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896" i="3" l="1"/>
  <c r="F2896" i="3"/>
  <c r="G2896" i="3"/>
  <c r="H2896" i="3"/>
  <c r="L2896" i="3" s="1"/>
  <c r="I2896" i="3"/>
  <c r="J2896" i="3"/>
  <c r="K2896" i="3"/>
  <c r="E2897" i="3"/>
  <c r="F2897" i="3"/>
  <c r="K2897" i="3" s="1"/>
  <c r="G2897" i="3"/>
  <c r="H2897" i="3"/>
  <c r="I2897" i="3"/>
  <c r="J2897" i="3"/>
  <c r="L2897" i="3" s="1"/>
  <c r="N2897" i="3"/>
  <c r="Z2897" i="3"/>
  <c r="AD2897" i="3"/>
  <c r="AP2897" i="3"/>
  <c r="AT2897" i="3"/>
  <c r="BF2897" i="3"/>
  <c r="E2898" i="3"/>
  <c r="F2898" i="3"/>
  <c r="K2898" i="3" s="1"/>
  <c r="G2898" i="3"/>
  <c r="H2898" i="3"/>
  <c r="I2898" i="3"/>
  <c r="J2898" i="3"/>
  <c r="L2898" i="3"/>
  <c r="AB2898" i="3"/>
  <c r="BH2898" i="3"/>
  <c r="E2899" i="3"/>
  <c r="F2899" i="3"/>
  <c r="K2899" i="3" s="1"/>
  <c r="G2899" i="3"/>
  <c r="H2899" i="3"/>
  <c r="I2899" i="3"/>
  <c r="J2899" i="3"/>
  <c r="E2900" i="3"/>
  <c r="F2900" i="3"/>
  <c r="G2900" i="3"/>
  <c r="H2900" i="3"/>
  <c r="I2900" i="3"/>
  <c r="J2900" i="3"/>
  <c r="K2900" i="3"/>
  <c r="M2900" i="3" s="1"/>
  <c r="L2900" i="3"/>
  <c r="P2900" i="3" s="1"/>
  <c r="T2900" i="3"/>
  <c r="X2900" i="3"/>
  <c r="AB2900" i="3"/>
  <c r="AJ2900" i="3"/>
  <c r="AN2900" i="3"/>
  <c r="AR2900" i="3"/>
  <c r="AZ2900" i="3"/>
  <c r="BD2900" i="3"/>
  <c r="BH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K2902" i="3"/>
  <c r="L2902" i="3"/>
  <c r="N2902" i="3"/>
  <c r="P2902" i="3"/>
  <c r="Q2902" i="3"/>
  <c r="R2902" i="3"/>
  <c r="T2902" i="3"/>
  <c r="U2902" i="3"/>
  <c r="V2902" i="3"/>
  <c r="W2902" i="3"/>
  <c r="X2902" i="3"/>
  <c r="Y2902" i="3"/>
  <c r="Z2902" i="3"/>
  <c r="AA2902" i="3"/>
  <c r="AB2902" i="3"/>
  <c r="AC2902" i="3"/>
  <c r="AD2902" i="3"/>
  <c r="AE2902" i="3"/>
  <c r="AF2902" i="3"/>
  <c r="AG2902" i="3"/>
  <c r="AH2902" i="3"/>
  <c r="AI2902" i="3"/>
  <c r="AJ2902" i="3"/>
  <c r="AK2902" i="3"/>
  <c r="AL2902" i="3"/>
  <c r="AM2902" i="3"/>
  <c r="AN2902" i="3"/>
  <c r="AO2902" i="3"/>
  <c r="AP2902" i="3"/>
  <c r="AQ2902" i="3"/>
  <c r="AR2902" i="3"/>
  <c r="AS2902" i="3"/>
  <c r="AT2902" i="3"/>
  <c r="AU2902" i="3"/>
  <c r="AV2902" i="3"/>
  <c r="AW2902" i="3"/>
  <c r="AX2902" i="3"/>
  <c r="AY2902" i="3"/>
  <c r="AZ2902" i="3"/>
  <c r="BA2902" i="3"/>
  <c r="BB2902" i="3"/>
  <c r="BC2902" i="3"/>
  <c r="BD2902" i="3"/>
  <c r="BE2902" i="3"/>
  <c r="BF2902" i="3"/>
  <c r="BG2902" i="3"/>
  <c r="BH2902" i="3"/>
  <c r="BI2902" i="3"/>
  <c r="E2903" i="3"/>
  <c r="F2903" i="3"/>
  <c r="G2903" i="3"/>
  <c r="H2903" i="3"/>
  <c r="I2903" i="3"/>
  <c r="J2903" i="3"/>
  <c r="L2903" i="3" s="1"/>
  <c r="K2903" i="3"/>
  <c r="AA2903" i="3"/>
  <c r="AQ2903" i="3"/>
  <c r="E2904" i="3"/>
  <c r="K2904" i="3" s="1"/>
  <c r="F2904" i="3"/>
  <c r="G2904" i="3"/>
  <c r="H2904" i="3"/>
  <c r="I2904" i="3"/>
  <c r="L2904" i="3" s="1"/>
  <c r="J2904" i="3"/>
  <c r="M2904" i="3"/>
  <c r="U2904" i="3"/>
  <c r="Y2904" i="3"/>
  <c r="AC2904" i="3"/>
  <c r="AK2904" i="3"/>
  <c r="AO2904" i="3"/>
  <c r="AS2904" i="3"/>
  <c r="BA2904" i="3"/>
  <c r="BE2904" i="3"/>
  <c r="BI2904" i="3"/>
  <c r="E2905" i="3"/>
  <c r="F2905" i="3"/>
  <c r="G2905" i="3"/>
  <c r="K2905" i="3" s="1"/>
  <c r="H2905" i="3"/>
  <c r="I2905" i="3"/>
  <c r="J2905" i="3"/>
  <c r="L2905" i="3" s="1"/>
  <c r="E2906" i="3"/>
  <c r="K2906" i="3" s="1"/>
  <c r="F2906" i="3"/>
  <c r="G2906" i="3"/>
  <c r="H2906" i="3"/>
  <c r="I2906" i="3"/>
  <c r="J2906" i="3"/>
  <c r="E2907" i="3"/>
  <c r="F2907" i="3"/>
  <c r="G2907" i="3"/>
  <c r="H2907" i="3"/>
  <c r="I2907" i="3"/>
  <c r="J2907" i="3"/>
  <c r="L2907" i="3" s="1"/>
  <c r="K2907" i="3"/>
  <c r="S2907" i="3"/>
  <c r="AA2907" i="3"/>
  <c r="AP2907" i="3"/>
  <c r="AT2907" i="3"/>
  <c r="AX2907" i="3"/>
  <c r="BF2907" i="3"/>
  <c r="E2908" i="3"/>
  <c r="F2908" i="3"/>
  <c r="G2908" i="3"/>
  <c r="H2908" i="3"/>
  <c r="I2908" i="3"/>
  <c r="J2908" i="3"/>
  <c r="K2908" i="3"/>
  <c r="L2908" i="3"/>
  <c r="AB2908" i="3" s="1"/>
  <c r="AR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K2910" i="3"/>
  <c r="L2910" i="3"/>
  <c r="S2910" i="3" s="1"/>
  <c r="O2910" i="3"/>
  <c r="P2910" i="3"/>
  <c r="T2910" i="3"/>
  <c r="W2910" i="3"/>
  <c r="X2910" i="3"/>
  <c r="AB2910" i="3"/>
  <c r="AE2910" i="3"/>
  <c r="AF2910" i="3"/>
  <c r="AJ2910" i="3"/>
  <c r="AM2910" i="3"/>
  <c r="AN2910" i="3"/>
  <c r="AR2910" i="3"/>
  <c r="AU2910" i="3"/>
  <c r="AV2910" i="3"/>
  <c r="AZ2910" i="3"/>
  <c r="BC2910" i="3"/>
  <c r="BD2910" i="3"/>
  <c r="BH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L2912" i="3" s="1"/>
  <c r="K2912" i="3"/>
  <c r="Z2912" i="3"/>
  <c r="AE2912" i="3"/>
  <c r="AU2912" i="3"/>
  <c r="AZ2912" i="3"/>
  <c r="E2913" i="3"/>
  <c r="F2913" i="3"/>
  <c r="G2913" i="3"/>
  <c r="H2913" i="3"/>
  <c r="I2913" i="3"/>
  <c r="J2913" i="3"/>
  <c r="E2914" i="3"/>
  <c r="F2914" i="3"/>
  <c r="K2914" i="3" s="1"/>
  <c r="AE2914" i="3" s="1"/>
  <c r="G2914" i="3"/>
  <c r="H2914" i="3"/>
  <c r="I2914" i="3"/>
  <c r="J2914" i="3"/>
  <c r="L2914" i="3" s="1"/>
  <c r="E2915" i="3"/>
  <c r="F2915" i="3"/>
  <c r="G2915" i="3"/>
  <c r="H2915" i="3"/>
  <c r="I2915" i="3"/>
  <c r="J2915" i="3"/>
  <c r="E2916" i="3"/>
  <c r="F2916" i="3"/>
  <c r="K2916" i="3" s="1"/>
  <c r="AE2916" i="3" s="1"/>
  <c r="G2916" i="3"/>
  <c r="H2916" i="3"/>
  <c r="I2916" i="3"/>
  <c r="J2916" i="3"/>
  <c r="L2916" i="3" s="1"/>
  <c r="E2917" i="3"/>
  <c r="F2917" i="3"/>
  <c r="G2917" i="3"/>
  <c r="H2917" i="3"/>
  <c r="I2917" i="3"/>
  <c r="J2917" i="3"/>
  <c r="E2918" i="3"/>
  <c r="F2918" i="3"/>
  <c r="K2918" i="3" s="1"/>
  <c r="G2918" i="3"/>
  <c r="H2918" i="3"/>
  <c r="I2918" i="3"/>
  <c r="J2918" i="3"/>
  <c r="E2919" i="3"/>
  <c r="K2919" i="3" s="1"/>
  <c r="Z2919" i="3" s="1"/>
  <c r="F2919" i="3"/>
  <c r="G2919" i="3"/>
  <c r="H2919" i="3"/>
  <c r="I2919" i="3"/>
  <c r="L2919" i="3" s="1"/>
  <c r="J2919" i="3"/>
  <c r="R2919" i="3"/>
  <c r="V2919" i="3"/>
  <c r="AH2919" i="3"/>
  <c r="AL2919" i="3"/>
  <c r="AX2919" i="3"/>
  <c r="BB2919" i="3"/>
  <c r="E2920" i="3"/>
  <c r="F2920" i="3"/>
  <c r="K2920" i="3" s="1"/>
  <c r="G2920" i="3"/>
  <c r="H2920" i="3"/>
  <c r="L2920" i="3" s="1"/>
  <c r="AV2920" i="3" s="1"/>
  <c r="I2920" i="3"/>
  <c r="J2920" i="3"/>
  <c r="P2920" i="3"/>
  <c r="AF2920" i="3"/>
  <c r="E2921" i="3"/>
  <c r="K2921" i="3" s="1"/>
  <c r="Z2921" i="3" s="1"/>
  <c r="F2921" i="3"/>
  <c r="G2921" i="3"/>
  <c r="H2921" i="3"/>
  <c r="I2921" i="3"/>
  <c r="J2921" i="3"/>
  <c r="L2921" i="3" s="1"/>
  <c r="R2921" i="3"/>
  <c r="V2921" i="3"/>
  <c r="AH2921" i="3"/>
  <c r="AL2921" i="3"/>
  <c r="AX2921" i="3"/>
  <c r="BB2921" i="3"/>
  <c r="E2922" i="3"/>
  <c r="F2922" i="3"/>
  <c r="K2922" i="3" s="1"/>
  <c r="G2922" i="3"/>
  <c r="H2922" i="3"/>
  <c r="L2922" i="3" s="1"/>
  <c r="I2922" i="3"/>
  <c r="J2922" i="3"/>
  <c r="E2923" i="3"/>
  <c r="K2923" i="3" s="1"/>
  <c r="Z2923" i="3" s="1"/>
  <c r="F2923" i="3"/>
  <c r="G2923" i="3"/>
  <c r="H2923" i="3"/>
  <c r="I2923" i="3"/>
  <c r="J2923" i="3"/>
  <c r="L2923" i="3" s="1"/>
  <c r="R2923" i="3"/>
  <c r="V2923" i="3"/>
  <c r="AH2923" i="3"/>
  <c r="AL2923" i="3"/>
  <c r="AX2923" i="3"/>
  <c r="BB2923" i="3"/>
  <c r="E2924" i="3"/>
  <c r="F2924" i="3"/>
  <c r="G2924" i="3"/>
  <c r="H2924" i="3"/>
  <c r="I2924" i="3"/>
  <c r="J2924" i="3"/>
  <c r="K2924" i="3"/>
  <c r="L2924" i="3"/>
  <c r="AB2924" i="3"/>
  <c r="E2925" i="3"/>
  <c r="K2925" i="3" s="1"/>
  <c r="Z2925" i="3" s="1"/>
  <c r="F2925" i="3"/>
  <c r="G2925" i="3"/>
  <c r="H2925" i="3"/>
  <c r="I2925" i="3"/>
  <c r="J2925" i="3"/>
  <c r="L2925" i="3" s="1"/>
  <c r="N2925" i="3"/>
  <c r="R2925" i="3"/>
  <c r="V2925" i="3"/>
  <c r="AD2925" i="3"/>
  <c r="AH2925" i="3"/>
  <c r="AL2925" i="3"/>
  <c r="AT2925" i="3"/>
  <c r="AX2925" i="3"/>
  <c r="BB2925" i="3"/>
  <c r="E2926" i="3"/>
  <c r="F2926" i="3"/>
  <c r="K2926" i="3" s="1"/>
  <c r="G2926" i="3"/>
  <c r="H2926" i="3"/>
  <c r="I2926" i="3"/>
  <c r="J2926" i="3"/>
  <c r="L2926" i="3"/>
  <c r="AB2926" i="3" s="1"/>
  <c r="AR2926" i="3"/>
  <c r="BH2926" i="3"/>
  <c r="E2927" i="3"/>
  <c r="K2927" i="3" s="1"/>
  <c r="Z2927" i="3" s="1"/>
  <c r="F2927" i="3"/>
  <c r="G2927" i="3"/>
  <c r="H2927" i="3"/>
  <c r="I2927" i="3"/>
  <c r="L2927" i="3" s="1"/>
  <c r="J2927" i="3"/>
  <c r="N2927" i="3"/>
  <c r="R2927" i="3"/>
  <c r="V2927" i="3"/>
  <c r="AD2927" i="3"/>
  <c r="AH2927" i="3"/>
  <c r="AL2927" i="3"/>
  <c r="AT2927" i="3"/>
  <c r="AX2927" i="3"/>
  <c r="BB2927" i="3"/>
  <c r="E2928" i="3"/>
  <c r="F2928" i="3"/>
  <c r="K2928" i="3" s="1"/>
  <c r="G2928" i="3"/>
  <c r="H2928" i="3"/>
  <c r="I2928" i="3"/>
  <c r="J2928" i="3"/>
  <c r="L2928" i="3"/>
  <c r="AB2928" i="3"/>
  <c r="BH2928" i="3"/>
  <c r="E2929" i="3"/>
  <c r="K2929" i="3" s="1"/>
  <c r="F2929" i="3"/>
  <c r="G2929" i="3"/>
  <c r="H2929" i="3"/>
  <c r="I2929" i="3"/>
  <c r="J2929" i="3"/>
  <c r="E2930" i="3"/>
  <c r="F2930" i="3"/>
  <c r="K2930" i="3" s="1"/>
  <c r="G2930" i="3"/>
  <c r="H2930" i="3"/>
  <c r="I2930" i="3"/>
  <c r="L2930" i="3" s="1"/>
  <c r="U2930" i="3" s="1"/>
  <c r="J2930" i="3"/>
  <c r="AK2930" i="3"/>
  <c r="BA2930" i="3"/>
  <c r="E2931" i="3"/>
  <c r="F2931" i="3"/>
  <c r="G2931" i="3"/>
  <c r="H2931" i="3"/>
  <c r="I2931" i="3"/>
  <c r="J2931" i="3"/>
  <c r="K2931" i="3"/>
  <c r="AA2931" i="3" s="1"/>
  <c r="L2931" i="3"/>
  <c r="O2931" i="3"/>
  <c r="W2931" i="3"/>
  <c r="AE2931" i="3"/>
  <c r="AM2931" i="3"/>
  <c r="AU2931" i="3"/>
  <c r="BC2931" i="3"/>
  <c r="E2932" i="3"/>
  <c r="K2932" i="3" s="1"/>
  <c r="Y2932" i="3" s="1"/>
  <c r="F2932" i="3"/>
  <c r="G2932" i="3"/>
  <c r="H2932" i="3"/>
  <c r="I2932" i="3"/>
  <c r="L2932" i="3" s="1"/>
  <c r="J2932" i="3"/>
  <c r="Q2932" i="3"/>
  <c r="U2932" i="3"/>
  <c r="AG2932" i="3"/>
  <c r="AK2932" i="3"/>
  <c r="AW2932" i="3"/>
  <c r="BA2932" i="3"/>
  <c r="E2933" i="3"/>
  <c r="F2933" i="3"/>
  <c r="G2933" i="3"/>
  <c r="H2933" i="3"/>
  <c r="I2933" i="3"/>
  <c r="J2933" i="3"/>
  <c r="K2933" i="3"/>
  <c r="L2933" i="3"/>
  <c r="O2933" i="3"/>
  <c r="W2933" i="3"/>
  <c r="AA2933" i="3"/>
  <c r="AE2933" i="3"/>
  <c r="AM2933" i="3"/>
  <c r="AQ2933" i="3"/>
  <c r="AU2933" i="3"/>
  <c r="BC2933" i="3"/>
  <c r="BG2933" i="3"/>
  <c r="E2934" i="3"/>
  <c r="K2934" i="3" s="1"/>
  <c r="Y2934" i="3" s="1"/>
  <c r="F2934" i="3"/>
  <c r="G2934" i="3"/>
  <c r="H2934" i="3"/>
  <c r="I2934" i="3"/>
  <c r="L2934" i="3" s="1"/>
  <c r="Q2934" i="3" s="1"/>
  <c r="J2934" i="3"/>
  <c r="M2934" i="3"/>
  <c r="U2934" i="3"/>
  <c r="AC2934" i="3"/>
  <c r="AK2934" i="3"/>
  <c r="AS2934" i="3"/>
  <c r="BA2934" i="3"/>
  <c r="BI2934" i="3"/>
  <c r="E2935" i="3"/>
  <c r="F2935" i="3"/>
  <c r="G2935" i="3"/>
  <c r="H2935" i="3"/>
  <c r="I2935" i="3"/>
  <c r="J2935" i="3"/>
  <c r="K2935" i="3"/>
  <c r="L2935" i="3"/>
  <c r="W2935" i="3"/>
  <c r="AM2935" i="3"/>
  <c r="BC2935" i="3"/>
  <c r="E2936" i="3"/>
  <c r="K2936" i="3" s="1"/>
  <c r="F2936" i="3"/>
  <c r="G2936" i="3"/>
  <c r="H2936" i="3"/>
  <c r="I2936" i="3"/>
  <c r="J2936" i="3"/>
  <c r="E2937" i="3"/>
  <c r="F2937" i="3"/>
  <c r="G2937" i="3"/>
  <c r="H2937" i="3"/>
  <c r="I2937" i="3"/>
  <c r="J2937" i="3"/>
  <c r="K2937" i="3"/>
  <c r="L2937" i="3"/>
  <c r="T2937" i="3"/>
  <c r="AR2937" i="3"/>
  <c r="AZ2937" i="3"/>
  <c r="BH2937" i="3"/>
  <c r="E2938" i="3"/>
  <c r="K2938" i="3" s="1"/>
  <c r="Y2938" i="3" s="1"/>
  <c r="F2938" i="3"/>
  <c r="G2938" i="3"/>
  <c r="H2938" i="3"/>
  <c r="I2938" i="3"/>
  <c r="L2938" i="3" s="1"/>
  <c r="BE2938" i="3" s="1"/>
  <c r="J2938" i="3"/>
  <c r="M2938" i="3"/>
  <c r="U2938" i="3"/>
  <c r="AC2938" i="3"/>
  <c r="AK2938" i="3"/>
  <c r="AS2938" i="3"/>
  <c r="BA2938" i="3"/>
  <c r="BI2938" i="3"/>
  <c r="E2939" i="3"/>
  <c r="F2939" i="3"/>
  <c r="G2939" i="3"/>
  <c r="H2939" i="3"/>
  <c r="I2939" i="3"/>
  <c r="J2939" i="3"/>
  <c r="L2939" i="3" s="1"/>
  <c r="K2939" i="3"/>
  <c r="AA2939" i="3" s="1"/>
  <c r="AQ2939" i="3"/>
  <c r="E2940" i="3"/>
  <c r="K2940" i="3" s="1"/>
  <c r="Y2940" i="3" s="1"/>
  <c r="F2940" i="3"/>
  <c r="G2940" i="3"/>
  <c r="H2940" i="3"/>
  <c r="I2940" i="3"/>
  <c r="L2940" i="3" s="1"/>
  <c r="J2940" i="3"/>
  <c r="M2940" i="3"/>
  <c r="U2940" i="3"/>
  <c r="AC2940" i="3"/>
  <c r="AK2940" i="3"/>
  <c r="AS2940" i="3"/>
  <c r="BA2940" i="3"/>
  <c r="BI2940" i="3"/>
  <c r="E2941" i="3"/>
  <c r="F2941" i="3"/>
  <c r="G2941" i="3"/>
  <c r="H2941" i="3"/>
  <c r="I2941" i="3"/>
  <c r="J2941" i="3"/>
  <c r="L2941" i="3" s="1"/>
  <c r="K2941" i="3"/>
  <c r="AA2941" i="3" s="1"/>
  <c r="BG2941" i="3"/>
  <c r="E2942" i="3"/>
  <c r="K2942" i="3" s="1"/>
  <c r="Y2942" i="3" s="1"/>
  <c r="F2942" i="3"/>
  <c r="G2942" i="3"/>
  <c r="H2942" i="3"/>
  <c r="I2942" i="3"/>
  <c r="L2942" i="3" s="1"/>
  <c r="J2942" i="3"/>
  <c r="M2942" i="3"/>
  <c r="U2942" i="3"/>
  <c r="AC2942" i="3"/>
  <c r="AK2942" i="3"/>
  <c r="AS2942" i="3"/>
  <c r="BA2942" i="3"/>
  <c r="BI2942" i="3"/>
  <c r="E2943" i="3"/>
  <c r="F2943" i="3"/>
  <c r="G2943" i="3"/>
  <c r="K2943" i="3" s="1"/>
  <c r="H2943" i="3"/>
  <c r="I2943" i="3"/>
  <c r="J2943" i="3"/>
  <c r="L2943" i="3" s="1"/>
  <c r="E2944" i="3"/>
  <c r="K2944" i="3" s="1"/>
  <c r="Y2944" i="3" s="1"/>
  <c r="F2944" i="3"/>
  <c r="G2944" i="3"/>
  <c r="H2944" i="3"/>
  <c r="I2944" i="3"/>
  <c r="L2944" i="3" s="1"/>
  <c r="J2944" i="3"/>
  <c r="M2944" i="3"/>
  <c r="U2944" i="3"/>
  <c r="AC2944" i="3"/>
  <c r="AK2944" i="3"/>
  <c r="AS2944" i="3"/>
  <c r="BA2944" i="3"/>
  <c r="BI2944" i="3"/>
  <c r="E2945" i="3"/>
  <c r="F2945" i="3"/>
  <c r="G2945" i="3"/>
  <c r="H2945" i="3"/>
  <c r="I2945" i="3"/>
  <c r="L2945" i="3" s="1"/>
  <c r="J2945" i="3"/>
  <c r="K2945" i="3"/>
  <c r="AA2945" i="3"/>
  <c r="AQ2945" i="3"/>
  <c r="BG2945" i="3"/>
  <c r="E2946" i="3"/>
  <c r="K2946" i="3" s="1"/>
  <c r="Y2946" i="3" s="1"/>
  <c r="F2946" i="3"/>
  <c r="G2946" i="3"/>
  <c r="H2946" i="3"/>
  <c r="I2946" i="3"/>
  <c r="L2946" i="3" s="1"/>
  <c r="J2946" i="3"/>
  <c r="M2946" i="3"/>
  <c r="U2946" i="3"/>
  <c r="AC2946" i="3"/>
  <c r="AK2946" i="3"/>
  <c r="AS2946" i="3"/>
  <c r="BA2946" i="3"/>
  <c r="BI2946" i="3"/>
  <c r="E2947" i="3"/>
  <c r="F2947" i="3"/>
  <c r="G2947" i="3"/>
  <c r="H2947" i="3"/>
  <c r="I2947" i="3"/>
  <c r="J2947" i="3"/>
  <c r="L2947" i="3" s="1"/>
  <c r="K2947" i="3"/>
  <c r="AA2947" i="3" s="1"/>
  <c r="AQ2947" i="3"/>
  <c r="E2948" i="3"/>
  <c r="K2948" i="3" s="1"/>
  <c r="Y2948" i="3" s="1"/>
  <c r="F2948" i="3"/>
  <c r="G2948" i="3"/>
  <c r="H2948" i="3"/>
  <c r="I2948" i="3"/>
  <c r="L2948" i="3" s="1"/>
  <c r="J2948" i="3"/>
  <c r="M2948" i="3"/>
  <c r="U2948" i="3"/>
  <c r="AC2948" i="3"/>
  <c r="AK2948" i="3"/>
  <c r="AS2948" i="3"/>
  <c r="BA2948" i="3"/>
  <c r="BI2948" i="3"/>
  <c r="E2949" i="3"/>
  <c r="F2949" i="3"/>
  <c r="G2949" i="3"/>
  <c r="H2949" i="3"/>
  <c r="I2949" i="3"/>
  <c r="J2949" i="3"/>
  <c r="L2949" i="3" s="1"/>
  <c r="K2949" i="3"/>
  <c r="AQ2949" i="3" s="1"/>
  <c r="AA2949" i="3"/>
  <c r="BG2949" i="3"/>
  <c r="E2950" i="3"/>
  <c r="K2950" i="3" s="1"/>
  <c r="Y2950" i="3" s="1"/>
  <c r="F2950" i="3"/>
  <c r="G2950" i="3"/>
  <c r="H2950" i="3"/>
  <c r="I2950" i="3"/>
  <c r="L2950" i="3" s="1"/>
  <c r="J2950" i="3"/>
  <c r="M2950" i="3"/>
  <c r="U2950" i="3"/>
  <c r="AC2950" i="3"/>
  <c r="AK2950" i="3"/>
  <c r="AS2950" i="3"/>
  <c r="BA2950" i="3"/>
  <c r="BI2950" i="3"/>
  <c r="E2951" i="3"/>
  <c r="F2951" i="3"/>
  <c r="G2951" i="3"/>
  <c r="K2951" i="3" s="1"/>
  <c r="H2951" i="3"/>
  <c r="I2951" i="3"/>
  <c r="J2951" i="3"/>
  <c r="L2951" i="3" s="1"/>
  <c r="E2952" i="3"/>
  <c r="K2952" i="3" s="1"/>
  <c r="Y2952" i="3" s="1"/>
  <c r="F2952" i="3"/>
  <c r="G2952" i="3"/>
  <c r="H2952" i="3"/>
  <c r="I2952" i="3"/>
  <c r="L2952" i="3" s="1"/>
  <c r="J2952" i="3"/>
  <c r="M2952" i="3"/>
  <c r="U2952" i="3"/>
  <c r="AC2952" i="3"/>
  <c r="AK2952" i="3"/>
  <c r="AS2952" i="3"/>
  <c r="BA2952" i="3"/>
  <c r="BI2952" i="3"/>
  <c r="E2953" i="3"/>
  <c r="F2953" i="3"/>
  <c r="G2953" i="3"/>
  <c r="H2953" i="3"/>
  <c r="I2953" i="3"/>
  <c r="J2953" i="3"/>
  <c r="L2953" i="3" s="1"/>
  <c r="K2953" i="3"/>
  <c r="AA2953" i="3"/>
  <c r="AQ2953" i="3"/>
  <c r="BG2953" i="3"/>
  <c r="E2954" i="3"/>
  <c r="K2954" i="3" s="1"/>
  <c r="Y2954" i="3" s="1"/>
  <c r="F2954" i="3"/>
  <c r="G2954" i="3"/>
  <c r="H2954" i="3"/>
  <c r="I2954" i="3"/>
  <c r="L2954" i="3" s="1"/>
  <c r="J2954" i="3"/>
  <c r="M2954" i="3"/>
  <c r="U2954" i="3"/>
  <c r="AC2954" i="3"/>
  <c r="AK2954" i="3"/>
  <c r="AS2954" i="3"/>
  <c r="BA2954" i="3"/>
  <c r="BI2954" i="3"/>
  <c r="E2955" i="3"/>
  <c r="F2955" i="3"/>
  <c r="G2955" i="3"/>
  <c r="H2955" i="3"/>
  <c r="I2955" i="3"/>
  <c r="J2955" i="3"/>
  <c r="L2955" i="3" s="1"/>
  <c r="K2955" i="3"/>
  <c r="S2955" i="3" s="1"/>
  <c r="AA2955" i="3"/>
  <c r="AQ2955" i="3"/>
  <c r="BG2955" i="3"/>
  <c r="E2956" i="3"/>
  <c r="K2956" i="3" s="1"/>
  <c r="P2956" i="3" s="1"/>
  <c r="F2956" i="3"/>
  <c r="G2956" i="3"/>
  <c r="H2956" i="3"/>
  <c r="I2956" i="3"/>
  <c r="L2956" i="3" s="1"/>
  <c r="J2956" i="3"/>
  <c r="X2956" i="3"/>
  <c r="AF2956" i="3"/>
  <c r="AN2956" i="3"/>
  <c r="BD2956" i="3"/>
  <c r="E2957" i="3"/>
  <c r="F2957" i="3"/>
  <c r="G2957" i="3"/>
  <c r="K2957" i="3" s="1"/>
  <c r="H2957" i="3"/>
  <c r="I2957" i="3"/>
  <c r="J2957" i="3"/>
  <c r="L2957" i="3" s="1"/>
  <c r="E2958" i="3"/>
  <c r="K2958" i="3" s="1"/>
  <c r="F2958" i="3"/>
  <c r="G2958" i="3"/>
  <c r="H2958" i="3"/>
  <c r="I2958" i="3"/>
  <c r="L2958" i="3" s="1"/>
  <c r="J2958" i="3"/>
  <c r="P2958" i="3"/>
  <c r="X2958" i="3"/>
  <c r="AF2958" i="3"/>
  <c r="AN2958" i="3"/>
  <c r="AV2958" i="3"/>
  <c r="BD2958" i="3"/>
  <c r="E2959" i="3"/>
  <c r="F2959" i="3"/>
  <c r="G2959" i="3"/>
  <c r="H2959" i="3"/>
  <c r="I2959" i="3"/>
  <c r="J2959" i="3"/>
  <c r="L2959" i="3" s="1"/>
  <c r="K2959" i="3"/>
  <c r="P2959" i="3" s="1"/>
  <c r="V2959" i="3"/>
  <c r="AF2959" i="3"/>
  <c r="AO2959" i="3"/>
  <c r="AW2959" i="3"/>
  <c r="BE2959" i="3"/>
  <c r="E2960" i="3"/>
  <c r="F2960" i="3"/>
  <c r="G2960" i="3"/>
  <c r="H2960" i="3"/>
  <c r="I2960" i="3"/>
  <c r="L2960" i="3" s="1"/>
  <c r="J2960" i="3"/>
  <c r="K2960" i="3"/>
  <c r="S2960" i="3" s="1"/>
  <c r="O2960" i="3"/>
  <c r="W2960" i="3"/>
  <c r="AA2960" i="3"/>
  <c r="AE2960" i="3"/>
  <c r="AM2960" i="3"/>
  <c r="AQ2960" i="3"/>
  <c r="AU2960" i="3"/>
  <c r="BC2960" i="3"/>
  <c r="BG2960" i="3"/>
  <c r="E2961" i="3"/>
  <c r="K2961" i="3" s="1"/>
  <c r="F2961" i="3"/>
  <c r="G2961" i="3"/>
  <c r="H2961" i="3"/>
  <c r="I2961" i="3"/>
  <c r="L2961" i="3" s="1"/>
  <c r="J2961" i="3"/>
  <c r="M2961" i="3"/>
  <c r="Q2961" i="3"/>
  <c r="U2961" i="3"/>
  <c r="Y2961" i="3"/>
  <c r="AC2961" i="3"/>
  <c r="AG2961" i="3"/>
  <c r="AK2961" i="3"/>
  <c r="AO2961" i="3"/>
  <c r="AS2961" i="3"/>
  <c r="AW2961" i="3"/>
  <c r="BA2961" i="3"/>
  <c r="BE2961" i="3"/>
  <c r="BI2961" i="3"/>
  <c r="E2962" i="3"/>
  <c r="F2962" i="3"/>
  <c r="G2962" i="3"/>
  <c r="H2962" i="3"/>
  <c r="I2962" i="3"/>
  <c r="L2962" i="3" s="1"/>
  <c r="J2962" i="3"/>
  <c r="K2962" i="3"/>
  <c r="O2962" i="3" s="1"/>
  <c r="W2962" i="3"/>
  <c r="AA2962" i="3"/>
  <c r="AM2962" i="3"/>
  <c r="AQ2962" i="3"/>
  <c r="BC2962" i="3"/>
  <c r="BG2962" i="3"/>
  <c r="E2963" i="3"/>
  <c r="K2963" i="3" s="1"/>
  <c r="F2963" i="3"/>
  <c r="G2963" i="3"/>
  <c r="H2963" i="3"/>
  <c r="I2963" i="3"/>
  <c r="L2963" i="3" s="1"/>
  <c r="M2963" i="3" s="1"/>
  <c r="J2963" i="3"/>
  <c r="U2963" i="3"/>
  <c r="Y2963" i="3"/>
  <c r="AC2963" i="3"/>
  <c r="AK2963" i="3"/>
  <c r="AO2963" i="3"/>
  <c r="AS2963" i="3"/>
  <c r="BA2963" i="3"/>
  <c r="BE2963" i="3"/>
  <c r="BI2963" i="3"/>
  <c r="E2964" i="3"/>
  <c r="F2964" i="3"/>
  <c r="G2964" i="3"/>
  <c r="H2964" i="3"/>
  <c r="I2964" i="3"/>
  <c r="L2964" i="3" s="1"/>
  <c r="J2964" i="3"/>
  <c r="K2964" i="3"/>
  <c r="O2964" i="3" s="1"/>
  <c r="W2964" i="3"/>
  <c r="AA2964" i="3"/>
  <c r="AM2964" i="3"/>
  <c r="AQ2964" i="3"/>
  <c r="BC2964" i="3"/>
  <c r="BG2964" i="3"/>
  <c r="E2965" i="3"/>
  <c r="K2965" i="3" s="1"/>
  <c r="F2965" i="3"/>
  <c r="G2965" i="3"/>
  <c r="H2965" i="3"/>
  <c r="I2965" i="3"/>
  <c r="L2965" i="3" s="1"/>
  <c r="M2965" i="3" s="1"/>
  <c r="J2965" i="3"/>
  <c r="U2965" i="3"/>
  <c r="Y2965" i="3"/>
  <c r="AK2965" i="3"/>
  <c r="AO2965" i="3"/>
  <c r="BA2965" i="3"/>
  <c r="BE2965" i="3"/>
  <c r="E2966" i="3"/>
  <c r="F2966" i="3"/>
  <c r="G2966" i="3"/>
  <c r="H2966" i="3"/>
  <c r="I2966" i="3"/>
  <c r="L2966" i="3" s="1"/>
  <c r="AA2966" i="3" s="1"/>
  <c r="J2966" i="3"/>
  <c r="K2966" i="3"/>
  <c r="O2966" i="3" s="1"/>
  <c r="S2966" i="3"/>
  <c r="W2966" i="3"/>
  <c r="AI2966" i="3"/>
  <c r="AM2966" i="3"/>
  <c r="AY2966" i="3"/>
  <c r="BC2966" i="3"/>
  <c r="E2967" i="3"/>
  <c r="K2967" i="3" s="1"/>
  <c r="F2967" i="3"/>
  <c r="G2967" i="3"/>
  <c r="H2967" i="3"/>
  <c r="I2967" i="3"/>
  <c r="L2967" i="3" s="1"/>
  <c r="J2967" i="3"/>
  <c r="U2967" i="3"/>
  <c r="Y2967" i="3"/>
  <c r="AK2967" i="3"/>
  <c r="AO2967" i="3"/>
  <c r="BA2967" i="3"/>
  <c r="BE2967" i="3"/>
  <c r="E2968" i="3"/>
  <c r="F2968" i="3"/>
  <c r="G2968" i="3"/>
  <c r="H2968" i="3"/>
  <c r="I2968" i="3"/>
  <c r="L2968" i="3" s="1"/>
  <c r="AA2968" i="3" s="1"/>
  <c r="J2968" i="3"/>
  <c r="K2968" i="3"/>
  <c r="O2968" i="3" s="1"/>
  <c r="S2968" i="3"/>
  <c r="W2968" i="3"/>
  <c r="AI2968" i="3"/>
  <c r="AM2968" i="3"/>
  <c r="AY2968" i="3"/>
  <c r="BC2968" i="3"/>
  <c r="E2969" i="3"/>
  <c r="K2969" i="3" s="1"/>
  <c r="F2969" i="3"/>
  <c r="G2969" i="3"/>
  <c r="H2969" i="3"/>
  <c r="I2969" i="3"/>
  <c r="L2969" i="3" s="1"/>
  <c r="J2969" i="3"/>
  <c r="E2970" i="3"/>
  <c r="F2970" i="3"/>
  <c r="G2970" i="3"/>
  <c r="H2970" i="3"/>
  <c r="I2970" i="3"/>
  <c r="L2970" i="3" s="1"/>
  <c r="J2970" i="3"/>
  <c r="K2970" i="3"/>
  <c r="M2970" i="3"/>
  <c r="S2970" i="3"/>
  <c r="U2970" i="3"/>
  <c r="AA2970" i="3"/>
  <c r="AC2970" i="3"/>
  <c r="AI2970" i="3"/>
  <c r="AK2970" i="3"/>
  <c r="AQ2970" i="3"/>
  <c r="AS2970" i="3"/>
  <c r="AY2970" i="3"/>
  <c r="BA2970" i="3"/>
  <c r="BG2970" i="3"/>
  <c r="BI2970" i="3"/>
  <c r="E2971" i="3"/>
  <c r="K2971" i="3" s="1"/>
  <c r="F2971" i="3"/>
  <c r="G2971" i="3"/>
  <c r="H2971" i="3"/>
  <c r="I2971" i="3"/>
  <c r="L2971" i="3" s="1"/>
  <c r="J2971" i="3"/>
  <c r="E2972" i="3"/>
  <c r="F2972" i="3"/>
  <c r="G2972" i="3"/>
  <c r="H2972" i="3"/>
  <c r="I2972" i="3"/>
  <c r="L2972" i="3" s="1"/>
  <c r="J2972" i="3"/>
  <c r="K2972" i="3"/>
  <c r="M2972" i="3"/>
  <c r="BN2972" i="3" s="1"/>
  <c r="S2972" i="3"/>
  <c r="BM2972" i="3" s="1"/>
  <c r="U2972" i="3"/>
  <c r="AA2972" i="3"/>
  <c r="AC2972" i="3"/>
  <c r="AI2972" i="3"/>
  <c r="AK2972" i="3"/>
  <c r="AQ2972" i="3"/>
  <c r="AS2972" i="3"/>
  <c r="AY2972" i="3"/>
  <c r="BA2972" i="3"/>
  <c r="BG2972" i="3"/>
  <c r="BI2972" i="3"/>
  <c r="E2973" i="3"/>
  <c r="K2973" i="3" s="1"/>
  <c r="F2973" i="3"/>
  <c r="G2973" i="3"/>
  <c r="H2973" i="3"/>
  <c r="I2973" i="3"/>
  <c r="L2973" i="3" s="1"/>
  <c r="J2973" i="3"/>
  <c r="E2974" i="3"/>
  <c r="F2974" i="3"/>
  <c r="G2974" i="3"/>
  <c r="H2974" i="3"/>
  <c r="I2974" i="3"/>
  <c r="L2974" i="3" s="1"/>
  <c r="J2974" i="3"/>
  <c r="K2974" i="3"/>
  <c r="M2974" i="3"/>
  <c r="S2974" i="3"/>
  <c r="U2974" i="3"/>
  <c r="AA2974" i="3"/>
  <c r="AC2974" i="3"/>
  <c r="AI2974" i="3"/>
  <c r="AK2974" i="3"/>
  <c r="AQ2974" i="3"/>
  <c r="AS2974" i="3"/>
  <c r="AY2974" i="3"/>
  <c r="BA2974" i="3"/>
  <c r="BG2974" i="3"/>
  <c r="BI2974" i="3"/>
  <c r="E2975" i="3"/>
  <c r="K2975" i="3" s="1"/>
  <c r="F2975" i="3"/>
  <c r="G2975" i="3"/>
  <c r="H2975" i="3"/>
  <c r="I2975" i="3"/>
  <c r="L2975" i="3" s="1"/>
  <c r="J2975" i="3"/>
  <c r="E2976" i="3"/>
  <c r="F2976" i="3"/>
  <c r="G2976" i="3"/>
  <c r="K2976" i="3" s="1"/>
  <c r="H2976" i="3"/>
  <c r="I2976" i="3"/>
  <c r="J2976" i="3"/>
  <c r="E2977" i="3"/>
  <c r="F2977" i="3"/>
  <c r="G2977" i="3"/>
  <c r="H2977" i="3"/>
  <c r="L2977" i="3" s="1"/>
  <c r="I2977" i="3"/>
  <c r="J2977" i="3"/>
  <c r="K2977" i="3"/>
  <c r="M2977" i="3" s="1"/>
  <c r="E2978" i="3"/>
  <c r="K2978" i="3" s="1"/>
  <c r="F2978" i="3"/>
  <c r="G2978" i="3"/>
  <c r="H2978" i="3"/>
  <c r="I2978" i="3"/>
  <c r="L2978" i="3" s="1"/>
  <c r="J2978" i="3"/>
  <c r="E2979" i="3"/>
  <c r="F2979" i="3"/>
  <c r="G2979" i="3"/>
  <c r="K2979" i="3" s="1"/>
  <c r="H2979" i="3"/>
  <c r="L2979" i="3" s="1"/>
  <c r="I2979" i="3"/>
  <c r="J2979" i="3"/>
  <c r="E2980" i="3"/>
  <c r="K2980" i="3" s="1"/>
  <c r="F2980" i="3"/>
  <c r="G2980" i="3"/>
  <c r="H2980" i="3"/>
  <c r="I2980" i="3"/>
  <c r="L2980" i="3" s="1"/>
  <c r="J2980" i="3"/>
  <c r="E2981" i="3"/>
  <c r="F2981" i="3"/>
  <c r="G2981" i="3"/>
  <c r="K2981" i="3" s="1"/>
  <c r="H2981" i="3"/>
  <c r="L2981" i="3" s="1"/>
  <c r="I2981" i="3"/>
  <c r="J2981" i="3"/>
  <c r="E2982" i="3"/>
  <c r="K2982" i="3" s="1"/>
  <c r="F2982" i="3"/>
  <c r="G2982" i="3"/>
  <c r="H2982" i="3"/>
  <c r="I2982" i="3"/>
  <c r="L2982" i="3" s="1"/>
  <c r="J2982" i="3"/>
  <c r="E2983" i="3"/>
  <c r="F2983" i="3"/>
  <c r="G2983" i="3"/>
  <c r="H2983" i="3"/>
  <c r="L2983" i="3" s="1"/>
  <c r="I2983" i="3"/>
  <c r="J2983" i="3"/>
  <c r="K2983" i="3"/>
  <c r="E2984" i="3"/>
  <c r="K2984" i="3" s="1"/>
  <c r="F2984" i="3"/>
  <c r="G2984" i="3"/>
  <c r="H2984" i="3"/>
  <c r="I2984" i="3"/>
  <c r="L2984" i="3" s="1"/>
  <c r="J2984" i="3"/>
  <c r="E2985" i="3"/>
  <c r="F2985" i="3"/>
  <c r="G2985" i="3"/>
  <c r="K2985" i="3" s="1"/>
  <c r="H2985" i="3"/>
  <c r="L2985" i="3" s="1"/>
  <c r="I2985" i="3"/>
  <c r="J2985" i="3"/>
  <c r="E2986" i="3"/>
  <c r="K2986" i="3" s="1"/>
  <c r="F2986" i="3"/>
  <c r="G2986" i="3"/>
  <c r="H2986" i="3"/>
  <c r="I2986" i="3"/>
  <c r="L2986" i="3" s="1"/>
  <c r="J2986" i="3"/>
  <c r="E2987" i="3"/>
  <c r="F2987" i="3"/>
  <c r="G2987" i="3"/>
  <c r="K2987" i="3" s="1"/>
  <c r="H2987" i="3"/>
  <c r="L2987" i="3" s="1"/>
  <c r="I2987" i="3"/>
  <c r="J2987" i="3"/>
  <c r="E2988" i="3"/>
  <c r="K2988" i="3" s="1"/>
  <c r="F2988" i="3"/>
  <c r="G2988" i="3"/>
  <c r="H2988" i="3"/>
  <c r="I2988" i="3"/>
  <c r="L2988" i="3" s="1"/>
  <c r="J2988" i="3"/>
  <c r="E2989" i="3"/>
  <c r="F2989" i="3"/>
  <c r="G2989" i="3"/>
  <c r="K2989" i="3" s="1"/>
  <c r="H2989" i="3"/>
  <c r="L2989" i="3" s="1"/>
  <c r="I2989" i="3"/>
  <c r="J2989" i="3"/>
  <c r="E2990" i="3"/>
  <c r="K2990" i="3" s="1"/>
  <c r="F2990" i="3"/>
  <c r="G2990" i="3"/>
  <c r="H2990" i="3"/>
  <c r="I2990" i="3"/>
  <c r="L2990" i="3" s="1"/>
  <c r="J2990" i="3"/>
  <c r="E2991" i="3"/>
  <c r="F2991" i="3"/>
  <c r="G2991" i="3"/>
  <c r="K2991" i="3" s="1"/>
  <c r="H2991" i="3"/>
  <c r="L2991" i="3" s="1"/>
  <c r="I2991" i="3"/>
  <c r="J2991" i="3"/>
  <c r="N2969" i="3" l="1"/>
  <c r="R2969" i="3"/>
  <c r="V2969" i="3"/>
  <c r="Z2969" i="3"/>
  <c r="AD2969" i="3"/>
  <c r="AH2969" i="3"/>
  <c r="AL2969" i="3"/>
  <c r="AP2969" i="3"/>
  <c r="AT2969" i="3"/>
  <c r="AX2969" i="3"/>
  <c r="BB2969" i="3"/>
  <c r="BF2969" i="3"/>
  <c r="P2969" i="3"/>
  <c r="T2969" i="3"/>
  <c r="X2969" i="3"/>
  <c r="AB2969" i="3"/>
  <c r="AF2969" i="3"/>
  <c r="AJ2969" i="3"/>
  <c r="AN2969" i="3"/>
  <c r="AR2969" i="3"/>
  <c r="AV2969" i="3"/>
  <c r="AZ2969" i="3"/>
  <c r="BD2969" i="3"/>
  <c r="BH2969" i="3"/>
  <c r="S2969" i="3"/>
  <c r="AA2969" i="3"/>
  <c r="AI2969" i="3"/>
  <c r="AQ2969" i="3"/>
  <c r="AY2969" i="3"/>
  <c r="BG2969" i="3"/>
  <c r="M2969" i="3"/>
  <c r="U2969" i="3"/>
  <c r="AC2969" i="3"/>
  <c r="AK2969" i="3"/>
  <c r="AS2969" i="3"/>
  <c r="BA2969" i="3"/>
  <c r="BI2969" i="3"/>
  <c r="Y2969" i="3"/>
  <c r="AW2969" i="3"/>
  <c r="O2969" i="3"/>
  <c r="W2969" i="3"/>
  <c r="AE2969" i="3"/>
  <c r="AM2969" i="3"/>
  <c r="AU2969" i="3"/>
  <c r="BC2969" i="3"/>
  <c r="Q2969" i="3"/>
  <c r="AG2969" i="3"/>
  <c r="AO2969" i="3"/>
  <c r="BE2969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AF2896" i="3"/>
  <c r="AV2896" i="3"/>
  <c r="T2896" i="3"/>
  <c r="AJ2896" i="3"/>
  <c r="AZ2896" i="3"/>
  <c r="X2896" i="3"/>
  <c r="AN2896" i="3"/>
  <c r="BD2896" i="3"/>
  <c r="AB2896" i="3"/>
  <c r="AR2896" i="3"/>
  <c r="BH2896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3" i="3"/>
  <c r="BL2943" i="3" s="1"/>
  <c r="AE2943" i="3"/>
  <c r="AU2943" i="3"/>
  <c r="S2943" i="3"/>
  <c r="AI2943" i="3"/>
  <c r="AY2943" i="3"/>
  <c r="W2943" i="3"/>
  <c r="AM2943" i="3"/>
  <c r="BC2943" i="3"/>
  <c r="AA2943" i="3"/>
  <c r="AQ2943" i="3"/>
  <c r="BG2943" i="3"/>
  <c r="P2905" i="3"/>
  <c r="T2905" i="3"/>
  <c r="X2905" i="3"/>
  <c r="AB2905" i="3"/>
  <c r="AF2905" i="3"/>
  <c r="AJ2905" i="3"/>
  <c r="AN2905" i="3"/>
  <c r="AR2905" i="3"/>
  <c r="AV2905" i="3"/>
  <c r="AZ2905" i="3"/>
  <c r="BD2905" i="3"/>
  <c r="BH2905" i="3"/>
  <c r="M2905" i="3"/>
  <c r="Q2905" i="3"/>
  <c r="U2905" i="3"/>
  <c r="Y2905" i="3"/>
  <c r="AC2905" i="3"/>
  <c r="AG2905" i="3"/>
  <c r="AK2905" i="3"/>
  <c r="AO2905" i="3"/>
  <c r="AS2905" i="3"/>
  <c r="AW2905" i="3"/>
  <c r="BA2905" i="3"/>
  <c r="BE2905" i="3"/>
  <c r="BI2905" i="3"/>
  <c r="N2905" i="3"/>
  <c r="BJ2905" i="3" s="1"/>
  <c r="V2905" i="3"/>
  <c r="AD2905" i="3"/>
  <c r="AL2905" i="3"/>
  <c r="AT2905" i="3"/>
  <c r="BB2905" i="3"/>
  <c r="O2905" i="3"/>
  <c r="BL2905" i="3" s="1"/>
  <c r="W2905" i="3"/>
  <c r="AE2905" i="3"/>
  <c r="AM2905" i="3"/>
  <c r="AU2905" i="3"/>
  <c r="BC2905" i="3"/>
  <c r="R2905" i="3"/>
  <c r="Z2905" i="3"/>
  <c r="AH2905" i="3"/>
  <c r="AP2905" i="3"/>
  <c r="AX2905" i="3"/>
  <c r="BF2905" i="3"/>
  <c r="S2905" i="3"/>
  <c r="BM2905" i="3" s="1"/>
  <c r="AY2905" i="3"/>
  <c r="AA2905" i="3"/>
  <c r="BG2905" i="3"/>
  <c r="AI2905" i="3"/>
  <c r="AQ2905" i="3"/>
  <c r="P2951" i="3"/>
  <c r="T2951" i="3"/>
  <c r="X2951" i="3"/>
  <c r="AB2951" i="3"/>
  <c r="AF2951" i="3"/>
  <c r="AJ2951" i="3"/>
  <c r="AN2951" i="3"/>
  <c r="AR2951" i="3"/>
  <c r="AV2951" i="3"/>
  <c r="AZ2951" i="3"/>
  <c r="BD2951" i="3"/>
  <c r="BH2951" i="3"/>
  <c r="M2951" i="3"/>
  <c r="Q2951" i="3"/>
  <c r="U2951" i="3"/>
  <c r="Y2951" i="3"/>
  <c r="AC2951" i="3"/>
  <c r="AG2951" i="3"/>
  <c r="AK2951" i="3"/>
  <c r="AO2951" i="3"/>
  <c r="AS2951" i="3"/>
  <c r="AW2951" i="3"/>
  <c r="BA2951" i="3"/>
  <c r="BE2951" i="3"/>
  <c r="BI2951" i="3"/>
  <c r="N2951" i="3"/>
  <c r="R2951" i="3"/>
  <c r="V2951" i="3"/>
  <c r="Z2951" i="3"/>
  <c r="AD2951" i="3"/>
  <c r="AH2951" i="3"/>
  <c r="AL2951" i="3"/>
  <c r="AP2951" i="3"/>
  <c r="AT2951" i="3"/>
  <c r="AX2951" i="3"/>
  <c r="BB2951" i="3"/>
  <c r="BF2951" i="3"/>
  <c r="O2951" i="3"/>
  <c r="AE2951" i="3"/>
  <c r="AU2951" i="3"/>
  <c r="S2951" i="3"/>
  <c r="AI2951" i="3"/>
  <c r="AY2951" i="3"/>
  <c r="W2951" i="3"/>
  <c r="AM2951" i="3"/>
  <c r="BC2951" i="3"/>
  <c r="AA2951" i="3"/>
  <c r="AQ2951" i="3"/>
  <c r="BG2951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O2991" i="3"/>
  <c r="W2991" i="3"/>
  <c r="AE2991" i="3"/>
  <c r="AM2991" i="3"/>
  <c r="AU2991" i="3"/>
  <c r="AY2991" i="3"/>
  <c r="X2991" i="3"/>
  <c r="AF2991" i="3"/>
  <c r="AN2991" i="3"/>
  <c r="AZ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S2991" i="3"/>
  <c r="AA2991" i="3"/>
  <c r="AI2991" i="3"/>
  <c r="AQ2991" i="3"/>
  <c r="BG2991" i="3"/>
  <c r="AV2991" i="3"/>
  <c r="BC2991" i="3"/>
  <c r="P2991" i="3"/>
  <c r="T2991" i="3"/>
  <c r="AB2991" i="3"/>
  <c r="AJ2991" i="3"/>
  <c r="AR2991" i="3"/>
  <c r="BD2991" i="3"/>
  <c r="BH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U2990" i="3"/>
  <c r="AC2990" i="3"/>
  <c r="AO2990" i="3"/>
  <c r="BA2990" i="3"/>
  <c r="Z2990" i="3"/>
  <c r="AL2990" i="3"/>
  <c r="AX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M2990" i="3"/>
  <c r="Q2990" i="3"/>
  <c r="Y2990" i="3"/>
  <c r="AK2990" i="3"/>
  <c r="AW2990" i="3"/>
  <c r="BI2990" i="3"/>
  <c r="N2990" i="3"/>
  <c r="V2990" i="3"/>
  <c r="AH2990" i="3"/>
  <c r="AT2990" i="3"/>
  <c r="BF2990" i="3"/>
  <c r="AG2990" i="3"/>
  <c r="AS2990" i="3"/>
  <c r="BE2990" i="3"/>
  <c r="R2990" i="3"/>
  <c r="AD2990" i="3"/>
  <c r="AP2990" i="3"/>
  <c r="BB2990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N2987" i="3"/>
  <c r="R2987" i="3"/>
  <c r="V2987" i="3"/>
  <c r="Z2987" i="3"/>
  <c r="AD2987" i="3"/>
  <c r="AH2987" i="3"/>
  <c r="AL2987" i="3"/>
  <c r="AP2987" i="3"/>
  <c r="AT2987" i="3"/>
  <c r="AX2987" i="3"/>
  <c r="BB2987" i="3"/>
  <c r="BF2987" i="3"/>
  <c r="O2987" i="3"/>
  <c r="S2987" i="3"/>
  <c r="W2987" i="3"/>
  <c r="AA2987" i="3"/>
  <c r="AE2987" i="3"/>
  <c r="AI2987" i="3"/>
  <c r="AM2987" i="3"/>
  <c r="AQ2987" i="3"/>
  <c r="AU2987" i="3"/>
  <c r="AY2987" i="3"/>
  <c r="BC2987" i="3"/>
  <c r="BG2987" i="3"/>
  <c r="P2987" i="3"/>
  <c r="T2987" i="3"/>
  <c r="AB2987" i="3"/>
  <c r="AF2987" i="3"/>
  <c r="AJ2987" i="3"/>
  <c r="AR2987" i="3"/>
  <c r="AV2987" i="3"/>
  <c r="BD2987" i="3"/>
  <c r="X2987" i="3"/>
  <c r="AN2987" i="3"/>
  <c r="AZ2987" i="3"/>
  <c r="BH2987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P2986" i="3"/>
  <c r="T2986" i="3"/>
  <c r="X2986" i="3"/>
  <c r="AB2986" i="3"/>
  <c r="AF2986" i="3"/>
  <c r="AJ2986" i="3"/>
  <c r="AN2986" i="3"/>
  <c r="AR2986" i="3"/>
  <c r="AV2986" i="3"/>
  <c r="AZ2986" i="3"/>
  <c r="BD2986" i="3"/>
  <c r="BH2986" i="3"/>
  <c r="M2986" i="3"/>
  <c r="Q2986" i="3"/>
  <c r="U2986" i="3"/>
  <c r="Y2986" i="3"/>
  <c r="AC2986" i="3"/>
  <c r="AG2986" i="3"/>
  <c r="AK2986" i="3"/>
  <c r="AO2986" i="3"/>
  <c r="AS2986" i="3"/>
  <c r="AW2986" i="3"/>
  <c r="BA2986" i="3"/>
  <c r="BE2986" i="3"/>
  <c r="BI2986" i="3"/>
  <c r="X2983" i="3"/>
  <c r="AJ2983" i="3"/>
  <c r="AR2983" i="3"/>
  <c r="AZ2983" i="3"/>
  <c r="O2983" i="3"/>
  <c r="S2983" i="3"/>
  <c r="W2983" i="3"/>
  <c r="AA2983" i="3"/>
  <c r="AE2983" i="3"/>
  <c r="AI2983" i="3"/>
  <c r="AM2983" i="3"/>
  <c r="AU2983" i="3"/>
  <c r="AY2983" i="3"/>
  <c r="BC2983" i="3"/>
  <c r="BD2983" i="3"/>
  <c r="AQ2983" i="3"/>
  <c r="BG2983" i="3"/>
  <c r="P2983" i="3"/>
  <c r="T2983" i="3"/>
  <c r="AB2983" i="3"/>
  <c r="AF2983" i="3"/>
  <c r="AN2983" i="3"/>
  <c r="AV2983" i="3"/>
  <c r="BH2983" i="3"/>
  <c r="T2976" i="3"/>
  <c r="AA2976" i="3"/>
  <c r="AQ2976" i="3"/>
  <c r="BG2976" i="3"/>
  <c r="AD2976" i="3"/>
  <c r="BF2976" i="3"/>
  <c r="AB2976" i="3"/>
  <c r="AR2976" i="3"/>
  <c r="BH2976" i="3"/>
  <c r="AC2976" i="3"/>
  <c r="AS2976" i="3"/>
  <c r="BI2976" i="3"/>
  <c r="N2975" i="3"/>
  <c r="R2975" i="3"/>
  <c r="V2975" i="3"/>
  <c r="Z2975" i="3"/>
  <c r="AD2975" i="3"/>
  <c r="AH2975" i="3"/>
  <c r="AL2975" i="3"/>
  <c r="AP2975" i="3"/>
  <c r="AT2975" i="3"/>
  <c r="AX2975" i="3"/>
  <c r="BB2975" i="3"/>
  <c r="BF2975" i="3"/>
  <c r="Q2975" i="3"/>
  <c r="W2975" i="3"/>
  <c r="AB2975" i="3"/>
  <c r="AG2975" i="3"/>
  <c r="AM2975" i="3"/>
  <c r="AR2975" i="3"/>
  <c r="AW2975" i="3"/>
  <c r="BC2975" i="3"/>
  <c r="BH2975" i="3"/>
  <c r="U2975" i="3"/>
  <c r="AF2975" i="3"/>
  <c r="AQ2975" i="3"/>
  <c r="BG2975" i="3"/>
  <c r="M2975" i="3"/>
  <c r="S2975" i="3"/>
  <c r="X2975" i="3"/>
  <c r="AC2975" i="3"/>
  <c r="AI2975" i="3"/>
  <c r="AN2975" i="3"/>
  <c r="AS2975" i="3"/>
  <c r="AY2975" i="3"/>
  <c r="BD2975" i="3"/>
  <c r="BI2975" i="3"/>
  <c r="P2975" i="3"/>
  <c r="AA2975" i="3"/>
  <c r="AK2975" i="3"/>
  <c r="BA2975" i="3"/>
  <c r="O2975" i="3"/>
  <c r="T2975" i="3"/>
  <c r="Y2975" i="3"/>
  <c r="AE2975" i="3"/>
  <c r="AJ2975" i="3"/>
  <c r="AO2975" i="3"/>
  <c r="AU2975" i="3"/>
  <c r="AZ2975" i="3"/>
  <c r="BE2975" i="3"/>
  <c r="AV2975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P2971" i="3"/>
  <c r="T2971" i="3"/>
  <c r="X2971" i="3"/>
  <c r="AB2971" i="3"/>
  <c r="AF2971" i="3"/>
  <c r="AJ2971" i="3"/>
  <c r="AN2971" i="3"/>
  <c r="AR2971" i="3"/>
  <c r="AV2971" i="3"/>
  <c r="AZ2971" i="3"/>
  <c r="BD2971" i="3"/>
  <c r="BH2971" i="3"/>
  <c r="S2971" i="3"/>
  <c r="AA2971" i="3"/>
  <c r="AI2971" i="3"/>
  <c r="AQ2971" i="3"/>
  <c r="AY2971" i="3"/>
  <c r="BG2971" i="3"/>
  <c r="Q2971" i="3"/>
  <c r="AG2971" i="3"/>
  <c r="AO2971" i="3"/>
  <c r="BE2971" i="3"/>
  <c r="M2971" i="3"/>
  <c r="U2971" i="3"/>
  <c r="AC2971" i="3"/>
  <c r="AK2971" i="3"/>
  <c r="AS2971" i="3"/>
  <c r="BA2971" i="3"/>
  <c r="BI2971" i="3"/>
  <c r="Y2971" i="3"/>
  <c r="AW2971" i="3"/>
  <c r="O2971" i="3"/>
  <c r="W2971" i="3"/>
  <c r="AE2971" i="3"/>
  <c r="AM2971" i="3"/>
  <c r="AU2971" i="3"/>
  <c r="BC2971" i="3"/>
  <c r="BN2965" i="3"/>
  <c r="P2957" i="3"/>
  <c r="T2957" i="3"/>
  <c r="X2957" i="3"/>
  <c r="AB2957" i="3"/>
  <c r="AF2957" i="3"/>
  <c r="AJ2957" i="3"/>
  <c r="AN2957" i="3"/>
  <c r="AR2957" i="3"/>
  <c r="AV2957" i="3"/>
  <c r="AZ2957" i="3"/>
  <c r="BD2957" i="3"/>
  <c r="BH2957" i="3"/>
  <c r="M2957" i="3"/>
  <c r="Q2957" i="3"/>
  <c r="U2957" i="3"/>
  <c r="Y2957" i="3"/>
  <c r="AC2957" i="3"/>
  <c r="AG2957" i="3"/>
  <c r="AK2957" i="3"/>
  <c r="AO2957" i="3"/>
  <c r="AS2957" i="3"/>
  <c r="AW2957" i="3"/>
  <c r="BA2957" i="3"/>
  <c r="BE2957" i="3"/>
  <c r="BI2957" i="3"/>
  <c r="N2957" i="3"/>
  <c r="V2957" i="3"/>
  <c r="AD2957" i="3"/>
  <c r="AL2957" i="3"/>
  <c r="AT2957" i="3"/>
  <c r="BB2957" i="3"/>
  <c r="O2957" i="3"/>
  <c r="W2957" i="3"/>
  <c r="AE2957" i="3"/>
  <c r="AM2957" i="3"/>
  <c r="AU2957" i="3"/>
  <c r="BC2957" i="3"/>
  <c r="R2957" i="3"/>
  <c r="Z2957" i="3"/>
  <c r="AH2957" i="3"/>
  <c r="AP2957" i="3"/>
  <c r="AX2957" i="3"/>
  <c r="BF2957" i="3"/>
  <c r="S2957" i="3"/>
  <c r="AY2957" i="3"/>
  <c r="AQ2957" i="3"/>
  <c r="AA2957" i="3"/>
  <c r="BG2957" i="3"/>
  <c r="AI2957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P2973" i="3"/>
  <c r="T2973" i="3"/>
  <c r="X2973" i="3"/>
  <c r="AB2973" i="3"/>
  <c r="AF2973" i="3"/>
  <c r="AJ2973" i="3"/>
  <c r="AN2973" i="3"/>
  <c r="AR2973" i="3"/>
  <c r="AV2973" i="3"/>
  <c r="AZ2973" i="3"/>
  <c r="BD2973" i="3"/>
  <c r="BH2973" i="3"/>
  <c r="S2973" i="3"/>
  <c r="AA2973" i="3"/>
  <c r="AI2973" i="3"/>
  <c r="AQ2973" i="3"/>
  <c r="AY2973" i="3"/>
  <c r="BG2973" i="3"/>
  <c r="BE2973" i="3"/>
  <c r="M2973" i="3"/>
  <c r="U2973" i="3"/>
  <c r="AC2973" i="3"/>
  <c r="AK2973" i="3"/>
  <c r="AS2973" i="3"/>
  <c r="BA2973" i="3"/>
  <c r="BI2973" i="3"/>
  <c r="Q2973" i="3"/>
  <c r="AG2973" i="3"/>
  <c r="AW2973" i="3"/>
  <c r="O2973" i="3"/>
  <c r="W2973" i="3"/>
  <c r="AE2973" i="3"/>
  <c r="AM2973" i="3"/>
  <c r="AU2973" i="3"/>
  <c r="BC2973" i="3"/>
  <c r="Y2973" i="3"/>
  <c r="AO2973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AE2989" i="3"/>
  <c r="BC2989" i="3"/>
  <c r="P2989" i="3"/>
  <c r="X2989" i="3"/>
  <c r="AF2989" i="3"/>
  <c r="AN2989" i="3"/>
  <c r="AV2989" i="3"/>
  <c r="BH2989" i="3"/>
  <c r="N2989" i="3"/>
  <c r="R2989" i="3"/>
  <c r="V2989" i="3"/>
  <c r="Z2989" i="3"/>
  <c r="AD2989" i="3"/>
  <c r="AH2989" i="3"/>
  <c r="AL2989" i="3"/>
  <c r="AP2989" i="3"/>
  <c r="AT2989" i="3"/>
  <c r="AX2989" i="3"/>
  <c r="BB2989" i="3"/>
  <c r="BF2989" i="3"/>
  <c r="O2989" i="3"/>
  <c r="S2989" i="3"/>
  <c r="W2989" i="3"/>
  <c r="AA2989" i="3"/>
  <c r="AI2989" i="3"/>
  <c r="AM2989" i="3"/>
  <c r="AQ2989" i="3"/>
  <c r="AU2989" i="3"/>
  <c r="AY2989" i="3"/>
  <c r="T2989" i="3"/>
  <c r="AB2989" i="3"/>
  <c r="AJ2989" i="3"/>
  <c r="AR2989" i="3"/>
  <c r="BD2989" i="3"/>
  <c r="BG2989" i="3"/>
  <c r="AZ2989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N2988" i="3"/>
  <c r="R2988" i="3"/>
  <c r="V2988" i="3"/>
  <c r="Z2988" i="3"/>
  <c r="AD2988" i="3"/>
  <c r="AH2988" i="3"/>
  <c r="AL2988" i="3"/>
  <c r="AP2988" i="3"/>
  <c r="AT2988" i="3"/>
  <c r="AX2988" i="3"/>
  <c r="BB2988" i="3"/>
  <c r="BF2988" i="3"/>
  <c r="P2988" i="3"/>
  <c r="T2988" i="3"/>
  <c r="X2988" i="3"/>
  <c r="AB2988" i="3"/>
  <c r="AF2988" i="3"/>
  <c r="AJ2988" i="3"/>
  <c r="AN2988" i="3"/>
  <c r="AR2988" i="3"/>
  <c r="AV2988" i="3"/>
  <c r="AZ2988" i="3"/>
  <c r="BD2988" i="3"/>
  <c r="BH2988" i="3"/>
  <c r="AS2988" i="3"/>
  <c r="BE2988" i="3"/>
  <c r="M2988" i="3"/>
  <c r="Q2988" i="3"/>
  <c r="U2988" i="3"/>
  <c r="Y2988" i="3"/>
  <c r="AC2988" i="3"/>
  <c r="AG2988" i="3"/>
  <c r="AK2988" i="3"/>
  <c r="AO2988" i="3"/>
  <c r="AW2988" i="3"/>
  <c r="BA2988" i="3"/>
  <c r="BI2988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N2985" i="3"/>
  <c r="R2985" i="3"/>
  <c r="V2985" i="3"/>
  <c r="Z2985" i="3"/>
  <c r="AD2985" i="3"/>
  <c r="AH2985" i="3"/>
  <c r="AL2985" i="3"/>
  <c r="AP2985" i="3"/>
  <c r="AT2985" i="3"/>
  <c r="AX2985" i="3"/>
  <c r="BB2985" i="3"/>
  <c r="BF2985" i="3"/>
  <c r="T2985" i="3"/>
  <c r="AJ2985" i="3"/>
  <c r="AR2985" i="3"/>
  <c r="AZ2985" i="3"/>
  <c r="BH2985" i="3"/>
  <c r="O2985" i="3"/>
  <c r="BL2985" i="3" s="1"/>
  <c r="S2985" i="3"/>
  <c r="W2985" i="3"/>
  <c r="AA2985" i="3"/>
  <c r="AE2985" i="3"/>
  <c r="AI2985" i="3"/>
  <c r="AM2985" i="3"/>
  <c r="AQ2985" i="3"/>
  <c r="AU2985" i="3"/>
  <c r="AY2985" i="3"/>
  <c r="BC2985" i="3"/>
  <c r="BG2985" i="3"/>
  <c r="P2985" i="3"/>
  <c r="X2985" i="3"/>
  <c r="AB2985" i="3"/>
  <c r="AF2985" i="3"/>
  <c r="AN2985" i="3"/>
  <c r="AV2985" i="3"/>
  <c r="BD2985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P2984" i="3"/>
  <c r="T2984" i="3"/>
  <c r="X2984" i="3"/>
  <c r="AB2984" i="3"/>
  <c r="AF2984" i="3"/>
  <c r="AJ2984" i="3"/>
  <c r="AN2984" i="3"/>
  <c r="AR2984" i="3"/>
  <c r="AV2984" i="3"/>
  <c r="AZ2984" i="3"/>
  <c r="BD2984" i="3"/>
  <c r="BH2984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M2983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P2982" i="3"/>
  <c r="T2982" i="3"/>
  <c r="X2982" i="3"/>
  <c r="AB2982" i="3"/>
  <c r="AF2982" i="3"/>
  <c r="AJ2982" i="3"/>
  <c r="AN2982" i="3"/>
  <c r="AR2982" i="3"/>
  <c r="AV2982" i="3"/>
  <c r="AZ2982" i="3"/>
  <c r="BD2982" i="3"/>
  <c r="BH2982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N2981" i="3"/>
  <c r="R2981" i="3"/>
  <c r="V2981" i="3"/>
  <c r="Z2981" i="3"/>
  <c r="AD2981" i="3"/>
  <c r="AH2981" i="3"/>
  <c r="AL2981" i="3"/>
  <c r="AP2981" i="3"/>
  <c r="AT2981" i="3"/>
  <c r="AX2981" i="3"/>
  <c r="BB2981" i="3"/>
  <c r="BF2981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P2980" i="3"/>
  <c r="T2980" i="3"/>
  <c r="X2980" i="3"/>
  <c r="AB2980" i="3"/>
  <c r="AF2980" i="3"/>
  <c r="AJ2980" i="3"/>
  <c r="AN2980" i="3"/>
  <c r="AR2980" i="3"/>
  <c r="AV2980" i="3"/>
  <c r="AZ2980" i="3"/>
  <c r="BD2980" i="3"/>
  <c r="BH2980" i="3"/>
  <c r="M2980" i="3"/>
  <c r="U2980" i="3"/>
  <c r="Y2980" i="3"/>
  <c r="AG2980" i="3"/>
  <c r="AO2980" i="3"/>
  <c r="AW2980" i="3"/>
  <c r="BE2980" i="3"/>
  <c r="Q2980" i="3"/>
  <c r="AC2980" i="3"/>
  <c r="AK2980" i="3"/>
  <c r="AS2980" i="3"/>
  <c r="BA2980" i="3"/>
  <c r="BI2980" i="3"/>
  <c r="M2979" i="3"/>
  <c r="Q2979" i="3"/>
  <c r="U2979" i="3"/>
  <c r="Y2979" i="3"/>
  <c r="AC2979" i="3"/>
  <c r="AG2979" i="3"/>
  <c r="AK2979" i="3"/>
  <c r="AO2979" i="3"/>
  <c r="AS2979" i="3"/>
  <c r="AW2979" i="3"/>
  <c r="BA2979" i="3"/>
  <c r="BE2979" i="3"/>
  <c r="BI2979" i="3"/>
  <c r="N2979" i="3"/>
  <c r="R2979" i="3"/>
  <c r="V2979" i="3"/>
  <c r="Z2979" i="3"/>
  <c r="AD2979" i="3"/>
  <c r="AH2979" i="3"/>
  <c r="AL2979" i="3"/>
  <c r="AP2979" i="3"/>
  <c r="AT2979" i="3"/>
  <c r="AX2979" i="3"/>
  <c r="BB2979" i="3"/>
  <c r="BF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9" i="3"/>
  <c r="P2979" i="3"/>
  <c r="T2979" i="3"/>
  <c r="X2979" i="3"/>
  <c r="AB2979" i="3"/>
  <c r="AF2979" i="3"/>
  <c r="AJ2979" i="3"/>
  <c r="AN2979" i="3"/>
  <c r="AR2979" i="3"/>
  <c r="AV2979" i="3"/>
  <c r="AZ2979" i="3"/>
  <c r="BD2979" i="3"/>
  <c r="BH2979" i="3"/>
  <c r="O2978" i="3"/>
  <c r="S2978" i="3"/>
  <c r="W2978" i="3"/>
  <c r="AA2978" i="3"/>
  <c r="AE2978" i="3"/>
  <c r="AI2978" i="3"/>
  <c r="AM2978" i="3"/>
  <c r="AQ2978" i="3"/>
  <c r="AU2978" i="3"/>
  <c r="AY2978" i="3"/>
  <c r="BC2978" i="3"/>
  <c r="BG2978" i="3"/>
  <c r="N2978" i="3"/>
  <c r="R2978" i="3"/>
  <c r="V2978" i="3"/>
  <c r="Z2978" i="3"/>
  <c r="AD2978" i="3"/>
  <c r="AH2978" i="3"/>
  <c r="AL2978" i="3"/>
  <c r="AP2978" i="3"/>
  <c r="AT2978" i="3"/>
  <c r="AX2978" i="3"/>
  <c r="BB2978" i="3"/>
  <c r="BF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BK2977" i="3" s="1"/>
  <c r="T2977" i="3"/>
  <c r="X2977" i="3"/>
  <c r="AB2977" i="3"/>
  <c r="AF2977" i="3"/>
  <c r="AJ2977" i="3"/>
  <c r="AN2977" i="3"/>
  <c r="AR2977" i="3"/>
  <c r="AV2977" i="3"/>
  <c r="AZ2977" i="3"/>
  <c r="BD2977" i="3"/>
  <c r="BH2977" i="3"/>
  <c r="P2974" i="3"/>
  <c r="BK2974" i="3" s="1"/>
  <c r="T2974" i="3"/>
  <c r="BM2974" i="3" s="1"/>
  <c r="X2974" i="3"/>
  <c r="AB2974" i="3"/>
  <c r="AF2974" i="3"/>
  <c r="AJ2974" i="3"/>
  <c r="AN2974" i="3"/>
  <c r="AR2974" i="3"/>
  <c r="AV2974" i="3"/>
  <c r="AZ2974" i="3"/>
  <c r="BD2974" i="3"/>
  <c r="BH2974" i="3"/>
  <c r="N2974" i="3"/>
  <c r="R2974" i="3"/>
  <c r="V2974" i="3"/>
  <c r="Z2974" i="3"/>
  <c r="AD2974" i="3"/>
  <c r="AH2974" i="3"/>
  <c r="AL2974" i="3"/>
  <c r="AP2974" i="3"/>
  <c r="AT2974" i="3"/>
  <c r="AX2974" i="3"/>
  <c r="BB2974" i="3"/>
  <c r="BF2974" i="3"/>
  <c r="P2972" i="3"/>
  <c r="T2972" i="3"/>
  <c r="X2972" i="3"/>
  <c r="AB2972" i="3"/>
  <c r="AF2972" i="3"/>
  <c r="AJ2972" i="3"/>
  <c r="AN2972" i="3"/>
  <c r="AR2972" i="3"/>
  <c r="AV2972" i="3"/>
  <c r="AZ2972" i="3"/>
  <c r="BD2972" i="3"/>
  <c r="BH2972" i="3"/>
  <c r="N2972" i="3"/>
  <c r="BJ2972" i="3" s="1"/>
  <c r="R2972" i="3"/>
  <c r="V2972" i="3"/>
  <c r="Z2972" i="3"/>
  <c r="AD2972" i="3"/>
  <c r="AH2972" i="3"/>
  <c r="AL2972" i="3"/>
  <c r="AP2972" i="3"/>
  <c r="AT2972" i="3"/>
  <c r="AX2972" i="3"/>
  <c r="BB2972" i="3"/>
  <c r="BF2972" i="3"/>
  <c r="P2970" i="3"/>
  <c r="BK2970" i="3" s="1"/>
  <c r="T2970" i="3"/>
  <c r="BM2970" i="3" s="1"/>
  <c r="X2970" i="3"/>
  <c r="AB2970" i="3"/>
  <c r="AF2970" i="3"/>
  <c r="AJ2970" i="3"/>
  <c r="AN2970" i="3"/>
  <c r="AR2970" i="3"/>
  <c r="AV2970" i="3"/>
  <c r="AZ2970" i="3"/>
  <c r="BD2970" i="3"/>
  <c r="BH2970" i="3"/>
  <c r="N2970" i="3"/>
  <c r="BN2970" i="3" s="1"/>
  <c r="R2970" i="3"/>
  <c r="V2970" i="3"/>
  <c r="Z2970" i="3"/>
  <c r="AD2970" i="3"/>
  <c r="AH2970" i="3"/>
  <c r="AL2970" i="3"/>
  <c r="AP2970" i="3"/>
  <c r="AT2970" i="3"/>
  <c r="AX2970" i="3"/>
  <c r="BB2970" i="3"/>
  <c r="BF2970" i="3"/>
  <c r="N2967" i="3"/>
  <c r="R2967" i="3"/>
  <c r="V2967" i="3"/>
  <c r="Z2967" i="3"/>
  <c r="AD2967" i="3"/>
  <c r="AH2967" i="3"/>
  <c r="AL2967" i="3"/>
  <c r="AP2967" i="3"/>
  <c r="AT2967" i="3"/>
  <c r="AX2967" i="3"/>
  <c r="BB2967" i="3"/>
  <c r="BF2967" i="3"/>
  <c r="O2967" i="3"/>
  <c r="S2967" i="3"/>
  <c r="W2967" i="3"/>
  <c r="AA2967" i="3"/>
  <c r="AE2967" i="3"/>
  <c r="AI2967" i="3"/>
  <c r="AM2967" i="3"/>
  <c r="AQ2967" i="3"/>
  <c r="AU2967" i="3"/>
  <c r="AY2967" i="3"/>
  <c r="BC2967" i="3"/>
  <c r="BG2967" i="3"/>
  <c r="P2967" i="3"/>
  <c r="T2967" i="3"/>
  <c r="X2967" i="3"/>
  <c r="AB2967" i="3"/>
  <c r="AF2967" i="3"/>
  <c r="AJ2967" i="3"/>
  <c r="AN2967" i="3"/>
  <c r="AR2967" i="3"/>
  <c r="AV2967" i="3"/>
  <c r="AZ2967" i="3"/>
  <c r="BD2967" i="3"/>
  <c r="BH2967" i="3"/>
  <c r="N2965" i="3"/>
  <c r="R2965" i="3"/>
  <c r="V2965" i="3"/>
  <c r="Z2965" i="3"/>
  <c r="AD2965" i="3"/>
  <c r="AH2965" i="3"/>
  <c r="AL2965" i="3"/>
  <c r="AP2965" i="3"/>
  <c r="AT2965" i="3"/>
  <c r="AX2965" i="3"/>
  <c r="BB2965" i="3"/>
  <c r="BF2965" i="3"/>
  <c r="O2965" i="3"/>
  <c r="S2965" i="3"/>
  <c r="W2965" i="3"/>
  <c r="AA2965" i="3"/>
  <c r="AE2965" i="3"/>
  <c r="AI2965" i="3"/>
  <c r="AM2965" i="3"/>
  <c r="AQ2965" i="3"/>
  <c r="AU2965" i="3"/>
  <c r="AY2965" i="3"/>
  <c r="BC2965" i="3"/>
  <c r="BG2965" i="3"/>
  <c r="P2965" i="3"/>
  <c r="BK2965" i="3" s="1"/>
  <c r="T2965" i="3"/>
  <c r="X2965" i="3"/>
  <c r="AB2965" i="3"/>
  <c r="AF2965" i="3"/>
  <c r="AJ2965" i="3"/>
  <c r="AN2965" i="3"/>
  <c r="AR2965" i="3"/>
  <c r="AV2965" i="3"/>
  <c r="AZ2965" i="3"/>
  <c r="BD2965" i="3"/>
  <c r="BH2965" i="3"/>
  <c r="AY2964" i="3"/>
  <c r="AI2964" i="3"/>
  <c r="S2964" i="3"/>
  <c r="N2963" i="3"/>
  <c r="BN2963" i="3" s="1"/>
  <c r="R2963" i="3"/>
  <c r="V2963" i="3"/>
  <c r="Z2963" i="3"/>
  <c r="AD2963" i="3"/>
  <c r="AH2963" i="3"/>
  <c r="AL2963" i="3"/>
  <c r="AP2963" i="3"/>
  <c r="AT2963" i="3"/>
  <c r="AX2963" i="3"/>
  <c r="BB2963" i="3"/>
  <c r="BF2963" i="3"/>
  <c r="O2963" i="3"/>
  <c r="S2963" i="3"/>
  <c r="W2963" i="3"/>
  <c r="AA2963" i="3"/>
  <c r="AE2963" i="3"/>
  <c r="AI2963" i="3"/>
  <c r="AM2963" i="3"/>
  <c r="AQ2963" i="3"/>
  <c r="AU2963" i="3"/>
  <c r="AY2963" i="3"/>
  <c r="BC2963" i="3"/>
  <c r="BG2963" i="3"/>
  <c r="P2963" i="3"/>
  <c r="BK2963" i="3" s="1"/>
  <c r="T2963" i="3"/>
  <c r="X2963" i="3"/>
  <c r="AB2963" i="3"/>
  <c r="AF2963" i="3"/>
  <c r="AJ2963" i="3"/>
  <c r="AN2963" i="3"/>
  <c r="AR2963" i="3"/>
  <c r="AV2963" i="3"/>
  <c r="AZ2963" i="3"/>
  <c r="BD2963" i="3"/>
  <c r="BH2963" i="3"/>
  <c r="AY2962" i="3"/>
  <c r="AI2962" i="3"/>
  <c r="S2962" i="3"/>
  <c r="N2961" i="3"/>
  <c r="BN2961" i="3" s="1"/>
  <c r="R2961" i="3"/>
  <c r="V2961" i="3"/>
  <c r="Z2961" i="3"/>
  <c r="AD2961" i="3"/>
  <c r="AH2961" i="3"/>
  <c r="AL2961" i="3"/>
  <c r="AP2961" i="3"/>
  <c r="AT2961" i="3"/>
  <c r="AX2961" i="3"/>
  <c r="BB2961" i="3"/>
  <c r="BF2961" i="3"/>
  <c r="O2961" i="3"/>
  <c r="S2961" i="3"/>
  <c r="W2961" i="3"/>
  <c r="AA2961" i="3"/>
  <c r="AE2961" i="3"/>
  <c r="AI2961" i="3"/>
  <c r="AM2961" i="3"/>
  <c r="AQ2961" i="3"/>
  <c r="AU2961" i="3"/>
  <c r="AY2961" i="3"/>
  <c r="BC2961" i="3"/>
  <c r="BG2961" i="3"/>
  <c r="P2961" i="3"/>
  <c r="T2961" i="3"/>
  <c r="X2961" i="3"/>
  <c r="AB2961" i="3"/>
  <c r="AF2961" i="3"/>
  <c r="AJ2961" i="3"/>
  <c r="AN2961" i="3"/>
  <c r="AR2961" i="3"/>
  <c r="AV2961" i="3"/>
  <c r="AZ2961" i="3"/>
  <c r="BD2961" i="3"/>
  <c r="BH2961" i="3"/>
  <c r="AY2960" i="3"/>
  <c r="AI2960" i="3"/>
  <c r="BA2959" i="3"/>
  <c r="AK2959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Q2958" i="3"/>
  <c r="Y2958" i="3"/>
  <c r="AG2958" i="3"/>
  <c r="AO2958" i="3"/>
  <c r="AW2958" i="3"/>
  <c r="BE2958" i="3"/>
  <c r="T2958" i="3"/>
  <c r="AB2958" i="3"/>
  <c r="AJ2958" i="3"/>
  <c r="AR2958" i="3"/>
  <c r="AZ2958" i="3"/>
  <c r="BH2958" i="3"/>
  <c r="M2958" i="3"/>
  <c r="U2958" i="3"/>
  <c r="AC2958" i="3"/>
  <c r="AK2958" i="3"/>
  <c r="AS2958" i="3"/>
  <c r="BA2958" i="3"/>
  <c r="BI2958" i="3"/>
  <c r="AV2956" i="3"/>
  <c r="AY2955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BJ2953" i="3" s="1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BL2953" i="3" s="1"/>
  <c r="AE2953" i="3"/>
  <c r="AU2953" i="3"/>
  <c r="S2953" i="3"/>
  <c r="BM2953" i="3" s="1"/>
  <c r="AI2953" i="3"/>
  <c r="AY2953" i="3"/>
  <c r="W2953" i="3"/>
  <c r="AM2953" i="3"/>
  <c r="BC2953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BJ2945" i="3" s="1"/>
  <c r="R2945" i="3"/>
  <c r="V2945" i="3"/>
  <c r="Z2945" i="3"/>
  <c r="AD2945" i="3"/>
  <c r="AH2945" i="3"/>
  <c r="AL2945" i="3"/>
  <c r="AP2945" i="3"/>
  <c r="AT2945" i="3"/>
  <c r="AX2945" i="3"/>
  <c r="BB2945" i="3"/>
  <c r="BF2945" i="3"/>
  <c r="O2945" i="3"/>
  <c r="BL2945" i="3" s="1"/>
  <c r="AE2945" i="3"/>
  <c r="AU2945" i="3"/>
  <c r="S2945" i="3"/>
  <c r="BM2945" i="3" s="1"/>
  <c r="AI2945" i="3"/>
  <c r="AY2945" i="3"/>
  <c r="W2945" i="3"/>
  <c r="AM2945" i="3"/>
  <c r="BC2945" i="3"/>
  <c r="AQ2941" i="3"/>
  <c r="BF2983" i="3"/>
  <c r="BB2983" i="3"/>
  <c r="AX2983" i="3"/>
  <c r="AT2983" i="3"/>
  <c r="AP2983" i="3"/>
  <c r="AL2983" i="3"/>
  <c r="AH2983" i="3"/>
  <c r="AD2983" i="3"/>
  <c r="Z2983" i="3"/>
  <c r="V2983" i="3"/>
  <c r="R2983" i="3"/>
  <c r="N2983" i="3"/>
  <c r="BF2977" i="3"/>
  <c r="BB2977" i="3"/>
  <c r="AX2977" i="3"/>
  <c r="AT2977" i="3"/>
  <c r="AP2977" i="3"/>
  <c r="AL2977" i="3"/>
  <c r="AH2977" i="3"/>
  <c r="AD2977" i="3"/>
  <c r="Z2977" i="3"/>
  <c r="V2977" i="3"/>
  <c r="R2977" i="3"/>
  <c r="N2977" i="3"/>
  <c r="L2976" i="3"/>
  <c r="M2976" i="3" s="1"/>
  <c r="BE2974" i="3"/>
  <c r="AW2974" i="3"/>
  <c r="AO2974" i="3"/>
  <c r="AG2974" i="3"/>
  <c r="Y2974" i="3"/>
  <c r="Q2974" i="3"/>
  <c r="BE2972" i="3"/>
  <c r="AW2972" i="3"/>
  <c r="AO2972" i="3"/>
  <c r="AG2972" i="3"/>
  <c r="Y2972" i="3"/>
  <c r="Q2972" i="3"/>
  <c r="BE2970" i="3"/>
  <c r="AW2970" i="3"/>
  <c r="AO2970" i="3"/>
  <c r="AG2970" i="3"/>
  <c r="Y2970" i="3"/>
  <c r="Q2970" i="3"/>
  <c r="AU2968" i="3"/>
  <c r="AE2968" i="3"/>
  <c r="AW2967" i="3"/>
  <c r="AG2967" i="3"/>
  <c r="Q2967" i="3"/>
  <c r="AU2966" i="3"/>
  <c r="AE2966" i="3"/>
  <c r="AW2965" i="3"/>
  <c r="AG2965" i="3"/>
  <c r="Q2965" i="3"/>
  <c r="AU2964" i="3"/>
  <c r="AE2964" i="3"/>
  <c r="AW2963" i="3"/>
  <c r="AG2963" i="3"/>
  <c r="Q2963" i="3"/>
  <c r="AU2962" i="3"/>
  <c r="AE2962" i="3"/>
  <c r="M2959" i="3"/>
  <c r="Q2959" i="3"/>
  <c r="U2959" i="3"/>
  <c r="Y2959" i="3"/>
  <c r="AC2959" i="3"/>
  <c r="AG2959" i="3"/>
  <c r="R2959" i="3"/>
  <c r="W2959" i="3"/>
  <c r="AB2959" i="3"/>
  <c r="AH2959" i="3"/>
  <c r="AL2959" i="3"/>
  <c r="AP2959" i="3"/>
  <c r="AT2959" i="3"/>
  <c r="AX2959" i="3"/>
  <c r="BB2959" i="3"/>
  <c r="BF2959" i="3"/>
  <c r="N2959" i="3"/>
  <c r="S2959" i="3"/>
  <c r="X2959" i="3"/>
  <c r="AD2959" i="3"/>
  <c r="AI2959" i="3"/>
  <c r="AM2959" i="3"/>
  <c r="AQ2959" i="3"/>
  <c r="AU2959" i="3"/>
  <c r="AY2959" i="3"/>
  <c r="BC2959" i="3"/>
  <c r="BG2959" i="3"/>
  <c r="O2959" i="3"/>
  <c r="T2959" i="3"/>
  <c r="Z2959" i="3"/>
  <c r="AE2959" i="3"/>
  <c r="AJ2959" i="3"/>
  <c r="AN2959" i="3"/>
  <c r="AR2959" i="3"/>
  <c r="AV2959" i="3"/>
  <c r="AZ2959" i="3"/>
  <c r="BD2959" i="3"/>
  <c r="BH2959" i="3"/>
  <c r="P2955" i="3"/>
  <c r="T2955" i="3"/>
  <c r="BM2955" i="3" s="1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V2955" i="3"/>
  <c r="AD2955" i="3"/>
  <c r="AL2955" i="3"/>
  <c r="AT2955" i="3"/>
  <c r="BB2955" i="3"/>
  <c r="O2955" i="3"/>
  <c r="W2955" i="3"/>
  <c r="AE2955" i="3"/>
  <c r="AM2955" i="3"/>
  <c r="AU2955" i="3"/>
  <c r="BC2955" i="3"/>
  <c r="R2955" i="3"/>
  <c r="Z2955" i="3"/>
  <c r="AH2955" i="3"/>
  <c r="AP2955" i="3"/>
  <c r="AX2955" i="3"/>
  <c r="BF2955" i="3"/>
  <c r="P2947" i="3"/>
  <c r="T2947" i="3"/>
  <c r="X2947" i="3"/>
  <c r="AB2947" i="3"/>
  <c r="AF2947" i="3"/>
  <c r="AJ2947" i="3"/>
  <c r="AN2947" i="3"/>
  <c r="AR2947" i="3"/>
  <c r="AV2947" i="3"/>
  <c r="AZ2947" i="3"/>
  <c r="BD2947" i="3"/>
  <c r="BH2947" i="3"/>
  <c r="M2947" i="3"/>
  <c r="Q2947" i="3"/>
  <c r="U2947" i="3"/>
  <c r="Y2947" i="3"/>
  <c r="AC2947" i="3"/>
  <c r="AG2947" i="3"/>
  <c r="AK2947" i="3"/>
  <c r="AO2947" i="3"/>
  <c r="AS2947" i="3"/>
  <c r="AW2947" i="3"/>
  <c r="BA2947" i="3"/>
  <c r="BE2947" i="3"/>
  <c r="BI2947" i="3"/>
  <c r="N2947" i="3"/>
  <c r="BJ2947" i="3" s="1"/>
  <c r="R2947" i="3"/>
  <c r="V2947" i="3"/>
  <c r="Z2947" i="3"/>
  <c r="AD2947" i="3"/>
  <c r="AH2947" i="3"/>
  <c r="AL2947" i="3"/>
  <c r="AP2947" i="3"/>
  <c r="AT2947" i="3"/>
  <c r="AX2947" i="3"/>
  <c r="BB2947" i="3"/>
  <c r="BF2947" i="3"/>
  <c r="O2947" i="3"/>
  <c r="BL2947" i="3" s="1"/>
  <c r="AE2947" i="3"/>
  <c r="AU2947" i="3"/>
  <c r="S2947" i="3"/>
  <c r="BM2947" i="3" s="1"/>
  <c r="AI2947" i="3"/>
  <c r="AY2947" i="3"/>
  <c r="W2947" i="3"/>
  <c r="AM2947" i="3"/>
  <c r="BC2947" i="3"/>
  <c r="P2939" i="3"/>
  <c r="T2939" i="3"/>
  <c r="X2939" i="3"/>
  <c r="AB2939" i="3"/>
  <c r="AF2939" i="3"/>
  <c r="AJ2939" i="3"/>
  <c r="AN2939" i="3"/>
  <c r="AR2939" i="3"/>
  <c r="AV2939" i="3"/>
  <c r="AZ2939" i="3"/>
  <c r="BD2939" i="3"/>
  <c r="BH2939" i="3"/>
  <c r="M2939" i="3"/>
  <c r="Q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N2939" i="3"/>
  <c r="R2939" i="3"/>
  <c r="V2939" i="3"/>
  <c r="Z2939" i="3"/>
  <c r="AD2939" i="3"/>
  <c r="AH2939" i="3"/>
  <c r="AL2939" i="3"/>
  <c r="AP2939" i="3"/>
  <c r="AT2939" i="3"/>
  <c r="AX2939" i="3"/>
  <c r="BB2939" i="3"/>
  <c r="BF2939" i="3"/>
  <c r="O2939" i="3"/>
  <c r="BL2939" i="3" s="1"/>
  <c r="AE2939" i="3"/>
  <c r="AU2939" i="3"/>
  <c r="S2939" i="3"/>
  <c r="AI2939" i="3"/>
  <c r="AY2939" i="3"/>
  <c r="W2939" i="3"/>
  <c r="AM2939" i="3"/>
  <c r="BC2939" i="3"/>
  <c r="BI2983" i="3"/>
  <c r="BE2983" i="3"/>
  <c r="BA2983" i="3"/>
  <c r="AW2983" i="3"/>
  <c r="AS2983" i="3"/>
  <c r="AO2983" i="3"/>
  <c r="AK2983" i="3"/>
  <c r="AG2983" i="3"/>
  <c r="AC2983" i="3"/>
  <c r="Y2983" i="3"/>
  <c r="U2983" i="3"/>
  <c r="Q2983" i="3"/>
  <c r="BI2977" i="3"/>
  <c r="BE2977" i="3"/>
  <c r="BA2977" i="3"/>
  <c r="AW2977" i="3"/>
  <c r="AS2977" i="3"/>
  <c r="AO2977" i="3"/>
  <c r="AK2977" i="3"/>
  <c r="AG2977" i="3"/>
  <c r="AC2977" i="3"/>
  <c r="Y2977" i="3"/>
  <c r="U2977" i="3"/>
  <c r="Q2977" i="3"/>
  <c r="BC2974" i="3"/>
  <c r="AU2974" i="3"/>
  <c r="AM2974" i="3"/>
  <c r="AE2974" i="3"/>
  <c r="W2974" i="3"/>
  <c r="O2974" i="3"/>
  <c r="BK2972" i="3"/>
  <c r="BC2972" i="3"/>
  <c r="AU2972" i="3"/>
  <c r="AM2972" i="3"/>
  <c r="AE2972" i="3"/>
  <c r="W2972" i="3"/>
  <c r="O2972" i="3"/>
  <c r="BL2972" i="3" s="1"/>
  <c r="BC2970" i="3"/>
  <c r="AU2970" i="3"/>
  <c r="AM2970" i="3"/>
  <c r="AE2970" i="3"/>
  <c r="W2970" i="3"/>
  <c r="O2970" i="3"/>
  <c r="BG2968" i="3"/>
  <c r="AQ2968" i="3"/>
  <c r="P2968" i="3"/>
  <c r="T2968" i="3"/>
  <c r="X2968" i="3"/>
  <c r="AB2968" i="3"/>
  <c r="AF2968" i="3"/>
  <c r="AJ2968" i="3"/>
  <c r="AN2968" i="3"/>
  <c r="AR2968" i="3"/>
  <c r="AV2968" i="3"/>
  <c r="AZ2968" i="3"/>
  <c r="BD2968" i="3"/>
  <c r="BH2968" i="3"/>
  <c r="M2968" i="3"/>
  <c r="Q2968" i="3"/>
  <c r="U2968" i="3"/>
  <c r="BM2968" i="3" s="1"/>
  <c r="Y2968" i="3"/>
  <c r="AC2968" i="3"/>
  <c r="AG2968" i="3"/>
  <c r="AK2968" i="3"/>
  <c r="AO2968" i="3"/>
  <c r="AS2968" i="3"/>
  <c r="AW2968" i="3"/>
  <c r="BA2968" i="3"/>
  <c r="BE2968" i="3"/>
  <c r="BI2968" i="3"/>
  <c r="N2968" i="3"/>
  <c r="R2968" i="3"/>
  <c r="BL2968" i="3" s="1"/>
  <c r="V2968" i="3"/>
  <c r="Z2968" i="3"/>
  <c r="AD2968" i="3"/>
  <c r="AH2968" i="3"/>
  <c r="AL2968" i="3"/>
  <c r="AP2968" i="3"/>
  <c r="AT2968" i="3"/>
  <c r="AX2968" i="3"/>
  <c r="BB2968" i="3"/>
  <c r="BF2968" i="3"/>
  <c r="BI2967" i="3"/>
  <c r="AS2967" i="3"/>
  <c r="AC2967" i="3"/>
  <c r="M2967" i="3"/>
  <c r="BG2966" i="3"/>
  <c r="AQ2966" i="3"/>
  <c r="P2966" i="3"/>
  <c r="T2966" i="3"/>
  <c r="BM2966" i="3" s="1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N2966" i="3"/>
  <c r="R2966" i="3"/>
  <c r="BL2966" i="3" s="1"/>
  <c r="V2966" i="3"/>
  <c r="Z2966" i="3"/>
  <c r="AD2966" i="3"/>
  <c r="AH2966" i="3"/>
  <c r="AL2966" i="3"/>
  <c r="AP2966" i="3"/>
  <c r="AT2966" i="3"/>
  <c r="AX2966" i="3"/>
  <c r="BB2966" i="3"/>
  <c r="BF2966" i="3"/>
  <c r="BI2965" i="3"/>
  <c r="AS2965" i="3"/>
  <c r="AC2965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R2964" i="3"/>
  <c r="BL2964" i="3" s="1"/>
  <c r="V2964" i="3"/>
  <c r="Z2964" i="3"/>
  <c r="AD2964" i="3"/>
  <c r="AH2964" i="3"/>
  <c r="AL2964" i="3"/>
  <c r="AP2964" i="3"/>
  <c r="AT2964" i="3"/>
  <c r="AX2964" i="3"/>
  <c r="BB2964" i="3"/>
  <c r="BF2964" i="3"/>
  <c r="P2962" i="3"/>
  <c r="T2962" i="3"/>
  <c r="X2962" i="3"/>
  <c r="AB2962" i="3"/>
  <c r="AF2962" i="3"/>
  <c r="AJ2962" i="3"/>
  <c r="AN2962" i="3"/>
  <c r="AR2962" i="3"/>
  <c r="AV2962" i="3"/>
  <c r="AZ2962" i="3"/>
  <c r="BD2962" i="3"/>
  <c r="BH2962" i="3"/>
  <c r="M2962" i="3"/>
  <c r="Q2962" i="3"/>
  <c r="U2962" i="3"/>
  <c r="Y2962" i="3"/>
  <c r="AC2962" i="3"/>
  <c r="AG2962" i="3"/>
  <c r="AK2962" i="3"/>
  <c r="AO2962" i="3"/>
  <c r="AS2962" i="3"/>
  <c r="AW2962" i="3"/>
  <c r="BA2962" i="3"/>
  <c r="BE2962" i="3"/>
  <c r="BI2962" i="3"/>
  <c r="N2962" i="3"/>
  <c r="R2962" i="3"/>
  <c r="BL2962" i="3" s="1"/>
  <c r="V2962" i="3"/>
  <c r="Z2962" i="3"/>
  <c r="AD2962" i="3"/>
  <c r="AH2962" i="3"/>
  <c r="AL2962" i="3"/>
  <c r="AP2962" i="3"/>
  <c r="AT2962" i="3"/>
  <c r="AX2962" i="3"/>
  <c r="BB2962" i="3"/>
  <c r="BF2962" i="3"/>
  <c r="BK2961" i="3"/>
  <c r="P2960" i="3"/>
  <c r="T2960" i="3"/>
  <c r="BM2960" i="3" s="1"/>
  <c r="X2960" i="3"/>
  <c r="AB2960" i="3"/>
  <c r="AF2960" i="3"/>
  <c r="AJ2960" i="3"/>
  <c r="AN2960" i="3"/>
  <c r="AR2960" i="3"/>
  <c r="AV2960" i="3"/>
  <c r="AZ2960" i="3"/>
  <c r="BD2960" i="3"/>
  <c r="BH2960" i="3"/>
  <c r="M2960" i="3"/>
  <c r="Q2960" i="3"/>
  <c r="U2960" i="3"/>
  <c r="Y2960" i="3"/>
  <c r="AC2960" i="3"/>
  <c r="AG2960" i="3"/>
  <c r="AK2960" i="3"/>
  <c r="AO2960" i="3"/>
  <c r="AS2960" i="3"/>
  <c r="AW2960" i="3"/>
  <c r="BA2960" i="3"/>
  <c r="BE2960" i="3"/>
  <c r="BI2960" i="3"/>
  <c r="N2960" i="3"/>
  <c r="R2960" i="3"/>
  <c r="BL2960" i="3" s="1"/>
  <c r="V2960" i="3"/>
  <c r="Z2960" i="3"/>
  <c r="AD2960" i="3"/>
  <c r="AH2960" i="3"/>
  <c r="AL2960" i="3"/>
  <c r="AP2960" i="3"/>
  <c r="AT2960" i="3"/>
  <c r="AX2960" i="3"/>
  <c r="BB2960" i="3"/>
  <c r="BF2960" i="3"/>
  <c r="BI2959" i="3"/>
  <c r="AS2959" i="3"/>
  <c r="AA2959" i="3"/>
  <c r="N2956" i="3"/>
  <c r="R2956" i="3"/>
  <c r="V2956" i="3"/>
  <c r="Z2956" i="3"/>
  <c r="AD2956" i="3"/>
  <c r="AH2956" i="3"/>
  <c r="AL2956" i="3"/>
  <c r="AP2956" i="3"/>
  <c r="AT2956" i="3"/>
  <c r="AX2956" i="3"/>
  <c r="BB2956" i="3"/>
  <c r="BF2956" i="3"/>
  <c r="O2956" i="3"/>
  <c r="S2956" i="3"/>
  <c r="W2956" i="3"/>
  <c r="AA2956" i="3"/>
  <c r="AE2956" i="3"/>
  <c r="AI2956" i="3"/>
  <c r="AM2956" i="3"/>
  <c r="AQ2956" i="3"/>
  <c r="AU2956" i="3"/>
  <c r="AY2956" i="3"/>
  <c r="BC2956" i="3"/>
  <c r="BG2956" i="3"/>
  <c r="Q2956" i="3"/>
  <c r="Y2956" i="3"/>
  <c r="AG2956" i="3"/>
  <c r="AO2956" i="3"/>
  <c r="AW2956" i="3"/>
  <c r="BE2956" i="3"/>
  <c r="T2956" i="3"/>
  <c r="AB2956" i="3"/>
  <c r="AJ2956" i="3"/>
  <c r="AR2956" i="3"/>
  <c r="AZ2956" i="3"/>
  <c r="BH2956" i="3"/>
  <c r="M2956" i="3"/>
  <c r="U2956" i="3"/>
  <c r="AC2956" i="3"/>
  <c r="AK2956" i="3"/>
  <c r="AS2956" i="3"/>
  <c r="BA2956" i="3"/>
  <c r="BI2956" i="3"/>
  <c r="AI2955" i="3"/>
  <c r="P2949" i="3"/>
  <c r="T2949" i="3"/>
  <c r="X2949" i="3"/>
  <c r="AB2949" i="3"/>
  <c r="AF2949" i="3"/>
  <c r="AJ2949" i="3"/>
  <c r="AN2949" i="3"/>
  <c r="AR2949" i="3"/>
  <c r="AV2949" i="3"/>
  <c r="AZ2949" i="3"/>
  <c r="BD2949" i="3"/>
  <c r="BH2949" i="3"/>
  <c r="M2949" i="3"/>
  <c r="Q2949" i="3"/>
  <c r="U2949" i="3"/>
  <c r="Y2949" i="3"/>
  <c r="AC2949" i="3"/>
  <c r="AG2949" i="3"/>
  <c r="AK2949" i="3"/>
  <c r="AO2949" i="3"/>
  <c r="AS2949" i="3"/>
  <c r="AW2949" i="3"/>
  <c r="BA2949" i="3"/>
  <c r="BE2949" i="3"/>
  <c r="BI2949" i="3"/>
  <c r="N2949" i="3"/>
  <c r="R2949" i="3"/>
  <c r="V2949" i="3"/>
  <c r="Z2949" i="3"/>
  <c r="AD2949" i="3"/>
  <c r="AH2949" i="3"/>
  <c r="AL2949" i="3"/>
  <c r="AP2949" i="3"/>
  <c r="AT2949" i="3"/>
  <c r="AX2949" i="3"/>
  <c r="BB2949" i="3"/>
  <c r="BF2949" i="3"/>
  <c r="O2949" i="3"/>
  <c r="BL2949" i="3" s="1"/>
  <c r="AE2949" i="3"/>
  <c r="AU2949" i="3"/>
  <c r="S2949" i="3"/>
  <c r="AI2949" i="3"/>
  <c r="AY2949" i="3"/>
  <c r="W2949" i="3"/>
  <c r="AM2949" i="3"/>
  <c r="BC2949" i="3"/>
  <c r="BG2947" i="3"/>
  <c r="P2941" i="3"/>
  <c r="T2941" i="3"/>
  <c r="X2941" i="3"/>
  <c r="AB2941" i="3"/>
  <c r="AF2941" i="3"/>
  <c r="AJ2941" i="3"/>
  <c r="AN2941" i="3"/>
  <c r="AR2941" i="3"/>
  <c r="AV2941" i="3"/>
  <c r="AZ2941" i="3"/>
  <c r="BD2941" i="3"/>
  <c r="BH2941" i="3"/>
  <c r="M2941" i="3"/>
  <c r="Q2941" i="3"/>
  <c r="U2941" i="3"/>
  <c r="Y2941" i="3"/>
  <c r="AC2941" i="3"/>
  <c r="AG2941" i="3"/>
  <c r="AK2941" i="3"/>
  <c r="AO2941" i="3"/>
  <c r="AS2941" i="3"/>
  <c r="AW2941" i="3"/>
  <c r="BA2941" i="3"/>
  <c r="BE2941" i="3"/>
  <c r="BI2941" i="3"/>
  <c r="N2941" i="3"/>
  <c r="R2941" i="3"/>
  <c r="V2941" i="3"/>
  <c r="Z2941" i="3"/>
  <c r="AD2941" i="3"/>
  <c r="AH2941" i="3"/>
  <c r="AL2941" i="3"/>
  <c r="AP2941" i="3"/>
  <c r="AT2941" i="3"/>
  <c r="AX2941" i="3"/>
  <c r="BB2941" i="3"/>
  <c r="BF2941" i="3"/>
  <c r="O2941" i="3"/>
  <c r="AE2941" i="3"/>
  <c r="AU2941" i="3"/>
  <c r="S2941" i="3"/>
  <c r="BM2941" i="3" s="1"/>
  <c r="AI2941" i="3"/>
  <c r="AY2941" i="3"/>
  <c r="W2941" i="3"/>
  <c r="AM2941" i="3"/>
  <c r="BC2941" i="3"/>
  <c r="BG2939" i="3"/>
  <c r="BE2954" i="3"/>
  <c r="AO2954" i="3"/>
  <c r="BE2952" i="3"/>
  <c r="AO2952" i="3"/>
  <c r="BE2950" i="3"/>
  <c r="AO2950" i="3"/>
  <c r="BE2948" i="3"/>
  <c r="AO2948" i="3"/>
  <c r="BE2946" i="3"/>
  <c r="AO2946" i="3"/>
  <c r="BE2944" i="3"/>
  <c r="AO2944" i="3"/>
  <c r="BE2942" i="3"/>
  <c r="AO2942" i="3"/>
  <c r="BE2940" i="3"/>
  <c r="AO2940" i="3"/>
  <c r="AO2938" i="3"/>
  <c r="S2937" i="3"/>
  <c r="AA2937" i="3"/>
  <c r="AI2937" i="3"/>
  <c r="AQ2937" i="3"/>
  <c r="AY2937" i="3"/>
  <c r="BG2937" i="3"/>
  <c r="T2922" i="3"/>
  <c r="AJ2922" i="3"/>
  <c r="AZ2922" i="3"/>
  <c r="X2922" i="3"/>
  <c r="AN2922" i="3"/>
  <c r="BD2922" i="3"/>
  <c r="AV2922" i="3"/>
  <c r="P2922" i="3"/>
  <c r="N2954" i="3"/>
  <c r="R2954" i="3"/>
  <c r="V2954" i="3"/>
  <c r="Z2954" i="3"/>
  <c r="AD2954" i="3"/>
  <c r="AH2954" i="3"/>
  <c r="AL2954" i="3"/>
  <c r="AP2954" i="3"/>
  <c r="AT2954" i="3"/>
  <c r="AX2954" i="3"/>
  <c r="BB2954" i="3"/>
  <c r="BF2954" i="3"/>
  <c r="O2954" i="3"/>
  <c r="S2954" i="3"/>
  <c r="W2954" i="3"/>
  <c r="AA2954" i="3"/>
  <c r="AE2954" i="3"/>
  <c r="AI2954" i="3"/>
  <c r="AM2954" i="3"/>
  <c r="AQ2954" i="3"/>
  <c r="AU2954" i="3"/>
  <c r="AY2954" i="3"/>
  <c r="BC2954" i="3"/>
  <c r="BG2954" i="3"/>
  <c r="P2954" i="3"/>
  <c r="BK2954" i="3" s="1"/>
  <c r="T2954" i="3"/>
  <c r="X2954" i="3"/>
  <c r="AB2954" i="3"/>
  <c r="AF2954" i="3"/>
  <c r="AJ2954" i="3"/>
  <c r="AN2954" i="3"/>
  <c r="AR2954" i="3"/>
  <c r="AV2954" i="3"/>
  <c r="AZ2954" i="3"/>
  <c r="BD2954" i="3"/>
  <c r="BH2954" i="3"/>
  <c r="N2952" i="3"/>
  <c r="R2952" i="3"/>
  <c r="V2952" i="3"/>
  <c r="Z2952" i="3"/>
  <c r="AD2952" i="3"/>
  <c r="AH2952" i="3"/>
  <c r="AL2952" i="3"/>
  <c r="AP2952" i="3"/>
  <c r="AT2952" i="3"/>
  <c r="AX2952" i="3"/>
  <c r="BB2952" i="3"/>
  <c r="BF2952" i="3"/>
  <c r="O2952" i="3"/>
  <c r="S2952" i="3"/>
  <c r="W2952" i="3"/>
  <c r="AA2952" i="3"/>
  <c r="AE2952" i="3"/>
  <c r="AI2952" i="3"/>
  <c r="AM2952" i="3"/>
  <c r="AQ2952" i="3"/>
  <c r="AU2952" i="3"/>
  <c r="AY2952" i="3"/>
  <c r="BC2952" i="3"/>
  <c r="BG2952" i="3"/>
  <c r="P2952" i="3"/>
  <c r="BK2952" i="3" s="1"/>
  <c r="T2952" i="3"/>
  <c r="X2952" i="3"/>
  <c r="AB2952" i="3"/>
  <c r="AF2952" i="3"/>
  <c r="AJ2952" i="3"/>
  <c r="AN2952" i="3"/>
  <c r="AR2952" i="3"/>
  <c r="AV2952" i="3"/>
  <c r="AZ2952" i="3"/>
  <c r="BD2952" i="3"/>
  <c r="BH2952" i="3"/>
  <c r="N2950" i="3"/>
  <c r="BN2950" i="3" s="1"/>
  <c r="R2950" i="3"/>
  <c r="V2950" i="3"/>
  <c r="Z2950" i="3"/>
  <c r="AD2950" i="3"/>
  <c r="AH2950" i="3"/>
  <c r="AL2950" i="3"/>
  <c r="AP2950" i="3"/>
  <c r="AT2950" i="3"/>
  <c r="AX2950" i="3"/>
  <c r="BB2950" i="3"/>
  <c r="BF2950" i="3"/>
  <c r="O2950" i="3"/>
  <c r="S2950" i="3"/>
  <c r="W2950" i="3"/>
  <c r="AA2950" i="3"/>
  <c r="AE2950" i="3"/>
  <c r="AI2950" i="3"/>
  <c r="AM2950" i="3"/>
  <c r="AQ2950" i="3"/>
  <c r="AU2950" i="3"/>
  <c r="AY2950" i="3"/>
  <c r="BC2950" i="3"/>
  <c r="BG2950" i="3"/>
  <c r="P2950" i="3"/>
  <c r="BK2950" i="3" s="1"/>
  <c r="T2950" i="3"/>
  <c r="X2950" i="3"/>
  <c r="AB2950" i="3"/>
  <c r="AF2950" i="3"/>
  <c r="AJ2950" i="3"/>
  <c r="AN2950" i="3"/>
  <c r="AR2950" i="3"/>
  <c r="AV2950" i="3"/>
  <c r="AZ2950" i="3"/>
  <c r="BD2950" i="3"/>
  <c r="BH2950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O2948" i="3"/>
  <c r="S2948" i="3"/>
  <c r="W2948" i="3"/>
  <c r="AA2948" i="3"/>
  <c r="AE2948" i="3"/>
  <c r="AI2948" i="3"/>
  <c r="AM2948" i="3"/>
  <c r="AQ2948" i="3"/>
  <c r="AU2948" i="3"/>
  <c r="AY2948" i="3"/>
  <c r="BC2948" i="3"/>
  <c r="BG2948" i="3"/>
  <c r="P2948" i="3"/>
  <c r="BK2948" i="3" s="1"/>
  <c r="T2948" i="3"/>
  <c r="X2948" i="3"/>
  <c r="AB2948" i="3"/>
  <c r="AF2948" i="3"/>
  <c r="AJ2948" i="3"/>
  <c r="AN2948" i="3"/>
  <c r="AR2948" i="3"/>
  <c r="AV2948" i="3"/>
  <c r="AZ2948" i="3"/>
  <c r="BD2948" i="3"/>
  <c r="BH2948" i="3"/>
  <c r="N2946" i="3"/>
  <c r="BN2946" i="3" s="1"/>
  <c r="R2946" i="3"/>
  <c r="V2946" i="3"/>
  <c r="Z2946" i="3"/>
  <c r="AD2946" i="3"/>
  <c r="AH2946" i="3"/>
  <c r="AL2946" i="3"/>
  <c r="AP2946" i="3"/>
  <c r="AT2946" i="3"/>
  <c r="AX2946" i="3"/>
  <c r="BB2946" i="3"/>
  <c r="BF2946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P2946" i="3"/>
  <c r="BK2946" i="3" s="1"/>
  <c r="T2946" i="3"/>
  <c r="X2946" i="3"/>
  <c r="AB2946" i="3"/>
  <c r="AF2946" i="3"/>
  <c r="AJ2946" i="3"/>
  <c r="AN2946" i="3"/>
  <c r="AR2946" i="3"/>
  <c r="AV2946" i="3"/>
  <c r="AZ2946" i="3"/>
  <c r="BD2946" i="3"/>
  <c r="BH2946" i="3"/>
  <c r="N2944" i="3"/>
  <c r="R2944" i="3"/>
  <c r="V2944" i="3"/>
  <c r="Z2944" i="3"/>
  <c r="AD2944" i="3"/>
  <c r="AH2944" i="3"/>
  <c r="AL2944" i="3"/>
  <c r="AP2944" i="3"/>
  <c r="AT2944" i="3"/>
  <c r="AX2944" i="3"/>
  <c r="BB2944" i="3"/>
  <c r="BF2944" i="3"/>
  <c r="O2944" i="3"/>
  <c r="S2944" i="3"/>
  <c r="W2944" i="3"/>
  <c r="AA2944" i="3"/>
  <c r="AE2944" i="3"/>
  <c r="AI2944" i="3"/>
  <c r="AM2944" i="3"/>
  <c r="AQ2944" i="3"/>
  <c r="AU2944" i="3"/>
  <c r="AY2944" i="3"/>
  <c r="BC2944" i="3"/>
  <c r="BG2944" i="3"/>
  <c r="P2944" i="3"/>
  <c r="BK2944" i="3" s="1"/>
  <c r="T2944" i="3"/>
  <c r="X2944" i="3"/>
  <c r="AB2944" i="3"/>
  <c r="AF2944" i="3"/>
  <c r="AJ2944" i="3"/>
  <c r="AN2944" i="3"/>
  <c r="AR2944" i="3"/>
  <c r="AV2944" i="3"/>
  <c r="AZ2944" i="3"/>
  <c r="BD2944" i="3"/>
  <c r="BH2944" i="3"/>
  <c r="N2942" i="3"/>
  <c r="BN2942" i="3" s="1"/>
  <c r="R2942" i="3"/>
  <c r="V2942" i="3"/>
  <c r="Z2942" i="3"/>
  <c r="AD2942" i="3"/>
  <c r="AH2942" i="3"/>
  <c r="AL2942" i="3"/>
  <c r="AP2942" i="3"/>
  <c r="AT2942" i="3"/>
  <c r="AX2942" i="3"/>
  <c r="BB2942" i="3"/>
  <c r="BF2942" i="3"/>
  <c r="O2942" i="3"/>
  <c r="S2942" i="3"/>
  <c r="W2942" i="3"/>
  <c r="AA2942" i="3"/>
  <c r="AE2942" i="3"/>
  <c r="AI2942" i="3"/>
  <c r="AM2942" i="3"/>
  <c r="AQ2942" i="3"/>
  <c r="AU2942" i="3"/>
  <c r="AY2942" i="3"/>
  <c r="BC2942" i="3"/>
  <c r="BG2942" i="3"/>
  <c r="P2942" i="3"/>
  <c r="BK2942" i="3" s="1"/>
  <c r="T2942" i="3"/>
  <c r="X2942" i="3"/>
  <c r="AB2942" i="3"/>
  <c r="AF2942" i="3"/>
  <c r="AJ2942" i="3"/>
  <c r="AN2942" i="3"/>
  <c r="AR2942" i="3"/>
  <c r="AV2942" i="3"/>
  <c r="AZ2942" i="3"/>
  <c r="BD2942" i="3"/>
  <c r="BH2942" i="3"/>
  <c r="N2940" i="3"/>
  <c r="BN2940" i="3" s="1"/>
  <c r="R2940" i="3"/>
  <c r="V2940" i="3"/>
  <c r="Z2940" i="3"/>
  <c r="AD2940" i="3"/>
  <c r="AH2940" i="3"/>
  <c r="AL2940" i="3"/>
  <c r="AP2940" i="3"/>
  <c r="AT2940" i="3"/>
  <c r="AX2940" i="3"/>
  <c r="BB2940" i="3"/>
  <c r="BF2940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P2940" i="3"/>
  <c r="BK2940" i="3" s="1"/>
  <c r="T2940" i="3"/>
  <c r="X2940" i="3"/>
  <c r="AB2940" i="3"/>
  <c r="AF2940" i="3"/>
  <c r="AJ2940" i="3"/>
  <c r="AN2940" i="3"/>
  <c r="AR2940" i="3"/>
  <c r="AV2940" i="3"/>
  <c r="AZ2940" i="3"/>
  <c r="BD2940" i="3"/>
  <c r="BH2940" i="3"/>
  <c r="N2938" i="3"/>
  <c r="BN2938" i="3" s="1"/>
  <c r="R2938" i="3"/>
  <c r="V2938" i="3"/>
  <c r="Z2938" i="3"/>
  <c r="AD2938" i="3"/>
  <c r="AH2938" i="3"/>
  <c r="AL2938" i="3"/>
  <c r="AP2938" i="3"/>
  <c r="AT2938" i="3"/>
  <c r="AX2938" i="3"/>
  <c r="BB2938" i="3"/>
  <c r="BF2938" i="3"/>
  <c r="O2938" i="3"/>
  <c r="S2938" i="3"/>
  <c r="W2938" i="3"/>
  <c r="AA2938" i="3"/>
  <c r="AE2938" i="3"/>
  <c r="AI2938" i="3"/>
  <c r="AM2938" i="3"/>
  <c r="AQ2938" i="3"/>
  <c r="AU2938" i="3"/>
  <c r="AY2938" i="3"/>
  <c r="BC2938" i="3"/>
  <c r="BG2938" i="3"/>
  <c r="P2938" i="3"/>
  <c r="BK2938" i="3" s="1"/>
  <c r="T2938" i="3"/>
  <c r="X2938" i="3"/>
  <c r="AB2938" i="3"/>
  <c r="AF2938" i="3"/>
  <c r="AJ2938" i="3"/>
  <c r="AN2938" i="3"/>
  <c r="AR2938" i="3"/>
  <c r="AV2938" i="3"/>
  <c r="AZ2938" i="3"/>
  <c r="BD2938" i="3"/>
  <c r="BH2938" i="3"/>
  <c r="AJ2937" i="3"/>
  <c r="P2935" i="3"/>
  <c r="T2935" i="3"/>
  <c r="X2935" i="3"/>
  <c r="AB2935" i="3"/>
  <c r="AF2935" i="3"/>
  <c r="AJ2935" i="3"/>
  <c r="AN2935" i="3"/>
  <c r="AR2935" i="3"/>
  <c r="AV2935" i="3"/>
  <c r="AZ2935" i="3"/>
  <c r="BD2935" i="3"/>
  <c r="BH2935" i="3"/>
  <c r="M2935" i="3"/>
  <c r="Q2935" i="3"/>
  <c r="U2935" i="3"/>
  <c r="Y2935" i="3"/>
  <c r="AC2935" i="3"/>
  <c r="AG2935" i="3"/>
  <c r="AK2935" i="3"/>
  <c r="AO2935" i="3"/>
  <c r="AS2935" i="3"/>
  <c r="AW2935" i="3"/>
  <c r="BA2935" i="3"/>
  <c r="BE2935" i="3"/>
  <c r="BI2935" i="3"/>
  <c r="N2935" i="3"/>
  <c r="R2935" i="3"/>
  <c r="V2935" i="3"/>
  <c r="Z2935" i="3"/>
  <c r="AD2935" i="3"/>
  <c r="AH2935" i="3"/>
  <c r="AL2935" i="3"/>
  <c r="AP2935" i="3"/>
  <c r="AT2935" i="3"/>
  <c r="AX2935" i="3"/>
  <c r="BB2935" i="3"/>
  <c r="BF2935" i="3"/>
  <c r="AA2935" i="3"/>
  <c r="AQ2935" i="3"/>
  <c r="BG2935" i="3"/>
  <c r="O2935" i="3"/>
  <c r="AE2935" i="3"/>
  <c r="AU2935" i="3"/>
  <c r="S2935" i="3"/>
  <c r="BM2935" i="3" s="1"/>
  <c r="AI2935" i="3"/>
  <c r="AY2935" i="3"/>
  <c r="M2930" i="3"/>
  <c r="AF2922" i="3"/>
  <c r="AW2954" i="3"/>
  <c r="AG2954" i="3"/>
  <c r="Q2954" i="3"/>
  <c r="AW2952" i="3"/>
  <c r="AG2952" i="3"/>
  <c r="Q2952" i="3"/>
  <c r="AW2950" i="3"/>
  <c r="AG2950" i="3"/>
  <c r="Q2950" i="3"/>
  <c r="AW2948" i="3"/>
  <c r="AG2948" i="3"/>
  <c r="Q2948" i="3"/>
  <c r="AW2946" i="3"/>
  <c r="AG2946" i="3"/>
  <c r="Q2946" i="3"/>
  <c r="AW2944" i="3"/>
  <c r="AG2944" i="3"/>
  <c r="Q2944" i="3"/>
  <c r="AW2942" i="3"/>
  <c r="AG2942" i="3"/>
  <c r="Q2942" i="3"/>
  <c r="AW2940" i="3"/>
  <c r="AG2940" i="3"/>
  <c r="Q2940" i="3"/>
  <c r="AW2938" i="3"/>
  <c r="AG2938" i="3"/>
  <c r="Q2938" i="3"/>
  <c r="AB2937" i="3"/>
  <c r="Y2930" i="3"/>
  <c r="AO2930" i="3"/>
  <c r="BE2930" i="3"/>
  <c r="Q2930" i="3"/>
  <c r="AG2930" i="3"/>
  <c r="AW2930" i="3"/>
  <c r="O2929" i="3"/>
  <c r="S2929" i="3"/>
  <c r="AE2929" i="3"/>
  <c r="AI2929" i="3"/>
  <c r="AU2929" i="3"/>
  <c r="AY2929" i="3"/>
  <c r="P2929" i="3"/>
  <c r="U2929" i="3"/>
  <c r="AK2929" i="3"/>
  <c r="AP2929" i="3"/>
  <c r="BF2929" i="3"/>
  <c r="Q2929" i="3"/>
  <c r="AG2929" i="3"/>
  <c r="AL2929" i="3"/>
  <c r="BB2929" i="3"/>
  <c r="BH2929" i="3"/>
  <c r="X2929" i="3"/>
  <c r="AC2929" i="3"/>
  <c r="AS2929" i="3"/>
  <c r="AX2929" i="3"/>
  <c r="AD2929" i="3"/>
  <c r="AZ2929" i="3"/>
  <c r="BE2929" i="3"/>
  <c r="T2929" i="3"/>
  <c r="M2937" i="3"/>
  <c r="Q2937" i="3"/>
  <c r="U2937" i="3"/>
  <c r="Y2937" i="3"/>
  <c r="AC2937" i="3"/>
  <c r="AG2937" i="3"/>
  <c r="AK2937" i="3"/>
  <c r="AO2937" i="3"/>
  <c r="AS2937" i="3"/>
  <c r="AW2937" i="3"/>
  <c r="BA2937" i="3"/>
  <c r="BE2937" i="3"/>
  <c r="BI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L2936" i="3"/>
  <c r="O2936" i="3"/>
  <c r="AA2936" i="3"/>
  <c r="AE2936" i="3"/>
  <c r="AQ2936" i="3"/>
  <c r="AU2936" i="3"/>
  <c r="BG2936" i="3"/>
  <c r="P2936" i="3"/>
  <c r="AB2936" i="3"/>
  <c r="AF2936" i="3"/>
  <c r="AR2936" i="3"/>
  <c r="AV2936" i="3"/>
  <c r="BH2936" i="3"/>
  <c r="BE2934" i="3"/>
  <c r="AO2934" i="3"/>
  <c r="P2933" i="3"/>
  <c r="T2933" i="3"/>
  <c r="X2933" i="3"/>
  <c r="AB2933" i="3"/>
  <c r="AF2933" i="3"/>
  <c r="AJ2933" i="3"/>
  <c r="AN2933" i="3"/>
  <c r="AR2933" i="3"/>
  <c r="AV2933" i="3"/>
  <c r="AZ2933" i="3"/>
  <c r="BD2933" i="3"/>
  <c r="BH2933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BL2933" i="3" s="1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BG2931" i="3"/>
  <c r="AQ2931" i="3"/>
  <c r="L2929" i="3"/>
  <c r="AA2929" i="3" s="1"/>
  <c r="P2928" i="3"/>
  <c r="AF2928" i="3"/>
  <c r="AT2928" i="3"/>
  <c r="BB2928" i="3"/>
  <c r="T2928" i="3"/>
  <c r="AJ2928" i="3"/>
  <c r="AV2928" i="3"/>
  <c r="BD2928" i="3"/>
  <c r="X2928" i="3"/>
  <c r="AN2928" i="3"/>
  <c r="AX2928" i="3"/>
  <c r="BF2928" i="3"/>
  <c r="N2924" i="3"/>
  <c r="BJ2924" i="3" s="1"/>
  <c r="R2924" i="3"/>
  <c r="V2924" i="3"/>
  <c r="Z2924" i="3"/>
  <c r="AD2924" i="3"/>
  <c r="AH2924" i="3"/>
  <c r="AL2924" i="3"/>
  <c r="AP2924" i="3"/>
  <c r="AT2924" i="3"/>
  <c r="AX2924" i="3"/>
  <c r="BB2924" i="3"/>
  <c r="BF2924" i="3"/>
  <c r="O2924" i="3"/>
  <c r="BL2924" i="3" s="1"/>
  <c r="S2924" i="3"/>
  <c r="BM2924" i="3" s="1"/>
  <c r="W2924" i="3"/>
  <c r="AA2924" i="3"/>
  <c r="AE2924" i="3"/>
  <c r="AI2924" i="3"/>
  <c r="AM2924" i="3"/>
  <c r="AQ2924" i="3"/>
  <c r="AU2924" i="3"/>
  <c r="AY2924" i="3"/>
  <c r="BC2924" i="3"/>
  <c r="BG2924" i="3"/>
  <c r="P2924" i="3"/>
  <c r="AF2924" i="3"/>
  <c r="AV2924" i="3"/>
  <c r="T2924" i="3"/>
  <c r="AJ2924" i="3"/>
  <c r="AZ2924" i="3"/>
  <c r="X2924" i="3"/>
  <c r="AN2924" i="3"/>
  <c r="BD2924" i="3"/>
  <c r="AB2920" i="3"/>
  <c r="BD2937" i="3"/>
  <c r="AV2937" i="3"/>
  <c r="AN2937" i="3"/>
  <c r="AF2937" i="3"/>
  <c r="X2937" i="3"/>
  <c r="P2937" i="3"/>
  <c r="N2934" i="3"/>
  <c r="BN2934" i="3" s="1"/>
  <c r="R2934" i="3"/>
  <c r="V2934" i="3"/>
  <c r="BK2934" i="3" s="1"/>
  <c r="Z2934" i="3"/>
  <c r="AD2934" i="3"/>
  <c r="AH2934" i="3"/>
  <c r="AL2934" i="3"/>
  <c r="AP2934" i="3"/>
  <c r="AT2934" i="3"/>
  <c r="AX2934" i="3"/>
  <c r="BB2934" i="3"/>
  <c r="BF2934" i="3"/>
  <c r="O2934" i="3"/>
  <c r="S2934" i="3"/>
  <c r="W2934" i="3"/>
  <c r="AA2934" i="3"/>
  <c r="AE2934" i="3"/>
  <c r="AI2934" i="3"/>
  <c r="AM2934" i="3"/>
  <c r="AQ2934" i="3"/>
  <c r="AU2934" i="3"/>
  <c r="AY2934" i="3"/>
  <c r="BC2934" i="3"/>
  <c r="BG2934" i="3"/>
  <c r="P2934" i="3"/>
  <c r="T2934" i="3"/>
  <c r="X2934" i="3"/>
  <c r="AB2934" i="3"/>
  <c r="AF2934" i="3"/>
  <c r="AJ2934" i="3"/>
  <c r="AN2934" i="3"/>
  <c r="AR2934" i="3"/>
  <c r="AV2934" i="3"/>
  <c r="AZ2934" i="3"/>
  <c r="BD2934" i="3"/>
  <c r="BH2934" i="3"/>
  <c r="AY2933" i="3"/>
  <c r="AI2933" i="3"/>
  <c r="S2933" i="3"/>
  <c r="BM2933" i="3" s="1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BL2931" i="3" s="1"/>
  <c r="V2931" i="3"/>
  <c r="Z2931" i="3"/>
  <c r="AD2931" i="3"/>
  <c r="AH2931" i="3"/>
  <c r="AL2931" i="3"/>
  <c r="AP2931" i="3"/>
  <c r="AT2931" i="3"/>
  <c r="AX2931" i="3"/>
  <c r="BB2931" i="3"/>
  <c r="BF2931" i="3"/>
  <c r="BI2930" i="3"/>
  <c r="AS2930" i="3"/>
  <c r="AC2930" i="3"/>
  <c r="AZ2928" i="3"/>
  <c r="BH2924" i="3"/>
  <c r="AB2922" i="3"/>
  <c r="BC2937" i="3"/>
  <c r="AU2937" i="3"/>
  <c r="AM2937" i="3"/>
  <c r="AE2937" i="3"/>
  <c r="W2937" i="3"/>
  <c r="O2937" i="3"/>
  <c r="AW2934" i="3"/>
  <c r="AG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AR2928" i="3"/>
  <c r="P2926" i="3"/>
  <c r="AF2926" i="3"/>
  <c r="AV2926" i="3"/>
  <c r="T2926" i="3"/>
  <c r="AJ2926" i="3"/>
  <c r="AZ2926" i="3"/>
  <c r="X2926" i="3"/>
  <c r="AN2926" i="3"/>
  <c r="BD2926" i="3"/>
  <c r="AR2924" i="3"/>
  <c r="T2920" i="3"/>
  <c r="AJ2920" i="3"/>
  <c r="AZ2920" i="3"/>
  <c r="X2920" i="3"/>
  <c r="AN2920" i="3"/>
  <c r="BD2920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N2928" i="3"/>
  <c r="R2928" i="3"/>
  <c r="V2928" i="3"/>
  <c r="Z2928" i="3"/>
  <c r="AD2928" i="3"/>
  <c r="AH2928" i="3"/>
  <c r="AL2928" i="3"/>
  <c r="AP2928" i="3"/>
  <c r="O2928" i="3"/>
  <c r="S2928" i="3"/>
  <c r="W2928" i="3"/>
  <c r="AA2928" i="3"/>
  <c r="AE2928" i="3"/>
  <c r="AI2928" i="3"/>
  <c r="AM2928" i="3"/>
  <c r="AQ2928" i="3"/>
  <c r="AU2928" i="3"/>
  <c r="AY2928" i="3"/>
  <c r="BC2928" i="3"/>
  <c r="BG2928" i="3"/>
  <c r="BF2927" i="3"/>
  <c r="AP2927" i="3"/>
  <c r="M2926" i="3"/>
  <c r="Q2926" i="3"/>
  <c r="U2926" i="3"/>
  <c r="Y2926" i="3"/>
  <c r="AC2926" i="3"/>
  <c r="AG2926" i="3"/>
  <c r="AK2926" i="3"/>
  <c r="AO2926" i="3"/>
  <c r="AS2926" i="3"/>
  <c r="AW2926" i="3"/>
  <c r="BA2926" i="3"/>
  <c r="BE2926" i="3"/>
  <c r="BI2926" i="3"/>
  <c r="N2926" i="3"/>
  <c r="R2926" i="3"/>
  <c r="V2926" i="3"/>
  <c r="Z2926" i="3"/>
  <c r="AD2926" i="3"/>
  <c r="AH2926" i="3"/>
  <c r="AL2926" i="3"/>
  <c r="AP2926" i="3"/>
  <c r="AT2926" i="3"/>
  <c r="AX2926" i="3"/>
  <c r="BB2926" i="3"/>
  <c r="BF2926" i="3"/>
  <c r="O2926" i="3"/>
  <c r="S2926" i="3"/>
  <c r="W2926" i="3"/>
  <c r="AA2926" i="3"/>
  <c r="AE2926" i="3"/>
  <c r="AI2926" i="3"/>
  <c r="AM2926" i="3"/>
  <c r="AQ2926" i="3"/>
  <c r="AU2926" i="3"/>
  <c r="AY2926" i="3"/>
  <c r="BC2926" i="3"/>
  <c r="BG2926" i="3"/>
  <c r="BF2925" i="3"/>
  <c r="AP2925" i="3"/>
  <c r="M2924" i="3"/>
  <c r="AT2923" i="3"/>
  <c r="AD2923" i="3"/>
  <c r="N2923" i="3"/>
  <c r="BH2922" i="3"/>
  <c r="AR2922" i="3"/>
  <c r="AT2921" i="3"/>
  <c r="AD2921" i="3"/>
  <c r="N2921" i="3"/>
  <c r="BH2920" i="3"/>
  <c r="AR2920" i="3"/>
  <c r="AT2919" i="3"/>
  <c r="AD2919" i="3"/>
  <c r="N2919" i="3"/>
  <c r="BF2918" i="3"/>
  <c r="AZ2916" i="3"/>
  <c r="AZ2914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M2927" i="3"/>
  <c r="Q2927" i="3"/>
  <c r="U2927" i="3"/>
  <c r="Y2927" i="3"/>
  <c r="AC2927" i="3"/>
  <c r="AG2927" i="3"/>
  <c r="AK2927" i="3"/>
  <c r="AO2927" i="3"/>
  <c r="AS2927" i="3"/>
  <c r="AW2927" i="3"/>
  <c r="BA2927" i="3"/>
  <c r="BE2927" i="3"/>
  <c r="BI2927" i="3"/>
  <c r="O2925" i="3"/>
  <c r="S2925" i="3"/>
  <c r="W2925" i="3"/>
  <c r="AA2925" i="3"/>
  <c r="AE2925" i="3"/>
  <c r="AI2925" i="3"/>
  <c r="AM2925" i="3"/>
  <c r="AQ2925" i="3"/>
  <c r="AU2925" i="3"/>
  <c r="AY2925" i="3"/>
  <c r="BC2925" i="3"/>
  <c r="BG2925" i="3"/>
  <c r="P2925" i="3"/>
  <c r="T2925" i="3"/>
  <c r="X2925" i="3"/>
  <c r="AB2925" i="3"/>
  <c r="AF2925" i="3"/>
  <c r="AJ2925" i="3"/>
  <c r="AN2925" i="3"/>
  <c r="AR2925" i="3"/>
  <c r="AV2925" i="3"/>
  <c r="AZ2925" i="3"/>
  <c r="BD2925" i="3"/>
  <c r="BH2925" i="3"/>
  <c r="M2925" i="3"/>
  <c r="Q2925" i="3"/>
  <c r="BJ2925" i="3" s="1"/>
  <c r="U2925" i="3"/>
  <c r="Y2925" i="3"/>
  <c r="AC2925" i="3"/>
  <c r="AG2925" i="3"/>
  <c r="AK2925" i="3"/>
  <c r="AO2925" i="3"/>
  <c r="AS2925" i="3"/>
  <c r="AW2925" i="3"/>
  <c r="BA2925" i="3"/>
  <c r="BE2925" i="3"/>
  <c r="BI2925" i="3"/>
  <c r="BF2923" i="3"/>
  <c r="AP2923" i="3"/>
  <c r="M2922" i="3"/>
  <c r="Q2922" i="3"/>
  <c r="U2922" i="3"/>
  <c r="Y2922" i="3"/>
  <c r="AC2922" i="3"/>
  <c r="AG2922" i="3"/>
  <c r="AK2922" i="3"/>
  <c r="AO2922" i="3"/>
  <c r="AS2922" i="3"/>
  <c r="AW2922" i="3"/>
  <c r="BA2922" i="3"/>
  <c r="BE2922" i="3"/>
  <c r="BI2922" i="3"/>
  <c r="N2922" i="3"/>
  <c r="R2922" i="3"/>
  <c r="V2922" i="3"/>
  <c r="Z2922" i="3"/>
  <c r="AD2922" i="3"/>
  <c r="AH2922" i="3"/>
  <c r="AL2922" i="3"/>
  <c r="AP2922" i="3"/>
  <c r="AT2922" i="3"/>
  <c r="AX2922" i="3"/>
  <c r="BB2922" i="3"/>
  <c r="BF2922" i="3"/>
  <c r="O2922" i="3"/>
  <c r="S2922" i="3"/>
  <c r="W2922" i="3"/>
  <c r="AA2922" i="3"/>
  <c r="AE2922" i="3"/>
  <c r="AI2922" i="3"/>
  <c r="AM2922" i="3"/>
  <c r="AQ2922" i="3"/>
  <c r="AU2922" i="3"/>
  <c r="AY2922" i="3"/>
  <c r="BC2922" i="3"/>
  <c r="BG2922" i="3"/>
  <c r="BF2921" i="3"/>
  <c r="AP2921" i="3"/>
  <c r="M2920" i="3"/>
  <c r="Q2920" i="3"/>
  <c r="U2920" i="3"/>
  <c r="Y2920" i="3"/>
  <c r="AC2920" i="3"/>
  <c r="AG2920" i="3"/>
  <c r="AK2920" i="3"/>
  <c r="AO2920" i="3"/>
  <c r="AS2920" i="3"/>
  <c r="AW2920" i="3"/>
  <c r="BA2920" i="3"/>
  <c r="BE2920" i="3"/>
  <c r="BI2920" i="3"/>
  <c r="N2920" i="3"/>
  <c r="BJ2920" i="3" s="1"/>
  <c r="R2920" i="3"/>
  <c r="V2920" i="3"/>
  <c r="Z2920" i="3"/>
  <c r="AD2920" i="3"/>
  <c r="AH2920" i="3"/>
  <c r="AL2920" i="3"/>
  <c r="AP2920" i="3"/>
  <c r="AT2920" i="3"/>
  <c r="AX2920" i="3"/>
  <c r="BB2920" i="3"/>
  <c r="BF2920" i="3"/>
  <c r="O2920" i="3"/>
  <c r="BL2920" i="3" s="1"/>
  <c r="S2920" i="3"/>
  <c r="BM2920" i="3" s="1"/>
  <c r="W2920" i="3"/>
  <c r="AA2920" i="3"/>
  <c r="AE2920" i="3"/>
  <c r="AI2920" i="3"/>
  <c r="AM2920" i="3"/>
  <c r="AQ2920" i="3"/>
  <c r="AU2920" i="3"/>
  <c r="AY2920" i="3"/>
  <c r="BC2920" i="3"/>
  <c r="BG2920" i="3"/>
  <c r="BF2919" i="3"/>
  <c r="AP2919" i="3"/>
  <c r="X2918" i="3"/>
  <c r="AN2918" i="3"/>
  <c r="BD2918" i="3"/>
  <c r="AA2918" i="3"/>
  <c r="AW2918" i="3"/>
  <c r="R2918" i="3"/>
  <c r="AM2918" i="3"/>
  <c r="BI2918" i="3"/>
  <c r="AD2918" i="3"/>
  <c r="AY2918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P2923" i="3"/>
  <c r="T2923" i="3"/>
  <c r="X2923" i="3"/>
  <c r="AB2923" i="3"/>
  <c r="AF2923" i="3"/>
  <c r="AJ2923" i="3"/>
  <c r="AN2923" i="3"/>
  <c r="AR2923" i="3"/>
  <c r="AV2923" i="3"/>
  <c r="AZ2923" i="3"/>
  <c r="BD2923" i="3"/>
  <c r="BH2923" i="3"/>
  <c r="M2923" i="3"/>
  <c r="Q2923" i="3"/>
  <c r="U2923" i="3"/>
  <c r="Y2923" i="3"/>
  <c r="AC2923" i="3"/>
  <c r="AG2923" i="3"/>
  <c r="AK2923" i="3"/>
  <c r="AO2923" i="3"/>
  <c r="AS2923" i="3"/>
  <c r="AW2923" i="3"/>
  <c r="BA2923" i="3"/>
  <c r="BE2923" i="3"/>
  <c r="BI2923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P2921" i="3"/>
  <c r="T2921" i="3"/>
  <c r="X2921" i="3"/>
  <c r="AB2921" i="3"/>
  <c r="AF2921" i="3"/>
  <c r="AJ2921" i="3"/>
  <c r="AN2921" i="3"/>
  <c r="AR2921" i="3"/>
  <c r="AV2921" i="3"/>
  <c r="AZ2921" i="3"/>
  <c r="BD2921" i="3"/>
  <c r="BH2921" i="3"/>
  <c r="M2921" i="3"/>
  <c r="Q2921" i="3"/>
  <c r="U2921" i="3"/>
  <c r="Y2921" i="3"/>
  <c r="AC2921" i="3"/>
  <c r="AG2921" i="3"/>
  <c r="AK2921" i="3"/>
  <c r="AO2921" i="3"/>
  <c r="AS2921" i="3"/>
  <c r="AW2921" i="3"/>
  <c r="BA2921" i="3"/>
  <c r="BE2921" i="3"/>
  <c r="BI2921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P2919" i="3"/>
  <c r="T2919" i="3"/>
  <c r="X2919" i="3"/>
  <c r="AB2919" i="3"/>
  <c r="AF2919" i="3"/>
  <c r="AJ2919" i="3"/>
  <c r="AN2919" i="3"/>
  <c r="AR2919" i="3"/>
  <c r="AV2919" i="3"/>
  <c r="AZ2919" i="3"/>
  <c r="BD2919" i="3"/>
  <c r="BH2919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M2916" i="3"/>
  <c r="Q2916" i="3"/>
  <c r="U2916" i="3"/>
  <c r="Y2916" i="3"/>
  <c r="AC2916" i="3"/>
  <c r="AG2916" i="3"/>
  <c r="AK2916" i="3"/>
  <c r="AO2916" i="3"/>
  <c r="AS2916" i="3"/>
  <c r="AW2916" i="3"/>
  <c r="BA2916" i="3"/>
  <c r="BE2916" i="3"/>
  <c r="BI2916" i="3"/>
  <c r="P2916" i="3"/>
  <c r="V2916" i="3"/>
  <c r="AA2916" i="3"/>
  <c r="AF2916" i="3"/>
  <c r="AL2916" i="3"/>
  <c r="AQ2916" i="3"/>
  <c r="AV2916" i="3"/>
  <c r="BB2916" i="3"/>
  <c r="BG2916" i="3"/>
  <c r="R2916" i="3"/>
  <c r="W2916" i="3"/>
  <c r="AB2916" i="3"/>
  <c r="AH2916" i="3"/>
  <c r="AM2916" i="3"/>
  <c r="AR2916" i="3"/>
  <c r="AX2916" i="3"/>
  <c r="BC2916" i="3"/>
  <c r="BH2916" i="3"/>
  <c r="N2916" i="3"/>
  <c r="S2916" i="3"/>
  <c r="X2916" i="3"/>
  <c r="AD2916" i="3"/>
  <c r="AI2916" i="3"/>
  <c r="AN2916" i="3"/>
  <c r="AT2916" i="3"/>
  <c r="AY2916" i="3"/>
  <c r="BD2916" i="3"/>
  <c r="O2916" i="3"/>
  <c r="AJ2916" i="3"/>
  <c r="BF2916" i="3"/>
  <c r="T2916" i="3"/>
  <c r="AP2916" i="3"/>
  <c r="Z2916" i="3"/>
  <c r="AU2916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P2914" i="3"/>
  <c r="V2914" i="3"/>
  <c r="AA2914" i="3"/>
  <c r="AF2914" i="3"/>
  <c r="AL2914" i="3"/>
  <c r="AQ2914" i="3"/>
  <c r="AV2914" i="3"/>
  <c r="BB2914" i="3"/>
  <c r="BG2914" i="3"/>
  <c r="R2914" i="3"/>
  <c r="W2914" i="3"/>
  <c r="AB2914" i="3"/>
  <c r="AH2914" i="3"/>
  <c r="AM2914" i="3"/>
  <c r="AR2914" i="3"/>
  <c r="AX2914" i="3"/>
  <c r="BC2914" i="3"/>
  <c r="BH2914" i="3"/>
  <c r="N2914" i="3"/>
  <c r="S2914" i="3"/>
  <c r="X2914" i="3"/>
  <c r="AD2914" i="3"/>
  <c r="AI2914" i="3"/>
  <c r="AN2914" i="3"/>
  <c r="AT2914" i="3"/>
  <c r="AY2914" i="3"/>
  <c r="BD2914" i="3"/>
  <c r="O2914" i="3"/>
  <c r="BL2914" i="3" s="1"/>
  <c r="AJ2914" i="3"/>
  <c r="BF2914" i="3"/>
  <c r="T2914" i="3"/>
  <c r="AP2914" i="3"/>
  <c r="Z2914" i="3"/>
  <c r="AU2914" i="3"/>
  <c r="L2918" i="3"/>
  <c r="P2912" i="3"/>
  <c r="V2912" i="3"/>
  <c r="AA2912" i="3"/>
  <c r="AF2912" i="3"/>
  <c r="AL2912" i="3"/>
  <c r="AQ2912" i="3"/>
  <c r="AV2912" i="3"/>
  <c r="BB2912" i="3"/>
  <c r="BG2912" i="3"/>
  <c r="R2912" i="3"/>
  <c r="W2912" i="3"/>
  <c r="AB2912" i="3"/>
  <c r="AH2912" i="3"/>
  <c r="AM2912" i="3"/>
  <c r="AR2912" i="3"/>
  <c r="AX2912" i="3"/>
  <c r="BC2912" i="3"/>
  <c r="BH2912" i="3"/>
  <c r="N2912" i="3"/>
  <c r="BJ2912" i="3" s="1"/>
  <c r="S2912" i="3"/>
  <c r="BM2912" i="3" s="1"/>
  <c r="X2912" i="3"/>
  <c r="AD2912" i="3"/>
  <c r="AI2912" i="3"/>
  <c r="AN2912" i="3"/>
  <c r="AT2912" i="3"/>
  <c r="AY2912" i="3"/>
  <c r="BD2912" i="3"/>
  <c r="L2917" i="3"/>
  <c r="L2915" i="3"/>
  <c r="L2913" i="3"/>
  <c r="AP2912" i="3"/>
  <c r="T2912" i="3"/>
  <c r="O2908" i="3"/>
  <c r="S2908" i="3"/>
  <c r="W2908" i="3"/>
  <c r="AA2908" i="3"/>
  <c r="AE2908" i="3"/>
  <c r="AI2908" i="3"/>
  <c r="AM2908" i="3"/>
  <c r="AQ2908" i="3"/>
  <c r="AU2908" i="3"/>
  <c r="AY2908" i="3"/>
  <c r="BC2908" i="3"/>
  <c r="BG2908" i="3"/>
  <c r="P2908" i="3"/>
  <c r="AF2908" i="3"/>
  <c r="AV2908" i="3"/>
  <c r="T2908" i="3"/>
  <c r="AJ2908" i="3"/>
  <c r="AZ2908" i="3"/>
  <c r="X2908" i="3"/>
  <c r="AN2908" i="3"/>
  <c r="BD2908" i="3"/>
  <c r="BI2924" i="3"/>
  <c r="BE2924" i="3"/>
  <c r="BA2924" i="3"/>
  <c r="AW2924" i="3"/>
  <c r="AS2924" i="3"/>
  <c r="AO2924" i="3"/>
  <c r="AK2924" i="3"/>
  <c r="AG2924" i="3"/>
  <c r="AC2924" i="3"/>
  <c r="Y2924" i="3"/>
  <c r="U2924" i="3"/>
  <c r="Q2924" i="3"/>
  <c r="BF2912" i="3"/>
  <c r="AJ2912" i="3"/>
  <c r="O2912" i="3"/>
  <c r="BL2912" i="3" s="1"/>
  <c r="BH2908" i="3"/>
  <c r="K2917" i="3"/>
  <c r="K2915" i="3"/>
  <c r="K2913" i="3"/>
  <c r="M2908" i="3"/>
  <c r="R2906" i="3"/>
  <c r="AH2906" i="3"/>
  <c r="AX2906" i="3"/>
  <c r="S2906" i="3"/>
  <c r="AI2906" i="3"/>
  <c r="AY2906" i="3"/>
  <c r="Y2906" i="3"/>
  <c r="BE2906" i="3"/>
  <c r="AR2906" i="3"/>
  <c r="U2906" i="3"/>
  <c r="BA2906" i="3"/>
  <c r="L2909" i="3"/>
  <c r="K2909" i="3"/>
  <c r="P2907" i="3"/>
  <c r="T2907" i="3"/>
  <c r="BM2907" i="3" s="1"/>
  <c r="X2907" i="3"/>
  <c r="AB2907" i="3"/>
  <c r="AF2907" i="3"/>
  <c r="AJ2907" i="3"/>
  <c r="AN2907" i="3"/>
  <c r="M2907" i="3"/>
  <c r="Q2907" i="3"/>
  <c r="U2907" i="3"/>
  <c r="Y2907" i="3"/>
  <c r="AC2907" i="3"/>
  <c r="AG2907" i="3"/>
  <c r="AK2907" i="3"/>
  <c r="N2907" i="3"/>
  <c r="V2907" i="3"/>
  <c r="AD2907" i="3"/>
  <c r="AL2907" i="3"/>
  <c r="AQ2907" i="3"/>
  <c r="AU2907" i="3"/>
  <c r="AY2907" i="3"/>
  <c r="BC2907" i="3"/>
  <c r="BG2907" i="3"/>
  <c r="O2907" i="3"/>
  <c r="W2907" i="3"/>
  <c r="AE2907" i="3"/>
  <c r="AM2907" i="3"/>
  <c r="AR2907" i="3"/>
  <c r="AV2907" i="3"/>
  <c r="AZ2907" i="3"/>
  <c r="BD2907" i="3"/>
  <c r="BH2907" i="3"/>
  <c r="R2907" i="3"/>
  <c r="Z2907" i="3"/>
  <c r="AH2907" i="3"/>
  <c r="AO2907" i="3"/>
  <c r="AS2907" i="3"/>
  <c r="AW2907" i="3"/>
  <c r="BA2907" i="3"/>
  <c r="BE2907" i="3"/>
  <c r="BI2907" i="3"/>
  <c r="L2906" i="3"/>
  <c r="P2903" i="3"/>
  <c r="T2903" i="3"/>
  <c r="X2903" i="3"/>
  <c r="AB2903" i="3"/>
  <c r="AF2903" i="3"/>
  <c r="AJ2903" i="3"/>
  <c r="AN2903" i="3"/>
  <c r="AR2903" i="3"/>
  <c r="AV2903" i="3"/>
  <c r="AZ2903" i="3"/>
  <c r="BD2903" i="3"/>
  <c r="BH2903" i="3"/>
  <c r="M2903" i="3"/>
  <c r="Q2903" i="3"/>
  <c r="U2903" i="3"/>
  <c r="Y2903" i="3"/>
  <c r="AC2903" i="3"/>
  <c r="AG2903" i="3"/>
  <c r="AK2903" i="3"/>
  <c r="AO2903" i="3"/>
  <c r="AS2903" i="3"/>
  <c r="AW2903" i="3"/>
  <c r="BA2903" i="3"/>
  <c r="BE2903" i="3"/>
  <c r="BI2903" i="3"/>
  <c r="N2903" i="3"/>
  <c r="R2903" i="3"/>
  <c r="V2903" i="3"/>
  <c r="Z2903" i="3"/>
  <c r="AD2903" i="3"/>
  <c r="AH2903" i="3"/>
  <c r="AL2903" i="3"/>
  <c r="AP2903" i="3"/>
  <c r="AT2903" i="3"/>
  <c r="AX2903" i="3"/>
  <c r="BB2903" i="3"/>
  <c r="BF2903" i="3"/>
  <c r="O2903" i="3"/>
  <c r="AE2903" i="3"/>
  <c r="AU2903" i="3"/>
  <c r="S2903" i="3"/>
  <c r="BM2903" i="3" s="1"/>
  <c r="AI2903" i="3"/>
  <c r="AY2903" i="3"/>
  <c r="W2903" i="3"/>
  <c r="AM2903" i="3"/>
  <c r="BC2903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L2911" i="3"/>
  <c r="K2911" i="3"/>
  <c r="BG2910" i="3"/>
  <c r="AY2910" i="3"/>
  <c r="AQ2910" i="3"/>
  <c r="AI2910" i="3"/>
  <c r="AA2910" i="3"/>
  <c r="M2910" i="3"/>
  <c r="Q2910" i="3"/>
  <c r="U2910" i="3"/>
  <c r="BM2910" i="3" s="1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BL2910" i="3" s="1"/>
  <c r="V2910" i="3"/>
  <c r="Z2910" i="3"/>
  <c r="AD2910" i="3"/>
  <c r="AH2910" i="3"/>
  <c r="AL2910" i="3"/>
  <c r="AP2910" i="3"/>
  <c r="AT2910" i="3"/>
  <c r="AX2910" i="3"/>
  <c r="BB2910" i="3"/>
  <c r="BF2910" i="3"/>
  <c r="BB2907" i="3"/>
  <c r="AI2907" i="3"/>
  <c r="BG2903" i="3"/>
  <c r="BJ2902" i="3"/>
  <c r="X2898" i="3"/>
  <c r="AN2898" i="3"/>
  <c r="BD2898" i="3"/>
  <c r="BF2908" i="3"/>
  <c r="BB2908" i="3"/>
  <c r="AX2908" i="3"/>
  <c r="AT2908" i="3"/>
  <c r="AP2908" i="3"/>
  <c r="AL2908" i="3"/>
  <c r="AH2908" i="3"/>
  <c r="AD2908" i="3"/>
  <c r="Z2908" i="3"/>
  <c r="V2908" i="3"/>
  <c r="R2908" i="3"/>
  <c r="N2908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BK2904" i="3" s="1"/>
  <c r="T2904" i="3"/>
  <c r="X2904" i="3"/>
  <c r="AB2904" i="3"/>
  <c r="AF2904" i="3"/>
  <c r="AJ2904" i="3"/>
  <c r="AN2904" i="3"/>
  <c r="AR2904" i="3"/>
  <c r="AV2904" i="3"/>
  <c r="AZ2904" i="3"/>
  <c r="BD2904" i="3"/>
  <c r="BH2904" i="3"/>
  <c r="BI2908" i="3"/>
  <c r="BE2908" i="3"/>
  <c r="BA2908" i="3"/>
  <c r="AW2908" i="3"/>
  <c r="AS2908" i="3"/>
  <c r="AO2908" i="3"/>
  <c r="AK2908" i="3"/>
  <c r="AG2908" i="3"/>
  <c r="AC2908" i="3"/>
  <c r="Y2908" i="3"/>
  <c r="U2908" i="3"/>
  <c r="Q2908" i="3"/>
  <c r="AW2904" i="3"/>
  <c r="AG2904" i="3"/>
  <c r="Q2904" i="3"/>
  <c r="AR2898" i="3"/>
  <c r="L2901" i="3"/>
  <c r="K2901" i="3"/>
  <c r="O2899" i="3"/>
  <c r="AE2899" i="3"/>
  <c r="AU2899" i="3"/>
  <c r="P2899" i="3"/>
  <c r="AF2899" i="3"/>
  <c r="AV2899" i="3"/>
  <c r="M2899" i="3"/>
  <c r="AC2899" i="3"/>
  <c r="AS2899" i="3"/>
  <c r="BI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P2897" i="3"/>
  <c r="T2897" i="3"/>
  <c r="X2897" i="3"/>
  <c r="AB2897" i="3"/>
  <c r="AF2897" i="3"/>
  <c r="AJ2897" i="3"/>
  <c r="AN2897" i="3"/>
  <c r="AR2897" i="3"/>
  <c r="AV2897" i="3"/>
  <c r="AZ2897" i="3"/>
  <c r="BD2897" i="3"/>
  <c r="BH2897" i="3"/>
  <c r="M2897" i="3"/>
  <c r="Q2897" i="3"/>
  <c r="U2897" i="3"/>
  <c r="Y2897" i="3"/>
  <c r="AC2897" i="3"/>
  <c r="AG2897" i="3"/>
  <c r="AK2897" i="3"/>
  <c r="AO2897" i="3"/>
  <c r="AS2897" i="3"/>
  <c r="AW2897" i="3"/>
  <c r="BA2897" i="3"/>
  <c r="BE2897" i="3"/>
  <c r="BI2897" i="3"/>
  <c r="M2902" i="3"/>
  <c r="O2902" i="3"/>
  <c r="BL2902" i="3" s="1"/>
  <c r="S2902" i="3"/>
  <c r="BM2902" i="3" s="1"/>
  <c r="AV2900" i="3"/>
  <c r="AF2900" i="3"/>
  <c r="BB2899" i="3"/>
  <c r="L2899" i="3"/>
  <c r="AQ2899" i="3" s="1"/>
  <c r="AZ2898" i="3"/>
  <c r="AJ2898" i="3"/>
  <c r="T2898" i="3"/>
  <c r="BB2897" i="3"/>
  <c r="AL2897" i="3"/>
  <c r="V2897" i="3"/>
  <c r="Z2900" i="3"/>
  <c r="AD2900" i="3"/>
  <c r="AH2900" i="3"/>
  <c r="AL2900" i="3"/>
  <c r="AP2900" i="3"/>
  <c r="AT2900" i="3"/>
  <c r="AX2900" i="3"/>
  <c r="BB2900" i="3"/>
  <c r="BF2900" i="3"/>
  <c r="O2900" i="3"/>
  <c r="S2900" i="3"/>
  <c r="W2900" i="3"/>
  <c r="AA2900" i="3"/>
  <c r="AE2900" i="3"/>
  <c r="AI2900" i="3"/>
  <c r="AM2900" i="3"/>
  <c r="AQ2900" i="3"/>
  <c r="AU2900" i="3"/>
  <c r="AY2900" i="3"/>
  <c r="BC2900" i="3"/>
  <c r="BG2900" i="3"/>
  <c r="AX2899" i="3"/>
  <c r="AH2899" i="3"/>
  <c r="AV2898" i="3"/>
  <c r="AF2898" i="3"/>
  <c r="P2898" i="3"/>
  <c r="AX2897" i="3"/>
  <c r="AH2897" i="3"/>
  <c r="R2897" i="3"/>
  <c r="V2900" i="3"/>
  <c r="R2900" i="3"/>
  <c r="N2900" i="3"/>
  <c r="BI2900" i="3"/>
  <c r="BE2900" i="3"/>
  <c r="BA2900" i="3"/>
  <c r="AW2900" i="3"/>
  <c r="AS2900" i="3"/>
  <c r="AO2900" i="3"/>
  <c r="AK2900" i="3"/>
  <c r="AG2900" i="3"/>
  <c r="AC2900" i="3"/>
  <c r="Y2900" i="3"/>
  <c r="U2900" i="3"/>
  <c r="Q2900" i="3"/>
  <c r="E2798" i="3"/>
  <c r="F2798" i="3"/>
  <c r="G2798" i="3"/>
  <c r="H2798" i="3"/>
  <c r="L2798" i="3" s="1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K2800" i="3"/>
  <c r="L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L2802" i="3"/>
  <c r="E2803" i="3"/>
  <c r="F2803" i="3"/>
  <c r="K2803" i="3" s="1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L2805" i="3" s="1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K2807" i="3"/>
  <c r="E2808" i="3"/>
  <c r="K2808" i="3" s="1"/>
  <c r="AO2808" i="3" s="1"/>
  <c r="F2808" i="3"/>
  <c r="G2808" i="3"/>
  <c r="H2808" i="3"/>
  <c r="I2808" i="3"/>
  <c r="L2808" i="3" s="1"/>
  <c r="AD2808" i="3" s="1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K2811" i="3" s="1"/>
  <c r="F2811" i="3"/>
  <c r="G2811" i="3"/>
  <c r="H2811" i="3"/>
  <c r="I2811" i="3"/>
  <c r="L2811" i="3" s="1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K2813" i="3"/>
  <c r="E2814" i="3"/>
  <c r="F2814" i="3"/>
  <c r="G2814" i="3"/>
  <c r="H2814" i="3"/>
  <c r="I2814" i="3"/>
  <c r="J2814" i="3"/>
  <c r="E2815" i="3"/>
  <c r="K2815" i="3" s="1"/>
  <c r="F2815" i="3"/>
  <c r="G2815" i="3"/>
  <c r="H2815" i="3"/>
  <c r="I2815" i="3"/>
  <c r="L2815" i="3" s="1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K2824" i="3" s="1"/>
  <c r="G2824" i="3"/>
  <c r="H2824" i="3"/>
  <c r="I2824" i="3"/>
  <c r="J2824" i="3"/>
  <c r="E2825" i="3"/>
  <c r="F2825" i="3"/>
  <c r="G2825" i="3"/>
  <c r="H2825" i="3"/>
  <c r="I2825" i="3"/>
  <c r="J2825" i="3"/>
  <c r="E2826" i="3"/>
  <c r="K2826" i="3" s="1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K2828" i="3" s="1"/>
  <c r="F2828" i="3"/>
  <c r="G2828" i="3"/>
  <c r="H2828" i="3"/>
  <c r="I2828" i="3"/>
  <c r="L2828" i="3" s="1"/>
  <c r="J2828" i="3"/>
  <c r="E2829" i="3"/>
  <c r="F2829" i="3"/>
  <c r="G2829" i="3"/>
  <c r="H2829" i="3"/>
  <c r="I2829" i="3"/>
  <c r="J2829" i="3"/>
  <c r="E2830" i="3"/>
  <c r="F2830" i="3"/>
  <c r="K2830" i="3" s="1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K2832" i="3" s="1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K2834" i="3" s="1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L2853" i="3" s="1"/>
  <c r="AL2853" i="3" s="1"/>
  <c r="J2853" i="3"/>
  <c r="K2853" i="3"/>
  <c r="AA2853" i="3"/>
  <c r="AG2853" i="3"/>
  <c r="AW2853" i="3"/>
  <c r="BB2853" i="3"/>
  <c r="BG2853" i="3"/>
  <c r="E2854" i="3"/>
  <c r="F2854" i="3"/>
  <c r="G2854" i="3"/>
  <c r="H2854" i="3"/>
  <c r="I2854" i="3"/>
  <c r="J2854" i="3"/>
  <c r="K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K2856" i="3"/>
  <c r="E2857" i="3"/>
  <c r="F2857" i="3"/>
  <c r="G2857" i="3"/>
  <c r="H2857" i="3"/>
  <c r="I2857" i="3"/>
  <c r="J2857" i="3"/>
  <c r="E2858" i="3"/>
  <c r="K2858" i="3" s="1"/>
  <c r="F2858" i="3"/>
  <c r="G2858" i="3"/>
  <c r="H2858" i="3"/>
  <c r="I2858" i="3"/>
  <c r="J2858" i="3"/>
  <c r="L2858" i="3" s="1"/>
  <c r="E2859" i="3"/>
  <c r="F2859" i="3"/>
  <c r="G2859" i="3"/>
  <c r="H2859" i="3"/>
  <c r="I2859" i="3"/>
  <c r="J2859" i="3"/>
  <c r="E2860" i="3"/>
  <c r="K2860" i="3" s="1"/>
  <c r="F2860" i="3"/>
  <c r="G2860" i="3"/>
  <c r="H2860" i="3"/>
  <c r="I2860" i="3"/>
  <c r="J2860" i="3"/>
  <c r="L2860" i="3" s="1"/>
  <c r="E2861" i="3"/>
  <c r="F2861" i="3"/>
  <c r="G2861" i="3"/>
  <c r="H2861" i="3"/>
  <c r="I2861" i="3"/>
  <c r="J2861" i="3"/>
  <c r="E2862" i="3"/>
  <c r="K2862" i="3" s="1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K2864" i="3" s="1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L2868" i="3" s="1"/>
  <c r="E2869" i="3"/>
  <c r="K2869" i="3" s="1"/>
  <c r="U2869" i="3" s="1"/>
  <c r="F2869" i="3"/>
  <c r="G2869" i="3"/>
  <c r="H2869" i="3"/>
  <c r="I2869" i="3"/>
  <c r="L2869" i="3" s="1"/>
  <c r="BA2869" i="3" s="1"/>
  <c r="J2869" i="3"/>
  <c r="E2870" i="3"/>
  <c r="F2870" i="3"/>
  <c r="G2870" i="3"/>
  <c r="H2870" i="3"/>
  <c r="I2870" i="3"/>
  <c r="J2870" i="3"/>
  <c r="K2870" i="3"/>
  <c r="E2871" i="3"/>
  <c r="K2871" i="3" s="1"/>
  <c r="Q2871" i="3" s="1"/>
  <c r="F2871" i="3"/>
  <c r="G2871" i="3"/>
  <c r="H2871" i="3"/>
  <c r="I2871" i="3"/>
  <c r="L2871" i="3" s="1"/>
  <c r="AW2871" i="3" s="1"/>
  <c r="J2871" i="3"/>
  <c r="E2872" i="3"/>
  <c r="F2872" i="3"/>
  <c r="G2872" i="3"/>
  <c r="H2872" i="3"/>
  <c r="I2872" i="3"/>
  <c r="J2872" i="3"/>
  <c r="K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L2875" i="3" s="1"/>
  <c r="K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K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K2880" i="3" s="1"/>
  <c r="F2880" i="3"/>
  <c r="G2880" i="3"/>
  <c r="H2880" i="3"/>
  <c r="I2880" i="3"/>
  <c r="L2880" i="3" s="1"/>
  <c r="AG2880" i="3" s="1"/>
  <c r="J2880" i="3"/>
  <c r="E2881" i="3"/>
  <c r="F2881" i="3"/>
  <c r="G2881" i="3"/>
  <c r="H2881" i="3"/>
  <c r="I2881" i="3"/>
  <c r="J2881" i="3"/>
  <c r="K2881" i="3"/>
  <c r="E2882" i="3"/>
  <c r="F2882" i="3"/>
  <c r="G2882" i="3"/>
  <c r="H2882" i="3"/>
  <c r="I2882" i="3"/>
  <c r="J2882" i="3"/>
  <c r="E2883" i="3"/>
  <c r="K2883" i="3" s="1"/>
  <c r="F2883" i="3"/>
  <c r="G2883" i="3"/>
  <c r="H2883" i="3"/>
  <c r="I2883" i="3"/>
  <c r="J2883" i="3"/>
  <c r="E2884" i="3"/>
  <c r="F2884" i="3"/>
  <c r="G2884" i="3"/>
  <c r="H2884" i="3"/>
  <c r="I2884" i="3"/>
  <c r="J2884" i="3"/>
  <c r="L2884" i="3"/>
  <c r="E2885" i="3"/>
  <c r="F2885" i="3"/>
  <c r="G2885" i="3"/>
  <c r="K2885" i="3" s="1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L2887" i="3" s="1"/>
  <c r="E2888" i="3"/>
  <c r="F2888" i="3"/>
  <c r="G2888" i="3"/>
  <c r="H2888" i="3"/>
  <c r="L2888" i="3" s="1"/>
  <c r="I2888" i="3"/>
  <c r="J2888" i="3"/>
  <c r="E2889" i="3"/>
  <c r="F2889" i="3"/>
  <c r="G2889" i="3"/>
  <c r="K2889" i="3" s="1"/>
  <c r="H2889" i="3"/>
  <c r="I2889" i="3"/>
  <c r="J2889" i="3"/>
  <c r="E2890" i="3"/>
  <c r="F2890" i="3"/>
  <c r="G2890" i="3"/>
  <c r="H2890" i="3"/>
  <c r="L2890" i="3" s="1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L2892" i="3" s="1"/>
  <c r="I2892" i="3"/>
  <c r="J2892" i="3"/>
  <c r="E2893" i="3"/>
  <c r="F2893" i="3"/>
  <c r="G2893" i="3"/>
  <c r="K2893" i="3" s="1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BM2900" i="3" l="1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L2919" i="3"/>
  <c r="BK2927" i="3"/>
  <c r="BN2927" i="3"/>
  <c r="BJ2926" i="3"/>
  <c r="BN2930" i="3"/>
  <c r="BK2930" i="3"/>
  <c r="BL2942" i="3"/>
  <c r="BL2946" i="3"/>
  <c r="BJ2954" i="3"/>
  <c r="BL2958" i="3"/>
  <c r="BM2964" i="3"/>
  <c r="BN2979" i="3"/>
  <c r="BK2979" i="3"/>
  <c r="BM2981" i="3"/>
  <c r="BN2983" i="3"/>
  <c r="BK2983" i="3"/>
  <c r="BN2971" i="3"/>
  <c r="BK2971" i="3"/>
  <c r="BJ2975" i="3"/>
  <c r="BM2983" i="3"/>
  <c r="BL2900" i="3"/>
  <c r="BE2899" i="3"/>
  <c r="BH2899" i="3"/>
  <c r="BJ2910" i="3"/>
  <c r="AF2906" i="3"/>
  <c r="AN2906" i="3"/>
  <c r="BL2907" i="3"/>
  <c r="BK2907" i="3"/>
  <c r="BN2907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BJ2914" i="3"/>
  <c r="BK2921" i="3"/>
  <c r="BN2921" i="3"/>
  <c r="BL2921" i="3"/>
  <c r="BM2923" i="3"/>
  <c r="AT2918" i="3"/>
  <c r="Y2918" i="3"/>
  <c r="BC2918" i="3"/>
  <c r="AH2918" i="3"/>
  <c r="M2918" i="3"/>
  <c r="AQ2918" i="3"/>
  <c r="V2918" i="3"/>
  <c r="AZ2918" i="3"/>
  <c r="AJ2918" i="3"/>
  <c r="T2918" i="3"/>
  <c r="BN2920" i="3"/>
  <c r="BK2920" i="3"/>
  <c r="BJ2919" i="3"/>
  <c r="BN2926" i="3"/>
  <c r="BK2926" i="3"/>
  <c r="O2918" i="3"/>
  <c r="BM2930" i="3"/>
  <c r="BL2932" i="3"/>
  <c r="BJ2932" i="3"/>
  <c r="BL2937" i="3"/>
  <c r="BN2931" i="3"/>
  <c r="BK2931" i="3"/>
  <c r="BM2934" i="3"/>
  <c r="BJ2933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BL2936" i="3" s="1"/>
  <c r="AX2936" i="3"/>
  <c r="Z2936" i="3"/>
  <c r="BF2936" i="3"/>
  <c r="AH2936" i="3"/>
  <c r="AP2936" i="3"/>
  <c r="BJ2937" i="3"/>
  <c r="BM2949" i="3"/>
  <c r="BN2949" i="3"/>
  <c r="BK2949" i="3"/>
  <c r="BJ2962" i="3"/>
  <c r="BJ2968" i="3"/>
  <c r="BL2970" i="3"/>
  <c r="BM2939" i="3"/>
  <c r="BN2939" i="3"/>
  <c r="BK2939" i="3"/>
  <c r="BN2947" i="3"/>
  <c r="BK2947" i="3"/>
  <c r="BJ2955" i="3"/>
  <c r="BL2959" i="3"/>
  <c r="BM2962" i="3"/>
  <c r="BM2965" i="3"/>
  <c r="BM2977" i="3"/>
  <c r="BK2980" i="3"/>
  <c r="BN2980" i="3"/>
  <c r="BJ2980" i="3"/>
  <c r="BL2980" i="3"/>
  <c r="BL2981" i="3"/>
  <c r="BJ2981" i="3"/>
  <c r="BK2984" i="3"/>
  <c r="BN2984" i="3"/>
  <c r="BJ2984" i="3"/>
  <c r="BL2984" i="3"/>
  <c r="BJ2985" i="3"/>
  <c r="BK2988" i="3"/>
  <c r="BN2988" i="3"/>
  <c r="BL2973" i="3"/>
  <c r="BM2957" i="3"/>
  <c r="BL2957" i="3"/>
  <c r="BL2975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BK2976" i="3" s="1"/>
  <c r="BL2983" i="3"/>
  <c r="BM2986" i="3"/>
  <c r="BM2987" i="3"/>
  <c r="BK2990" i="3"/>
  <c r="BN2990" i="3"/>
  <c r="BK2991" i="3"/>
  <c r="BN2991" i="3"/>
  <c r="BL2951" i="3"/>
  <c r="BJ2951" i="3"/>
  <c r="BM2943" i="3"/>
  <c r="BN2943" i="3"/>
  <c r="BK2943" i="3"/>
  <c r="BM2969" i="3"/>
  <c r="BJ2969" i="3"/>
  <c r="BN2903" i="3"/>
  <c r="BK2903" i="3"/>
  <c r="BL2908" i="3"/>
  <c r="BJ2916" i="3"/>
  <c r="BK2919" i="3"/>
  <c r="BN2919" i="3"/>
  <c r="BM2921" i="3"/>
  <c r="BN2922" i="3"/>
  <c r="BK2922" i="3"/>
  <c r="BL2926" i="3"/>
  <c r="BJ2931" i="3"/>
  <c r="BL2938" i="3"/>
  <c r="BJ2940" i="3"/>
  <c r="BL2944" i="3"/>
  <c r="BL2948" i="3"/>
  <c r="BL2950" i="3"/>
  <c r="BL2952" i="3"/>
  <c r="BL2954" i="3"/>
  <c r="BN2941" i="3"/>
  <c r="BK2941" i="3"/>
  <c r="BJ2939" i="3"/>
  <c r="BJ2959" i="3"/>
  <c r="BN2958" i="3"/>
  <c r="BK2958" i="3"/>
  <c r="BJ2958" i="3"/>
  <c r="BL2961" i="3"/>
  <c r="BJ2974" i="3"/>
  <c r="BM2984" i="3"/>
  <c r="BN2989" i="3"/>
  <c r="BK2989" i="3"/>
  <c r="BL2990" i="3"/>
  <c r="BK2905" i="3"/>
  <c r="BN2905" i="3"/>
  <c r="Z2899" i="3"/>
  <c r="AP2899" i="3"/>
  <c r="BF2899" i="3"/>
  <c r="N2899" i="3"/>
  <c r="AD2899" i="3"/>
  <c r="AT2899" i="3"/>
  <c r="BJ2897" i="3"/>
  <c r="BM2898" i="3"/>
  <c r="Y2899" i="3"/>
  <c r="AB2899" i="3"/>
  <c r="O2901" i="3"/>
  <c r="BL2901" i="3" s="1"/>
  <c r="S2901" i="3"/>
  <c r="BM2901" i="3" s="1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BJ2901" i="3" s="1"/>
  <c r="AD2901" i="3"/>
  <c r="AT2901" i="3"/>
  <c r="R2901" i="3"/>
  <c r="AH2901" i="3"/>
  <c r="AX2901" i="3"/>
  <c r="V2901" i="3"/>
  <c r="AL2901" i="3"/>
  <c r="BB2901" i="3"/>
  <c r="AP2901" i="3"/>
  <c r="BF2901" i="3"/>
  <c r="Z2901" i="3"/>
  <c r="BJ2900" i="3"/>
  <c r="V2899" i="3"/>
  <c r="BK2897" i="3"/>
  <c r="BN2897" i="3"/>
  <c r="BL2897" i="3"/>
  <c r="BL2898" i="3"/>
  <c r="BJ2898" i="3"/>
  <c r="BA2899" i="3"/>
  <c r="AK2899" i="3"/>
  <c r="U2899" i="3"/>
  <c r="BD2899" i="3"/>
  <c r="AN2899" i="3"/>
  <c r="X2899" i="3"/>
  <c r="BC2899" i="3"/>
  <c r="AM2899" i="3"/>
  <c r="W2899" i="3"/>
  <c r="BL2904" i="3"/>
  <c r="BJ2904" i="3"/>
  <c r="BK2900" i="3"/>
  <c r="P2906" i="3"/>
  <c r="BN2910" i="3"/>
  <c r="BK2910" i="3"/>
  <c r="BN2912" i="3"/>
  <c r="BK2912" i="3"/>
  <c r="X2906" i="3"/>
  <c r="BJ2907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BK2923" i="3"/>
  <c r="BN2923" i="3"/>
  <c r="BL2923" i="3"/>
  <c r="AO2918" i="3"/>
  <c r="S2918" i="3"/>
  <c r="AX2918" i="3"/>
  <c r="AC2918" i="3"/>
  <c r="BG2918" i="3"/>
  <c r="AL2918" i="3"/>
  <c r="Q2918" i="3"/>
  <c r="AV2918" i="3"/>
  <c r="AF2918" i="3"/>
  <c r="P2918" i="3"/>
  <c r="BM2922" i="3"/>
  <c r="BM2925" i="3"/>
  <c r="BJ2921" i="3"/>
  <c r="BN2924" i="3"/>
  <c r="BK2924" i="3"/>
  <c r="BM2928" i="3"/>
  <c r="BL2930" i="3"/>
  <c r="BJ2930" i="3"/>
  <c r="BL2934" i="3"/>
  <c r="BJ2934" i="3"/>
  <c r="BN2932" i="3"/>
  <c r="BK2932" i="3"/>
  <c r="BN2933" i="3"/>
  <c r="BK2933" i="3"/>
  <c r="BD2936" i="3"/>
  <c r="AN2936" i="3"/>
  <c r="X2936" i="3"/>
  <c r="BC2936" i="3"/>
  <c r="AM2936" i="3"/>
  <c r="W2936" i="3"/>
  <c r="BK2937" i="3"/>
  <c r="BN2937" i="3"/>
  <c r="AJ2929" i="3"/>
  <c r="BI2929" i="3"/>
  <c r="AN2929" i="3"/>
  <c r="R2929" i="3"/>
  <c r="BL2929" i="3" s="1"/>
  <c r="AW2929" i="3"/>
  <c r="AB2929" i="3"/>
  <c r="BA2929" i="3"/>
  <c r="AF2929" i="3"/>
  <c r="BG2929" i="3"/>
  <c r="AQ2929" i="3"/>
  <c r="BJ2935" i="3"/>
  <c r="BM2937" i="3"/>
  <c r="BM2956" i="3"/>
  <c r="BJ2960" i="3"/>
  <c r="BN2962" i="3"/>
  <c r="BK2962" i="3"/>
  <c r="BJ2964" i="3"/>
  <c r="BJ2966" i="3"/>
  <c r="BN2967" i="3"/>
  <c r="BK2967" i="3"/>
  <c r="BN2968" i="3"/>
  <c r="BK2968" i="3"/>
  <c r="BK2955" i="3"/>
  <c r="BN2955" i="3"/>
  <c r="BJ2977" i="3"/>
  <c r="BJ2983" i="3"/>
  <c r="BN2974" i="3"/>
  <c r="BM2963" i="3"/>
  <c r="BL2965" i="3"/>
  <c r="BJ2965" i="3"/>
  <c r="BM2967" i="3"/>
  <c r="BL2977" i="3"/>
  <c r="BM2978" i="3"/>
  <c r="BM2979" i="3"/>
  <c r="BN2981" i="3"/>
  <c r="BK2981" i="3"/>
  <c r="BM2982" i="3"/>
  <c r="BN2985" i="3"/>
  <c r="BK2985" i="3"/>
  <c r="BM2988" i="3"/>
  <c r="BM2989" i="3"/>
  <c r="BM2973" i="3"/>
  <c r="BJ2973" i="3"/>
  <c r="BM2971" i="3"/>
  <c r="BJ2971" i="3"/>
  <c r="BM2975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BK2986" i="3"/>
  <c r="BN2986" i="3"/>
  <c r="BJ2986" i="3"/>
  <c r="BL2986" i="3"/>
  <c r="BL2987" i="3"/>
  <c r="BJ2987" i="3"/>
  <c r="BM2991" i="3"/>
  <c r="BJ2991" i="3"/>
  <c r="BM2951" i="3"/>
  <c r="BN2951" i="3"/>
  <c r="BK2951" i="3"/>
  <c r="BM2896" i="3"/>
  <c r="BL2969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BM2914" i="3"/>
  <c r="BN2914" i="3"/>
  <c r="BK2914" i="3"/>
  <c r="BL2927" i="3"/>
  <c r="BK2928" i="3"/>
  <c r="BN2928" i="3"/>
  <c r="BM2932" i="3"/>
  <c r="BJ2938" i="3"/>
  <c r="BL2940" i="3"/>
  <c r="BJ2942" i="3"/>
  <c r="BJ2944" i="3"/>
  <c r="BJ2946" i="3"/>
  <c r="BJ2948" i="3"/>
  <c r="BJ2950" i="3"/>
  <c r="BJ2952" i="3"/>
  <c r="BJ2949" i="3"/>
  <c r="BN2959" i="3"/>
  <c r="BK2959" i="3"/>
  <c r="BJ2961" i="3"/>
  <c r="BJ2970" i="3"/>
  <c r="BM2980" i="3"/>
  <c r="BK2957" i="3"/>
  <c r="BN2957" i="3"/>
  <c r="BL2991" i="3"/>
  <c r="BJ2943" i="3"/>
  <c r="BN2896" i="3"/>
  <c r="BK2896" i="3"/>
  <c r="BN2902" i="3"/>
  <c r="BK2902" i="3"/>
  <c r="BM2897" i="3"/>
  <c r="AO2899" i="3"/>
  <c r="AR2899" i="3"/>
  <c r="BG2899" i="3"/>
  <c r="AA2899" i="3"/>
  <c r="BM2904" i="3"/>
  <c r="R2899" i="3"/>
  <c r="BL2899" i="3" s="1"/>
  <c r="AL2899" i="3"/>
  <c r="BN2898" i="3"/>
  <c r="BK2898" i="3"/>
  <c r="AW2899" i="3"/>
  <c r="AG2899" i="3"/>
  <c r="Q2899" i="3"/>
  <c r="BN2899" i="3" s="1"/>
  <c r="AZ2899" i="3"/>
  <c r="AJ2899" i="3"/>
  <c r="T2899" i="3"/>
  <c r="AY2899" i="3"/>
  <c r="AI2899" i="3"/>
  <c r="S2899" i="3"/>
  <c r="BJ2908" i="3"/>
  <c r="BN2900" i="3"/>
  <c r="AV2906" i="3"/>
  <c r="BL2903" i="3"/>
  <c r="BJ2903" i="3"/>
  <c r="BD2906" i="3"/>
  <c r="BI2906" i="3"/>
  <c r="AC2906" i="3"/>
  <c r="AZ2906" i="3"/>
  <c r="T2906" i="3"/>
  <c r="BM2906" i="3" s="1"/>
  <c r="AG2906" i="3"/>
  <c r="BC2906" i="3"/>
  <c r="AM2906" i="3"/>
  <c r="W2906" i="3"/>
  <c r="BB2906" i="3"/>
  <c r="AL2906" i="3"/>
  <c r="V2906" i="3"/>
  <c r="BN2908" i="3"/>
  <c r="BK2908" i="3"/>
  <c r="BM2908" i="3"/>
  <c r="BL2916" i="3"/>
  <c r="BM2916" i="3"/>
  <c r="BN2916" i="3"/>
  <c r="BK2916" i="3"/>
  <c r="BM2919" i="3"/>
  <c r="BE2918" i="3"/>
  <c r="AI2918" i="3"/>
  <c r="N2918" i="3"/>
  <c r="AS2918" i="3"/>
  <c r="W2918" i="3"/>
  <c r="BB2918" i="3"/>
  <c r="AG2918" i="3"/>
  <c r="BH2918" i="3"/>
  <c r="AR2918" i="3"/>
  <c r="AB2918" i="3"/>
  <c r="BL2922" i="3"/>
  <c r="BJ2922" i="3"/>
  <c r="BK2925" i="3"/>
  <c r="BN2925" i="3"/>
  <c r="BL2925" i="3"/>
  <c r="BJ2927" i="3"/>
  <c r="BM2927" i="3"/>
  <c r="AK2918" i="3"/>
  <c r="BJ2923" i="3"/>
  <c r="BM2926" i="3"/>
  <c r="BL2928" i="3"/>
  <c r="BJ2928" i="3"/>
  <c r="BM2931" i="3"/>
  <c r="Y2929" i="3"/>
  <c r="AT2929" i="3"/>
  <c r="AZ2936" i="3"/>
  <c r="AJ2936" i="3"/>
  <c r="T2936" i="3"/>
  <c r="AY2936" i="3"/>
  <c r="AI2936" i="3"/>
  <c r="S2936" i="3"/>
  <c r="AO2929" i="3"/>
  <c r="N2929" i="3"/>
  <c r="BJ2929" i="3" s="1"/>
  <c r="BD2929" i="3"/>
  <c r="AH2929" i="3"/>
  <c r="M2929" i="3"/>
  <c r="AR2929" i="3"/>
  <c r="V2929" i="3"/>
  <c r="BM2929" i="3" s="1"/>
  <c r="AV2929" i="3"/>
  <c r="Z2929" i="3"/>
  <c r="BC2929" i="3"/>
  <c r="AM2929" i="3"/>
  <c r="W2929" i="3"/>
  <c r="BL2935" i="3"/>
  <c r="BN2935" i="3"/>
  <c r="BK2935" i="3"/>
  <c r="BM2938" i="3"/>
  <c r="BM2940" i="3"/>
  <c r="BM2942" i="3"/>
  <c r="BM2944" i="3"/>
  <c r="BM2946" i="3"/>
  <c r="BM2948" i="3"/>
  <c r="BM2950" i="3"/>
  <c r="BM2952" i="3"/>
  <c r="BM2954" i="3"/>
  <c r="BL2941" i="3"/>
  <c r="BJ2941" i="3"/>
  <c r="BN2954" i="3"/>
  <c r="BN2956" i="3"/>
  <c r="BK2956" i="3"/>
  <c r="BL2956" i="3"/>
  <c r="BJ2956" i="3"/>
  <c r="BN2960" i="3"/>
  <c r="BK2960" i="3"/>
  <c r="BN2964" i="3"/>
  <c r="BK2964" i="3"/>
  <c r="BN2966" i="3"/>
  <c r="BK2966" i="3"/>
  <c r="BL2974" i="3"/>
  <c r="BN2904" i="3"/>
  <c r="BN2948" i="3"/>
  <c r="BN2944" i="3"/>
  <c r="BN2952" i="3"/>
  <c r="BL2955" i="3"/>
  <c r="BM2959" i="3"/>
  <c r="BN2945" i="3"/>
  <c r="BK2945" i="3"/>
  <c r="BN2953" i="3"/>
  <c r="BK2953" i="3"/>
  <c r="BM2958" i="3"/>
  <c r="BM2961" i="3"/>
  <c r="BL2963" i="3"/>
  <c r="BJ2963" i="3"/>
  <c r="BL2967" i="3"/>
  <c r="BJ2967" i="3"/>
  <c r="BK2978" i="3"/>
  <c r="BN2978" i="3"/>
  <c r="BJ2978" i="3"/>
  <c r="BL2978" i="3"/>
  <c r="BL2979" i="3"/>
  <c r="BJ2979" i="3"/>
  <c r="BK2982" i="3"/>
  <c r="BN2982" i="3"/>
  <c r="BJ2982" i="3"/>
  <c r="BL2982" i="3"/>
  <c r="BM2985" i="3"/>
  <c r="BJ2988" i="3"/>
  <c r="BL2988" i="3"/>
  <c r="BL2989" i="3"/>
  <c r="BJ2989" i="3"/>
  <c r="BN2973" i="3"/>
  <c r="BK2973" i="3"/>
  <c r="BJ2957" i="3"/>
  <c r="BL2971" i="3"/>
  <c r="BN2975" i="3"/>
  <c r="BK2975" i="3"/>
  <c r="AH2976" i="3"/>
  <c r="AW2976" i="3"/>
  <c r="AG2976" i="3"/>
  <c r="O2976" i="3"/>
  <c r="AV2976" i="3"/>
  <c r="AF2976" i="3"/>
  <c r="N2976" i="3"/>
  <c r="BJ2976" i="3" s="1"/>
  <c r="AL2976" i="3"/>
  <c r="Q2976" i="3"/>
  <c r="AU2976" i="3"/>
  <c r="AE2976" i="3"/>
  <c r="BN2987" i="3"/>
  <c r="BK2987" i="3"/>
  <c r="BJ2990" i="3"/>
  <c r="BM2990" i="3"/>
  <c r="BL2896" i="3"/>
  <c r="BJ2896" i="3"/>
  <c r="BN2969" i="3"/>
  <c r="BK2969" i="3"/>
  <c r="BN2977" i="3"/>
  <c r="AB2854" i="3"/>
  <c r="AQ2872" i="3"/>
  <c r="AG2871" i="3"/>
  <c r="AK2869" i="3"/>
  <c r="BC2858" i="3"/>
  <c r="L2856" i="3"/>
  <c r="K2820" i="3"/>
  <c r="K2814" i="3"/>
  <c r="K2805" i="3"/>
  <c r="K2802" i="3"/>
  <c r="AB2802" i="3" s="1"/>
  <c r="L2891" i="3"/>
  <c r="L2885" i="3"/>
  <c r="L2881" i="3"/>
  <c r="AE2881" i="3" s="1"/>
  <c r="L2879" i="3"/>
  <c r="AQ2877" i="3"/>
  <c r="L2874" i="3"/>
  <c r="BG2872" i="3"/>
  <c r="L2872" i="3"/>
  <c r="AA2872" i="3" s="1"/>
  <c r="L2870" i="3"/>
  <c r="K2868" i="3"/>
  <c r="L2866" i="3"/>
  <c r="L2863" i="3"/>
  <c r="K2863" i="3"/>
  <c r="AR2854" i="3"/>
  <c r="L2854" i="3"/>
  <c r="Q2853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Y2871" i="3"/>
  <c r="Y2869" i="3"/>
  <c r="L2893" i="3"/>
  <c r="K2890" i="3"/>
  <c r="AJ2890" i="3" s="1"/>
  <c r="L2886" i="3"/>
  <c r="L2883" i="3"/>
  <c r="K2879" i="3"/>
  <c r="AE2879" i="3" s="1"/>
  <c r="L2877" i="3"/>
  <c r="AQ2875" i="3"/>
  <c r="K2866" i="3"/>
  <c r="L2864" i="3"/>
  <c r="BC2864" i="3" s="1"/>
  <c r="L2862" i="3"/>
  <c r="BC2862" i="3" s="1"/>
  <c r="L2861" i="3"/>
  <c r="K2861" i="3"/>
  <c r="L2845" i="3"/>
  <c r="T2845" i="3" s="1"/>
  <c r="L2844" i="3"/>
  <c r="L2843" i="3"/>
  <c r="L2842" i="3"/>
  <c r="Z2842" i="3" s="1"/>
  <c r="K2842" i="3"/>
  <c r="AH2842" i="3" s="1"/>
  <c r="L2840" i="3"/>
  <c r="K2840" i="3"/>
  <c r="L2838" i="3"/>
  <c r="L2837" i="3"/>
  <c r="L2836" i="3"/>
  <c r="L2834" i="3"/>
  <c r="L2832" i="3"/>
  <c r="Z2832" i="3" s="1"/>
  <c r="L2830" i="3"/>
  <c r="L2821" i="3"/>
  <c r="K2821" i="3"/>
  <c r="L2812" i="3"/>
  <c r="K2812" i="3"/>
  <c r="L2807" i="3"/>
  <c r="L2806" i="3"/>
  <c r="K2806" i="3"/>
  <c r="AR2802" i="3"/>
  <c r="K2798" i="3"/>
  <c r="U2863" i="3"/>
  <c r="BA2863" i="3"/>
  <c r="S2856" i="3"/>
  <c r="W2856" i="3"/>
  <c r="BC2856" i="3"/>
  <c r="O2881" i="3"/>
  <c r="AI2881" i="3"/>
  <c r="BG2881" i="3"/>
  <c r="S2881" i="3"/>
  <c r="AQ2881" i="3"/>
  <c r="AA2881" i="3"/>
  <c r="AU2881" i="3"/>
  <c r="Y2880" i="3"/>
  <c r="N2872" i="3"/>
  <c r="AD2872" i="3"/>
  <c r="AT2872" i="3"/>
  <c r="S2872" i="3"/>
  <c r="AI2872" i="3"/>
  <c r="AY2872" i="3"/>
  <c r="V2872" i="3"/>
  <c r="AL2872" i="3"/>
  <c r="BB2872" i="3"/>
  <c r="O2864" i="3"/>
  <c r="W2864" i="3"/>
  <c r="AS2892" i="3"/>
  <c r="AR2890" i="3"/>
  <c r="AZ2890" i="3"/>
  <c r="AB2890" i="3"/>
  <c r="BH2890" i="3"/>
  <c r="N2885" i="3"/>
  <c r="BC2885" i="3"/>
  <c r="AL2885" i="3"/>
  <c r="AU2885" i="3"/>
  <c r="AD2885" i="3"/>
  <c r="O2877" i="3"/>
  <c r="AU2877" i="3"/>
  <c r="AA2877" i="3"/>
  <c r="BG2877" i="3"/>
  <c r="AE2877" i="3"/>
  <c r="AK2863" i="3"/>
  <c r="AM2883" i="3"/>
  <c r="AY2883" i="3"/>
  <c r="AQ2883" i="3"/>
  <c r="BB2883" i="3"/>
  <c r="AI2883" i="3"/>
  <c r="AT2883" i="3"/>
  <c r="O2879" i="3"/>
  <c r="BL2879" i="3" s="1"/>
  <c r="AU2879" i="3"/>
  <c r="AA2879" i="3"/>
  <c r="AU2883" i="3"/>
  <c r="O2875" i="3"/>
  <c r="AU2875" i="3"/>
  <c r="AA2875" i="3"/>
  <c r="BG2875" i="3"/>
  <c r="AE2875" i="3"/>
  <c r="O2860" i="3"/>
  <c r="W2860" i="3"/>
  <c r="BC2860" i="3"/>
  <c r="R2842" i="3"/>
  <c r="AX2842" i="3"/>
  <c r="BF2842" i="3"/>
  <c r="K2886" i="3"/>
  <c r="L2878" i="3"/>
  <c r="K2878" i="3"/>
  <c r="L2876" i="3"/>
  <c r="K2876" i="3"/>
  <c r="K2874" i="3"/>
  <c r="AO2871" i="3"/>
  <c r="AO2869" i="3"/>
  <c r="L2859" i="3"/>
  <c r="K2859" i="3"/>
  <c r="L2857" i="3"/>
  <c r="K2857" i="3"/>
  <c r="L2855" i="3"/>
  <c r="K2855" i="3"/>
  <c r="AG2854" i="3"/>
  <c r="BC2854" i="3"/>
  <c r="R2853" i="3"/>
  <c r="AC2853" i="3"/>
  <c r="AM2853" i="3"/>
  <c r="AX2853" i="3"/>
  <c r="BI2853" i="3"/>
  <c r="M2853" i="3"/>
  <c r="W2853" i="3"/>
  <c r="AH2853" i="3"/>
  <c r="AS2853" i="3"/>
  <c r="BC2853" i="3"/>
  <c r="K2851" i="3"/>
  <c r="AY2816" i="3"/>
  <c r="S2816" i="3"/>
  <c r="K2810" i="3"/>
  <c r="BI2804" i="3"/>
  <c r="AJ2800" i="3"/>
  <c r="BD2800" i="3"/>
  <c r="T2800" i="3"/>
  <c r="AN2800" i="3"/>
  <c r="BH2800" i="3"/>
  <c r="X2800" i="3"/>
  <c r="AR2800" i="3"/>
  <c r="L2894" i="3"/>
  <c r="K2887" i="3"/>
  <c r="L2882" i="3"/>
  <c r="K2882" i="3"/>
  <c r="AC2845" i="3"/>
  <c r="BI2845" i="3"/>
  <c r="L2841" i="3"/>
  <c r="N2808" i="3"/>
  <c r="AT2808" i="3"/>
  <c r="T2808" i="3"/>
  <c r="BI2808" i="3"/>
  <c r="Y2808" i="3"/>
  <c r="S2807" i="3"/>
  <c r="AD2804" i="3"/>
  <c r="AJ2804" i="3"/>
  <c r="AZ2804" i="3"/>
  <c r="BE2804" i="3"/>
  <c r="AF2804" i="3"/>
  <c r="AK2804" i="3"/>
  <c r="BA2804" i="3"/>
  <c r="BF2804" i="3"/>
  <c r="AB2804" i="3"/>
  <c r="AG2804" i="3"/>
  <c r="AW2804" i="3"/>
  <c r="BB2804" i="3"/>
  <c r="BH2802" i="3"/>
  <c r="AZ2800" i="3"/>
  <c r="AY2812" i="3"/>
  <c r="AA2805" i="3"/>
  <c r="K2892" i="3"/>
  <c r="K2891" i="3"/>
  <c r="AQ2891" i="3" s="1"/>
  <c r="Q2890" i="3"/>
  <c r="L2889" i="3"/>
  <c r="K2888" i="3"/>
  <c r="L2895" i="3"/>
  <c r="AB2895" i="3" s="1"/>
  <c r="K2895" i="3"/>
  <c r="K2894" i="3"/>
  <c r="K2884" i="3"/>
  <c r="L2873" i="3"/>
  <c r="K2873" i="3"/>
  <c r="BE2871" i="3"/>
  <c r="BE2869" i="3"/>
  <c r="L2867" i="3"/>
  <c r="K2867" i="3"/>
  <c r="L2865" i="3"/>
  <c r="K2865" i="3"/>
  <c r="AW2854" i="3"/>
  <c r="W2854" i="3"/>
  <c r="AQ2853" i="3"/>
  <c r="V2853" i="3"/>
  <c r="BA2845" i="3"/>
  <c r="S2818" i="3"/>
  <c r="BI2818" i="3"/>
  <c r="AI2816" i="3"/>
  <c r="U2815" i="3"/>
  <c r="BA2815" i="3"/>
  <c r="K2809" i="3"/>
  <c r="N2807" i="3"/>
  <c r="AV2807" i="3"/>
  <c r="P2802" i="3"/>
  <c r="AF2802" i="3"/>
  <c r="AV2802" i="3"/>
  <c r="T2802" i="3"/>
  <c r="AJ2802" i="3"/>
  <c r="AZ2802" i="3"/>
  <c r="X2802" i="3"/>
  <c r="AN2802" i="3"/>
  <c r="BD2802" i="3"/>
  <c r="AB2800" i="3"/>
  <c r="L2852" i="3"/>
  <c r="K2852" i="3"/>
  <c r="L2851" i="3"/>
  <c r="L2850" i="3"/>
  <c r="K2848" i="3"/>
  <c r="L2847" i="3"/>
  <c r="K2841" i="3"/>
  <c r="K2838" i="3"/>
  <c r="K2836" i="3"/>
  <c r="Z2836" i="3" s="1"/>
  <c r="L2835" i="3"/>
  <c r="L2833" i="3"/>
  <c r="BD2833" i="3" s="1"/>
  <c r="K2829" i="3"/>
  <c r="L2826" i="3"/>
  <c r="AY2826" i="3" s="1"/>
  <c r="L2819" i="3"/>
  <c r="K2819" i="3"/>
  <c r="L2810" i="3"/>
  <c r="L2809" i="3"/>
  <c r="L2829" i="3"/>
  <c r="L2822" i="3"/>
  <c r="K2822" i="3"/>
  <c r="L2817" i="3"/>
  <c r="K2817" i="3"/>
  <c r="L2813" i="3"/>
  <c r="U2806" i="3"/>
  <c r="K2850" i="3"/>
  <c r="K2846" i="3"/>
  <c r="K2844" i="3"/>
  <c r="K2843" i="3"/>
  <c r="L2839" i="3"/>
  <c r="AN2839" i="3" s="1"/>
  <c r="K2837" i="3"/>
  <c r="L2831" i="3"/>
  <c r="L2827" i="3"/>
  <c r="K2827" i="3"/>
  <c r="L2825" i="3"/>
  <c r="K2825" i="3"/>
  <c r="L2824" i="3"/>
  <c r="AY2824" i="3" s="1"/>
  <c r="L2823" i="3"/>
  <c r="AC2823" i="3" s="1"/>
  <c r="L2820" i="3"/>
  <c r="L2814" i="3"/>
  <c r="BA2806" i="3"/>
  <c r="L2803" i="3"/>
  <c r="P2800" i="3"/>
  <c r="K2799" i="3"/>
  <c r="Y2798" i="3"/>
  <c r="BE2798" i="3"/>
  <c r="AL2798" i="3"/>
  <c r="W2798" i="3"/>
  <c r="BC2798" i="3"/>
  <c r="X2798" i="3"/>
  <c r="P2889" i="3"/>
  <c r="T2889" i="3"/>
  <c r="X2889" i="3"/>
  <c r="AB2889" i="3"/>
  <c r="AF2889" i="3"/>
  <c r="AJ2889" i="3"/>
  <c r="AN2889" i="3"/>
  <c r="AR2889" i="3"/>
  <c r="AV2889" i="3"/>
  <c r="AZ2889" i="3"/>
  <c r="BD2889" i="3"/>
  <c r="BH2889" i="3"/>
  <c r="M2889" i="3"/>
  <c r="Q2889" i="3"/>
  <c r="U2889" i="3"/>
  <c r="Y2889" i="3"/>
  <c r="AC2889" i="3"/>
  <c r="AG2889" i="3"/>
  <c r="AK2889" i="3"/>
  <c r="AO2889" i="3"/>
  <c r="AS2889" i="3"/>
  <c r="AW2889" i="3"/>
  <c r="BA2889" i="3"/>
  <c r="BE2889" i="3"/>
  <c r="BI2889" i="3"/>
  <c r="BC2889" i="3"/>
  <c r="R2889" i="3"/>
  <c r="Z2889" i="3"/>
  <c r="AH2889" i="3"/>
  <c r="AP2889" i="3"/>
  <c r="AX2889" i="3"/>
  <c r="BF2889" i="3"/>
  <c r="V2889" i="3"/>
  <c r="AL2889" i="3"/>
  <c r="BB2889" i="3"/>
  <c r="S2889" i="3"/>
  <c r="AA2889" i="3"/>
  <c r="AI2889" i="3"/>
  <c r="AQ2889" i="3"/>
  <c r="AY2889" i="3"/>
  <c r="BG2889" i="3"/>
  <c r="N2889" i="3"/>
  <c r="AD2889" i="3"/>
  <c r="AT2889" i="3"/>
  <c r="O2889" i="3"/>
  <c r="W2889" i="3"/>
  <c r="AE2889" i="3"/>
  <c r="AM2889" i="3"/>
  <c r="AU2889" i="3"/>
  <c r="N2895" i="3"/>
  <c r="Q2893" i="3"/>
  <c r="AC2893" i="3"/>
  <c r="AK2893" i="3"/>
  <c r="AW2893" i="3"/>
  <c r="BI2893" i="3"/>
  <c r="N2893" i="3"/>
  <c r="R2893" i="3"/>
  <c r="V2893" i="3"/>
  <c r="Z2893" i="3"/>
  <c r="AD2893" i="3"/>
  <c r="AH2893" i="3"/>
  <c r="AL2893" i="3"/>
  <c r="AP2893" i="3"/>
  <c r="AT2893" i="3"/>
  <c r="AX2893" i="3"/>
  <c r="BB2893" i="3"/>
  <c r="BF2893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U2893" i="3"/>
  <c r="AO2893" i="3"/>
  <c r="BA2893" i="3"/>
  <c r="P2893" i="3"/>
  <c r="T2893" i="3"/>
  <c r="X2893" i="3"/>
  <c r="AB2893" i="3"/>
  <c r="AF2893" i="3"/>
  <c r="AJ2893" i="3"/>
  <c r="AN2893" i="3"/>
  <c r="AR2893" i="3"/>
  <c r="AV2893" i="3"/>
  <c r="AZ2893" i="3"/>
  <c r="BD2893" i="3"/>
  <c r="BH2893" i="3"/>
  <c r="M2893" i="3"/>
  <c r="Y2893" i="3"/>
  <c r="AG2893" i="3"/>
  <c r="AS2893" i="3"/>
  <c r="BE2893" i="3"/>
  <c r="S2894" i="3"/>
  <c r="W2894" i="3"/>
  <c r="AE2894" i="3"/>
  <c r="AM2894" i="3"/>
  <c r="AU2894" i="3"/>
  <c r="BC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M2894" i="3"/>
  <c r="Q2894" i="3"/>
  <c r="U2894" i="3"/>
  <c r="Y2894" i="3"/>
  <c r="AC2894" i="3"/>
  <c r="AG2894" i="3"/>
  <c r="AK2894" i="3"/>
  <c r="AO2894" i="3"/>
  <c r="AS2894" i="3"/>
  <c r="BA2894" i="3"/>
  <c r="BE2894" i="3"/>
  <c r="BI2894" i="3"/>
  <c r="O2894" i="3"/>
  <c r="AA2894" i="3"/>
  <c r="AI2894" i="3"/>
  <c r="AQ2894" i="3"/>
  <c r="AY2894" i="3"/>
  <c r="BG2894" i="3"/>
  <c r="AW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AV2891" i="3"/>
  <c r="P2887" i="3"/>
  <c r="T2887" i="3"/>
  <c r="X2887" i="3"/>
  <c r="AB2887" i="3"/>
  <c r="AF2887" i="3"/>
  <c r="AJ2887" i="3"/>
  <c r="AN2887" i="3"/>
  <c r="AR2887" i="3"/>
  <c r="AV2887" i="3"/>
  <c r="AZ2887" i="3"/>
  <c r="BD2887" i="3"/>
  <c r="BH2887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R2887" i="3"/>
  <c r="Z2887" i="3"/>
  <c r="AH2887" i="3"/>
  <c r="AP2887" i="3"/>
  <c r="AX2887" i="3"/>
  <c r="BF2887" i="3"/>
  <c r="S2887" i="3"/>
  <c r="AA2887" i="3"/>
  <c r="AI2887" i="3"/>
  <c r="AQ2887" i="3"/>
  <c r="AY2887" i="3"/>
  <c r="BG2887" i="3"/>
  <c r="N2887" i="3"/>
  <c r="AD2887" i="3"/>
  <c r="AT2887" i="3"/>
  <c r="O2887" i="3"/>
  <c r="W2887" i="3"/>
  <c r="AE2887" i="3"/>
  <c r="AM2887" i="3"/>
  <c r="BC2887" i="3"/>
  <c r="V2887" i="3"/>
  <c r="AL2887" i="3"/>
  <c r="BB2887" i="3"/>
  <c r="AU2887" i="3"/>
  <c r="AK2880" i="3"/>
  <c r="BD2892" i="3"/>
  <c r="AH2892" i="3"/>
  <c r="AC2892" i="3"/>
  <c r="Q2892" i="3"/>
  <c r="BE2890" i="3"/>
  <c r="AO2890" i="3"/>
  <c r="AO2888" i="3"/>
  <c r="AG2888" i="3"/>
  <c r="BE2884" i="3"/>
  <c r="AO2884" i="3"/>
  <c r="AW2880" i="3"/>
  <c r="Q2880" i="3"/>
  <c r="AA2862" i="3"/>
  <c r="AQ2862" i="3"/>
  <c r="BG2862" i="3"/>
  <c r="S2862" i="3"/>
  <c r="AI2862" i="3"/>
  <c r="AY2862" i="3"/>
  <c r="AA2858" i="3"/>
  <c r="AQ2858" i="3"/>
  <c r="BG2858" i="3"/>
  <c r="S2858" i="3"/>
  <c r="AI2858" i="3"/>
  <c r="AY2858" i="3"/>
  <c r="P2835" i="3"/>
  <c r="AV2835" i="3"/>
  <c r="T2835" i="3"/>
  <c r="AJ2835" i="3"/>
  <c r="BD2835" i="3"/>
  <c r="X2835" i="3"/>
  <c r="AN2835" i="3"/>
  <c r="BB2892" i="3"/>
  <c r="AW2892" i="3"/>
  <c r="AR2892" i="3"/>
  <c r="AB2892" i="3"/>
  <c r="V2892" i="3"/>
  <c r="BD2890" i="3"/>
  <c r="AV2890" i="3"/>
  <c r="AN2890" i="3"/>
  <c r="AF2890" i="3"/>
  <c r="X2890" i="3"/>
  <c r="P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X2886" i="3"/>
  <c r="AD2886" i="3"/>
  <c r="AX2886" i="3"/>
  <c r="AA2886" i="3"/>
  <c r="AU2886" i="3"/>
  <c r="P2885" i="3"/>
  <c r="T2885" i="3"/>
  <c r="AB2885" i="3"/>
  <c r="AF2885" i="3"/>
  <c r="AJ2885" i="3"/>
  <c r="AR2885" i="3"/>
  <c r="AV2885" i="3"/>
  <c r="AZ2885" i="3"/>
  <c r="BH2885" i="3"/>
  <c r="M2885" i="3"/>
  <c r="Q2885" i="3"/>
  <c r="Y2885" i="3"/>
  <c r="AC2885" i="3"/>
  <c r="AG2885" i="3"/>
  <c r="AO2885" i="3"/>
  <c r="AS2885" i="3"/>
  <c r="AW2885" i="3"/>
  <c r="BE2885" i="3"/>
  <c r="BI2885" i="3"/>
  <c r="BD2884" i="3"/>
  <c r="AN2884" i="3"/>
  <c r="AF2884" i="3"/>
  <c r="X2884" i="3"/>
  <c r="N2884" i="3"/>
  <c r="BJ2884" i="3" s="1"/>
  <c r="R2884" i="3"/>
  <c r="V2884" i="3"/>
  <c r="AD2884" i="3"/>
  <c r="AH2884" i="3"/>
  <c r="AL2884" i="3"/>
  <c r="AP2884" i="3"/>
  <c r="AT2884" i="3"/>
  <c r="AX2884" i="3"/>
  <c r="BB2884" i="3"/>
  <c r="BF2884" i="3"/>
  <c r="O2884" i="3"/>
  <c r="BL2884" i="3" s="1"/>
  <c r="S2884" i="3"/>
  <c r="BM2884" i="3" s="1"/>
  <c r="W2884" i="3"/>
  <c r="AA2884" i="3"/>
  <c r="AE2884" i="3"/>
  <c r="AI2884" i="3"/>
  <c r="AM2884" i="3"/>
  <c r="AQ2884" i="3"/>
  <c r="AU2884" i="3"/>
  <c r="AY2884" i="3"/>
  <c r="BC2884" i="3"/>
  <c r="BG2884" i="3"/>
  <c r="P2883" i="3"/>
  <c r="T2883" i="3"/>
  <c r="X2883" i="3"/>
  <c r="AB2883" i="3"/>
  <c r="AF2883" i="3"/>
  <c r="AJ2883" i="3"/>
  <c r="AN2883" i="3"/>
  <c r="AR2883" i="3"/>
  <c r="AV2883" i="3"/>
  <c r="AZ2883" i="3"/>
  <c r="BD2883" i="3"/>
  <c r="BH2883" i="3"/>
  <c r="M2883" i="3"/>
  <c r="Q2883" i="3"/>
  <c r="U2883" i="3"/>
  <c r="Y2883" i="3"/>
  <c r="AC2883" i="3"/>
  <c r="AG2883" i="3"/>
  <c r="AK2883" i="3"/>
  <c r="AO2883" i="3"/>
  <c r="AS2883" i="3"/>
  <c r="AW2883" i="3"/>
  <c r="BA2883" i="3"/>
  <c r="BE2883" i="3"/>
  <c r="BI2883" i="3"/>
  <c r="P2881" i="3"/>
  <c r="T2881" i="3"/>
  <c r="X2881" i="3"/>
  <c r="AB2881" i="3"/>
  <c r="AF2881" i="3"/>
  <c r="AJ2881" i="3"/>
  <c r="AN2881" i="3"/>
  <c r="AR2881" i="3"/>
  <c r="AV2881" i="3"/>
  <c r="AZ2881" i="3"/>
  <c r="BD2881" i="3"/>
  <c r="BH2881" i="3"/>
  <c r="M2881" i="3"/>
  <c r="Q2881" i="3"/>
  <c r="U2881" i="3"/>
  <c r="Y2881" i="3"/>
  <c r="AC2881" i="3"/>
  <c r="AG2881" i="3"/>
  <c r="AK2881" i="3"/>
  <c r="AO2881" i="3"/>
  <c r="AS2881" i="3"/>
  <c r="AW2881" i="3"/>
  <c r="BA2881" i="3"/>
  <c r="BE2881" i="3"/>
  <c r="BI2881" i="3"/>
  <c r="N2881" i="3"/>
  <c r="R2881" i="3"/>
  <c r="V2881" i="3"/>
  <c r="Z2881" i="3"/>
  <c r="AD2881" i="3"/>
  <c r="AH2881" i="3"/>
  <c r="AL2881" i="3"/>
  <c r="AP2881" i="3"/>
  <c r="AT2881" i="3"/>
  <c r="AX2881" i="3"/>
  <c r="BB2881" i="3"/>
  <c r="BF2881" i="3"/>
  <c r="BI2880" i="3"/>
  <c r="AS2880" i="3"/>
  <c r="AC2880" i="3"/>
  <c r="M2880" i="3"/>
  <c r="P2879" i="3"/>
  <c r="T2879" i="3"/>
  <c r="X2879" i="3"/>
  <c r="AB2879" i="3"/>
  <c r="AF2879" i="3"/>
  <c r="AJ2879" i="3"/>
  <c r="AN2879" i="3"/>
  <c r="AR2879" i="3"/>
  <c r="AV2879" i="3"/>
  <c r="AZ2879" i="3"/>
  <c r="BD2879" i="3"/>
  <c r="BH2879" i="3"/>
  <c r="M2879" i="3"/>
  <c r="Q2879" i="3"/>
  <c r="U2879" i="3"/>
  <c r="Y2879" i="3"/>
  <c r="AC2879" i="3"/>
  <c r="AG2879" i="3"/>
  <c r="AK2879" i="3"/>
  <c r="AO2879" i="3"/>
  <c r="AS2879" i="3"/>
  <c r="AW2879" i="3"/>
  <c r="BA2879" i="3"/>
  <c r="BE2879" i="3"/>
  <c r="BI2879" i="3"/>
  <c r="N2879" i="3"/>
  <c r="BJ2879" i="3" s="1"/>
  <c r="R2879" i="3"/>
  <c r="V2879" i="3"/>
  <c r="Z2879" i="3"/>
  <c r="AD2879" i="3"/>
  <c r="AH2879" i="3"/>
  <c r="AL2879" i="3"/>
  <c r="AP2879" i="3"/>
  <c r="AT2879" i="3"/>
  <c r="AX2879" i="3"/>
  <c r="BB2879" i="3"/>
  <c r="BF2879" i="3"/>
  <c r="P2877" i="3"/>
  <c r="T2877" i="3"/>
  <c r="X2877" i="3"/>
  <c r="AB2877" i="3"/>
  <c r="AF2877" i="3"/>
  <c r="AJ2877" i="3"/>
  <c r="AN2877" i="3"/>
  <c r="AR2877" i="3"/>
  <c r="AV2877" i="3"/>
  <c r="AZ2877" i="3"/>
  <c r="BD2877" i="3"/>
  <c r="BH2877" i="3"/>
  <c r="M2877" i="3"/>
  <c r="Q2877" i="3"/>
  <c r="U2877" i="3"/>
  <c r="Y2877" i="3"/>
  <c r="AC2877" i="3"/>
  <c r="AG2877" i="3"/>
  <c r="AK2877" i="3"/>
  <c r="AO2877" i="3"/>
  <c r="AS2877" i="3"/>
  <c r="AW2877" i="3"/>
  <c r="BA2877" i="3"/>
  <c r="BE2877" i="3"/>
  <c r="BI2877" i="3"/>
  <c r="N2877" i="3"/>
  <c r="R2877" i="3"/>
  <c r="V2877" i="3"/>
  <c r="Z2877" i="3"/>
  <c r="AD2877" i="3"/>
  <c r="AH2877" i="3"/>
  <c r="AL2877" i="3"/>
  <c r="AP2877" i="3"/>
  <c r="AT2877" i="3"/>
  <c r="AX2877" i="3"/>
  <c r="BB2877" i="3"/>
  <c r="BF2877" i="3"/>
  <c r="P2875" i="3"/>
  <c r="T2875" i="3"/>
  <c r="X2875" i="3"/>
  <c r="AB2875" i="3"/>
  <c r="AF2875" i="3"/>
  <c r="AJ2875" i="3"/>
  <c r="AN2875" i="3"/>
  <c r="AR2875" i="3"/>
  <c r="AV2875" i="3"/>
  <c r="AZ2875" i="3"/>
  <c r="BD2875" i="3"/>
  <c r="BH2875" i="3"/>
  <c r="M2875" i="3"/>
  <c r="Q2875" i="3"/>
  <c r="U2875" i="3"/>
  <c r="Y2875" i="3"/>
  <c r="AC2875" i="3"/>
  <c r="AG2875" i="3"/>
  <c r="AK2875" i="3"/>
  <c r="AO2875" i="3"/>
  <c r="AS2875" i="3"/>
  <c r="AW2875" i="3"/>
  <c r="BA2875" i="3"/>
  <c r="BE2875" i="3"/>
  <c r="BI2875" i="3"/>
  <c r="N2875" i="3"/>
  <c r="R2875" i="3"/>
  <c r="V2875" i="3"/>
  <c r="Z2875" i="3"/>
  <c r="AD2875" i="3"/>
  <c r="AH2875" i="3"/>
  <c r="AL2875" i="3"/>
  <c r="AP2875" i="3"/>
  <c r="AT2875" i="3"/>
  <c r="AX2875" i="3"/>
  <c r="BB2875" i="3"/>
  <c r="BF2875" i="3"/>
  <c r="Q2874" i="3"/>
  <c r="AE2874" i="3"/>
  <c r="AV2874" i="3"/>
  <c r="AM2862" i="3"/>
  <c r="AM2858" i="3"/>
  <c r="X2840" i="3"/>
  <c r="AN2840" i="3"/>
  <c r="BD2840" i="3"/>
  <c r="U2840" i="3"/>
  <c r="AK2840" i="3"/>
  <c r="BA2840" i="3"/>
  <c r="AA2840" i="3"/>
  <c r="BG2840" i="3"/>
  <c r="AL2840" i="3"/>
  <c r="W2840" i="3"/>
  <c r="BC2840" i="3"/>
  <c r="BF2840" i="3"/>
  <c r="T2890" i="3"/>
  <c r="AL2882" i="3"/>
  <c r="BA2880" i="3"/>
  <c r="U2880" i="3"/>
  <c r="BI2892" i="3"/>
  <c r="AW2890" i="3"/>
  <c r="AG2890" i="3"/>
  <c r="Y2890" i="3"/>
  <c r="BE2888" i="3"/>
  <c r="Y2886" i="3"/>
  <c r="AW2884" i="3"/>
  <c r="AG2884" i="3"/>
  <c r="AA2870" i="3"/>
  <c r="AQ2870" i="3"/>
  <c r="BG2870" i="3"/>
  <c r="S2870" i="3"/>
  <c r="AI2870" i="3"/>
  <c r="AY2870" i="3"/>
  <c r="AA2866" i="3"/>
  <c r="AQ2866" i="3"/>
  <c r="BG2866" i="3"/>
  <c r="S2866" i="3"/>
  <c r="AI2866" i="3"/>
  <c r="AY2866" i="3"/>
  <c r="N2892" i="3"/>
  <c r="R2892" i="3"/>
  <c r="O2892" i="3"/>
  <c r="S2892" i="3"/>
  <c r="W2892" i="3"/>
  <c r="AA2892" i="3"/>
  <c r="AE2892" i="3"/>
  <c r="AI2892" i="3"/>
  <c r="AM2892" i="3"/>
  <c r="AQ2892" i="3"/>
  <c r="AU2892" i="3"/>
  <c r="AY2892" i="3"/>
  <c r="BC2892" i="3"/>
  <c r="BG2892" i="3"/>
  <c r="BD2888" i="3"/>
  <c r="AV2888" i="3"/>
  <c r="AN2888" i="3"/>
  <c r="AF2888" i="3"/>
  <c r="X2888" i="3"/>
  <c r="P2888" i="3"/>
  <c r="N2888" i="3"/>
  <c r="R2888" i="3"/>
  <c r="V2888" i="3"/>
  <c r="Z2888" i="3"/>
  <c r="AD2888" i="3"/>
  <c r="AH2888" i="3"/>
  <c r="AL2888" i="3"/>
  <c r="AP2888" i="3"/>
  <c r="AT2888" i="3"/>
  <c r="AX2888" i="3"/>
  <c r="BB2888" i="3"/>
  <c r="BF2888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AV2886" i="3"/>
  <c r="BF2892" i="3"/>
  <c r="BA2892" i="3"/>
  <c r="AV2892" i="3"/>
  <c r="AP2892" i="3"/>
  <c r="AK2892" i="3"/>
  <c r="AF2892" i="3"/>
  <c r="Z2892" i="3"/>
  <c r="U2892" i="3"/>
  <c r="M2892" i="3"/>
  <c r="BI2890" i="3"/>
  <c r="BA2890" i="3"/>
  <c r="AS2890" i="3"/>
  <c r="AK2890" i="3"/>
  <c r="AC2890" i="3"/>
  <c r="U2890" i="3"/>
  <c r="M2890" i="3"/>
  <c r="BI2888" i="3"/>
  <c r="BA2888" i="3"/>
  <c r="AS2888" i="3"/>
  <c r="AK2888" i="3"/>
  <c r="AC2888" i="3"/>
  <c r="U2888" i="3"/>
  <c r="M2888" i="3"/>
  <c r="BI2886" i="3"/>
  <c r="AC2886" i="3"/>
  <c r="BF2885" i="3"/>
  <c r="AX2885" i="3"/>
  <c r="AP2885" i="3"/>
  <c r="AH2885" i="3"/>
  <c r="Z2885" i="3"/>
  <c r="R2885" i="3"/>
  <c r="BI2884" i="3"/>
  <c r="BA2884" i="3"/>
  <c r="AS2884" i="3"/>
  <c r="AK2884" i="3"/>
  <c r="AC2884" i="3"/>
  <c r="U2884" i="3"/>
  <c r="M2884" i="3"/>
  <c r="BF2883" i="3"/>
  <c r="AX2883" i="3"/>
  <c r="AP2883" i="3"/>
  <c r="AH2883" i="3"/>
  <c r="Z2883" i="3"/>
  <c r="R2883" i="3"/>
  <c r="BC2881" i="3"/>
  <c r="AM2881" i="3"/>
  <c r="W2881" i="3"/>
  <c r="BE2880" i="3"/>
  <c r="AO2880" i="3"/>
  <c r="BC2879" i="3"/>
  <c r="AM2879" i="3"/>
  <c r="W2879" i="3"/>
  <c r="BC2877" i="3"/>
  <c r="AM2877" i="3"/>
  <c r="W2877" i="3"/>
  <c r="BC2875" i="3"/>
  <c r="AM2875" i="3"/>
  <c r="W2875" i="3"/>
  <c r="AO2873" i="3"/>
  <c r="W2870" i="3"/>
  <c r="AA2868" i="3"/>
  <c r="AQ2868" i="3"/>
  <c r="BG2868" i="3"/>
  <c r="S2868" i="3"/>
  <c r="AI2868" i="3"/>
  <c r="AY2868" i="3"/>
  <c r="W2866" i="3"/>
  <c r="AA2864" i="3"/>
  <c r="AQ2864" i="3"/>
  <c r="BG2864" i="3"/>
  <c r="S2864" i="3"/>
  <c r="AI2864" i="3"/>
  <c r="AY2864" i="3"/>
  <c r="W2862" i="3"/>
  <c r="AA2860" i="3"/>
  <c r="AQ2860" i="3"/>
  <c r="BG2860" i="3"/>
  <c r="S2860" i="3"/>
  <c r="AI2860" i="3"/>
  <c r="AY2860" i="3"/>
  <c r="W2858" i="3"/>
  <c r="AA2856" i="3"/>
  <c r="AQ2856" i="3"/>
  <c r="BG2856" i="3"/>
  <c r="O2856" i="3"/>
  <c r="AE2856" i="3"/>
  <c r="AU2856" i="3"/>
  <c r="P2844" i="3"/>
  <c r="AF2844" i="3"/>
  <c r="AV2844" i="3"/>
  <c r="M2844" i="3"/>
  <c r="AC2844" i="3"/>
  <c r="AS2844" i="3"/>
  <c r="BI2844" i="3"/>
  <c r="AQ2844" i="3"/>
  <c r="V2844" i="3"/>
  <c r="BB2844" i="3"/>
  <c r="AM2844" i="3"/>
  <c r="AX2844" i="3"/>
  <c r="AP2844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AY2879" i="3"/>
  <c r="AI2879" i="3"/>
  <c r="S2879" i="3"/>
  <c r="BM2879" i="3" s="1"/>
  <c r="AF2878" i="3"/>
  <c r="AY2877" i="3"/>
  <c r="AI2877" i="3"/>
  <c r="S2877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AY2875" i="3"/>
  <c r="AI2875" i="3"/>
  <c r="S2875" i="3"/>
  <c r="P2871" i="3"/>
  <c r="X2871" i="3"/>
  <c r="AF2871" i="3"/>
  <c r="AN2871" i="3"/>
  <c r="AV2871" i="3"/>
  <c r="BD2871" i="3"/>
  <c r="O2870" i="3"/>
  <c r="AM2868" i="3"/>
  <c r="O2866" i="3"/>
  <c r="AM2864" i="3"/>
  <c r="O2862" i="3"/>
  <c r="AM2860" i="3"/>
  <c r="O2858" i="3"/>
  <c r="AM2856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1" i="3"/>
  <c r="R2871" i="3"/>
  <c r="V2871" i="3"/>
  <c r="Z2871" i="3"/>
  <c r="AD2871" i="3"/>
  <c r="AH2871" i="3"/>
  <c r="AL2871" i="3"/>
  <c r="AP2871" i="3"/>
  <c r="AT2871" i="3"/>
  <c r="AX2871" i="3"/>
  <c r="BB2871" i="3"/>
  <c r="BF2871" i="3"/>
  <c r="O2871" i="3"/>
  <c r="S2871" i="3"/>
  <c r="W2871" i="3"/>
  <c r="AA2871" i="3"/>
  <c r="AE2871" i="3"/>
  <c r="AI2871" i="3"/>
  <c r="AM2871" i="3"/>
  <c r="AQ2871" i="3"/>
  <c r="AU2871" i="3"/>
  <c r="AY2871" i="3"/>
  <c r="BC2871" i="3"/>
  <c r="BG2871" i="3"/>
  <c r="N2869" i="3"/>
  <c r="R2869" i="3"/>
  <c r="V2869" i="3"/>
  <c r="Z2869" i="3"/>
  <c r="AD2869" i="3"/>
  <c r="AH2869" i="3"/>
  <c r="AL2869" i="3"/>
  <c r="AP2869" i="3"/>
  <c r="AT2869" i="3"/>
  <c r="AX2869" i="3"/>
  <c r="BB2869" i="3"/>
  <c r="BF2869" i="3"/>
  <c r="O2869" i="3"/>
  <c r="S2869" i="3"/>
  <c r="W2869" i="3"/>
  <c r="AA2869" i="3"/>
  <c r="AE2869" i="3"/>
  <c r="AI2869" i="3"/>
  <c r="AM2869" i="3"/>
  <c r="AQ2869" i="3"/>
  <c r="AU2869" i="3"/>
  <c r="AY2869" i="3"/>
  <c r="BC2869" i="3"/>
  <c r="BG2869" i="3"/>
  <c r="P2869" i="3"/>
  <c r="T2869" i="3"/>
  <c r="X2869" i="3"/>
  <c r="AB2869" i="3"/>
  <c r="AF2869" i="3"/>
  <c r="AJ2869" i="3"/>
  <c r="AN2869" i="3"/>
  <c r="AR2869" i="3"/>
  <c r="AV2869" i="3"/>
  <c r="AZ2869" i="3"/>
  <c r="BD2869" i="3"/>
  <c r="BH2869" i="3"/>
  <c r="W2867" i="3"/>
  <c r="AN2867" i="3"/>
  <c r="N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O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P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P2863" i="3"/>
  <c r="T2863" i="3"/>
  <c r="X2863" i="3"/>
  <c r="AB2863" i="3"/>
  <c r="AF2863" i="3"/>
  <c r="AJ2863" i="3"/>
  <c r="AN2863" i="3"/>
  <c r="AR2863" i="3"/>
  <c r="AV2863" i="3"/>
  <c r="AZ2863" i="3"/>
  <c r="BD2863" i="3"/>
  <c r="BH2863" i="3"/>
  <c r="N2861" i="3"/>
  <c r="AD2861" i="3"/>
  <c r="AT2861" i="3"/>
  <c r="O2861" i="3"/>
  <c r="AE2861" i="3"/>
  <c r="AU2861" i="3"/>
  <c r="P2861" i="3"/>
  <c r="AF2861" i="3"/>
  <c r="AV2861" i="3"/>
  <c r="V2859" i="3"/>
  <c r="AL2859" i="3"/>
  <c r="BB2859" i="3"/>
  <c r="W2859" i="3"/>
  <c r="AE2859" i="3"/>
  <c r="AM2859" i="3"/>
  <c r="AU2859" i="3"/>
  <c r="BC2859" i="3"/>
  <c r="P2859" i="3"/>
  <c r="X2859" i="3"/>
  <c r="AF2859" i="3"/>
  <c r="AN2859" i="3"/>
  <c r="AV2859" i="3"/>
  <c r="BD2859" i="3"/>
  <c r="N2857" i="3"/>
  <c r="R2857" i="3"/>
  <c r="V2857" i="3"/>
  <c r="Z2857" i="3"/>
  <c r="AD2857" i="3"/>
  <c r="AH2857" i="3"/>
  <c r="AL2857" i="3"/>
  <c r="AP2857" i="3"/>
  <c r="AT2857" i="3"/>
  <c r="AX2857" i="3"/>
  <c r="BB2857" i="3"/>
  <c r="BF2857" i="3"/>
  <c r="O2857" i="3"/>
  <c r="S2857" i="3"/>
  <c r="W2857" i="3"/>
  <c r="AA2857" i="3"/>
  <c r="AE2857" i="3"/>
  <c r="AI2857" i="3"/>
  <c r="AM2857" i="3"/>
  <c r="AQ2857" i="3"/>
  <c r="AU2857" i="3"/>
  <c r="AY2857" i="3"/>
  <c r="BC2857" i="3"/>
  <c r="BG2857" i="3"/>
  <c r="P2857" i="3"/>
  <c r="T2857" i="3"/>
  <c r="X2857" i="3"/>
  <c r="AB2857" i="3"/>
  <c r="AF2857" i="3"/>
  <c r="AJ2857" i="3"/>
  <c r="AN2857" i="3"/>
  <c r="AR2857" i="3"/>
  <c r="AV2857" i="3"/>
  <c r="AZ2857" i="3"/>
  <c r="BD2857" i="3"/>
  <c r="BH2857" i="3"/>
  <c r="AY2856" i="3"/>
  <c r="AI2856" i="3"/>
  <c r="R2850" i="3"/>
  <c r="AI2850" i="3"/>
  <c r="AY2850" i="3"/>
  <c r="T2850" i="3"/>
  <c r="AK2850" i="3"/>
  <c r="BA2850" i="3"/>
  <c r="W2850" i="3"/>
  <c r="AM2850" i="3"/>
  <c r="BC2850" i="3"/>
  <c r="P2839" i="3"/>
  <c r="AF2839" i="3"/>
  <c r="AV2839" i="3"/>
  <c r="BE2839" i="3"/>
  <c r="T2839" i="3"/>
  <c r="AJ2839" i="3"/>
  <c r="AZ2839" i="3"/>
  <c r="BH2839" i="3"/>
  <c r="BA2839" i="3"/>
  <c r="BI2839" i="3"/>
  <c r="X2839" i="3"/>
  <c r="AN2873" i="3"/>
  <c r="BF2872" i="3"/>
  <c r="AX2872" i="3"/>
  <c r="AP2872" i="3"/>
  <c r="AH2872" i="3"/>
  <c r="Z2872" i="3"/>
  <c r="R2872" i="3"/>
  <c r="BI2871" i="3"/>
  <c r="BA2871" i="3"/>
  <c r="AS2871" i="3"/>
  <c r="AK2871" i="3"/>
  <c r="AC2871" i="3"/>
  <c r="U2871" i="3"/>
  <c r="M2871" i="3"/>
  <c r="AU2870" i="3"/>
  <c r="AE2870" i="3"/>
  <c r="AW2869" i="3"/>
  <c r="AG2869" i="3"/>
  <c r="Q2869" i="3"/>
  <c r="AU2868" i="3"/>
  <c r="AE2868" i="3"/>
  <c r="Q2867" i="3"/>
  <c r="AU2866" i="3"/>
  <c r="AE2866" i="3"/>
  <c r="AW2865" i="3"/>
  <c r="AG2865" i="3"/>
  <c r="Q2865" i="3"/>
  <c r="AU2864" i="3"/>
  <c r="AE2864" i="3"/>
  <c r="AW2863" i="3"/>
  <c r="AG2863" i="3"/>
  <c r="Q2863" i="3"/>
  <c r="AU2862" i="3"/>
  <c r="AE2862" i="3"/>
  <c r="Q2861" i="3"/>
  <c r="AU2860" i="3"/>
  <c r="AE2860" i="3"/>
  <c r="AW2859" i="3"/>
  <c r="Q2859" i="3"/>
  <c r="AU2858" i="3"/>
  <c r="AE2858" i="3"/>
  <c r="AW2857" i="3"/>
  <c r="AG2857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BJ2848" i="3" s="1"/>
  <c r="S2848" i="3"/>
  <c r="BM2848" i="3" s="1"/>
  <c r="X2848" i="3"/>
  <c r="AD2848" i="3"/>
  <c r="AI2848" i="3"/>
  <c r="AN2848" i="3"/>
  <c r="AT2848" i="3"/>
  <c r="AY2848" i="3"/>
  <c r="BD2848" i="3"/>
  <c r="P2848" i="3"/>
  <c r="V2848" i="3"/>
  <c r="AA2848" i="3"/>
  <c r="AF2848" i="3"/>
  <c r="AL2848" i="3"/>
  <c r="AQ2848" i="3"/>
  <c r="AV2848" i="3"/>
  <c r="BB2848" i="3"/>
  <c r="BG2848" i="3"/>
  <c r="W2848" i="3"/>
  <c r="AH2848" i="3"/>
  <c r="AR2848" i="3"/>
  <c r="BC2848" i="3"/>
  <c r="O2848" i="3"/>
  <c r="BL2848" i="3" s="1"/>
  <c r="Z2848" i="3"/>
  <c r="AJ2848" i="3"/>
  <c r="AU2848" i="3"/>
  <c r="BF2848" i="3"/>
  <c r="R2848" i="3"/>
  <c r="AB2848" i="3"/>
  <c r="AM2848" i="3"/>
  <c r="AX2848" i="3"/>
  <c r="BH2848" i="3"/>
  <c r="P2831" i="3"/>
  <c r="AV2831" i="3"/>
  <c r="AJ2831" i="3"/>
  <c r="BD2831" i="3"/>
  <c r="AB2873" i="3"/>
  <c r="BC2872" i="3"/>
  <c r="AU2872" i="3"/>
  <c r="AM2872" i="3"/>
  <c r="AE2872" i="3"/>
  <c r="W2872" i="3"/>
  <c r="O2872" i="3"/>
  <c r="BL2872" i="3" s="1"/>
  <c r="BH2871" i="3"/>
  <c r="AZ2871" i="3"/>
  <c r="AR2871" i="3"/>
  <c r="AJ2871" i="3"/>
  <c r="AB2871" i="3"/>
  <c r="T2871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BI2869" i="3"/>
  <c r="AS2869" i="3"/>
  <c r="AC2869" i="3"/>
  <c r="M2869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I2867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BI2865" i="3"/>
  <c r="AS2865" i="3"/>
  <c r="AC2865" i="3"/>
  <c r="M2865" i="3"/>
  <c r="P2864" i="3"/>
  <c r="T2864" i="3"/>
  <c r="X2864" i="3"/>
  <c r="AB2864" i="3"/>
  <c r="AF2864" i="3"/>
  <c r="AJ2864" i="3"/>
  <c r="AN2864" i="3"/>
  <c r="AR2864" i="3"/>
  <c r="AV2864" i="3"/>
  <c r="AZ2864" i="3"/>
  <c r="BD2864" i="3"/>
  <c r="BH2864" i="3"/>
  <c r="M2864" i="3"/>
  <c r="Q2864" i="3"/>
  <c r="U2864" i="3"/>
  <c r="Y2864" i="3"/>
  <c r="AC2864" i="3"/>
  <c r="AG2864" i="3"/>
  <c r="AK2864" i="3"/>
  <c r="AO2864" i="3"/>
  <c r="AS2864" i="3"/>
  <c r="AW2864" i="3"/>
  <c r="BA2864" i="3"/>
  <c r="BE2864" i="3"/>
  <c r="BI2864" i="3"/>
  <c r="N2864" i="3"/>
  <c r="R2864" i="3"/>
  <c r="V2864" i="3"/>
  <c r="Z2864" i="3"/>
  <c r="AD2864" i="3"/>
  <c r="AH2864" i="3"/>
  <c r="AL2864" i="3"/>
  <c r="AP2864" i="3"/>
  <c r="AT2864" i="3"/>
  <c r="AX2864" i="3"/>
  <c r="BB2864" i="3"/>
  <c r="BF2864" i="3"/>
  <c r="BI2863" i="3"/>
  <c r="AS2863" i="3"/>
  <c r="AC2863" i="3"/>
  <c r="M2863" i="3"/>
  <c r="P2862" i="3"/>
  <c r="T2862" i="3"/>
  <c r="X2862" i="3"/>
  <c r="AB2862" i="3"/>
  <c r="AF2862" i="3"/>
  <c r="AJ2862" i="3"/>
  <c r="AN2862" i="3"/>
  <c r="AR2862" i="3"/>
  <c r="AV2862" i="3"/>
  <c r="AZ2862" i="3"/>
  <c r="BD2862" i="3"/>
  <c r="BH2862" i="3"/>
  <c r="M2862" i="3"/>
  <c r="Q2862" i="3"/>
  <c r="U2862" i="3"/>
  <c r="Y2862" i="3"/>
  <c r="AC2862" i="3"/>
  <c r="AG2862" i="3"/>
  <c r="AK2862" i="3"/>
  <c r="AO2862" i="3"/>
  <c r="AS2862" i="3"/>
  <c r="AW2862" i="3"/>
  <c r="BA2862" i="3"/>
  <c r="BE2862" i="3"/>
  <c r="BI2862" i="3"/>
  <c r="N2862" i="3"/>
  <c r="R2862" i="3"/>
  <c r="V2862" i="3"/>
  <c r="Z2862" i="3"/>
  <c r="AD2862" i="3"/>
  <c r="AH2862" i="3"/>
  <c r="AL2862" i="3"/>
  <c r="AP2862" i="3"/>
  <c r="AT2862" i="3"/>
  <c r="AX2862" i="3"/>
  <c r="BB2862" i="3"/>
  <c r="BF2862" i="3"/>
  <c r="AC2861" i="3"/>
  <c r="M2861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N2860" i="3"/>
  <c r="R2860" i="3"/>
  <c r="V2860" i="3"/>
  <c r="Z2860" i="3"/>
  <c r="AD2860" i="3"/>
  <c r="AH2860" i="3"/>
  <c r="AL2860" i="3"/>
  <c r="AP2860" i="3"/>
  <c r="AT2860" i="3"/>
  <c r="AX2860" i="3"/>
  <c r="BB2860" i="3"/>
  <c r="BF2860" i="3"/>
  <c r="BI2859" i="3"/>
  <c r="AS2859" i="3"/>
  <c r="AC2859" i="3"/>
  <c r="M2859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BI2857" i="3"/>
  <c r="AS2857" i="3"/>
  <c r="AC2857" i="3"/>
  <c r="M2857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P2854" i="3"/>
  <c r="U2854" i="3"/>
  <c r="AA2854" i="3"/>
  <c r="AF2854" i="3"/>
  <c r="AK2854" i="3"/>
  <c r="AQ2854" i="3"/>
  <c r="AV2854" i="3"/>
  <c r="BA2854" i="3"/>
  <c r="BG2854" i="3"/>
  <c r="P2852" i="3"/>
  <c r="T2852" i="3"/>
  <c r="X2852" i="3"/>
  <c r="AB2852" i="3"/>
  <c r="AF2852" i="3"/>
  <c r="AJ2852" i="3"/>
  <c r="AN2852" i="3"/>
  <c r="AR2852" i="3"/>
  <c r="AV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S2852" i="3"/>
  <c r="AA2852" i="3"/>
  <c r="AI2852" i="3"/>
  <c r="AQ2852" i="3"/>
  <c r="AY2852" i="3"/>
  <c r="BD2852" i="3"/>
  <c r="BI2852" i="3"/>
  <c r="M2852" i="3"/>
  <c r="U2852" i="3"/>
  <c r="AC2852" i="3"/>
  <c r="AK2852" i="3"/>
  <c r="AS2852" i="3"/>
  <c r="AZ2852" i="3"/>
  <c r="BE2852" i="3"/>
  <c r="O2852" i="3"/>
  <c r="W2852" i="3"/>
  <c r="AE2852" i="3"/>
  <c r="AM2852" i="3"/>
  <c r="AU2852" i="3"/>
  <c r="BA2852" i="3"/>
  <c r="BG2852" i="3"/>
  <c r="AO2850" i="3"/>
  <c r="AP2848" i="3"/>
  <c r="P2855" i="3"/>
  <c r="T2855" i="3"/>
  <c r="X2855" i="3"/>
  <c r="AB2855" i="3"/>
  <c r="AF2855" i="3"/>
  <c r="AJ2855" i="3"/>
  <c r="AN2855" i="3"/>
  <c r="AR2855" i="3"/>
  <c r="AV2855" i="3"/>
  <c r="AZ2855" i="3"/>
  <c r="BD2855" i="3"/>
  <c r="BH2855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P2853" i="3"/>
  <c r="T2853" i="3"/>
  <c r="X2853" i="3"/>
  <c r="AB2853" i="3"/>
  <c r="AF2853" i="3"/>
  <c r="AJ2853" i="3"/>
  <c r="AN2853" i="3"/>
  <c r="AR2853" i="3"/>
  <c r="AV2853" i="3"/>
  <c r="AZ2853" i="3"/>
  <c r="BD2853" i="3"/>
  <c r="BH2853" i="3"/>
  <c r="N2851" i="3"/>
  <c r="R2851" i="3"/>
  <c r="V2851" i="3"/>
  <c r="Z2851" i="3"/>
  <c r="AD2851" i="3"/>
  <c r="AH2851" i="3"/>
  <c r="AL2851" i="3"/>
  <c r="AP2851" i="3"/>
  <c r="AT2851" i="3"/>
  <c r="AX2851" i="3"/>
  <c r="BB2851" i="3"/>
  <c r="BF2851" i="3"/>
  <c r="P2851" i="3"/>
  <c r="T2851" i="3"/>
  <c r="X2851" i="3"/>
  <c r="AB2851" i="3"/>
  <c r="AF2851" i="3"/>
  <c r="AJ2851" i="3"/>
  <c r="AN2851" i="3"/>
  <c r="AR2851" i="3"/>
  <c r="AV2851" i="3"/>
  <c r="AZ2851" i="3"/>
  <c r="BD2851" i="3"/>
  <c r="BH2851" i="3"/>
  <c r="P2845" i="3"/>
  <c r="X2845" i="3"/>
  <c r="AF2845" i="3"/>
  <c r="AN2845" i="3"/>
  <c r="AV2845" i="3"/>
  <c r="BD2845" i="3"/>
  <c r="Q2845" i="3"/>
  <c r="Y2845" i="3"/>
  <c r="AG2845" i="3"/>
  <c r="AO2845" i="3"/>
  <c r="AW2845" i="3"/>
  <c r="BE2845" i="3"/>
  <c r="P2841" i="3"/>
  <c r="X2841" i="3"/>
  <c r="AF2841" i="3"/>
  <c r="AN2841" i="3"/>
  <c r="AV2841" i="3"/>
  <c r="BD2841" i="3"/>
  <c r="Q2841" i="3"/>
  <c r="Y2841" i="3"/>
  <c r="AG2841" i="3"/>
  <c r="AO2841" i="3"/>
  <c r="AW2841" i="3"/>
  <c r="BE2841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AD2836" i="3"/>
  <c r="AT2836" i="3"/>
  <c r="R2836" i="3"/>
  <c r="AH2836" i="3"/>
  <c r="AX2836" i="3"/>
  <c r="V2836" i="3"/>
  <c r="AL2836" i="3"/>
  <c r="BB2836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AD2832" i="3"/>
  <c r="AT2832" i="3"/>
  <c r="R2832" i="3"/>
  <c r="AH2832" i="3"/>
  <c r="AX2832" i="3"/>
  <c r="V2832" i="3"/>
  <c r="AL2832" i="3"/>
  <c r="BB2832" i="3"/>
  <c r="W2828" i="3"/>
  <c r="AM2828" i="3"/>
  <c r="BC2828" i="3"/>
  <c r="AA2828" i="3"/>
  <c r="AQ2828" i="3"/>
  <c r="BG2828" i="3"/>
  <c r="AY2828" i="3"/>
  <c r="S2828" i="3"/>
  <c r="N2825" i="3"/>
  <c r="R2825" i="3"/>
  <c r="V2825" i="3"/>
  <c r="Z2825" i="3"/>
  <c r="AD2825" i="3"/>
  <c r="AH2825" i="3"/>
  <c r="AL2825" i="3"/>
  <c r="AP2825" i="3"/>
  <c r="AT2825" i="3"/>
  <c r="AX2825" i="3"/>
  <c r="BB2825" i="3"/>
  <c r="BF2825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5" i="3"/>
  <c r="T2825" i="3"/>
  <c r="X2825" i="3"/>
  <c r="AB2825" i="3"/>
  <c r="AF2825" i="3"/>
  <c r="AJ2825" i="3"/>
  <c r="AN2825" i="3"/>
  <c r="AR2825" i="3"/>
  <c r="AV2825" i="3"/>
  <c r="AZ2825" i="3"/>
  <c r="BD2825" i="3"/>
  <c r="BH2825" i="3"/>
  <c r="Y2825" i="3"/>
  <c r="AO2825" i="3"/>
  <c r="BE2825" i="3"/>
  <c r="M2825" i="3"/>
  <c r="AC2825" i="3"/>
  <c r="AS2825" i="3"/>
  <c r="BI2825" i="3"/>
  <c r="Q2825" i="3"/>
  <c r="AG2825" i="3"/>
  <c r="AW2825" i="3"/>
  <c r="U2825" i="3"/>
  <c r="AK2825" i="3"/>
  <c r="BF2855" i="3"/>
  <c r="BA2855" i="3"/>
  <c r="AU2855" i="3"/>
  <c r="AP2855" i="3"/>
  <c r="AK2855" i="3"/>
  <c r="AE2855" i="3"/>
  <c r="Z2855" i="3"/>
  <c r="U2855" i="3"/>
  <c r="O2855" i="3"/>
  <c r="BE2854" i="3"/>
  <c r="AZ2854" i="3"/>
  <c r="AU2854" i="3"/>
  <c r="AO2854" i="3"/>
  <c r="AJ2854" i="3"/>
  <c r="AE2854" i="3"/>
  <c r="Y2854" i="3"/>
  <c r="T2854" i="3"/>
  <c r="O2854" i="3"/>
  <c r="BF2853" i="3"/>
  <c r="BA2853" i="3"/>
  <c r="AU2853" i="3"/>
  <c r="AP2853" i="3"/>
  <c r="AK2853" i="3"/>
  <c r="AE2853" i="3"/>
  <c r="Z2853" i="3"/>
  <c r="U2853" i="3"/>
  <c r="O2853" i="3"/>
  <c r="BE2851" i="3"/>
  <c r="AW2851" i="3"/>
  <c r="AO2851" i="3"/>
  <c r="AG2851" i="3"/>
  <c r="Y2851" i="3"/>
  <c r="Q2851" i="3"/>
  <c r="M2850" i="3"/>
  <c r="Q2850" i="3"/>
  <c r="U2850" i="3"/>
  <c r="N2850" i="3"/>
  <c r="S2850" i="3"/>
  <c r="X2850" i="3"/>
  <c r="AB2850" i="3"/>
  <c r="AF2850" i="3"/>
  <c r="AJ2850" i="3"/>
  <c r="AN2850" i="3"/>
  <c r="AR2850" i="3"/>
  <c r="AV2850" i="3"/>
  <c r="AZ2850" i="3"/>
  <c r="BD2850" i="3"/>
  <c r="BH2850" i="3"/>
  <c r="P2850" i="3"/>
  <c r="V2850" i="3"/>
  <c r="Z2850" i="3"/>
  <c r="AD2850" i="3"/>
  <c r="AH2850" i="3"/>
  <c r="AL2850" i="3"/>
  <c r="AP2850" i="3"/>
  <c r="AT2850" i="3"/>
  <c r="AX2850" i="3"/>
  <c r="BB2850" i="3"/>
  <c r="BF2850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S2846" i="3"/>
  <c r="AA2846" i="3"/>
  <c r="AI2846" i="3"/>
  <c r="AQ2846" i="3"/>
  <c r="AY2846" i="3"/>
  <c r="BG2846" i="3"/>
  <c r="N2846" i="3"/>
  <c r="V2846" i="3"/>
  <c r="AD2846" i="3"/>
  <c r="AL2846" i="3"/>
  <c r="AT2846" i="3"/>
  <c r="BB2846" i="3"/>
  <c r="O2846" i="3"/>
  <c r="W2846" i="3"/>
  <c r="AE2846" i="3"/>
  <c r="AM2846" i="3"/>
  <c r="AU2846" i="3"/>
  <c r="BC2846" i="3"/>
  <c r="AS2845" i="3"/>
  <c r="M2845" i="3"/>
  <c r="T2843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S2842" i="3"/>
  <c r="AA2842" i="3"/>
  <c r="AI2842" i="3"/>
  <c r="AQ2842" i="3"/>
  <c r="AY2842" i="3"/>
  <c r="BG2842" i="3"/>
  <c r="N2842" i="3"/>
  <c r="V2842" i="3"/>
  <c r="AD2842" i="3"/>
  <c r="AL2842" i="3"/>
  <c r="AT2842" i="3"/>
  <c r="BB2842" i="3"/>
  <c r="O2842" i="3"/>
  <c r="W2842" i="3"/>
  <c r="AE2842" i="3"/>
  <c r="AM2842" i="3"/>
  <c r="AU2842" i="3"/>
  <c r="BC2842" i="3"/>
  <c r="AS2841" i="3"/>
  <c r="M2841" i="3"/>
  <c r="P2837" i="3"/>
  <c r="AF2837" i="3"/>
  <c r="AV2837" i="3"/>
  <c r="T2837" i="3"/>
  <c r="AJ2837" i="3"/>
  <c r="AZ2837" i="3"/>
  <c r="BF2836" i="3"/>
  <c r="P2833" i="3"/>
  <c r="AF2833" i="3"/>
  <c r="AV2833" i="3"/>
  <c r="T2833" i="3"/>
  <c r="AJ2833" i="3"/>
  <c r="AZ2833" i="3"/>
  <c r="BF2832" i="3"/>
  <c r="P2829" i="3"/>
  <c r="AF2829" i="3"/>
  <c r="AV2829" i="3"/>
  <c r="T2829" i="3"/>
  <c r="AJ2829" i="3"/>
  <c r="AZ2829" i="3"/>
  <c r="AI2828" i="3"/>
  <c r="BE2855" i="3"/>
  <c r="AY2855" i="3"/>
  <c r="AT2855" i="3"/>
  <c r="AO2855" i="3"/>
  <c r="AI2855" i="3"/>
  <c r="AD2855" i="3"/>
  <c r="Y2855" i="3"/>
  <c r="S2855" i="3"/>
  <c r="N2855" i="3"/>
  <c r="BI2854" i="3"/>
  <c r="BD2854" i="3"/>
  <c r="AY2854" i="3"/>
  <c r="AS2854" i="3"/>
  <c r="AN2854" i="3"/>
  <c r="AI2854" i="3"/>
  <c r="AC2854" i="3"/>
  <c r="X2854" i="3"/>
  <c r="S2854" i="3"/>
  <c r="M2854" i="3"/>
  <c r="BE2853" i="3"/>
  <c r="AY2853" i="3"/>
  <c r="AT2853" i="3"/>
  <c r="AO2853" i="3"/>
  <c r="AI2853" i="3"/>
  <c r="AD2853" i="3"/>
  <c r="Y2853" i="3"/>
  <c r="S2853" i="3"/>
  <c r="N2853" i="3"/>
  <c r="BC2851" i="3"/>
  <c r="AU2851" i="3"/>
  <c r="AM2851" i="3"/>
  <c r="AE2851" i="3"/>
  <c r="W2851" i="3"/>
  <c r="O2851" i="3"/>
  <c r="L2849" i="3"/>
  <c r="AK2845" i="3"/>
  <c r="X2843" i="3"/>
  <c r="AF2843" i="3"/>
  <c r="AN2843" i="3"/>
  <c r="BD2843" i="3"/>
  <c r="Q2843" i="3"/>
  <c r="Y2843" i="3"/>
  <c r="AO2843" i="3"/>
  <c r="AW2843" i="3"/>
  <c r="BE2843" i="3"/>
  <c r="AK2841" i="3"/>
  <c r="O2838" i="3"/>
  <c r="BL2838" i="3" s="1"/>
  <c r="S2838" i="3"/>
  <c r="BM2838" i="3" s="1"/>
  <c r="W2838" i="3"/>
  <c r="AA2838" i="3"/>
  <c r="AE2838" i="3"/>
  <c r="AI2838" i="3"/>
  <c r="AM2838" i="3"/>
  <c r="AQ2838" i="3"/>
  <c r="AU2838" i="3"/>
  <c r="AY2838" i="3"/>
  <c r="BC2838" i="3"/>
  <c r="BG2838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BJ2838" i="3" s="1"/>
  <c r="AD2838" i="3"/>
  <c r="AT2838" i="3"/>
  <c r="R2838" i="3"/>
  <c r="AH2838" i="3"/>
  <c r="AX2838" i="3"/>
  <c r="V2838" i="3"/>
  <c r="AL2838" i="3"/>
  <c r="BB2838" i="3"/>
  <c r="AP2836" i="3"/>
  <c r="S2834" i="3"/>
  <c r="W2834" i="3"/>
  <c r="AA2834" i="3"/>
  <c r="AI2834" i="3"/>
  <c r="AM2834" i="3"/>
  <c r="AQ2834" i="3"/>
  <c r="AY2834" i="3"/>
  <c r="BC2834" i="3"/>
  <c r="BG2834" i="3"/>
  <c r="T2834" i="3"/>
  <c r="X2834" i="3"/>
  <c r="AB2834" i="3"/>
  <c r="AJ2834" i="3"/>
  <c r="AN2834" i="3"/>
  <c r="AR2834" i="3"/>
  <c r="AZ2834" i="3"/>
  <c r="BD2834" i="3"/>
  <c r="BH2834" i="3"/>
  <c r="Q2834" i="3"/>
  <c r="U2834" i="3"/>
  <c r="Y2834" i="3"/>
  <c r="AG2834" i="3"/>
  <c r="AK2834" i="3"/>
  <c r="AO2834" i="3"/>
  <c r="AW2834" i="3"/>
  <c r="BA2834" i="3"/>
  <c r="BE2834" i="3"/>
  <c r="N2834" i="3"/>
  <c r="AD2834" i="3"/>
  <c r="AT2834" i="3"/>
  <c r="R2834" i="3"/>
  <c r="AH2834" i="3"/>
  <c r="AX2834" i="3"/>
  <c r="V2834" i="3"/>
  <c r="AL2834" i="3"/>
  <c r="BB2834" i="3"/>
  <c r="AP2832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AD2830" i="3"/>
  <c r="AT2830" i="3"/>
  <c r="R2830" i="3"/>
  <c r="AH2830" i="3"/>
  <c r="AX2830" i="3"/>
  <c r="V2830" i="3"/>
  <c r="AL2830" i="3"/>
  <c r="BB2830" i="3"/>
  <c r="X2829" i="3"/>
  <c r="BA2825" i="3"/>
  <c r="BH2845" i="3"/>
  <c r="AZ2845" i="3"/>
  <c r="AR2845" i="3"/>
  <c r="AJ2845" i="3"/>
  <c r="AB2845" i="3"/>
  <c r="BH2843" i="3"/>
  <c r="AZ2843" i="3"/>
  <c r="AR2843" i="3"/>
  <c r="AJ2843" i="3"/>
  <c r="AB2843" i="3"/>
  <c r="BH2841" i="3"/>
  <c r="AZ2841" i="3"/>
  <c r="AR2841" i="3"/>
  <c r="AJ2841" i="3"/>
  <c r="AB2841" i="3"/>
  <c r="M2839" i="3"/>
  <c r="Q2839" i="3"/>
  <c r="U2839" i="3"/>
  <c r="Y2839" i="3"/>
  <c r="AC2839" i="3"/>
  <c r="AG2839" i="3"/>
  <c r="AK2839" i="3"/>
  <c r="AO2839" i="3"/>
  <c r="AS2839" i="3"/>
  <c r="AW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O2839" i="3"/>
  <c r="S2839" i="3"/>
  <c r="W2839" i="3"/>
  <c r="AA2839" i="3"/>
  <c r="AE2839" i="3"/>
  <c r="AI2839" i="3"/>
  <c r="AM2839" i="3"/>
  <c r="AQ2839" i="3"/>
  <c r="AU2839" i="3"/>
  <c r="AY2839" i="3"/>
  <c r="BC2839" i="3"/>
  <c r="BG2839" i="3"/>
  <c r="M2837" i="3"/>
  <c r="Q2837" i="3"/>
  <c r="U2837" i="3"/>
  <c r="Y2837" i="3"/>
  <c r="AC2837" i="3"/>
  <c r="AG2837" i="3"/>
  <c r="AK2837" i="3"/>
  <c r="AO2837" i="3"/>
  <c r="AS2837" i="3"/>
  <c r="AW2837" i="3"/>
  <c r="BA2837" i="3"/>
  <c r="BE2837" i="3"/>
  <c r="BI2837" i="3"/>
  <c r="N2837" i="3"/>
  <c r="R2837" i="3"/>
  <c r="V2837" i="3"/>
  <c r="Z2837" i="3"/>
  <c r="AD2837" i="3"/>
  <c r="AH2837" i="3"/>
  <c r="AL2837" i="3"/>
  <c r="AP2837" i="3"/>
  <c r="AT2837" i="3"/>
  <c r="AX2837" i="3"/>
  <c r="BB2837" i="3"/>
  <c r="BF2837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M2835" i="3"/>
  <c r="Q2835" i="3"/>
  <c r="U2835" i="3"/>
  <c r="Y2835" i="3"/>
  <c r="AC2835" i="3"/>
  <c r="AG2835" i="3"/>
  <c r="AK2835" i="3"/>
  <c r="AO2835" i="3"/>
  <c r="AS2835" i="3"/>
  <c r="AW2835" i="3"/>
  <c r="BA2835" i="3"/>
  <c r="BE2835" i="3"/>
  <c r="BI2835" i="3"/>
  <c r="N2835" i="3"/>
  <c r="R2835" i="3"/>
  <c r="V2835" i="3"/>
  <c r="Z2835" i="3"/>
  <c r="AD2835" i="3"/>
  <c r="AH2835" i="3"/>
  <c r="AL2835" i="3"/>
  <c r="AP2835" i="3"/>
  <c r="AT2835" i="3"/>
  <c r="AX2835" i="3"/>
  <c r="BB2835" i="3"/>
  <c r="BF2835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M2833" i="3"/>
  <c r="Q2833" i="3"/>
  <c r="U2833" i="3"/>
  <c r="Y2833" i="3"/>
  <c r="AC2833" i="3"/>
  <c r="AG2833" i="3"/>
  <c r="AK2833" i="3"/>
  <c r="AO2833" i="3"/>
  <c r="AS2833" i="3"/>
  <c r="AW2833" i="3"/>
  <c r="BA2833" i="3"/>
  <c r="BE2833" i="3"/>
  <c r="BI2833" i="3"/>
  <c r="N2833" i="3"/>
  <c r="R2833" i="3"/>
  <c r="V2833" i="3"/>
  <c r="Z2833" i="3"/>
  <c r="AD2833" i="3"/>
  <c r="AH2833" i="3"/>
  <c r="AL2833" i="3"/>
  <c r="AP2833" i="3"/>
  <c r="AT2833" i="3"/>
  <c r="AX2833" i="3"/>
  <c r="BB2833" i="3"/>
  <c r="BF2833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M2831" i="3"/>
  <c r="Q2831" i="3"/>
  <c r="U2831" i="3"/>
  <c r="Y2831" i="3"/>
  <c r="AC2831" i="3"/>
  <c r="AG2831" i="3"/>
  <c r="AK2831" i="3"/>
  <c r="AO2831" i="3"/>
  <c r="AS2831" i="3"/>
  <c r="AW2831" i="3"/>
  <c r="BA2831" i="3"/>
  <c r="BE2831" i="3"/>
  <c r="BI2831" i="3"/>
  <c r="N2831" i="3"/>
  <c r="R2831" i="3"/>
  <c r="V2831" i="3"/>
  <c r="Z2831" i="3"/>
  <c r="AD2831" i="3"/>
  <c r="AH2831" i="3"/>
  <c r="AL2831" i="3"/>
  <c r="AP2831" i="3"/>
  <c r="AT2831" i="3"/>
  <c r="AX2831" i="3"/>
  <c r="BB2831" i="3"/>
  <c r="BF2831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M2829" i="3"/>
  <c r="Q2829" i="3"/>
  <c r="U2829" i="3"/>
  <c r="Y2829" i="3"/>
  <c r="AC2829" i="3"/>
  <c r="AG2829" i="3"/>
  <c r="AK2829" i="3"/>
  <c r="AO2829" i="3"/>
  <c r="AS2829" i="3"/>
  <c r="AW2829" i="3"/>
  <c r="BA2829" i="3"/>
  <c r="BE2829" i="3"/>
  <c r="BI2829" i="3"/>
  <c r="N2829" i="3"/>
  <c r="R2829" i="3"/>
  <c r="V2829" i="3"/>
  <c r="Z2829" i="3"/>
  <c r="AD2829" i="3"/>
  <c r="AH2829" i="3"/>
  <c r="AL2829" i="3"/>
  <c r="AP2829" i="3"/>
  <c r="AT2829" i="3"/>
  <c r="AX2829" i="3"/>
  <c r="BB2829" i="3"/>
  <c r="BF2829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7" i="3"/>
  <c r="R2827" i="3"/>
  <c r="V2827" i="3"/>
  <c r="Z2827" i="3"/>
  <c r="AD2827" i="3"/>
  <c r="AH2827" i="3"/>
  <c r="AL2827" i="3"/>
  <c r="AP2827" i="3"/>
  <c r="AT2827" i="3"/>
  <c r="AX2827" i="3"/>
  <c r="BB2827" i="3"/>
  <c r="BF2827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P2827" i="3"/>
  <c r="T2827" i="3"/>
  <c r="X2827" i="3"/>
  <c r="AB2827" i="3"/>
  <c r="AF2827" i="3"/>
  <c r="AJ2827" i="3"/>
  <c r="AN2827" i="3"/>
  <c r="AR2827" i="3"/>
  <c r="AV2827" i="3"/>
  <c r="AZ2827" i="3"/>
  <c r="BD2827" i="3"/>
  <c r="BH2827" i="3"/>
  <c r="Y2827" i="3"/>
  <c r="AO2827" i="3"/>
  <c r="BE2827" i="3"/>
  <c r="M2827" i="3"/>
  <c r="AC2827" i="3"/>
  <c r="AS2827" i="3"/>
  <c r="BI2827" i="3"/>
  <c r="Q2827" i="3"/>
  <c r="AG2827" i="3"/>
  <c r="AW2827" i="3"/>
  <c r="O2826" i="3"/>
  <c r="O2828" i="3"/>
  <c r="AK2827" i="3"/>
  <c r="W2824" i="3"/>
  <c r="AM2824" i="3"/>
  <c r="BC2824" i="3"/>
  <c r="AA2824" i="3"/>
  <c r="AQ2824" i="3"/>
  <c r="BG2824" i="3"/>
  <c r="W2814" i="3"/>
  <c r="AM2814" i="3"/>
  <c r="BC2814" i="3"/>
  <c r="AA2814" i="3"/>
  <c r="AQ2814" i="3"/>
  <c r="BG2814" i="3"/>
  <c r="O2814" i="3"/>
  <c r="AE2814" i="3"/>
  <c r="AU2814" i="3"/>
  <c r="AY2814" i="3"/>
  <c r="S2814" i="3"/>
  <c r="K2849" i="3"/>
  <c r="K2847" i="3"/>
  <c r="N2845" i="3"/>
  <c r="R2845" i="3"/>
  <c r="V2845" i="3"/>
  <c r="Z2845" i="3"/>
  <c r="AD2845" i="3"/>
  <c r="AH2845" i="3"/>
  <c r="AL2845" i="3"/>
  <c r="AP2845" i="3"/>
  <c r="AT2845" i="3"/>
  <c r="AX2845" i="3"/>
  <c r="BB2845" i="3"/>
  <c r="BF2845" i="3"/>
  <c r="O2845" i="3"/>
  <c r="S2845" i="3"/>
  <c r="W2845" i="3"/>
  <c r="AA2845" i="3"/>
  <c r="AE2845" i="3"/>
  <c r="AI2845" i="3"/>
  <c r="AM2845" i="3"/>
  <c r="AQ2845" i="3"/>
  <c r="AU2845" i="3"/>
  <c r="AY2845" i="3"/>
  <c r="BC2845" i="3"/>
  <c r="BG2845" i="3"/>
  <c r="N2843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N2841" i="3"/>
  <c r="R2841" i="3"/>
  <c r="V2841" i="3"/>
  <c r="Z2841" i="3"/>
  <c r="AD2841" i="3"/>
  <c r="AH2841" i="3"/>
  <c r="AL2841" i="3"/>
  <c r="AP2841" i="3"/>
  <c r="AT2841" i="3"/>
  <c r="AX2841" i="3"/>
  <c r="BB2841" i="3"/>
  <c r="BF2841" i="3"/>
  <c r="O2841" i="3"/>
  <c r="S2841" i="3"/>
  <c r="W2841" i="3"/>
  <c r="AA2841" i="3"/>
  <c r="AE2841" i="3"/>
  <c r="AI2841" i="3"/>
  <c r="AM2841" i="3"/>
  <c r="AQ2841" i="3"/>
  <c r="AU2841" i="3"/>
  <c r="AY2841" i="3"/>
  <c r="BC2841" i="3"/>
  <c r="BG2841" i="3"/>
  <c r="BD2839" i="3"/>
  <c r="AR2839" i="3"/>
  <c r="AB2839" i="3"/>
  <c r="BH2837" i="3"/>
  <c r="AR2837" i="3"/>
  <c r="AB2837" i="3"/>
  <c r="BH2835" i="3"/>
  <c r="AR2835" i="3"/>
  <c r="AB2835" i="3"/>
  <c r="BH2833" i="3"/>
  <c r="AR2833" i="3"/>
  <c r="AB2833" i="3"/>
  <c r="BH2831" i="3"/>
  <c r="AR2831" i="3"/>
  <c r="AB2831" i="3"/>
  <c r="BH2829" i="3"/>
  <c r="AR2829" i="3"/>
  <c r="AB2829" i="3"/>
  <c r="U2827" i="3"/>
  <c r="W2826" i="3"/>
  <c r="AM2826" i="3"/>
  <c r="BC2826" i="3"/>
  <c r="AA2826" i="3"/>
  <c r="AQ2826" i="3"/>
  <c r="BG2826" i="3"/>
  <c r="S2824" i="3"/>
  <c r="AI2814" i="3"/>
  <c r="AU2828" i="3"/>
  <c r="AE2828" i="3"/>
  <c r="AU2826" i="3"/>
  <c r="AE2826" i="3"/>
  <c r="AU2824" i="3"/>
  <c r="AE2824" i="3"/>
  <c r="AW2823" i="3"/>
  <c r="AG2823" i="3"/>
  <c r="N2823" i="3"/>
  <c r="BD2822" i="3"/>
  <c r="AI2822" i="3"/>
  <c r="M2822" i="3"/>
  <c r="BE2821" i="3"/>
  <c r="AI2821" i="3"/>
  <c r="N2821" i="3"/>
  <c r="M2820" i="3"/>
  <c r="BE2819" i="3"/>
  <c r="AI2819" i="3"/>
  <c r="N2819" i="3"/>
  <c r="BD2818" i="3"/>
  <c r="AI2818" i="3"/>
  <c r="M2818" i="3"/>
  <c r="BE2817" i="3"/>
  <c r="AI2817" i="3"/>
  <c r="N2817" i="3"/>
  <c r="BJ2817" i="3" s="1"/>
  <c r="W2816" i="3"/>
  <c r="AM2816" i="3"/>
  <c r="BC2816" i="3"/>
  <c r="AA2816" i="3"/>
  <c r="AQ2816" i="3"/>
  <c r="BG2816" i="3"/>
  <c r="O2816" i="3"/>
  <c r="AE2816" i="3"/>
  <c r="AU2816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Q2811" i="3"/>
  <c r="Y2811" i="3"/>
  <c r="AG2811" i="3"/>
  <c r="AO2811" i="3"/>
  <c r="AW2811" i="3"/>
  <c r="BE2811" i="3"/>
  <c r="S2811" i="3"/>
  <c r="AA2811" i="3"/>
  <c r="AI2811" i="3"/>
  <c r="AQ2811" i="3"/>
  <c r="AY2811" i="3"/>
  <c r="BG2811" i="3"/>
  <c r="M2811" i="3"/>
  <c r="U2811" i="3"/>
  <c r="AC2811" i="3"/>
  <c r="AK2811" i="3"/>
  <c r="AS2811" i="3"/>
  <c r="BA2811" i="3"/>
  <c r="BI2811" i="3"/>
  <c r="AM2811" i="3"/>
  <c r="O2811" i="3"/>
  <c r="AU2811" i="3"/>
  <c r="W2811" i="3"/>
  <c r="BC2811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BI2823" i="3"/>
  <c r="AS2823" i="3"/>
  <c r="AY2822" i="3"/>
  <c r="AY2821" i="3"/>
  <c r="AY2819" i="3"/>
  <c r="AY2818" i="3"/>
  <c r="AY2817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P2815" i="3"/>
  <c r="T2815" i="3"/>
  <c r="X2815" i="3"/>
  <c r="AB2815" i="3"/>
  <c r="AF2815" i="3"/>
  <c r="AJ2815" i="3"/>
  <c r="AN2815" i="3"/>
  <c r="AR2815" i="3"/>
  <c r="AV2815" i="3"/>
  <c r="AZ2815" i="3"/>
  <c r="BD2815" i="3"/>
  <c r="BH2815" i="3"/>
  <c r="Y2815" i="3"/>
  <c r="AO2815" i="3"/>
  <c r="BE2815" i="3"/>
  <c r="M2815" i="3"/>
  <c r="AC2815" i="3"/>
  <c r="AS2815" i="3"/>
  <c r="BI2815" i="3"/>
  <c r="Q2815" i="3"/>
  <c r="AG2815" i="3"/>
  <c r="AW2815" i="3"/>
  <c r="P2823" i="3"/>
  <c r="T2823" i="3"/>
  <c r="X2823" i="3"/>
  <c r="O2823" i="3"/>
  <c r="U2823" i="3"/>
  <c r="Z2823" i="3"/>
  <c r="AD2823" i="3"/>
  <c r="AH2823" i="3"/>
  <c r="AL2823" i="3"/>
  <c r="AP2823" i="3"/>
  <c r="AT2823" i="3"/>
  <c r="AX2823" i="3"/>
  <c r="BB2823" i="3"/>
  <c r="BF2823" i="3"/>
  <c r="Q2823" i="3"/>
  <c r="V2823" i="3"/>
  <c r="AA2823" i="3"/>
  <c r="AE2823" i="3"/>
  <c r="AI2823" i="3"/>
  <c r="AM2823" i="3"/>
  <c r="AQ2823" i="3"/>
  <c r="AU2823" i="3"/>
  <c r="AY2823" i="3"/>
  <c r="BC2823" i="3"/>
  <c r="BG2823" i="3"/>
  <c r="M2823" i="3"/>
  <c r="R2823" i="3"/>
  <c r="W2823" i="3"/>
  <c r="AB2823" i="3"/>
  <c r="AF2823" i="3"/>
  <c r="AJ2823" i="3"/>
  <c r="AN2823" i="3"/>
  <c r="AR2823" i="3"/>
  <c r="AV2823" i="3"/>
  <c r="AZ2823" i="3"/>
  <c r="BD2823" i="3"/>
  <c r="BH2823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T2822" i="3"/>
  <c r="Y2822" i="3"/>
  <c r="AE2822" i="3"/>
  <c r="AJ2822" i="3"/>
  <c r="AO2822" i="3"/>
  <c r="AU2822" i="3"/>
  <c r="AZ2822" i="3"/>
  <c r="BE2822" i="3"/>
  <c r="P2822" i="3"/>
  <c r="U2822" i="3"/>
  <c r="AA2822" i="3"/>
  <c r="AF2822" i="3"/>
  <c r="AK2822" i="3"/>
  <c r="AQ2822" i="3"/>
  <c r="AV2822" i="3"/>
  <c r="BA2822" i="3"/>
  <c r="BG2822" i="3"/>
  <c r="Q2822" i="3"/>
  <c r="W2822" i="3"/>
  <c r="AB2822" i="3"/>
  <c r="AG2822" i="3"/>
  <c r="AM2822" i="3"/>
  <c r="AR2822" i="3"/>
  <c r="AW2822" i="3"/>
  <c r="BC2822" i="3"/>
  <c r="BH2822" i="3"/>
  <c r="P2821" i="3"/>
  <c r="T2821" i="3"/>
  <c r="X2821" i="3"/>
  <c r="AB2821" i="3"/>
  <c r="AF2821" i="3"/>
  <c r="AJ2821" i="3"/>
  <c r="AN2821" i="3"/>
  <c r="AR2821" i="3"/>
  <c r="AV2821" i="3"/>
  <c r="AZ2821" i="3"/>
  <c r="BD2821" i="3"/>
  <c r="BH2821" i="3"/>
  <c r="O2821" i="3"/>
  <c r="U2821" i="3"/>
  <c r="Z2821" i="3"/>
  <c r="AE2821" i="3"/>
  <c r="AK2821" i="3"/>
  <c r="AP2821" i="3"/>
  <c r="AU2821" i="3"/>
  <c r="BA2821" i="3"/>
  <c r="BF2821" i="3"/>
  <c r="Q2821" i="3"/>
  <c r="V2821" i="3"/>
  <c r="AA2821" i="3"/>
  <c r="AG2821" i="3"/>
  <c r="AL2821" i="3"/>
  <c r="AQ2821" i="3"/>
  <c r="AW2821" i="3"/>
  <c r="BB2821" i="3"/>
  <c r="BG2821" i="3"/>
  <c r="M2821" i="3"/>
  <c r="R2821" i="3"/>
  <c r="W2821" i="3"/>
  <c r="AC2821" i="3"/>
  <c r="AH2821" i="3"/>
  <c r="AM2821" i="3"/>
  <c r="AS2821" i="3"/>
  <c r="AX2821" i="3"/>
  <c r="BC2821" i="3"/>
  <c r="BI2821" i="3"/>
  <c r="N2820" i="3"/>
  <c r="BJ2820" i="3" s="1"/>
  <c r="AD2820" i="3"/>
  <c r="AT2820" i="3"/>
  <c r="O2820" i="3"/>
  <c r="BL2820" i="3" s="1"/>
  <c r="AJ2820" i="3"/>
  <c r="BE2820" i="3"/>
  <c r="AF2820" i="3"/>
  <c r="BA2820" i="3"/>
  <c r="AB2820" i="3"/>
  <c r="AW2820" i="3"/>
  <c r="P2819" i="3"/>
  <c r="T2819" i="3"/>
  <c r="X2819" i="3"/>
  <c r="AB2819" i="3"/>
  <c r="AF2819" i="3"/>
  <c r="AJ2819" i="3"/>
  <c r="AN2819" i="3"/>
  <c r="AR2819" i="3"/>
  <c r="AV2819" i="3"/>
  <c r="AZ2819" i="3"/>
  <c r="BD2819" i="3"/>
  <c r="BH2819" i="3"/>
  <c r="O2819" i="3"/>
  <c r="U2819" i="3"/>
  <c r="Z2819" i="3"/>
  <c r="AE2819" i="3"/>
  <c r="AK2819" i="3"/>
  <c r="AP2819" i="3"/>
  <c r="AU2819" i="3"/>
  <c r="BA2819" i="3"/>
  <c r="BF2819" i="3"/>
  <c r="Q2819" i="3"/>
  <c r="V2819" i="3"/>
  <c r="AA2819" i="3"/>
  <c r="AG2819" i="3"/>
  <c r="AL2819" i="3"/>
  <c r="AQ2819" i="3"/>
  <c r="AW2819" i="3"/>
  <c r="BB2819" i="3"/>
  <c r="BG2819" i="3"/>
  <c r="M2819" i="3"/>
  <c r="R2819" i="3"/>
  <c r="W2819" i="3"/>
  <c r="AC2819" i="3"/>
  <c r="AH2819" i="3"/>
  <c r="AM2819" i="3"/>
  <c r="AS2819" i="3"/>
  <c r="AX2819" i="3"/>
  <c r="BC2819" i="3"/>
  <c r="BI2819" i="3"/>
  <c r="N2818" i="3"/>
  <c r="R2818" i="3"/>
  <c r="V2818" i="3"/>
  <c r="Z2818" i="3"/>
  <c r="AD2818" i="3"/>
  <c r="AH2818" i="3"/>
  <c r="AL2818" i="3"/>
  <c r="AP2818" i="3"/>
  <c r="AT2818" i="3"/>
  <c r="AX2818" i="3"/>
  <c r="BB2818" i="3"/>
  <c r="BF2818" i="3"/>
  <c r="O2818" i="3"/>
  <c r="T2818" i="3"/>
  <c r="Y2818" i="3"/>
  <c r="AE2818" i="3"/>
  <c r="AJ2818" i="3"/>
  <c r="AO2818" i="3"/>
  <c r="AU2818" i="3"/>
  <c r="AZ2818" i="3"/>
  <c r="BE2818" i="3"/>
  <c r="P2818" i="3"/>
  <c r="U2818" i="3"/>
  <c r="AA2818" i="3"/>
  <c r="AF2818" i="3"/>
  <c r="AK2818" i="3"/>
  <c r="AQ2818" i="3"/>
  <c r="AV2818" i="3"/>
  <c r="BA2818" i="3"/>
  <c r="BG2818" i="3"/>
  <c r="Q2818" i="3"/>
  <c r="W2818" i="3"/>
  <c r="AB2818" i="3"/>
  <c r="AG2818" i="3"/>
  <c r="AM2818" i="3"/>
  <c r="AR2818" i="3"/>
  <c r="AW2818" i="3"/>
  <c r="BC2818" i="3"/>
  <c r="BH2818" i="3"/>
  <c r="P2817" i="3"/>
  <c r="T2817" i="3"/>
  <c r="X2817" i="3"/>
  <c r="AB2817" i="3"/>
  <c r="AF2817" i="3"/>
  <c r="AJ2817" i="3"/>
  <c r="AN2817" i="3"/>
  <c r="AR2817" i="3"/>
  <c r="AV2817" i="3"/>
  <c r="AZ2817" i="3"/>
  <c r="BD2817" i="3"/>
  <c r="BH2817" i="3"/>
  <c r="O2817" i="3"/>
  <c r="BL2817" i="3" s="1"/>
  <c r="U2817" i="3"/>
  <c r="Z2817" i="3"/>
  <c r="AE2817" i="3"/>
  <c r="AK2817" i="3"/>
  <c r="AP2817" i="3"/>
  <c r="AU2817" i="3"/>
  <c r="BA2817" i="3"/>
  <c r="BF2817" i="3"/>
  <c r="Q2817" i="3"/>
  <c r="V2817" i="3"/>
  <c r="AA2817" i="3"/>
  <c r="AG2817" i="3"/>
  <c r="AL2817" i="3"/>
  <c r="AQ2817" i="3"/>
  <c r="AW2817" i="3"/>
  <c r="BB2817" i="3"/>
  <c r="BG2817" i="3"/>
  <c r="M2817" i="3"/>
  <c r="R2817" i="3"/>
  <c r="W2817" i="3"/>
  <c r="AC2817" i="3"/>
  <c r="AH2817" i="3"/>
  <c r="AM2817" i="3"/>
  <c r="AS2817" i="3"/>
  <c r="AX2817" i="3"/>
  <c r="BC2817" i="3"/>
  <c r="BI2817" i="3"/>
  <c r="AK2815" i="3"/>
  <c r="AE2811" i="3"/>
  <c r="N2812" i="3"/>
  <c r="BJ2812" i="3" s="1"/>
  <c r="R2812" i="3"/>
  <c r="V2812" i="3"/>
  <c r="Z2812" i="3"/>
  <c r="AD2812" i="3"/>
  <c r="AH2812" i="3"/>
  <c r="AL2812" i="3"/>
  <c r="AP2812" i="3"/>
  <c r="AT2812" i="3"/>
  <c r="AX2812" i="3"/>
  <c r="BB2812" i="3"/>
  <c r="BF2812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U2812" i="3"/>
  <c r="AC2812" i="3"/>
  <c r="AK2812" i="3"/>
  <c r="AS2812" i="3"/>
  <c r="BA2812" i="3"/>
  <c r="BI2812" i="3"/>
  <c r="O2812" i="3"/>
  <c r="BL2812" i="3" s="1"/>
  <c r="W2812" i="3"/>
  <c r="AE2812" i="3"/>
  <c r="AM2812" i="3"/>
  <c r="AU2812" i="3"/>
  <c r="BC2812" i="3"/>
  <c r="Q2812" i="3"/>
  <c r="Y2812" i="3"/>
  <c r="AG2812" i="3"/>
  <c r="AO2812" i="3"/>
  <c r="AW2812" i="3"/>
  <c r="BE2812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AE2809" i="3"/>
  <c r="AU2809" i="3"/>
  <c r="S2809" i="3"/>
  <c r="AI2809" i="3"/>
  <c r="AY2809" i="3"/>
  <c r="W2809" i="3"/>
  <c r="AM2809" i="3"/>
  <c r="BC2809" i="3"/>
  <c r="P2816" i="3"/>
  <c r="T2816" i="3"/>
  <c r="X2816" i="3"/>
  <c r="AB2816" i="3"/>
  <c r="AF2816" i="3"/>
  <c r="AJ2816" i="3"/>
  <c r="AN2816" i="3"/>
  <c r="AR2816" i="3"/>
  <c r="AV2816" i="3"/>
  <c r="AZ2816" i="3"/>
  <c r="BD2816" i="3"/>
  <c r="BH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N2816" i="3"/>
  <c r="R2816" i="3"/>
  <c r="V2816" i="3"/>
  <c r="Z2816" i="3"/>
  <c r="AD2816" i="3"/>
  <c r="AH2816" i="3"/>
  <c r="AL2816" i="3"/>
  <c r="AP2816" i="3"/>
  <c r="AT2816" i="3"/>
  <c r="AX2816" i="3"/>
  <c r="BB2816" i="3"/>
  <c r="BF2816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BG2813" i="3"/>
  <c r="AK2813" i="3"/>
  <c r="AI2812" i="3"/>
  <c r="AY2810" i="3"/>
  <c r="BG2809" i="3"/>
  <c r="BA2813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Q2813" i="3"/>
  <c r="W2813" i="3"/>
  <c r="AB2813" i="3"/>
  <c r="AG2813" i="3"/>
  <c r="AM2813" i="3"/>
  <c r="AR2813" i="3"/>
  <c r="AW2813" i="3"/>
  <c r="BC2813" i="3"/>
  <c r="BH2813" i="3"/>
  <c r="M2813" i="3"/>
  <c r="S2813" i="3"/>
  <c r="X2813" i="3"/>
  <c r="AC2813" i="3"/>
  <c r="AI2813" i="3"/>
  <c r="AN2813" i="3"/>
  <c r="AS2813" i="3"/>
  <c r="AY2813" i="3"/>
  <c r="BD2813" i="3"/>
  <c r="BI2813" i="3"/>
  <c r="O2813" i="3"/>
  <c r="T2813" i="3"/>
  <c r="Y2813" i="3"/>
  <c r="AE2813" i="3"/>
  <c r="AJ2813" i="3"/>
  <c r="AO2813" i="3"/>
  <c r="AU2813" i="3"/>
  <c r="AZ2813" i="3"/>
  <c r="BE2813" i="3"/>
  <c r="BG2812" i="3"/>
  <c r="AA2812" i="3"/>
  <c r="N2810" i="3"/>
  <c r="BJ2810" i="3" s="1"/>
  <c r="R2810" i="3"/>
  <c r="V2810" i="3"/>
  <c r="Z2810" i="3"/>
  <c r="AD2810" i="3"/>
  <c r="AH2810" i="3"/>
  <c r="AL2810" i="3"/>
  <c r="AP2810" i="3"/>
  <c r="AT2810" i="3"/>
  <c r="AX2810" i="3"/>
  <c r="BB2810" i="3"/>
  <c r="BF2810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U2810" i="3"/>
  <c r="AC2810" i="3"/>
  <c r="AK2810" i="3"/>
  <c r="AS2810" i="3"/>
  <c r="BA2810" i="3"/>
  <c r="BI2810" i="3"/>
  <c r="O2810" i="3"/>
  <c r="BL2810" i="3" s="1"/>
  <c r="W2810" i="3"/>
  <c r="AE2810" i="3"/>
  <c r="AM2810" i="3"/>
  <c r="AU2810" i="3"/>
  <c r="BC2810" i="3"/>
  <c r="Q2810" i="3"/>
  <c r="Y2810" i="3"/>
  <c r="AG2810" i="3"/>
  <c r="AO2810" i="3"/>
  <c r="AW2810" i="3"/>
  <c r="BE2810" i="3"/>
  <c r="AQ2809" i="3"/>
  <c r="BE2808" i="3"/>
  <c r="AJ2808" i="3"/>
  <c r="Z2803" i="3"/>
  <c r="AP2803" i="3"/>
  <c r="BF2803" i="3"/>
  <c r="V2803" i="3"/>
  <c r="AL2803" i="3"/>
  <c r="AZ2808" i="3"/>
  <c r="U2801" i="3"/>
  <c r="O2808" i="3"/>
  <c r="S2808" i="3"/>
  <c r="W2808" i="3"/>
  <c r="AA2808" i="3"/>
  <c r="AE2808" i="3"/>
  <c r="AI2808" i="3"/>
  <c r="AM2808" i="3"/>
  <c r="AQ2808" i="3"/>
  <c r="AU2808" i="3"/>
  <c r="AY2808" i="3"/>
  <c r="BC2808" i="3"/>
  <c r="P2808" i="3"/>
  <c r="U2808" i="3"/>
  <c r="Z2808" i="3"/>
  <c r="AF2808" i="3"/>
  <c r="AK2808" i="3"/>
  <c r="AP2808" i="3"/>
  <c r="AV2808" i="3"/>
  <c r="BA2808" i="3"/>
  <c r="BF2808" i="3"/>
  <c r="Q2808" i="3"/>
  <c r="V2808" i="3"/>
  <c r="AB2808" i="3"/>
  <c r="AG2808" i="3"/>
  <c r="AL2808" i="3"/>
  <c r="AR2808" i="3"/>
  <c r="AW2808" i="3"/>
  <c r="BB2808" i="3"/>
  <c r="BG2808" i="3"/>
  <c r="M2808" i="3"/>
  <c r="R2808" i="3"/>
  <c r="X2808" i="3"/>
  <c r="AC2808" i="3"/>
  <c r="AH2808" i="3"/>
  <c r="AN2808" i="3"/>
  <c r="AS2808" i="3"/>
  <c r="AX2808" i="3"/>
  <c r="BD2808" i="3"/>
  <c r="BH2808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Y2806" i="3"/>
  <c r="AO2806" i="3"/>
  <c r="BE2806" i="3"/>
  <c r="M2806" i="3"/>
  <c r="AC2806" i="3"/>
  <c r="AS2806" i="3"/>
  <c r="BI2806" i="3"/>
  <c r="Q2806" i="3"/>
  <c r="AG2806" i="3"/>
  <c r="AW2806" i="3"/>
  <c r="BB2803" i="3"/>
  <c r="BH2807" i="3"/>
  <c r="BC2807" i="3"/>
  <c r="AX2807" i="3"/>
  <c r="AR2807" i="3"/>
  <c r="AM2807" i="3"/>
  <c r="AH2807" i="3"/>
  <c r="AB2807" i="3"/>
  <c r="W2807" i="3"/>
  <c r="AU2805" i="3"/>
  <c r="AE2805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BF2807" i="3"/>
  <c r="AZ2807" i="3"/>
  <c r="AU2807" i="3"/>
  <c r="AP2807" i="3"/>
  <c r="AJ2807" i="3"/>
  <c r="AE2807" i="3"/>
  <c r="Z2807" i="3"/>
  <c r="T2807" i="3"/>
  <c r="O2807" i="3"/>
  <c r="BC2805" i="3"/>
  <c r="AM2805" i="3"/>
  <c r="W2805" i="3"/>
  <c r="N2803" i="3"/>
  <c r="O2804" i="3"/>
  <c r="S2804" i="3"/>
  <c r="W2804" i="3"/>
  <c r="AA2804" i="3"/>
  <c r="AX2803" i="3"/>
  <c r="AH2803" i="3"/>
  <c r="R2803" i="3"/>
  <c r="L2801" i="3"/>
  <c r="AA2801" i="3" s="1"/>
  <c r="BG2804" i="3"/>
  <c r="BC2804" i="3"/>
  <c r="AY2804" i="3"/>
  <c r="AU2804" i="3"/>
  <c r="AQ2804" i="3"/>
  <c r="AM2804" i="3"/>
  <c r="AI2804" i="3"/>
  <c r="AE2804" i="3"/>
  <c r="Z2804" i="3"/>
  <c r="U2804" i="3"/>
  <c r="P2804" i="3"/>
  <c r="AT2803" i="3"/>
  <c r="AD2803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AV2800" i="3"/>
  <c r="AF2800" i="3"/>
  <c r="L2799" i="3"/>
  <c r="AA2799" i="3" s="1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L2711" i="3" s="1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K2717" i="3" s="1"/>
  <c r="G2717" i="3"/>
  <c r="H2717" i="3"/>
  <c r="I2717" i="3"/>
  <c r="J2717" i="3"/>
  <c r="L2717" i="3" s="1"/>
  <c r="E2718" i="3"/>
  <c r="F2718" i="3"/>
  <c r="G2718" i="3"/>
  <c r="H2718" i="3"/>
  <c r="I2718" i="3"/>
  <c r="J2718" i="3"/>
  <c r="E2719" i="3"/>
  <c r="F2719" i="3"/>
  <c r="K2719" i="3" s="1"/>
  <c r="G2719" i="3"/>
  <c r="H2719" i="3"/>
  <c r="I2719" i="3"/>
  <c r="J2719" i="3"/>
  <c r="L2719" i="3" s="1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K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J2913" i="3" l="1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AD2821" i="3"/>
  <c r="AT2821" i="3"/>
  <c r="AF2886" i="3"/>
  <c r="V2886" i="3"/>
  <c r="AL2886" i="3"/>
  <c r="BB2886" i="3"/>
  <c r="W2886" i="3"/>
  <c r="AM2886" i="3"/>
  <c r="BC2886" i="3"/>
  <c r="AQ2812" i="3"/>
  <c r="S2812" i="3"/>
  <c r="BM2812" i="3" s="1"/>
  <c r="AP2830" i="3"/>
  <c r="BF2830" i="3"/>
  <c r="S2805" i="3"/>
  <c r="AI2805" i="3"/>
  <c r="O2805" i="3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BK2804" i="3" s="1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L2883" i="3" s="1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AC2843" i="3"/>
  <c r="AO2821" i="3"/>
  <c r="U2845" i="3"/>
  <c r="AM2854" i="3"/>
  <c r="BM2854" i="3" s="1"/>
  <c r="Q2854" i="3"/>
  <c r="BH2854" i="3"/>
  <c r="AY2881" i="3"/>
  <c r="BL2845" i="3"/>
  <c r="BJ2834" i="3"/>
  <c r="AN2820" i="3"/>
  <c r="AS2820" i="3"/>
  <c r="S2820" i="3"/>
  <c r="BM2820" i="3" s="1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BJ2867" i="3" s="1"/>
  <c r="AD2867" i="3"/>
  <c r="AT2867" i="3"/>
  <c r="O2867" i="3"/>
  <c r="BL2867" i="3" s="1"/>
  <c r="AE2867" i="3"/>
  <c r="AU2867" i="3"/>
  <c r="P2867" i="3"/>
  <c r="AF2867" i="3"/>
  <c r="AV2867" i="3"/>
  <c r="R2867" i="3"/>
  <c r="AH2867" i="3"/>
  <c r="AX2867" i="3"/>
  <c r="S2867" i="3"/>
  <c r="BM2867" i="3" s="1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BJ2808" i="3"/>
  <c r="BM2818" i="3"/>
  <c r="L2787" i="3"/>
  <c r="K2784" i="3"/>
  <c r="K2778" i="3"/>
  <c r="L2763" i="3"/>
  <c r="L2739" i="3"/>
  <c r="K2739" i="3"/>
  <c r="L2737" i="3"/>
  <c r="AH2799" i="3"/>
  <c r="BL2805" i="3"/>
  <c r="BM2805" i="3"/>
  <c r="BF2801" i="3"/>
  <c r="R2801" i="3"/>
  <c r="AS2801" i="3"/>
  <c r="M2801" i="3"/>
  <c r="AF2801" i="3"/>
  <c r="AU2801" i="3"/>
  <c r="O2801" i="3"/>
  <c r="BL2801" i="3" s="1"/>
  <c r="AR2820" i="3"/>
  <c r="W2820" i="3"/>
  <c r="AV2820" i="3"/>
  <c r="AA2820" i="3"/>
  <c r="AZ2820" i="3"/>
  <c r="AE2820" i="3"/>
  <c r="BF2820" i="3"/>
  <c r="AP2820" i="3"/>
  <c r="Z2820" i="3"/>
  <c r="AI2820" i="3"/>
  <c r="BK2853" i="3"/>
  <c r="BL2864" i="3"/>
  <c r="M2867" i="3"/>
  <c r="BJ2870" i="3"/>
  <c r="AL2873" i="3"/>
  <c r="AW2867" i="3"/>
  <c r="AX2873" i="3"/>
  <c r="X2867" i="3"/>
  <c r="BB2867" i="3"/>
  <c r="BG2873" i="3"/>
  <c r="T2873" i="3"/>
  <c r="BD2882" i="3"/>
  <c r="AM2882" i="3"/>
  <c r="V2882" i="3"/>
  <c r="BL2881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J2824" i="3"/>
  <c r="BD2820" i="3"/>
  <c r="BM2856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BL2875" i="3"/>
  <c r="L2786" i="3"/>
  <c r="L2784" i="3"/>
  <c r="K2782" i="3"/>
  <c r="K2763" i="3"/>
  <c r="K2737" i="3"/>
  <c r="BM2807" i="3"/>
  <c r="AL2801" i="3"/>
  <c r="BI2801" i="3"/>
  <c r="AC2801" i="3"/>
  <c r="AV2801" i="3"/>
  <c r="P2801" i="3"/>
  <c r="AE2801" i="3"/>
  <c r="BM2816" i="3"/>
  <c r="BC2820" i="3"/>
  <c r="AG2820" i="3"/>
  <c r="BG2820" i="3"/>
  <c r="AK2820" i="3"/>
  <c r="P2820" i="3"/>
  <c r="AO2820" i="3"/>
  <c r="T2820" i="3"/>
  <c r="AX2820" i="3"/>
  <c r="AH2820" i="3"/>
  <c r="R2820" i="3"/>
  <c r="BM2821" i="3"/>
  <c r="BL2860" i="3"/>
  <c r="AS2867" i="3"/>
  <c r="Q2873" i="3"/>
  <c r="BH2873" i="3"/>
  <c r="AC2873" i="3"/>
  <c r="BD2867" i="3"/>
  <c r="AM2867" i="3"/>
  <c r="V2867" i="3"/>
  <c r="AA2873" i="3"/>
  <c r="X2882" i="3"/>
  <c r="BB2882" i="3"/>
  <c r="BJ2885" i="3"/>
  <c r="BM2885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BL2813" i="3" s="1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L2885" i="3"/>
  <c r="BM2881" i="3"/>
  <c r="BM2883" i="3"/>
  <c r="BD2837" i="3"/>
  <c r="X2837" i="3"/>
  <c r="AN2837" i="3"/>
  <c r="AP2846" i="3"/>
  <c r="Z2846" i="3"/>
  <c r="BF2846" i="3"/>
  <c r="AH2846" i="3"/>
  <c r="AX2846" i="3"/>
  <c r="R2846" i="3"/>
  <c r="Y2817" i="3"/>
  <c r="AO2817" i="3"/>
  <c r="AT2817" i="3"/>
  <c r="S2817" i="3"/>
  <c r="BM2817" i="3" s="1"/>
  <c r="AD2819" i="3"/>
  <c r="S2819" i="3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BL2874" i="3" s="1"/>
  <c r="AW2874" i="3"/>
  <c r="BM2872" i="3"/>
  <c r="BL2877" i="3"/>
  <c r="BJ2887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BL2852" i="3" s="1"/>
  <c r="Y2852" i="3"/>
  <c r="AO2852" i="3"/>
  <c r="BC2852" i="3"/>
  <c r="O2824" i="3"/>
  <c r="BL2824" i="3" s="1"/>
  <c r="X2833" i="3"/>
  <c r="U2857" i="3"/>
  <c r="BA2857" i="3"/>
  <c r="Y2857" i="3"/>
  <c r="BE2857" i="3"/>
  <c r="AK2857" i="3"/>
  <c r="AO2857" i="3"/>
  <c r="M2876" i="3"/>
  <c r="BK2876" i="3" s="1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BL2868" i="3"/>
  <c r="BL2892" i="3"/>
  <c r="BJ2877" i="3"/>
  <c r="AK2843" i="3"/>
  <c r="M2843" i="3"/>
  <c r="BK2843" i="3" s="1"/>
  <c r="BA2843" i="3"/>
  <c r="BJ2843" i="3" s="1"/>
  <c r="U2843" i="3"/>
  <c r="AS2843" i="3"/>
  <c r="AC2822" i="3"/>
  <c r="X2822" i="3"/>
  <c r="AN2822" i="3"/>
  <c r="AS2822" i="3"/>
  <c r="BI2822" i="3"/>
  <c r="S2822" i="3"/>
  <c r="BM2822" i="3" s="1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BM2826" i="3" s="1"/>
  <c r="S2810" i="3"/>
  <c r="BM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BM2800" i="3"/>
  <c r="AC2799" i="3"/>
  <c r="BL2804" i="3"/>
  <c r="BJ2807" i="3"/>
  <c r="BN2808" i="3"/>
  <c r="BK2808" i="3"/>
  <c r="BN2818" i="3"/>
  <c r="BK2818" i="3"/>
  <c r="BJ2841" i="3"/>
  <c r="BL2835" i="3"/>
  <c r="BN2839" i="3"/>
  <c r="BK2839" i="3"/>
  <c r="BN2841" i="3"/>
  <c r="BK2841" i="3"/>
  <c r="BL2832" i="3"/>
  <c r="BN2868" i="3"/>
  <c r="BK2868" i="3"/>
  <c r="BJ2857" i="3"/>
  <c r="BL2859" i="3"/>
  <c r="BJ2859" i="3"/>
  <c r="BJ2865" i="3"/>
  <c r="BL2869" i="3"/>
  <c r="BN2886" i="3"/>
  <c r="BK2886" i="3"/>
  <c r="BJ2883" i="3"/>
  <c r="BM2858" i="3"/>
  <c r="BN2895" i="3"/>
  <c r="BK2895" i="3"/>
  <c r="AX2799" i="3"/>
  <c r="BL2800" i="3"/>
  <c r="BJ2800" i="3"/>
  <c r="V2799" i="3"/>
  <c r="BL2802" i="3"/>
  <c r="BJ2802" i="3"/>
  <c r="BE2799" i="3"/>
  <c r="AO2799" i="3"/>
  <c r="Y2799" i="3"/>
  <c r="BH2799" i="3"/>
  <c r="AR2799" i="3"/>
  <c r="AB2799" i="3"/>
  <c r="BG2799" i="3"/>
  <c r="AQ2799" i="3"/>
  <c r="BJ2803" i="3"/>
  <c r="BK2807" i="3"/>
  <c r="BN2807" i="3"/>
  <c r="BM2806" i="3"/>
  <c r="BL2808" i="3"/>
  <c r="BB2801" i="3"/>
  <c r="AH2801" i="3"/>
  <c r="N2801" i="3"/>
  <c r="BJ2801" i="3" s="1"/>
  <c r="AW2801" i="3"/>
  <c r="AG2801" i="3"/>
  <c r="Q2801" i="3"/>
  <c r="AZ2801" i="3"/>
  <c r="AJ2801" i="3"/>
  <c r="T2801" i="3"/>
  <c r="AY2801" i="3"/>
  <c r="AI2801" i="3"/>
  <c r="S2801" i="3"/>
  <c r="BM2801" i="3" s="1"/>
  <c r="BN2810" i="3"/>
  <c r="BK2810" i="3"/>
  <c r="BM2813" i="3"/>
  <c r="BL2809" i="3"/>
  <c r="BJ2809" i="3"/>
  <c r="BN2812" i="3"/>
  <c r="BK2812" i="3"/>
  <c r="BK2817" i="3"/>
  <c r="BN2817" i="3"/>
  <c r="BL2821" i="3"/>
  <c r="BN2824" i="3"/>
  <c r="BK2824" i="3"/>
  <c r="BJ2826" i="3"/>
  <c r="BM2811" i="3"/>
  <c r="BJ2821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L2827" i="3"/>
  <c r="BJ2827" i="3"/>
  <c r="BL2829" i="3"/>
  <c r="BJ2829" i="3"/>
  <c r="BM2831" i="3"/>
  <c r="BN2835" i="3"/>
  <c r="BK2835" i="3"/>
  <c r="BL2837" i="3"/>
  <c r="BJ2837" i="3"/>
  <c r="BM2839" i="3"/>
  <c r="BJ2830" i="3"/>
  <c r="BM2830" i="3"/>
  <c r="BK2834" i="3"/>
  <c r="BN2834" i="3"/>
  <c r="BL2834" i="3"/>
  <c r="BJ2855" i="3"/>
  <c r="BJ2842" i="3"/>
  <c r="BM2850" i="3"/>
  <c r="BN2850" i="3"/>
  <c r="BK2850" i="3"/>
  <c r="BL2854" i="3"/>
  <c r="BM2825" i="3"/>
  <c r="BJ2836" i="3"/>
  <c r="BM2836" i="3"/>
  <c r="BJ2856" i="3"/>
  <c r="BN2861" i="3"/>
  <c r="BK2861" i="3"/>
  <c r="BN2862" i="3"/>
  <c r="BK2862" i="3"/>
  <c r="BJ2864" i="3"/>
  <c r="BN2869" i="3"/>
  <c r="BK2869" i="3"/>
  <c r="BN2870" i="3"/>
  <c r="BK2870" i="3"/>
  <c r="BN2848" i="3"/>
  <c r="BK2848" i="3"/>
  <c r="BK2872" i="3"/>
  <c r="BN2872" i="3"/>
  <c r="BM2873" i="3"/>
  <c r="BM2877" i="3"/>
  <c r="BM2880" i="3"/>
  <c r="BM2868" i="3"/>
  <c r="BK2892" i="3"/>
  <c r="BN2892" i="3"/>
  <c r="BM2888" i="3"/>
  <c r="BM2866" i="3"/>
  <c r="BL2882" i="3"/>
  <c r="BJ2882" i="3"/>
  <c r="BL2840" i="3"/>
  <c r="BM2840" i="3"/>
  <c r="BN2874" i="3"/>
  <c r="BK2874" i="3"/>
  <c r="BJ2875" i="3"/>
  <c r="BN2877" i="3"/>
  <c r="BK2877" i="3"/>
  <c r="BN2880" i="3"/>
  <c r="BK2880" i="3"/>
  <c r="BN2881" i="3"/>
  <c r="BK2881" i="3"/>
  <c r="BN2883" i="3"/>
  <c r="BK2883" i="3"/>
  <c r="BN2885" i="3"/>
  <c r="BK2885" i="3"/>
  <c r="BM2886" i="3"/>
  <c r="BM2890" i="3"/>
  <c r="BL2887" i="3"/>
  <c r="BN2887" i="3"/>
  <c r="BK2887" i="3"/>
  <c r="BJ2891" i="3"/>
  <c r="BM2891" i="3"/>
  <c r="BL2891" i="3"/>
  <c r="BL2894" i="3"/>
  <c r="BN2894" i="3"/>
  <c r="BK2894" i="3"/>
  <c r="BM2895" i="3"/>
  <c r="BJ2889" i="3"/>
  <c r="BM2798" i="3"/>
  <c r="Z2799" i="3"/>
  <c r="AP2799" i="3"/>
  <c r="BF2799" i="3"/>
  <c r="N2799" i="3"/>
  <c r="AD2799" i="3"/>
  <c r="AT2799" i="3"/>
  <c r="BM2802" i="3"/>
  <c r="AS2799" i="3"/>
  <c r="M2799" i="3"/>
  <c r="AF2799" i="3"/>
  <c r="P2799" i="3"/>
  <c r="AU2799" i="3"/>
  <c r="AE2799" i="3"/>
  <c r="O2799" i="3"/>
  <c r="BN2805" i="3"/>
  <c r="BK2805" i="3"/>
  <c r="BK2819" i="3"/>
  <c r="BN2819" i="3"/>
  <c r="BL2822" i="3"/>
  <c r="BN2815" i="3"/>
  <c r="BK2815" i="3"/>
  <c r="BN2822" i="3"/>
  <c r="BK2822" i="3"/>
  <c r="BL2843" i="3"/>
  <c r="BJ2845" i="3"/>
  <c r="BN2833" i="3"/>
  <c r="BK2833" i="3"/>
  <c r="BJ2835" i="3"/>
  <c r="BM2837" i="3"/>
  <c r="BM2834" i="3"/>
  <c r="BK2838" i="3"/>
  <c r="BN2838" i="3"/>
  <c r="BK2842" i="3"/>
  <c r="BN2842" i="3"/>
  <c r="BL2853" i="3"/>
  <c r="BN2853" i="3"/>
  <c r="BJ2862" i="3"/>
  <c r="BN2843" i="3"/>
  <c r="BL2861" i="3"/>
  <c r="BJ2861" i="3"/>
  <c r="BJ2863" i="3"/>
  <c r="BL2865" i="3"/>
  <c r="BJ2869" i="3"/>
  <c r="BJ2871" i="3"/>
  <c r="BL2866" i="3"/>
  <c r="BL2876" i="3"/>
  <c r="BM2882" i="3"/>
  <c r="BJ2874" i="3"/>
  <c r="BN2879" i="3"/>
  <c r="BK2879" i="3"/>
  <c r="BN2893" i="3"/>
  <c r="BK2893" i="3"/>
  <c r="BN2800" i="3"/>
  <c r="BK2800" i="3"/>
  <c r="BA2799" i="3"/>
  <c r="U2799" i="3"/>
  <c r="AN2799" i="3"/>
  <c r="BC2799" i="3"/>
  <c r="W2799" i="3"/>
  <c r="BJ2804" i="3"/>
  <c r="BL2806" i="3"/>
  <c r="BJ2806" i="3"/>
  <c r="BK2801" i="3"/>
  <c r="BN2801" i="3"/>
  <c r="BN2813" i="3"/>
  <c r="BK2813" i="3"/>
  <c r="BJ2814" i="3"/>
  <c r="BM2809" i="3"/>
  <c r="BN2809" i="3"/>
  <c r="BK2809" i="3"/>
  <c r="BL2818" i="3"/>
  <c r="BJ2818" i="3"/>
  <c r="BL2819" i="3"/>
  <c r="BL2823" i="3"/>
  <c r="BM2815" i="3"/>
  <c r="BN2826" i="3"/>
  <c r="BK2826" i="3"/>
  <c r="BJ2828" i="3"/>
  <c r="BL2816" i="3"/>
  <c r="BN2820" i="3"/>
  <c r="BK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L2828" i="3"/>
  <c r="BN2827" i="3"/>
  <c r="BK2827" i="3"/>
  <c r="BN2829" i="3"/>
  <c r="BK2829" i="3"/>
  <c r="BL2831" i="3"/>
  <c r="BJ2831" i="3"/>
  <c r="BM2833" i="3"/>
  <c r="BN2837" i="3"/>
  <c r="BK2837" i="3"/>
  <c r="BL2839" i="3"/>
  <c r="BJ2839" i="3"/>
  <c r="BK2830" i="3"/>
  <c r="BN2830" i="3"/>
  <c r="BL2830" i="3"/>
  <c r="BJ2853" i="3"/>
  <c r="BM2855" i="3"/>
  <c r="BL2846" i="3"/>
  <c r="BM2846" i="3"/>
  <c r="BJ2850" i="3"/>
  <c r="BL2855" i="3"/>
  <c r="BL2825" i="3"/>
  <c r="BJ2825" i="3"/>
  <c r="BK2836" i="3"/>
  <c r="BN2836" i="3"/>
  <c r="BL2836" i="3"/>
  <c r="BJ2851" i="3"/>
  <c r="BJ2854" i="3"/>
  <c r="BM2852" i="3"/>
  <c r="BJ2852" i="3"/>
  <c r="BN2856" i="3"/>
  <c r="BK2856" i="3"/>
  <c r="BJ2858" i="3"/>
  <c r="BN2863" i="3"/>
  <c r="BK2863" i="3"/>
  <c r="BN2864" i="3"/>
  <c r="BK2864" i="3"/>
  <c r="BJ2866" i="3"/>
  <c r="BN2871" i="3"/>
  <c r="BK2871" i="3"/>
  <c r="BN2855" i="3"/>
  <c r="BL2873" i="3"/>
  <c r="BL2862" i="3"/>
  <c r="BL2870" i="3"/>
  <c r="BM2875" i="3"/>
  <c r="BM2878" i="3"/>
  <c r="BL2880" i="3"/>
  <c r="BJ2880" i="3"/>
  <c r="BL2844" i="3"/>
  <c r="BM2844" i="3"/>
  <c r="BM2864" i="3"/>
  <c r="BJ2873" i="3"/>
  <c r="BN2890" i="3"/>
  <c r="BK2890" i="3"/>
  <c r="BL2888" i="3"/>
  <c r="BJ2888" i="3"/>
  <c r="BJ2892" i="3"/>
  <c r="BK2840" i="3"/>
  <c r="BN2840" i="3"/>
  <c r="BN2875" i="3"/>
  <c r="BK2875" i="3"/>
  <c r="BL2886" i="3"/>
  <c r="BJ2886" i="3"/>
  <c r="BL2890" i="3"/>
  <c r="BJ2890" i="3"/>
  <c r="BM2862" i="3"/>
  <c r="BM2887" i="3"/>
  <c r="BN2891" i="3"/>
  <c r="BK2891" i="3"/>
  <c r="BJ2894" i="3"/>
  <c r="BM2893" i="3"/>
  <c r="BL2895" i="3"/>
  <c r="BJ2895" i="3"/>
  <c r="BL2889" i="3"/>
  <c r="BN2889" i="3"/>
  <c r="BK2889" i="3"/>
  <c r="BL2798" i="3"/>
  <c r="BJ2798" i="3"/>
  <c r="BI2799" i="3"/>
  <c r="AV2799" i="3"/>
  <c r="BM2808" i="3"/>
  <c r="BN2816" i="3"/>
  <c r="BK2816" i="3"/>
  <c r="BJ2822" i="3"/>
  <c r="BN2823" i="3"/>
  <c r="BK2823" i="3"/>
  <c r="BL2841" i="3"/>
  <c r="BM2827" i="3"/>
  <c r="BM2829" i="3"/>
  <c r="BJ2846" i="3"/>
  <c r="BK2832" i="3"/>
  <c r="BN2832" i="3"/>
  <c r="BN2859" i="3"/>
  <c r="BK2859" i="3"/>
  <c r="BN2860" i="3"/>
  <c r="BK2860" i="3"/>
  <c r="BN2867" i="3"/>
  <c r="BK2867" i="3"/>
  <c r="BL2857" i="3"/>
  <c r="BL2863" i="3"/>
  <c r="BL2871" i="3"/>
  <c r="BJ2872" i="3"/>
  <c r="BL2858" i="3"/>
  <c r="BJ2876" i="3"/>
  <c r="BL2856" i="3"/>
  <c r="BJ2881" i="3"/>
  <c r="BM2803" i="3"/>
  <c r="AL2799" i="3"/>
  <c r="BN2802" i="3"/>
  <c r="BK2802" i="3"/>
  <c r="AK2799" i="3"/>
  <c r="BD2799" i="3"/>
  <c r="X2799" i="3"/>
  <c r="AM2799" i="3"/>
  <c r="R2799" i="3"/>
  <c r="BK2803" i="3"/>
  <c r="BN2803" i="3"/>
  <c r="BL2803" i="3"/>
  <c r="BB2799" i="3"/>
  <c r="AW2799" i="3"/>
  <c r="AG2799" i="3"/>
  <c r="Q2799" i="3"/>
  <c r="AZ2799" i="3"/>
  <c r="AJ2799" i="3"/>
  <c r="T2799" i="3"/>
  <c r="AY2799" i="3"/>
  <c r="AI2799" i="3"/>
  <c r="S2799" i="3"/>
  <c r="BM2804" i="3"/>
  <c r="BN2804" i="3"/>
  <c r="BL2807" i="3"/>
  <c r="BJ2805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J2813" i="3"/>
  <c r="BN2814" i="3"/>
  <c r="BK2814" i="3"/>
  <c r="BJ2816" i="3"/>
  <c r="BK2821" i="3"/>
  <c r="BN2821" i="3"/>
  <c r="BL2815" i="3"/>
  <c r="BJ2815" i="3"/>
  <c r="BK2828" i="3"/>
  <c r="BN2828" i="3"/>
  <c r="BL2811" i="3"/>
  <c r="BN2811" i="3"/>
  <c r="BK2811" i="3"/>
  <c r="BJ2811" i="3"/>
  <c r="BJ2819" i="3"/>
  <c r="BJ2823" i="3"/>
  <c r="BM2824" i="3"/>
  <c r="BM2841" i="3"/>
  <c r="BM2843" i="3"/>
  <c r="BM2845" i="3"/>
  <c r="BM2814" i="3"/>
  <c r="BL2814" i="3"/>
  <c r="BL2826" i="3"/>
  <c r="BN2831" i="3"/>
  <c r="BK2831" i="3"/>
  <c r="BL2833" i="3"/>
  <c r="BJ2833" i="3"/>
  <c r="BM2835" i="3"/>
  <c r="BM2853" i="3"/>
  <c r="BN2854" i="3"/>
  <c r="BK2854" i="3"/>
  <c r="BL2842" i="3"/>
  <c r="BM2842" i="3"/>
  <c r="BN2845" i="3"/>
  <c r="BK2845" i="3"/>
  <c r="BK2846" i="3"/>
  <c r="BN2846" i="3"/>
  <c r="BN2825" i="3"/>
  <c r="BK2825" i="3"/>
  <c r="BM2828" i="3"/>
  <c r="BJ2832" i="3"/>
  <c r="BM2832" i="3"/>
  <c r="BN2852" i="3"/>
  <c r="BK2852" i="3"/>
  <c r="BN2857" i="3"/>
  <c r="BK2857" i="3"/>
  <c r="BN2858" i="3"/>
  <c r="BK2858" i="3"/>
  <c r="BJ2860" i="3"/>
  <c r="BN2865" i="3"/>
  <c r="BK2865" i="3"/>
  <c r="BN2866" i="3"/>
  <c r="BK2866" i="3"/>
  <c r="BJ2868" i="3"/>
  <c r="BK2873" i="3"/>
  <c r="BN2873" i="3"/>
  <c r="BM2857" i="3"/>
  <c r="BM2859" i="3"/>
  <c r="BM2861" i="3"/>
  <c r="BM2863" i="3"/>
  <c r="BM2865" i="3"/>
  <c r="BM2869" i="3"/>
  <c r="BM2871" i="3"/>
  <c r="BM2876" i="3"/>
  <c r="BL2878" i="3"/>
  <c r="BJ2878" i="3"/>
  <c r="BK2844" i="3"/>
  <c r="BN2844" i="3"/>
  <c r="BM2860" i="3"/>
  <c r="BN2884" i="3"/>
  <c r="BK2884" i="3"/>
  <c r="BN2888" i="3"/>
  <c r="BK2888" i="3"/>
  <c r="BM2892" i="3"/>
  <c r="BM2870" i="3"/>
  <c r="BJ2840" i="3"/>
  <c r="BM2874" i="3"/>
  <c r="BN2878" i="3"/>
  <c r="BM2894" i="3"/>
  <c r="BL2893" i="3"/>
  <c r="BJ2893" i="3"/>
  <c r="BM2889" i="3"/>
  <c r="BN2798" i="3"/>
  <c r="BK2798" i="3"/>
  <c r="Z2719" i="3"/>
  <c r="L2782" i="3"/>
  <c r="L2768" i="3"/>
  <c r="L2755" i="3"/>
  <c r="K2742" i="3"/>
  <c r="K2772" i="3"/>
  <c r="L2770" i="3"/>
  <c r="O2770" i="3" s="1"/>
  <c r="K2770" i="3"/>
  <c r="K2746" i="3"/>
  <c r="L2744" i="3"/>
  <c r="K2744" i="3"/>
  <c r="BC2744" i="3" s="1"/>
  <c r="L2722" i="3"/>
  <c r="L2761" i="3"/>
  <c r="L2759" i="3"/>
  <c r="L2757" i="3"/>
  <c r="K2728" i="3"/>
  <c r="L2724" i="3"/>
  <c r="X2763" i="3"/>
  <c r="BD2763" i="3"/>
  <c r="AR2737" i="3"/>
  <c r="K2724" i="3"/>
  <c r="K2709" i="3"/>
  <c r="K2707" i="3"/>
  <c r="K2787" i="3"/>
  <c r="K2780" i="3"/>
  <c r="L2773" i="3"/>
  <c r="K2773" i="3"/>
  <c r="AG2773" i="3" s="1"/>
  <c r="L2771" i="3"/>
  <c r="K2771" i="3"/>
  <c r="K2761" i="3"/>
  <c r="K2759" i="3"/>
  <c r="AA2759" i="3" s="1"/>
  <c r="L2753" i="3"/>
  <c r="L2751" i="3"/>
  <c r="L2749" i="3"/>
  <c r="K2749" i="3"/>
  <c r="L2747" i="3"/>
  <c r="K2747" i="3"/>
  <c r="L2745" i="3"/>
  <c r="L2743" i="3"/>
  <c r="AA2735" i="3"/>
  <c r="K2727" i="3"/>
  <c r="L2720" i="3"/>
  <c r="L2716" i="3"/>
  <c r="L2714" i="3"/>
  <c r="L2712" i="3"/>
  <c r="L2778" i="3"/>
  <c r="AZ2778" i="3" s="1"/>
  <c r="L2776" i="3"/>
  <c r="K2776" i="3"/>
  <c r="L2774" i="3"/>
  <c r="L2772" i="3"/>
  <c r="BC2772" i="3" s="1"/>
  <c r="K2755" i="3"/>
  <c r="L2733" i="3"/>
  <c r="L2728" i="3"/>
  <c r="L2726" i="3"/>
  <c r="K2720" i="3"/>
  <c r="W2782" i="3"/>
  <c r="AJ2782" i="3"/>
  <c r="AZ2782" i="3"/>
  <c r="AQ2759" i="3"/>
  <c r="L2790" i="3"/>
  <c r="L2788" i="3"/>
  <c r="AJ2778" i="3"/>
  <c r="K2768" i="3"/>
  <c r="L2766" i="3"/>
  <c r="BE2766" i="3" s="1"/>
  <c r="K2766" i="3"/>
  <c r="AQ2763" i="3"/>
  <c r="L2762" i="3"/>
  <c r="K2762" i="3"/>
  <c r="AT2762" i="3" s="1"/>
  <c r="K2745" i="3"/>
  <c r="K2743" i="3"/>
  <c r="AY2735" i="3"/>
  <c r="L2731" i="3"/>
  <c r="K2731" i="3"/>
  <c r="L2729" i="3"/>
  <c r="K2729" i="3"/>
  <c r="K2714" i="3"/>
  <c r="M2787" i="3"/>
  <c r="L2797" i="3"/>
  <c r="K2797" i="3"/>
  <c r="L2795" i="3"/>
  <c r="K2795" i="3"/>
  <c r="L2793" i="3"/>
  <c r="K2793" i="3"/>
  <c r="K2791" i="3"/>
  <c r="K2790" i="3"/>
  <c r="K2788" i="3"/>
  <c r="K2783" i="3"/>
  <c r="P2778" i="3"/>
  <c r="L2769" i="3"/>
  <c r="K2769" i="3"/>
  <c r="L2767" i="3"/>
  <c r="K2767" i="3"/>
  <c r="L2765" i="3"/>
  <c r="K2765" i="3"/>
  <c r="L2764" i="3"/>
  <c r="K2764" i="3"/>
  <c r="AA2763" i="3"/>
  <c r="L2760" i="3"/>
  <c r="K2760" i="3"/>
  <c r="L2756" i="3"/>
  <c r="K2756" i="3"/>
  <c r="L2754" i="3"/>
  <c r="K2754" i="3"/>
  <c r="K2751" i="3"/>
  <c r="K2733" i="3"/>
  <c r="L2732" i="3"/>
  <c r="K2732" i="3"/>
  <c r="K2726" i="3"/>
  <c r="BC2726" i="3" s="1"/>
  <c r="L2725" i="3"/>
  <c r="K2725" i="3"/>
  <c r="K2722" i="3"/>
  <c r="K2716" i="3"/>
  <c r="K2706" i="3"/>
  <c r="Q2780" i="3"/>
  <c r="AB2780" i="3"/>
  <c r="BH2780" i="3"/>
  <c r="W2780" i="3"/>
  <c r="O2780" i="3"/>
  <c r="AE2780" i="3"/>
  <c r="T2780" i="3"/>
  <c r="AU2780" i="3"/>
  <c r="BC2780" i="3"/>
  <c r="AG2780" i="3"/>
  <c r="M2782" i="3"/>
  <c r="Q2782" i="3"/>
  <c r="AB2782" i="3"/>
  <c r="AM2782" i="3"/>
  <c r="AW2782" i="3"/>
  <c r="BH2782" i="3"/>
  <c r="K2774" i="3"/>
  <c r="L2758" i="3"/>
  <c r="K2757" i="3"/>
  <c r="L2748" i="3"/>
  <c r="S2724" i="3"/>
  <c r="AM2724" i="3"/>
  <c r="K2786" i="3"/>
  <c r="BE2782" i="3"/>
  <c r="AR2782" i="3"/>
  <c r="AE2782" i="3"/>
  <c r="O2782" i="3"/>
  <c r="P2780" i="3"/>
  <c r="AV2778" i="3"/>
  <c r="S2778" i="3"/>
  <c r="BA2773" i="3"/>
  <c r="AN2763" i="3"/>
  <c r="T2763" i="3"/>
  <c r="P2763" i="3"/>
  <c r="AF2763" i="3"/>
  <c r="AV2763" i="3"/>
  <c r="S2763" i="3"/>
  <c r="AI2763" i="3"/>
  <c r="AY2763" i="3"/>
  <c r="AV2761" i="3"/>
  <c r="K2753" i="3"/>
  <c r="P2751" i="3"/>
  <c r="AR2747" i="3"/>
  <c r="W2772" i="3"/>
  <c r="AM2772" i="3"/>
  <c r="AA2768" i="3"/>
  <c r="M2751" i="3"/>
  <c r="AB2751" i="3"/>
  <c r="AZ2751" i="3"/>
  <c r="L2796" i="3"/>
  <c r="L2794" i="3"/>
  <c r="L2792" i="3"/>
  <c r="Q2792" i="3" s="1"/>
  <c r="L2791" i="3"/>
  <c r="L2789" i="3"/>
  <c r="K2789" i="3"/>
  <c r="L2785" i="3"/>
  <c r="K2785" i="3"/>
  <c r="AU2782" i="3"/>
  <c r="AG2782" i="3"/>
  <c r="T2782" i="3"/>
  <c r="O2778" i="3"/>
  <c r="AB2778" i="3"/>
  <c r="AR2778" i="3"/>
  <c r="BH2778" i="3"/>
  <c r="AC2771" i="3"/>
  <c r="AS2767" i="3"/>
  <c r="K2758" i="3"/>
  <c r="BH2751" i="3"/>
  <c r="T2751" i="3"/>
  <c r="K2748" i="3"/>
  <c r="K2796" i="3"/>
  <c r="K2794" i="3"/>
  <c r="Z2794" i="3" s="1"/>
  <c r="K2792" i="3"/>
  <c r="BC2782" i="3"/>
  <c r="AO2782" i="3"/>
  <c r="Y2782" i="3"/>
  <c r="P2782" i="3"/>
  <c r="K2781" i="3"/>
  <c r="AN2778" i="3"/>
  <c r="T2778" i="3"/>
  <c r="BG2763" i="3"/>
  <c r="T2759" i="3"/>
  <c r="P2759" i="3"/>
  <c r="AF2759" i="3"/>
  <c r="AV2759" i="3"/>
  <c r="S2759" i="3"/>
  <c r="AI2759" i="3"/>
  <c r="AY2759" i="3"/>
  <c r="AN2751" i="3"/>
  <c r="AM2722" i="3"/>
  <c r="AP2764" i="3"/>
  <c r="AO2756" i="3"/>
  <c r="L2746" i="3"/>
  <c r="BI2746" i="3" s="1"/>
  <c r="T2739" i="3"/>
  <c r="AR2739" i="3"/>
  <c r="AZ2739" i="3"/>
  <c r="O2735" i="3"/>
  <c r="AI2735" i="3"/>
  <c r="BC2735" i="3"/>
  <c r="S2735" i="3"/>
  <c r="AM2735" i="3"/>
  <c r="BG2735" i="3"/>
  <c r="W2735" i="3"/>
  <c r="AQ2735" i="3"/>
  <c r="M2725" i="3"/>
  <c r="M2769" i="3"/>
  <c r="R2754" i="3"/>
  <c r="M2732" i="3"/>
  <c r="W2720" i="3"/>
  <c r="AM2720" i="3"/>
  <c r="BC2720" i="3"/>
  <c r="AA2720" i="3"/>
  <c r="AQ2720" i="3"/>
  <c r="BG2720" i="3"/>
  <c r="O2720" i="3"/>
  <c r="AE2720" i="3"/>
  <c r="AU2720" i="3"/>
  <c r="AF2714" i="3"/>
  <c r="K2711" i="3"/>
  <c r="L2736" i="3"/>
  <c r="K2736" i="3"/>
  <c r="L2734" i="3"/>
  <c r="K2734" i="3"/>
  <c r="L2730" i="3"/>
  <c r="K2730" i="3"/>
  <c r="L2721" i="3"/>
  <c r="K2721" i="3"/>
  <c r="R2719" i="3"/>
  <c r="K2718" i="3"/>
  <c r="L2710" i="3"/>
  <c r="K2710" i="3"/>
  <c r="L2742" i="3"/>
  <c r="L2741" i="3"/>
  <c r="K2741" i="3"/>
  <c r="BB2719" i="3"/>
  <c r="L2718" i="3"/>
  <c r="AP2717" i="3"/>
  <c r="L2715" i="3"/>
  <c r="K2715" i="3"/>
  <c r="L2709" i="3"/>
  <c r="AA2709" i="3" s="1"/>
  <c r="L2708" i="3"/>
  <c r="K2708" i="3"/>
  <c r="L2727" i="3"/>
  <c r="L2723" i="3"/>
  <c r="K2723" i="3"/>
  <c r="AP2719" i="3"/>
  <c r="L2713" i="3"/>
  <c r="K2713" i="3"/>
  <c r="L2707" i="3"/>
  <c r="L2706" i="3"/>
  <c r="AD2797" i="3"/>
  <c r="AT2797" i="3"/>
  <c r="AV2797" i="3"/>
  <c r="Q2797" i="3"/>
  <c r="AE2797" i="3"/>
  <c r="S2797" i="3"/>
  <c r="AD2792" i="3"/>
  <c r="M2788" i="3"/>
  <c r="Z2788" i="3"/>
  <c r="AE2788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S2784" i="3"/>
  <c r="AI2784" i="3"/>
  <c r="AY2784" i="3"/>
  <c r="W2784" i="3"/>
  <c r="AM2784" i="3"/>
  <c r="BC2784" i="3"/>
  <c r="O2784" i="3"/>
  <c r="AE2784" i="3"/>
  <c r="AA2784" i="3"/>
  <c r="AQ2784" i="3"/>
  <c r="BG2784" i="3"/>
  <c r="AU2784" i="3"/>
  <c r="AL2795" i="3"/>
  <c r="BB2795" i="3"/>
  <c r="BD2795" i="3"/>
  <c r="AE2795" i="3"/>
  <c r="BA2795" i="3"/>
  <c r="AQ2795" i="3"/>
  <c r="P2796" i="3"/>
  <c r="AF2796" i="3"/>
  <c r="AD2796" i="3"/>
  <c r="AT2796" i="3"/>
  <c r="W2796" i="3"/>
  <c r="Q2796" i="3"/>
  <c r="BE2796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U2790" i="3"/>
  <c r="AC2790" i="3"/>
  <c r="AK2790" i="3"/>
  <c r="AS2790" i="3"/>
  <c r="BA2790" i="3"/>
  <c r="BI2790" i="3"/>
  <c r="M2790" i="3"/>
  <c r="Q2790" i="3"/>
  <c r="Y2790" i="3"/>
  <c r="AG2790" i="3"/>
  <c r="AO2790" i="3"/>
  <c r="AW2790" i="3"/>
  <c r="BE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S2790" i="3"/>
  <c r="AI2790" i="3"/>
  <c r="AY2790" i="3"/>
  <c r="W2790" i="3"/>
  <c r="AM2790" i="3"/>
  <c r="BC2790" i="3"/>
  <c r="AA2790" i="3"/>
  <c r="AQ2790" i="3"/>
  <c r="BG2790" i="3"/>
  <c r="O2790" i="3"/>
  <c r="AU2790" i="3"/>
  <c r="AE2790" i="3"/>
  <c r="V2786" i="3"/>
  <c r="AL2786" i="3"/>
  <c r="AW2793" i="3"/>
  <c r="AS2793" i="3"/>
  <c r="AO2787" i="3"/>
  <c r="AD2793" i="3"/>
  <c r="AT2793" i="3"/>
  <c r="AU2793" i="3"/>
  <c r="P2793" i="3"/>
  <c r="V2791" i="3"/>
  <c r="BC2791" i="3"/>
  <c r="BD2791" i="3"/>
  <c r="O2789" i="3"/>
  <c r="W2787" i="3"/>
  <c r="AN2787" i="3"/>
  <c r="AD2785" i="3"/>
  <c r="S2785" i="3"/>
  <c r="BM2785" i="3" s="1"/>
  <c r="AU2785" i="3"/>
  <c r="AJ2785" i="3"/>
  <c r="AZ2785" i="3"/>
  <c r="P2772" i="3"/>
  <c r="T2772" i="3"/>
  <c r="X2772" i="3"/>
  <c r="AB2772" i="3"/>
  <c r="AF2772" i="3"/>
  <c r="AJ2772" i="3"/>
  <c r="AN2772" i="3"/>
  <c r="AR2772" i="3"/>
  <c r="AV2772" i="3"/>
  <c r="AZ2772" i="3"/>
  <c r="BD2772" i="3"/>
  <c r="BH2772" i="3"/>
  <c r="M2772" i="3"/>
  <c r="Q2772" i="3"/>
  <c r="U2772" i="3"/>
  <c r="Y2772" i="3"/>
  <c r="AC2772" i="3"/>
  <c r="AG2772" i="3"/>
  <c r="AK2772" i="3"/>
  <c r="AO2772" i="3"/>
  <c r="AS2772" i="3"/>
  <c r="AW2772" i="3"/>
  <c r="BA2772" i="3"/>
  <c r="BE2772" i="3"/>
  <c r="BI2772" i="3"/>
  <c r="N2772" i="3"/>
  <c r="R2772" i="3"/>
  <c r="V2772" i="3"/>
  <c r="Z2772" i="3"/>
  <c r="AD2772" i="3"/>
  <c r="AH2772" i="3"/>
  <c r="AL2772" i="3"/>
  <c r="AP2772" i="3"/>
  <c r="AT2772" i="3"/>
  <c r="AX2772" i="3"/>
  <c r="BB2772" i="3"/>
  <c r="BF2772" i="3"/>
  <c r="AI2749" i="3"/>
  <c r="L2783" i="3"/>
  <c r="BI2782" i="3"/>
  <c r="BD2782" i="3"/>
  <c r="AY2782" i="3"/>
  <c r="AS2782" i="3"/>
  <c r="AN2782" i="3"/>
  <c r="AI2782" i="3"/>
  <c r="AC2782" i="3"/>
  <c r="X2782" i="3"/>
  <c r="S2782" i="3"/>
  <c r="L2781" i="3"/>
  <c r="BA2781" i="3" s="1"/>
  <c r="BD2780" i="3"/>
  <c r="AY2780" i="3"/>
  <c r="AS2780" i="3"/>
  <c r="AI2780" i="3"/>
  <c r="AC2780" i="3"/>
  <c r="X2780" i="3"/>
  <c r="BC2778" i="3"/>
  <c r="AU2778" i="3"/>
  <c r="AM2778" i="3"/>
  <c r="AE2778" i="3"/>
  <c r="W2778" i="3"/>
  <c r="AE2776" i="3"/>
  <c r="AH2773" i="3"/>
  <c r="AY2773" i="3"/>
  <c r="AY2772" i="3"/>
  <c r="AI2772" i="3"/>
  <c r="S2772" i="3"/>
  <c r="AB2770" i="3"/>
  <c r="U2770" i="3"/>
  <c r="BA2770" i="3"/>
  <c r="AH2770" i="3"/>
  <c r="BG2768" i="3"/>
  <c r="AQ2768" i="3"/>
  <c r="AW2767" i="3"/>
  <c r="AY2766" i="3"/>
  <c r="AY2765" i="3"/>
  <c r="AU2772" i="3"/>
  <c r="AE2772" i="3"/>
  <c r="O2772" i="3"/>
  <c r="R2771" i="3"/>
  <c r="AX2771" i="3"/>
  <c r="AI2771" i="3"/>
  <c r="T2771" i="3"/>
  <c r="AZ2771" i="3"/>
  <c r="T2768" i="3"/>
  <c r="AF2768" i="3"/>
  <c r="AJ2768" i="3"/>
  <c r="AZ2768" i="3"/>
  <c r="M2768" i="3"/>
  <c r="Q2768" i="3"/>
  <c r="AG2768" i="3"/>
  <c r="AS2768" i="3"/>
  <c r="AW2768" i="3"/>
  <c r="N2768" i="3"/>
  <c r="Z2768" i="3"/>
  <c r="AD2768" i="3"/>
  <c r="AT2768" i="3"/>
  <c r="BF2768" i="3"/>
  <c r="N2767" i="3"/>
  <c r="R2767" i="3"/>
  <c r="V2767" i="3"/>
  <c r="Z2767" i="3"/>
  <c r="AD2767" i="3"/>
  <c r="AH2767" i="3"/>
  <c r="AL2767" i="3"/>
  <c r="AP2767" i="3"/>
  <c r="O2767" i="3"/>
  <c r="T2767" i="3"/>
  <c r="Y2767" i="3"/>
  <c r="AE2767" i="3"/>
  <c r="AJ2767" i="3"/>
  <c r="AO2767" i="3"/>
  <c r="AT2767" i="3"/>
  <c r="AX2767" i="3"/>
  <c r="BB2767" i="3"/>
  <c r="BF2767" i="3"/>
  <c r="P2767" i="3"/>
  <c r="U2767" i="3"/>
  <c r="AA2767" i="3"/>
  <c r="AF2767" i="3"/>
  <c r="AK2767" i="3"/>
  <c r="AQ2767" i="3"/>
  <c r="AU2767" i="3"/>
  <c r="AY2767" i="3"/>
  <c r="BC2767" i="3"/>
  <c r="BG2767" i="3"/>
  <c r="Q2767" i="3"/>
  <c r="W2767" i="3"/>
  <c r="AB2767" i="3"/>
  <c r="AG2767" i="3"/>
  <c r="AM2767" i="3"/>
  <c r="AR2767" i="3"/>
  <c r="AV2767" i="3"/>
  <c r="AZ2767" i="3"/>
  <c r="BD2767" i="3"/>
  <c r="BH2767" i="3"/>
  <c r="P2766" i="3"/>
  <c r="T2766" i="3"/>
  <c r="X2766" i="3"/>
  <c r="AB2766" i="3"/>
  <c r="AF2766" i="3"/>
  <c r="AJ2766" i="3"/>
  <c r="AN2766" i="3"/>
  <c r="AR2766" i="3"/>
  <c r="AV2766" i="3"/>
  <c r="AZ2766" i="3"/>
  <c r="BD2766" i="3"/>
  <c r="BH2766" i="3"/>
  <c r="O2766" i="3"/>
  <c r="U2766" i="3"/>
  <c r="Z2766" i="3"/>
  <c r="AE2766" i="3"/>
  <c r="AK2766" i="3"/>
  <c r="AP2766" i="3"/>
  <c r="AU2766" i="3"/>
  <c r="BA2766" i="3"/>
  <c r="BF2766" i="3"/>
  <c r="Q2766" i="3"/>
  <c r="V2766" i="3"/>
  <c r="AA2766" i="3"/>
  <c r="AG2766" i="3"/>
  <c r="AL2766" i="3"/>
  <c r="AQ2766" i="3"/>
  <c r="AW2766" i="3"/>
  <c r="BB2766" i="3"/>
  <c r="BG2766" i="3"/>
  <c r="M2766" i="3"/>
  <c r="R2766" i="3"/>
  <c r="W2766" i="3"/>
  <c r="AC2766" i="3"/>
  <c r="AH2766" i="3"/>
  <c r="AM2766" i="3"/>
  <c r="AS2766" i="3"/>
  <c r="AX2766" i="3"/>
  <c r="BC2766" i="3"/>
  <c r="BI2766" i="3"/>
  <c r="N2765" i="3"/>
  <c r="V2765" i="3"/>
  <c r="AD2765" i="3"/>
  <c r="AL2765" i="3"/>
  <c r="AT2765" i="3"/>
  <c r="BB2765" i="3"/>
  <c r="O2765" i="3"/>
  <c r="Y2765" i="3"/>
  <c r="AJ2765" i="3"/>
  <c r="AU2765" i="3"/>
  <c r="BE2765" i="3"/>
  <c r="U2765" i="3"/>
  <c r="AF2765" i="3"/>
  <c r="AQ2765" i="3"/>
  <c r="BA2765" i="3"/>
  <c r="Q2765" i="3"/>
  <c r="AB2765" i="3"/>
  <c r="AM2765" i="3"/>
  <c r="AW2765" i="3"/>
  <c r="BH2765" i="3"/>
  <c r="AV2745" i="3"/>
  <c r="W2745" i="3"/>
  <c r="BG2782" i="3"/>
  <c r="BA2782" i="3"/>
  <c r="AV2782" i="3"/>
  <c r="AQ2782" i="3"/>
  <c r="AK2782" i="3"/>
  <c r="AF2782" i="3"/>
  <c r="AA2782" i="3"/>
  <c r="U2782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L2779" i="3"/>
  <c r="K2779" i="3"/>
  <c r="BG2778" i="3"/>
  <c r="AY2778" i="3"/>
  <c r="AQ2778" i="3"/>
  <c r="AI2778" i="3"/>
  <c r="AA2778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L2777" i="3"/>
  <c r="K2777" i="3"/>
  <c r="M2776" i="3"/>
  <c r="AS2776" i="3"/>
  <c r="Z2776" i="3"/>
  <c r="BF2776" i="3"/>
  <c r="L2775" i="3"/>
  <c r="K2775" i="3"/>
  <c r="AY2774" i="3"/>
  <c r="AQ2774" i="3"/>
  <c r="Q2774" i="3"/>
  <c r="AC2774" i="3"/>
  <c r="AG2774" i="3"/>
  <c r="AW2774" i="3"/>
  <c r="BI2774" i="3"/>
  <c r="N2774" i="3"/>
  <c r="AD2774" i="3"/>
  <c r="AP2774" i="3"/>
  <c r="AT2774" i="3"/>
  <c r="BG2772" i="3"/>
  <c r="AQ2772" i="3"/>
  <c r="AA2772" i="3"/>
  <c r="N2769" i="3"/>
  <c r="R2769" i="3"/>
  <c r="V2769" i="3"/>
  <c r="Z2769" i="3"/>
  <c r="AD2769" i="3"/>
  <c r="AH2769" i="3"/>
  <c r="AL2769" i="3"/>
  <c r="AP2769" i="3"/>
  <c r="AT2769" i="3"/>
  <c r="AX2769" i="3"/>
  <c r="BB2769" i="3"/>
  <c r="BF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P2769" i="3"/>
  <c r="T2769" i="3"/>
  <c r="X2769" i="3"/>
  <c r="AB2769" i="3"/>
  <c r="AF2769" i="3"/>
  <c r="AJ2769" i="3"/>
  <c r="AN2769" i="3"/>
  <c r="AR2769" i="3"/>
  <c r="AV2769" i="3"/>
  <c r="AZ2769" i="3"/>
  <c r="BD2769" i="3"/>
  <c r="BH2769" i="3"/>
  <c r="AI2768" i="3"/>
  <c r="S2768" i="3"/>
  <c r="BE2767" i="3"/>
  <c r="AN2767" i="3"/>
  <c r="S2767" i="3"/>
  <c r="AO2766" i="3"/>
  <c r="S2766" i="3"/>
  <c r="BI2765" i="3"/>
  <c r="AN2765" i="3"/>
  <c r="S2765" i="3"/>
  <c r="BI2764" i="3"/>
  <c r="BC2764" i="3"/>
  <c r="AX2764" i="3"/>
  <c r="AS2764" i="3"/>
  <c r="AM2764" i="3"/>
  <c r="AH2764" i="3"/>
  <c r="AC2764" i="3"/>
  <c r="W2764" i="3"/>
  <c r="R2764" i="3"/>
  <c r="M2764" i="3"/>
  <c r="BC2763" i="3"/>
  <c r="AU2763" i="3"/>
  <c r="AM2763" i="3"/>
  <c r="AE2763" i="3"/>
  <c r="W2763" i="3"/>
  <c r="O2763" i="3"/>
  <c r="BI2762" i="3"/>
  <c r="BA2762" i="3"/>
  <c r="AS2762" i="3"/>
  <c r="AK2762" i="3"/>
  <c r="AC2762" i="3"/>
  <c r="U2762" i="3"/>
  <c r="M2762" i="3"/>
  <c r="AM2761" i="3"/>
  <c r="BI2760" i="3"/>
  <c r="BA2760" i="3"/>
  <c r="AS2760" i="3"/>
  <c r="AK2760" i="3"/>
  <c r="AC2760" i="3"/>
  <c r="U2760" i="3"/>
  <c r="M2760" i="3"/>
  <c r="BC2759" i="3"/>
  <c r="AU2759" i="3"/>
  <c r="AM2759" i="3"/>
  <c r="AE2759" i="3"/>
  <c r="W2759" i="3"/>
  <c r="O2759" i="3"/>
  <c r="BA2758" i="3"/>
  <c r="AS2758" i="3"/>
  <c r="U2758" i="3"/>
  <c r="M2758" i="3"/>
  <c r="AM2757" i="3"/>
  <c r="AE2757" i="3"/>
  <c r="BI2756" i="3"/>
  <c r="BA2756" i="3"/>
  <c r="AS2756" i="3"/>
  <c r="AK2756" i="3"/>
  <c r="AC2756" i="3"/>
  <c r="U2756" i="3"/>
  <c r="M2756" i="3"/>
  <c r="AM2755" i="3"/>
  <c r="L2752" i="3"/>
  <c r="K2752" i="3"/>
  <c r="U2743" i="3"/>
  <c r="AA2743" i="3"/>
  <c r="AQ2743" i="3"/>
  <c r="AV2743" i="3"/>
  <c r="BG2764" i="3"/>
  <c r="BB2764" i="3"/>
  <c r="AW2764" i="3"/>
  <c r="AQ2764" i="3"/>
  <c r="AL2764" i="3"/>
  <c r="AG2764" i="3"/>
  <c r="AA2764" i="3"/>
  <c r="V2764" i="3"/>
  <c r="BH2763" i="3"/>
  <c r="AZ2763" i="3"/>
  <c r="AR2763" i="3"/>
  <c r="AJ2763" i="3"/>
  <c r="AB2763" i="3"/>
  <c r="BF2762" i="3"/>
  <c r="AX2762" i="3"/>
  <c r="AP2762" i="3"/>
  <c r="AH2762" i="3"/>
  <c r="Z2762" i="3"/>
  <c r="AJ2761" i="3"/>
  <c r="BF2760" i="3"/>
  <c r="AX2760" i="3"/>
  <c r="AP2760" i="3"/>
  <c r="AH2760" i="3"/>
  <c r="Z2760" i="3"/>
  <c r="BH2759" i="3"/>
  <c r="AZ2759" i="3"/>
  <c r="AR2759" i="3"/>
  <c r="AJ2759" i="3"/>
  <c r="AB2759" i="3"/>
  <c r="BF2758" i="3"/>
  <c r="AH2758" i="3"/>
  <c r="Z2758" i="3"/>
  <c r="AR2757" i="3"/>
  <c r="AJ2757" i="3"/>
  <c r="BF2756" i="3"/>
  <c r="AX2756" i="3"/>
  <c r="AP2756" i="3"/>
  <c r="AH2756" i="3"/>
  <c r="Z2756" i="3"/>
  <c r="AZ2755" i="3"/>
  <c r="BF2754" i="3"/>
  <c r="AX2754" i="3"/>
  <c r="AP2754" i="3"/>
  <c r="AH2754" i="3"/>
  <c r="Z2754" i="3"/>
  <c r="AV2751" i="3"/>
  <c r="AF2751" i="3"/>
  <c r="L2750" i="3"/>
  <c r="K2750" i="3"/>
  <c r="AW2743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M2763" i="3"/>
  <c r="Q2763" i="3"/>
  <c r="U2763" i="3"/>
  <c r="Y2763" i="3"/>
  <c r="AC2763" i="3"/>
  <c r="AG2763" i="3"/>
  <c r="AK2763" i="3"/>
  <c r="AO2763" i="3"/>
  <c r="AS2763" i="3"/>
  <c r="AW2763" i="3"/>
  <c r="BA2763" i="3"/>
  <c r="BE2763" i="3"/>
  <c r="BI2763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2" i="3"/>
  <c r="S2762" i="3"/>
  <c r="W2762" i="3"/>
  <c r="AA2762" i="3"/>
  <c r="AE2762" i="3"/>
  <c r="AI2762" i="3"/>
  <c r="AM2762" i="3"/>
  <c r="AQ2762" i="3"/>
  <c r="AU2762" i="3"/>
  <c r="AY2762" i="3"/>
  <c r="BC2762" i="3"/>
  <c r="BG2762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Q2761" i="3"/>
  <c r="AG2761" i="3"/>
  <c r="AW2761" i="3"/>
  <c r="N2761" i="3"/>
  <c r="AD2761" i="3"/>
  <c r="AT2761" i="3"/>
  <c r="O2760" i="3"/>
  <c r="S2760" i="3"/>
  <c r="W2760" i="3"/>
  <c r="AA2760" i="3"/>
  <c r="AE2760" i="3"/>
  <c r="AI2760" i="3"/>
  <c r="AM2760" i="3"/>
  <c r="AQ2760" i="3"/>
  <c r="AU2760" i="3"/>
  <c r="AY2760" i="3"/>
  <c r="BC2760" i="3"/>
  <c r="BG2760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M2759" i="3"/>
  <c r="Q2759" i="3"/>
  <c r="U2759" i="3"/>
  <c r="Y2759" i="3"/>
  <c r="AC2759" i="3"/>
  <c r="AG2759" i="3"/>
  <c r="AK2759" i="3"/>
  <c r="AO2759" i="3"/>
  <c r="AS2759" i="3"/>
  <c r="AW2759" i="3"/>
  <c r="BA2759" i="3"/>
  <c r="BE2759" i="3"/>
  <c r="BI2759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S2758" i="3"/>
  <c r="W2758" i="3"/>
  <c r="AI2758" i="3"/>
  <c r="AM2758" i="3"/>
  <c r="AY2758" i="3"/>
  <c r="BC2758" i="3"/>
  <c r="T2758" i="3"/>
  <c r="X2758" i="3"/>
  <c r="AJ2758" i="3"/>
  <c r="AN2758" i="3"/>
  <c r="AZ2758" i="3"/>
  <c r="BD2758" i="3"/>
  <c r="Q2757" i="3"/>
  <c r="U2757" i="3"/>
  <c r="Y2757" i="3"/>
  <c r="AG2757" i="3"/>
  <c r="AK2757" i="3"/>
  <c r="AO2757" i="3"/>
  <c r="AW2757" i="3"/>
  <c r="BA2757" i="3"/>
  <c r="BE2757" i="3"/>
  <c r="N2757" i="3"/>
  <c r="R2757" i="3"/>
  <c r="V2757" i="3"/>
  <c r="AD2757" i="3"/>
  <c r="AH2757" i="3"/>
  <c r="AL2757" i="3"/>
  <c r="AT2757" i="3"/>
  <c r="AX2757" i="3"/>
  <c r="BB2757" i="3"/>
  <c r="O2756" i="3"/>
  <c r="S2756" i="3"/>
  <c r="W2756" i="3"/>
  <c r="AA2756" i="3"/>
  <c r="AE2756" i="3"/>
  <c r="AI2756" i="3"/>
  <c r="AM2756" i="3"/>
  <c r="AQ2756" i="3"/>
  <c r="AU2756" i="3"/>
  <c r="AY2756" i="3"/>
  <c r="BC2756" i="3"/>
  <c r="BG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Q2755" i="3"/>
  <c r="AK2755" i="3"/>
  <c r="AW2755" i="3"/>
  <c r="BI2755" i="3"/>
  <c r="R2755" i="3"/>
  <c r="AD2755" i="3"/>
  <c r="AP2755" i="3"/>
  <c r="AX2755" i="3"/>
  <c r="O2754" i="3"/>
  <c r="S2754" i="3"/>
  <c r="W2754" i="3"/>
  <c r="AA2754" i="3"/>
  <c r="AE2754" i="3"/>
  <c r="AI2754" i="3"/>
  <c r="AM2754" i="3"/>
  <c r="AQ2754" i="3"/>
  <c r="AU2754" i="3"/>
  <c r="AY2754" i="3"/>
  <c r="BC2754" i="3"/>
  <c r="BG2754" i="3"/>
  <c r="P2754" i="3"/>
  <c r="T2754" i="3"/>
  <c r="X2754" i="3"/>
  <c r="AB2754" i="3"/>
  <c r="AF2754" i="3"/>
  <c r="AJ2754" i="3"/>
  <c r="AN2754" i="3"/>
  <c r="AR2754" i="3"/>
  <c r="AV2754" i="3"/>
  <c r="AZ2754" i="3"/>
  <c r="BD2754" i="3"/>
  <c r="BH2754" i="3"/>
  <c r="M2753" i="3"/>
  <c r="AK2753" i="3"/>
  <c r="BA2753" i="3"/>
  <c r="Z2753" i="3"/>
  <c r="AX2753" i="3"/>
  <c r="O2751" i="3"/>
  <c r="S2751" i="3"/>
  <c r="W2751" i="3"/>
  <c r="AA2751" i="3"/>
  <c r="AE2751" i="3"/>
  <c r="AI2751" i="3"/>
  <c r="AM2751" i="3"/>
  <c r="AQ2751" i="3"/>
  <c r="AU2751" i="3"/>
  <c r="AY2751" i="3"/>
  <c r="BC2751" i="3"/>
  <c r="BG2751" i="3"/>
  <c r="P2747" i="3"/>
  <c r="AF2747" i="3"/>
  <c r="AV2747" i="3"/>
  <c r="BG2747" i="3"/>
  <c r="W2743" i="3"/>
  <c r="P2737" i="3"/>
  <c r="X2737" i="3"/>
  <c r="AF2737" i="3"/>
  <c r="AN2737" i="3"/>
  <c r="AV2737" i="3"/>
  <c r="BD2737" i="3"/>
  <c r="S2737" i="3"/>
  <c r="AA2737" i="3"/>
  <c r="AI2737" i="3"/>
  <c r="AQ2737" i="3"/>
  <c r="AY2737" i="3"/>
  <c r="BG2737" i="3"/>
  <c r="P2748" i="3"/>
  <c r="X2748" i="3"/>
  <c r="AF2748" i="3"/>
  <c r="AN2748" i="3"/>
  <c r="AV2748" i="3"/>
  <c r="V2747" i="3"/>
  <c r="AD2747" i="3"/>
  <c r="AP2747" i="3"/>
  <c r="BB2747" i="3"/>
  <c r="P2746" i="3"/>
  <c r="T2746" i="3"/>
  <c r="X2746" i="3"/>
  <c r="AB2746" i="3"/>
  <c r="AF2746" i="3"/>
  <c r="AJ2746" i="3"/>
  <c r="AN2746" i="3"/>
  <c r="AR2746" i="3"/>
  <c r="AV2746" i="3"/>
  <c r="AZ2746" i="3"/>
  <c r="BD2746" i="3"/>
  <c r="BH2746" i="3"/>
  <c r="N2745" i="3"/>
  <c r="AD2745" i="3"/>
  <c r="AT2745" i="3"/>
  <c r="P2744" i="3"/>
  <c r="T2744" i="3"/>
  <c r="AB2744" i="3"/>
  <c r="AF2744" i="3"/>
  <c r="AJ2744" i="3"/>
  <c r="AR2744" i="3"/>
  <c r="AV2744" i="3"/>
  <c r="AZ2744" i="3"/>
  <c r="BH2744" i="3"/>
  <c r="N2743" i="3"/>
  <c r="R2743" i="3"/>
  <c r="Z2743" i="3"/>
  <c r="AD2743" i="3"/>
  <c r="AH2743" i="3"/>
  <c r="AP2743" i="3"/>
  <c r="AT2743" i="3"/>
  <c r="AX2743" i="3"/>
  <c r="BF2743" i="3"/>
  <c r="P2742" i="3"/>
  <c r="T2742" i="3"/>
  <c r="AB2742" i="3"/>
  <c r="AF2742" i="3"/>
  <c r="AJ2742" i="3"/>
  <c r="AR2742" i="3"/>
  <c r="AV2742" i="3"/>
  <c r="AZ2742" i="3"/>
  <c r="BH2742" i="3"/>
  <c r="M2742" i="3"/>
  <c r="Q2742" i="3"/>
  <c r="Y2742" i="3"/>
  <c r="AC2742" i="3"/>
  <c r="AG2742" i="3"/>
  <c r="AO2742" i="3"/>
  <c r="AS2742" i="3"/>
  <c r="AW2742" i="3"/>
  <c r="BE2742" i="3"/>
  <c r="BI2742" i="3"/>
  <c r="N2742" i="3"/>
  <c r="V2742" i="3"/>
  <c r="Z2742" i="3"/>
  <c r="AD2742" i="3"/>
  <c r="AL2742" i="3"/>
  <c r="AP2742" i="3"/>
  <c r="AT2742" i="3"/>
  <c r="BB2742" i="3"/>
  <c r="BF2742" i="3"/>
  <c r="P2739" i="3"/>
  <c r="X2739" i="3"/>
  <c r="AF2739" i="3"/>
  <c r="AN2739" i="3"/>
  <c r="AV2739" i="3"/>
  <c r="BD2739" i="3"/>
  <c r="S2739" i="3"/>
  <c r="AA2739" i="3"/>
  <c r="AI2739" i="3"/>
  <c r="AQ2739" i="3"/>
  <c r="AY2739" i="3"/>
  <c r="BG2739" i="3"/>
  <c r="AJ2737" i="3"/>
  <c r="Z2736" i="3"/>
  <c r="AH2736" i="3"/>
  <c r="AP2736" i="3"/>
  <c r="BF2736" i="3"/>
  <c r="S2736" i="3"/>
  <c r="AA2736" i="3"/>
  <c r="AQ2736" i="3"/>
  <c r="AY2736" i="3"/>
  <c r="BG2736" i="3"/>
  <c r="AB2736" i="3"/>
  <c r="AJ2736" i="3"/>
  <c r="AR2736" i="3"/>
  <c r="BH2736" i="3"/>
  <c r="AO2736" i="3"/>
  <c r="M2736" i="3"/>
  <c r="Q2736" i="3"/>
  <c r="AW2736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O2731" i="3"/>
  <c r="AE2731" i="3"/>
  <c r="AU2731" i="3"/>
  <c r="S2731" i="3"/>
  <c r="AI2731" i="3"/>
  <c r="AY2731" i="3"/>
  <c r="W2731" i="3"/>
  <c r="AM2731" i="3"/>
  <c r="BC2731" i="3"/>
  <c r="P2729" i="3"/>
  <c r="T2729" i="3"/>
  <c r="X2729" i="3"/>
  <c r="AF2729" i="3"/>
  <c r="O2729" i="3"/>
  <c r="U2729" i="3"/>
  <c r="AE2729" i="3"/>
  <c r="AJ2729" i="3"/>
  <c r="AN2729" i="3"/>
  <c r="AV2729" i="3"/>
  <c r="AZ2729" i="3"/>
  <c r="BD2729" i="3"/>
  <c r="Q2729" i="3"/>
  <c r="V2729" i="3"/>
  <c r="AA2729" i="3"/>
  <c r="AK2729" i="3"/>
  <c r="AO2729" i="3"/>
  <c r="AS2729" i="3"/>
  <c r="BA2729" i="3"/>
  <c r="BE2729" i="3"/>
  <c r="BI2729" i="3"/>
  <c r="R2729" i="3"/>
  <c r="W2729" i="3"/>
  <c r="AC2729" i="3"/>
  <c r="AL2729" i="3"/>
  <c r="AP2729" i="3"/>
  <c r="AT2729" i="3"/>
  <c r="BB2729" i="3"/>
  <c r="BF2729" i="3"/>
  <c r="AD2729" i="3"/>
  <c r="N2729" i="3"/>
  <c r="AI2729" i="3"/>
  <c r="AY2729" i="3"/>
  <c r="AM2729" i="3"/>
  <c r="BC2729" i="3"/>
  <c r="BF2751" i="3"/>
  <c r="BB2751" i="3"/>
  <c r="AX2751" i="3"/>
  <c r="AT2751" i="3"/>
  <c r="AP2751" i="3"/>
  <c r="AL2751" i="3"/>
  <c r="AH2751" i="3"/>
  <c r="AD2751" i="3"/>
  <c r="Z2751" i="3"/>
  <c r="V2751" i="3"/>
  <c r="R2751" i="3"/>
  <c r="N2751" i="3"/>
  <c r="AT2749" i="3"/>
  <c r="AD2749" i="3"/>
  <c r="N2749" i="3"/>
  <c r="BD2748" i="3"/>
  <c r="AU2748" i="3"/>
  <c r="AK2748" i="3"/>
  <c r="Z2748" i="3"/>
  <c r="O2748" i="3"/>
  <c r="BE2747" i="3"/>
  <c r="AU2747" i="3"/>
  <c r="AO2747" i="3"/>
  <c r="Y2747" i="3"/>
  <c r="T2747" i="3"/>
  <c r="O2747" i="3"/>
  <c r="BF2746" i="3"/>
  <c r="BA2746" i="3"/>
  <c r="AU2746" i="3"/>
  <c r="AP2746" i="3"/>
  <c r="AK2746" i="3"/>
  <c r="AE2746" i="3"/>
  <c r="Z2746" i="3"/>
  <c r="U2746" i="3"/>
  <c r="O2746" i="3"/>
  <c r="BE2745" i="3"/>
  <c r="AJ2745" i="3"/>
  <c r="O2745" i="3"/>
  <c r="BF2744" i="3"/>
  <c r="BA2744" i="3"/>
  <c r="AU2744" i="3"/>
  <c r="AP2744" i="3"/>
  <c r="AK2744" i="3"/>
  <c r="AE2744" i="3"/>
  <c r="Z2744" i="3"/>
  <c r="U2744" i="3"/>
  <c r="O2744" i="3"/>
  <c r="BE2743" i="3"/>
  <c r="AZ2743" i="3"/>
  <c r="AU2743" i="3"/>
  <c r="AO2743" i="3"/>
  <c r="AJ2743" i="3"/>
  <c r="AE2743" i="3"/>
  <c r="Y2743" i="3"/>
  <c r="T2743" i="3"/>
  <c r="O2743" i="3"/>
  <c r="BC2742" i="3"/>
  <c r="AM2742" i="3"/>
  <c r="W2742" i="3"/>
  <c r="BE2741" i="3"/>
  <c r="AO2741" i="3"/>
  <c r="L2740" i="3"/>
  <c r="AJ2739" i="3"/>
  <c r="BH2737" i="3"/>
  <c r="AB2737" i="3"/>
  <c r="P2733" i="3"/>
  <c r="X2733" i="3"/>
  <c r="AB2733" i="3"/>
  <c r="AF2733" i="3"/>
  <c r="AN2733" i="3"/>
  <c r="AR2733" i="3"/>
  <c r="AV2733" i="3"/>
  <c r="BD2733" i="3"/>
  <c r="BH2733" i="3"/>
  <c r="M2733" i="3"/>
  <c r="U2733" i="3"/>
  <c r="Y2733" i="3"/>
  <c r="AC2733" i="3"/>
  <c r="AK2733" i="3"/>
  <c r="AO2733" i="3"/>
  <c r="AS2733" i="3"/>
  <c r="BA2733" i="3"/>
  <c r="BE2733" i="3"/>
  <c r="BI2733" i="3"/>
  <c r="R2733" i="3"/>
  <c r="V2733" i="3"/>
  <c r="Z2733" i="3"/>
  <c r="AH2733" i="3"/>
  <c r="AL2733" i="3"/>
  <c r="AP2733" i="3"/>
  <c r="AX2733" i="3"/>
  <c r="BB2733" i="3"/>
  <c r="BF2733" i="3"/>
  <c r="AQ2733" i="3"/>
  <c r="BG2733" i="3"/>
  <c r="O2733" i="3"/>
  <c r="AU2733" i="3"/>
  <c r="S2733" i="3"/>
  <c r="AI2733" i="3"/>
  <c r="BG2731" i="3"/>
  <c r="AQ2729" i="3"/>
  <c r="BI2751" i="3"/>
  <c r="BE2751" i="3"/>
  <c r="BA2751" i="3"/>
  <c r="AW2751" i="3"/>
  <c r="AS2751" i="3"/>
  <c r="AO2751" i="3"/>
  <c r="AK2751" i="3"/>
  <c r="AG2751" i="3"/>
  <c r="AC2751" i="3"/>
  <c r="Y2751" i="3"/>
  <c r="U2751" i="3"/>
  <c r="Q2751" i="3"/>
  <c r="BI2749" i="3"/>
  <c r="AS2749" i="3"/>
  <c r="AC2749" i="3"/>
  <c r="BG2748" i="3"/>
  <c r="BC2748" i="3"/>
  <c r="AY2748" i="3"/>
  <c r="AT2748" i="3"/>
  <c r="AO2748" i="3"/>
  <c r="AI2748" i="3"/>
  <c r="AD2748" i="3"/>
  <c r="Y2748" i="3"/>
  <c r="S2748" i="3"/>
  <c r="N2748" i="3"/>
  <c r="BD2747" i="3"/>
  <c r="AY2747" i="3"/>
  <c r="AS2747" i="3"/>
  <c r="AI2747" i="3"/>
  <c r="AC2747" i="3"/>
  <c r="X2747" i="3"/>
  <c r="M2747" i="3"/>
  <c r="BE2746" i="3"/>
  <c r="AY2746" i="3"/>
  <c r="AT2746" i="3"/>
  <c r="AO2746" i="3"/>
  <c r="AI2746" i="3"/>
  <c r="AD2746" i="3"/>
  <c r="Y2746" i="3"/>
  <c r="S2746" i="3"/>
  <c r="N2746" i="3"/>
  <c r="AS2745" i="3"/>
  <c r="X2745" i="3"/>
  <c r="BE2744" i="3"/>
  <c r="AY2744" i="3"/>
  <c r="AT2744" i="3"/>
  <c r="AO2744" i="3"/>
  <c r="AI2744" i="3"/>
  <c r="AD2744" i="3"/>
  <c r="Y2744" i="3"/>
  <c r="S2744" i="3"/>
  <c r="N2744" i="3"/>
  <c r="BI2743" i="3"/>
  <c r="BD2743" i="3"/>
  <c r="AY2743" i="3"/>
  <c r="AS2743" i="3"/>
  <c r="AN2743" i="3"/>
  <c r="AI2743" i="3"/>
  <c r="AC2743" i="3"/>
  <c r="X2743" i="3"/>
  <c r="S2743" i="3"/>
  <c r="M2743" i="3"/>
  <c r="AY2742" i="3"/>
  <c r="AI2742" i="3"/>
  <c r="S2742" i="3"/>
  <c r="N2741" i="3"/>
  <c r="R2741" i="3"/>
  <c r="V2741" i="3"/>
  <c r="Z2741" i="3"/>
  <c r="AD2741" i="3"/>
  <c r="AH2741" i="3"/>
  <c r="AL2741" i="3"/>
  <c r="AP2741" i="3"/>
  <c r="AT2741" i="3"/>
  <c r="AX2741" i="3"/>
  <c r="BB2741" i="3"/>
  <c r="BF2741" i="3"/>
  <c r="O2741" i="3"/>
  <c r="S2741" i="3"/>
  <c r="W2741" i="3"/>
  <c r="AA2741" i="3"/>
  <c r="AE2741" i="3"/>
  <c r="AI2741" i="3"/>
  <c r="AM2741" i="3"/>
  <c r="AQ2741" i="3"/>
  <c r="AU2741" i="3"/>
  <c r="AY2741" i="3"/>
  <c r="BC2741" i="3"/>
  <c r="BG2741" i="3"/>
  <c r="P2741" i="3"/>
  <c r="T2741" i="3"/>
  <c r="X2741" i="3"/>
  <c r="AB2741" i="3"/>
  <c r="AF2741" i="3"/>
  <c r="AJ2741" i="3"/>
  <c r="AN2741" i="3"/>
  <c r="AR2741" i="3"/>
  <c r="AV2741" i="3"/>
  <c r="AZ2741" i="3"/>
  <c r="BD2741" i="3"/>
  <c r="BH2741" i="3"/>
  <c r="BH2739" i="3"/>
  <c r="AB2739" i="3"/>
  <c r="AZ2737" i="3"/>
  <c r="T2737" i="3"/>
  <c r="U2736" i="3"/>
  <c r="AQ2731" i="3"/>
  <c r="Y2729" i="3"/>
  <c r="P2726" i="3"/>
  <c r="T2726" i="3"/>
  <c r="X2726" i="3"/>
  <c r="AB2726" i="3"/>
  <c r="AF2726" i="3"/>
  <c r="AJ2726" i="3"/>
  <c r="AN2726" i="3"/>
  <c r="AR2726" i="3"/>
  <c r="AV2726" i="3"/>
  <c r="AZ2726" i="3"/>
  <c r="BD2726" i="3"/>
  <c r="BH2726" i="3"/>
  <c r="M2726" i="3"/>
  <c r="Q2726" i="3"/>
  <c r="U2726" i="3"/>
  <c r="Y2726" i="3"/>
  <c r="AC2726" i="3"/>
  <c r="AG2726" i="3"/>
  <c r="AK2726" i="3"/>
  <c r="AO2726" i="3"/>
  <c r="AS2726" i="3"/>
  <c r="AW2726" i="3"/>
  <c r="BA2726" i="3"/>
  <c r="BE2726" i="3"/>
  <c r="BI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A2726" i="3"/>
  <c r="AQ2726" i="3"/>
  <c r="BG2726" i="3"/>
  <c r="O2726" i="3"/>
  <c r="AE2726" i="3"/>
  <c r="AU2726" i="3"/>
  <c r="S2726" i="3"/>
  <c r="AI2726" i="3"/>
  <c r="AY2726" i="3"/>
  <c r="W2726" i="3"/>
  <c r="AM2726" i="3"/>
  <c r="K2740" i="3"/>
  <c r="M2739" i="3"/>
  <c r="Q2739" i="3"/>
  <c r="U2739" i="3"/>
  <c r="Y2739" i="3"/>
  <c r="AC2739" i="3"/>
  <c r="AG2739" i="3"/>
  <c r="AK2739" i="3"/>
  <c r="AO2739" i="3"/>
  <c r="AS2739" i="3"/>
  <c r="AW2739" i="3"/>
  <c r="BA2739" i="3"/>
  <c r="BE2739" i="3"/>
  <c r="BI2739" i="3"/>
  <c r="N2739" i="3"/>
  <c r="R2739" i="3"/>
  <c r="V2739" i="3"/>
  <c r="Z2739" i="3"/>
  <c r="AD2739" i="3"/>
  <c r="AH2739" i="3"/>
  <c r="AL2739" i="3"/>
  <c r="AP2739" i="3"/>
  <c r="AT2739" i="3"/>
  <c r="AX2739" i="3"/>
  <c r="BB2739" i="3"/>
  <c r="BF2739" i="3"/>
  <c r="L2738" i="3"/>
  <c r="K2738" i="3"/>
  <c r="M2737" i="3"/>
  <c r="Q2737" i="3"/>
  <c r="U2737" i="3"/>
  <c r="Y2737" i="3"/>
  <c r="AC2737" i="3"/>
  <c r="AG2737" i="3"/>
  <c r="AK2737" i="3"/>
  <c r="AO2737" i="3"/>
  <c r="AS2737" i="3"/>
  <c r="AW2737" i="3"/>
  <c r="BA2737" i="3"/>
  <c r="BE2737" i="3"/>
  <c r="BI2737" i="3"/>
  <c r="N2737" i="3"/>
  <c r="R2737" i="3"/>
  <c r="V2737" i="3"/>
  <c r="Z2737" i="3"/>
  <c r="AD2737" i="3"/>
  <c r="AH2737" i="3"/>
  <c r="AL2737" i="3"/>
  <c r="AP2737" i="3"/>
  <c r="AT2737" i="3"/>
  <c r="AX2737" i="3"/>
  <c r="BB2737" i="3"/>
  <c r="BF2737" i="3"/>
  <c r="AU2735" i="3"/>
  <c r="AE2735" i="3"/>
  <c r="N2734" i="3"/>
  <c r="R2734" i="3"/>
  <c r="V2734" i="3"/>
  <c r="Z2734" i="3"/>
  <c r="AD2734" i="3"/>
  <c r="AH2734" i="3"/>
  <c r="AL2734" i="3"/>
  <c r="AP2734" i="3"/>
  <c r="AT2734" i="3"/>
  <c r="AX2734" i="3"/>
  <c r="BB2734" i="3"/>
  <c r="BF2734" i="3"/>
  <c r="O2734" i="3"/>
  <c r="S2734" i="3"/>
  <c r="W2734" i="3"/>
  <c r="AA2734" i="3"/>
  <c r="AE2734" i="3"/>
  <c r="AI2734" i="3"/>
  <c r="AM2734" i="3"/>
  <c r="AQ2734" i="3"/>
  <c r="AU2734" i="3"/>
  <c r="AY2734" i="3"/>
  <c r="BC2734" i="3"/>
  <c r="BG2734" i="3"/>
  <c r="P2734" i="3"/>
  <c r="T2734" i="3"/>
  <c r="X2734" i="3"/>
  <c r="AB2734" i="3"/>
  <c r="AF2734" i="3"/>
  <c r="AJ2734" i="3"/>
  <c r="AN2734" i="3"/>
  <c r="AR2734" i="3"/>
  <c r="AV2734" i="3"/>
  <c r="AZ2734" i="3"/>
  <c r="BD2734" i="3"/>
  <c r="BH2734" i="3"/>
  <c r="BE2732" i="3"/>
  <c r="AO2732" i="3"/>
  <c r="BE2730" i="3"/>
  <c r="AO2730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P2730" i="3"/>
  <c r="T2730" i="3"/>
  <c r="X2730" i="3"/>
  <c r="AB2730" i="3"/>
  <c r="AF2730" i="3"/>
  <c r="AJ2730" i="3"/>
  <c r="AN2730" i="3"/>
  <c r="AR2730" i="3"/>
  <c r="AV2730" i="3"/>
  <c r="AZ2730" i="3"/>
  <c r="BD2730" i="3"/>
  <c r="BH2730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M2717" i="3"/>
  <c r="Q2717" i="3"/>
  <c r="U2717" i="3"/>
  <c r="Y2717" i="3"/>
  <c r="AC2717" i="3"/>
  <c r="AG2717" i="3"/>
  <c r="AK2717" i="3"/>
  <c r="AO2717" i="3"/>
  <c r="AS2717" i="3"/>
  <c r="AW2717" i="3"/>
  <c r="BA2717" i="3"/>
  <c r="BE2717" i="3"/>
  <c r="BI2717" i="3"/>
  <c r="T2717" i="3"/>
  <c r="AB2717" i="3"/>
  <c r="AJ2717" i="3"/>
  <c r="AR2717" i="3"/>
  <c r="AZ2717" i="3"/>
  <c r="BH2717" i="3"/>
  <c r="N2717" i="3"/>
  <c r="V2717" i="3"/>
  <c r="AD2717" i="3"/>
  <c r="AL2717" i="3"/>
  <c r="AT2717" i="3"/>
  <c r="BB2717" i="3"/>
  <c r="P2717" i="3"/>
  <c r="X2717" i="3"/>
  <c r="AF2717" i="3"/>
  <c r="AN2717" i="3"/>
  <c r="AV2717" i="3"/>
  <c r="BD2717" i="3"/>
  <c r="R2717" i="3"/>
  <c r="AX2717" i="3"/>
  <c r="Z2717" i="3"/>
  <c r="BF2717" i="3"/>
  <c r="AH2717" i="3"/>
  <c r="BC2739" i="3"/>
  <c r="AU2739" i="3"/>
  <c r="AM2739" i="3"/>
  <c r="AE2739" i="3"/>
  <c r="W2739" i="3"/>
  <c r="O2739" i="3"/>
  <c r="BC2737" i="3"/>
  <c r="AU2737" i="3"/>
  <c r="AM2737" i="3"/>
  <c r="AE2737" i="3"/>
  <c r="W2737" i="3"/>
  <c r="O2737" i="3"/>
  <c r="P2735" i="3"/>
  <c r="T2735" i="3"/>
  <c r="X2735" i="3"/>
  <c r="AB2735" i="3"/>
  <c r="AF2735" i="3"/>
  <c r="AJ2735" i="3"/>
  <c r="AN2735" i="3"/>
  <c r="AR2735" i="3"/>
  <c r="AV2735" i="3"/>
  <c r="AZ2735" i="3"/>
  <c r="BD2735" i="3"/>
  <c r="BH2735" i="3"/>
  <c r="M2735" i="3"/>
  <c r="Q2735" i="3"/>
  <c r="U2735" i="3"/>
  <c r="Y2735" i="3"/>
  <c r="AC2735" i="3"/>
  <c r="AG2735" i="3"/>
  <c r="AK2735" i="3"/>
  <c r="AO2735" i="3"/>
  <c r="AS2735" i="3"/>
  <c r="AW2735" i="3"/>
  <c r="BA2735" i="3"/>
  <c r="BE2735" i="3"/>
  <c r="BI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BI2734" i="3"/>
  <c r="AS2734" i="3"/>
  <c r="AC2734" i="3"/>
  <c r="AW2732" i="3"/>
  <c r="AG2732" i="3"/>
  <c r="Q2732" i="3"/>
  <c r="AW2730" i="3"/>
  <c r="AG2730" i="3"/>
  <c r="Q2730" i="3"/>
  <c r="N2721" i="3"/>
  <c r="R2721" i="3"/>
  <c r="V2721" i="3"/>
  <c r="Z2721" i="3"/>
  <c r="AD2721" i="3"/>
  <c r="AH2721" i="3"/>
  <c r="AL2721" i="3"/>
  <c r="AP2721" i="3"/>
  <c r="AT2721" i="3"/>
  <c r="AX2721" i="3"/>
  <c r="BB2721" i="3"/>
  <c r="BF2721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P2721" i="3"/>
  <c r="T2721" i="3"/>
  <c r="X2721" i="3"/>
  <c r="AB2721" i="3"/>
  <c r="AF2721" i="3"/>
  <c r="AJ2721" i="3"/>
  <c r="AN2721" i="3"/>
  <c r="AR2721" i="3"/>
  <c r="AV2721" i="3"/>
  <c r="AZ2721" i="3"/>
  <c r="BD2721" i="3"/>
  <c r="BH2721" i="3"/>
  <c r="Y2721" i="3"/>
  <c r="AO2721" i="3"/>
  <c r="BE2721" i="3"/>
  <c r="M2721" i="3"/>
  <c r="AC2721" i="3"/>
  <c r="AS2721" i="3"/>
  <c r="BI2721" i="3"/>
  <c r="Q2721" i="3"/>
  <c r="AG2721" i="3"/>
  <c r="AW2721" i="3"/>
  <c r="N2727" i="3"/>
  <c r="R2727" i="3"/>
  <c r="V2727" i="3"/>
  <c r="Z2727" i="3"/>
  <c r="AD2727" i="3"/>
  <c r="AH2727" i="3"/>
  <c r="AL2727" i="3"/>
  <c r="AP2727" i="3"/>
  <c r="AT2727" i="3"/>
  <c r="AX2727" i="3"/>
  <c r="BB2727" i="3"/>
  <c r="BF2727" i="3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E2725" i="3"/>
  <c r="AO2725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M2724" i="3"/>
  <c r="Q2724" i="3"/>
  <c r="U2724" i="3"/>
  <c r="Y2724" i="3"/>
  <c r="AC2724" i="3"/>
  <c r="AG2724" i="3"/>
  <c r="AK2724" i="3"/>
  <c r="AO2724" i="3"/>
  <c r="AS2724" i="3"/>
  <c r="AW2724" i="3"/>
  <c r="BA2724" i="3"/>
  <c r="BE2724" i="3"/>
  <c r="BI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BI2723" i="3"/>
  <c r="AS2723" i="3"/>
  <c r="BG2722" i="3"/>
  <c r="AQ2722" i="3"/>
  <c r="AV2719" i="3"/>
  <c r="P2718" i="3"/>
  <c r="X2718" i="3"/>
  <c r="AF2718" i="3"/>
  <c r="AN2718" i="3"/>
  <c r="AV2718" i="3"/>
  <c r="BD2718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O2725" i="3"/>
  <c r="S2725" i="3"/>
  <c r="W2725" i="3"/>
  <c r="AA2725" i="3"/>
  <c r="AE2725" i="3"/>
  <c r="AI2725" i="3"/>
  <c r="AM2725" i="3"/>
  <c r="AQ2725" i="3"/>
  <c r="AU2725" i="3"/>
  <c r="AY2725" i="3"/>
  <c r="BC2725" i="3"/>
  <c r="BG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BJ2722" i="3" s="1"/>
  <c r="R2722" i="3"/>
  <c r="V2722" i="3"/>
  <c r="Z2722" i="3"/>
  <c r="AD2722" i="3"/>
  <c r="AH2722" i="3"/>
  <c r="AL2722" i="3"/>
  <c r="AP2722" i="3"/>
  <c r="AT2722" i="3"/>
  <c r="AX2722" i="3"/>
  <c r="BB2722" i="3"/>
  <c r="BF2722" i="3"/>
  <c r="O2719" i="3"/>
  <c r="S2719" i="3"/>
  <c r="W2719" i="3"/>
  <c r="AA2719" i="3"/>
  <c r="AE2719" i="3"/>
  <c r="AI2719" i="3"/>
  <c r="AM2719" i="3"/>
  <c r="AQ2719" i="3"/>
  <c r="M2719" i="3"/>
  <c r="Q2719" i="3"/>
  <c r="U2719" i="3"/>
  <c r="Y2719" i="3"/>
  <c r="AC2719" i="3"/>
  <c r="AG2719" i="3"/>
  <c r="AK2719" i="3"/>
  <c r="AO2719" i="3"/>
  <c r="AS2719" i="3"/>
  <c r="AW2719" i="3"/>
  <c r="BA2719" i="3"/>
  <c r="BE2719" i="3"/>
  <c r="BI2719" i="3"/>
  <c r="T2719" i="3"/>
  <c r="AB2719" i="3"/>
  <c r="AJ2719" i="3"/>
  <c r="AR2719" i="3"/>
  <c r="AX2719" i="3"/>
  <c r="BC2719" i="3"/>
  <c r="BH2719" i="3"/>
  <c r="N2719" i="3"/>
  <c r="V2719" i="3"/>
  <c r="AD2719" i="3"/>
  <c r="AL2719" i="3"/>
  <c r="AT2719" i="3"/>
  <c r="AY2719" i="3"/>
  <c r="BD2719" i="3"/>
  <c r="P2719" i="3"/>
  <c r="X2719" i="3"/>
  <c r="AF2719" i="3"/>
  <c r="AN2719" i="3"/>
  <c r="AU2719" i="3"/>
  <c r="AZ2719" i="3"/>
  <c r="BF2719" i="3"/>
  <c r="Q2715" i="3"/>
  <c r="AB2715" i="3"/>
  <c r="AL2715" i="3"/>
  <c r="AW2715" i="3"/>
  <c r="BH2715" i="3"/>
  <c r="T2715" i="3"/>
  <c r="P2728" i="3"/>
  <c r="T2728" i="3"/>
  <c r="X2728" i="3"/>
  <c r="AB2728" i="3"/>
  <c r="AF2728" i="3"/>
  <c r="AJ2728" i="3"/>
  <c r="AN2728" i="3"/>
  <c r="AR2728" i="3"/>
  <c r="AV2728" i="3"/>
  <c r="AZ2728" i="3"/>
  <c r="BD2728" i="3"/>
  <c r="BH2728" i="3"/>
  <c r="M2728" i="3"/>
  <c r="Q2728" i="3"/>
  <c r="U2728" i="3"/>
  <c r="Y2728" i="3"/>
  <c r="AC2728" i="3"/>
  <c r="AG2728" i="3"/>
  <c r="AK2728" i="3"/>
  <c r="AO2728" i="3"/>
  <c r="AS2728" i="3"/>
  <c r="AW2728" i="3"/>
  <c r="BA2728" i="3"/>
  <c r="BE2728" i="3"/>
  <c r="BI2728" i="3"/>
  <c r="N2728" i="3"/>
  <c r="R2728" i="3"/>
  <c r="V2728" i="3"/>
  <c r="Z2728" i="3"/>
  <c r="AD2728" i="3"/>
  <c r="AH2728" i="3"/>
  <c r="AL2728" i="3"/>
  <c r="AP2728" i="3"/>
  <c r="AT2728" i="3"/>
  <c r="AX2728" i="3"/>
  <c r="BB2728" i="3"/>
  <c r="BF2728" i="3"/>
  <c r="BI2727" i="3"/>
  <c r="AS2727" i="3"/>
  <c r="AC2727" i="3"/>
  <c r="M2727" i="3"/>
  <c r="AW2725" i="3"/>
  <c r="AG2725" i="3"/>
  <c r="Q2725" i="3"/>
  <c r="N2723" i="3"/>
  <c r="R2723" i="3"/>
  <c r="V2723" i="3"/>
  <c r="Z2723" i="3"/>
  <c r="AD2723" i="3"/>
  <c r="AH2723" i="3"/>
  <c r="AL2723" i="3"/>
  <c r="AP2723" i="3"/>
  <c r="AT2723" i="3"/>
  <c r="AX2723" i="3"/>
  <c r="BB2723" i="3"/>
  <c r="BF2723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P2723" i="3"/>
  <c r="T2723" i="3"/>
  <c r="X2723" i="3"/>
  <c r="AB2723" i="3"/>
  <c r="AF2723" i="3"/>
  <c r="AJ2723" i="3"/>
  <c r="AN2723" i="3"/>
  <c r="AR2723" i="3"/>
  <c r="AV2723" i="3"/>
  <c r="AZ2723" i="3"/>
  <c r="BD2723" i="3"/>
  <c r="BH2723" i="3"/>
  <c r="AY2722" i="3"/>
  <c r="AI2722" i="3"/>
  <c r="S2722" i="3"/>
  <c r="BM2722" i="3" s="1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G2719" i="3"/>
  <c r="AH2719" i="3"/>
  <c r="AL2718" i="3"/>
  <c r="Y2715" i="3"/>
  <c r="BH2718" i="3"/>
  <c r="AZ2718" i="3"/>
  <c r="AR2718" i="3"/>
  <c r="AJ2718" i="3"/>
  <c r="AB2718" i="3"/>
  <c r="T2718" i="3"/>
  <c r="BH2716" i="3"/>
  <c r="AZ2716" i="3"/>
  <c r="AR2716" i="3"/>
  <c r="AI2716" i="3"/>
  <c r="X2716" i="3"/>
  <c r="BB2715" i="3"/>
  <c r="AR2715" i="3"/>
  <c r="AG2715" i="3"/>
  <c r="V2715" i="3"/>
  <c r="BF2718" i="3"/>
  <c r="AX2718" i="3"/>
  <c r="AP2718" i="3"/>
  <c r="AH2718" i="3"/>
  <c r="Z2718" i="3"/>
  <c r="BF2716" i="3"/>
  <c r="AX2716" i="3"/>
  <c r="AP2716" i="3"/>
  <c r="AF2716" i="3"/>
  <c r="M2716" i="3"/>
  <c r="Q2716" i="3"/>
  <c r="U2716" i="3"/>
  <c r="Y2716" i="3"/>
  <c r="AC2716" i="3"/>
  <c r="AG2716" i="3"/>
  <c r="AK2716" i="3"/>
  <c r="O2716" i="3"/>
  <c r="BL2716" i="3" s="1"/>
  <c r="T2716" i="3"/>
  <c r="Z2716" i="3"/>
  <c r="AE2716" i="3"/>
  <c r="AJ2716" i="3"/>
  <c r="AO2716" i="3"/>
  <c r="AS2716" i="3"/>
  <c r="AW2716" i="3"/>
  <c r="BA2716" i="3"/>
  <c r="BE2716" i="3"/>
  <c r="BI2716" i="3"/>
  <c r="R2716" i="3"/>
  <c r="W2716" i="3"/>
  <c r="AB2716" i="3"/>
  <c r="AH2716" i="3"/>
  <c r="AM2716" i="3"/>
  <c r="AQ2716" i="3"/>
  <c r="AU2716" i="3"/>
  <c r="AY2716" i="3"/>
  <c r="BC2716" i="3"/>
  <c r="BG2716" i="3"/>
  <c r="AZ2715" i="3"/>
  <c r="AO2715" i="3"/>
  <c r="AD2715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O2715" i="3"/>
  <c r="S2715" i="3"/>
  <c r="W2715" i="3"/>
  <c r="AA2715" i="3"/>
  <c r="AE2715" i="3"/>
  <c r="AI2715" i="3"/>
  <c r="AM2715" i="3"/>
  <c r="AQ2715" i="3"/>
  <c r="AU2715" i="3"/>
  <c r="AY2715" i="3"/>
  <c r="BC2715" i="3"/>
  <c r="BG2715" i="3"/>
  <c r="P2715" i="3"/>
  <c r="U2715" i="3"/>
  <c r="Z2715" i="3"/>
  <c r="AF2715" i="3"/>
  <c r="AK2715" i="3"/>
  <c r="AP2715" i="3"/>
  <c r="AV2715" i="3"/>
  <c r="BA2715" i="3"/>
  <c r="BF2715" i="3"/>
  <c r="M2715" i="3"/>
  <c r="R2715" i="3"/>
  <c r="X2715" i="3"/>
  <c r="AC2715" i="3"/>
  <c r="AH2715" i="3"/>
  <c r="AN2715" i="3"/>
  <c r="AS2715" i="3"/>
  <c r="AX2715" i="3"/>
  <c r="BD2715" i="3"/>
  <c r="BI2715" i="3"/>
  <c r="BH2714" i="3"/>
  <c r="BC2714" i="3"/>
  <c r="AX2714" i="3"/>
  <c r="AR2714" i="3"/>
  <c r="AM2714" i="3"/>
  <c r="AH2714" i="3"/>
  <c r="AB2714" i="3"/>
  <c r="W2714" i="3"/>
  <c r="BF2713" i="3"/>
  <c r="AX2713" i="3"/>
  <c r="AP2713" i="3"/>
  <c r="AH2713" i="3"/>
  <c r="Z2713" i="3"/>
  <c r="S2711" i="3"/>
  <c r="AA2711" i="3"/>
  <c r="AI2711" i="3"/>
  <c r="AQ2711" i="3"/>
  <c r="AY2711" i="3"/>
  <c r="BG2711" i="3"/>
  <c r="Y2710" i="3"/>
  <c r="M2714" i="3"/>
  <c r="Q2714" i="3"/>
  <c r="U2714" i="3"/>
  <c r="Y2714" i="3"/>
  <c r="AC2714" i="3"/>
  <c r="AG2714" i="3"/>
  <c r="AK2714" i="3"/>
  <c r="AO2714" i="3"/>
  <c r="AS2714" i="3"/>
  <c r="AW2714" i="3"/>
  <c r="BA2714" i="3"/>
  <c r="BE2714" i="3"/>
  <c r="BI2714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13" i="3"/>
  <c r="T2713" i="3"/>
  <c r="X2713" i="3"/>
  <c r="AB2713" i="3"/>
  <c r="AF2713" i="3"/>
  <c r="AJ2713" i="3"/>
  <c r="AN2713" i="3"/>
  <c r="AR2713" i="3"/>
  <c r="AV2713" i="3"/>
  <c r="AZ2713" i="3"/>
  <c r="BD2713" i="3"/>
  <c r="BH2713" i="3"/>
  <c r="BF2714" i="3"/>
  <c r="AZ2714" i="3"/>
  <c r="AU2714" i="3"/>
  <c r="AP2714" i="3"/>
  <c r="AJ2714" i="3"/>
  <c r="AE2714" i="3"/>
  <c r="Z2714" i="3"/>
  <c r="T2714" i="3"/>
  <c r="O2714" i="3"/>
  <c r="BB2713" i="3"/>
  <c r="AT2713" i="3"/>
  <c r="AL2713" i="3"/>
  <c r="AD2713" i="3"/>
  <c r="V2713" i="3"/>
  <c r="N2713" i="3"/>
  <c r="K2712" i="3"/>
  <c r="M2711" i="3"/>
  <c r="Q2711" i="3"/>
  <c r="U2711" i="3"/>
  <c r="Y2711" i="3"/>
  <c r="AC2711" i="3"/>
  <c r="AG2711" i="3"/>
  <c r="AK2711" i="3"/>
  <c r="AO2711" i="3"/>
  <c r="AS2711" i="3"/>
  <c r="AW2711" i="3"/>
  <c r="BA2711" i="3"/>
  <c r="BE2711" i="3"/>
  <c r="BI2711" i="3"/>
  <c r="N2711" i="3"/>
  <c r="R2711" i="3"/>
  <c r="V2711" i="3"/>
  <c r="Z2711" i="3"/>
  <c r="AD2711" i="3"/>
  <c r="AH2711" i="3"/>
  <c r="AL2711" i="3"/>
  <c r="AP2711" i="3"/>
  <c r="AT2711" i="3"/>
  <c r="AX2711" i="3"/>
  <c r="BB2711" i="3"/>
  <c r="BF2711" i="3"/>
  <c r="BI2710" i="3"/>
  <c r="AS2710" i="3"/>
  <c r="AC2710" i="3"/>
  <c r="M2710" i="3"/>
  <c r="BG2709" i="3"/>
  <c r="AQ2709" i="3"/>
  <c r="P2709" i="3"/>
  <c r="T2709" i="3"/>
  <c r="X2709" i="3"/>
  <c r="AB2709" i="3"/>
  <c r="AF2709" i="3"/>
  <c r="AJ2709" i="3"/>
  <c r="AN2709" i="3"/>
  <c r="AR2709" i="3"/>
  <c r="AV2709" i="3"/>
  <c r="AZ2709" i="3"/>
  <c r="BD2709" i="3"/>
  <c r="BH2709" i="3"/>
  <c r="M2709" i="3"/>
  <c r="Q2709" i="3"/>
  <c r="U2709" i="3"/>
  <c r="Y2709" i="3"/>
  <c r="AC2709" i="3"/>
  <c r="AG2709" i="3"/>
  <c r="AK2709" i="3"/>
  <c r="AO2709" i="3"/>
  <c r="AS2709" i="3"/>
  <c r="AW2709" i="3"/>
  <c r="BA2709" i="3"/>
  <c r="BE2709" i="3"/>
  <c r="BI2709" i="3"/>
  <c r="N2709" i="3"/>
  <c r="R2709" i="3"/>
  <c r="V2709" i="3"/>
  <c r="Z2709" i="3"/>
  <c r="AD2709" i="3"/>
  <c r="AH2709" i="3"/>
  <c r="AL2709" i="3"/>
  <c r="AP2709" i="3"/>
  <c r="AT2709" i="3"/>
  <c r="AX2709" i="3"/>
  <c r="BB2709" i="3"/>
  <c r="BF2709" i="3"/>
  <c r="BI2708" i="3"/>
  <c r="AS2708" i="3"/>
  <c r="AC2708" i="3"/>
  <c r="M2708" i="3"/>
  <c r="BG2707" i="3"/>
  <c r="AQ2707" i="3"/>
  <c r="P2707" i="3"/>
  <c r="T2707" i="3"/>
  <c r="X2707" i="3"/>
  <c r="AB2707" i="3"/>
  <c r="AF2707" i="3"/>
  <c r="AJ2707" i="3"/>
  <c r="AN2707" i="3"/>
  <c r="AR2707" i="3"/>
  <c r="AV2707" i="3"/>
  <c r="AZ2707" i="3"/>
  <c r="BD2707" i="3"/>
  <c r="BH2707" i="3"/>
  <c r="M2707" i="3"/>
  <c r="Q2707" i="3"/>
  <c r="U2707" i="3"/>
  <c r="Y2707" i="3"/>
  <c r="AC2707" i="3"/>
  <c r="AG2707" i="3"/>
  <c r="AK2707" i="3"/>
  <c r="AO2707" i="3"/>
  <c r="AS2707" i="3"/>
  <c r="AW2707" i="3"/>
  <c r="BA2707" i="3"/>
  <c r="BE2707" i="3"/>
  <c r="BI2707" i="3"/>
  <c r="N2707" i="3"/>
  <c r="R2707" i="3"/>
  <c r="V2707" i="3"/>
  <c r="Z2707" i="3"/>
  <c r="AD2707" i="3"/>
  <c r="AH2707" i="3"/>
  <c r="AL2707" i="3"/>
  <c r="AP2707" i="3"/>
  <c r="AT2707" i="3"/>
  <c r="AX2707" i="3"/>
  <c r="BB2707" i="3"/>
  <c r="BF2707" i="3"/>
  <c r="BI2706" i="3"/>
  <c r="AS2706" i="3"/>
  <c r="AC2706" i="3"/>
  <c r="M2706" i="3"/>
  <c r="BD2711" i="3"/>
  <c r="AV2711" i="3"/>
  <c r="AN2711" i="3"/>
  <c r="AF2711" i="3"/>
  <c r="X2711" i="3"/>
  <c r="P2711" i="3"/>
  <c r="BE2710" i="3"/>
  <c r="AO2710" i="3"/>
  <c r="BC2709" i="3"/>
  <c r="AM2709" i="3"/>
  <c r="W2709" i="3"/>
  <c r="BE2708" i="3"/>
  <c r="AO2708" i="3"/>
  <c r="BC2707" i="3"/>
  <c r="AM2707" i="3"/>
  <c r="W2707" i="3"/>
  <c r="BE2706" i="3"/>
  <c r="AO2706" i="3"/>
  <c r="N2710" i="3"/>
  <c r="BJ2710" i="3" s="1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BL2710" i="3" s="1"/>
  <c r="S2710" i="3"/>
  <c r="BM2710" i="3" s="1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K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L2851" i="3" l="1"/>
  <c r="AD2716" i="3"/>
  <c r="AS2744" i="3"/>
  <c r="AC2744" i="3"/>
  <c r="X2759" i="3"/>
  <c r="S2749" i="3"/>
  <c r="BM2851" i="3"/>
  <c r="BK2855" i="3"/>
  <c r="K2681" i="3"/>
  <c r="BN2782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L2722" i="3" s="1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BJ2785" i="3" s="1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BL2785" i="3" s="1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N2751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BN2780" i="3" s="1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BG2695" i="3" s="1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BK2771" i="3"/>
  <c r="AA2746" i="3"/>
  <c r="U2773" i="3"/>
  <c r="L2681" i="3"/>
  <c r="K2680" i="3"/>
  <c r="L2679" i="3"/>
  <c r="BK2769" i="3"/>
  <c r="AY2786" i="3"/>
  <c r="BE2786" i="3"/>
  <c r="AR2786" i="3"/>
  <c r="AV2716" i="3"/>
  <c r="S2716" i="3"/>
  <c r="BM2716" i="3" s="1"/>
  <c r="AT2716" i="3"/>
  <c r="P2716" i="3"/>
  <c r="AN2716" i="3"/>
  <c r="N2716" i="3"/>
  <c r="BJ2716" i="3" s="1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Y2696" i="3" s="1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BK2732" i="3" s="1"/>
  <c r="M2754" i="3"/>
  <c r="BN2754" i="3" s="1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BM2714" i="3" s="1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O2703" i="3"/>
  <c r="S2703" i="3"/>
  <c r="AI2703" i="3"/>
  <c r="AY2703" i="3"/>
  <c r="AA2695" i="3"/>
  <c r="AA2693" i="3"/>
  <c r="AQ2693" i="3"/>
  <c r="O2705" i="3"/>
  <c r="BG2705" i="3"/>
  <c r="AK2705" i="3"/>
  <c r="S2705" i="3"/>
  <c r="AO2705" i="3"/>
  <c r="BI2705" i="3"/>
  <c r="Y2705" i="3"/>
  <c r="AS2705" i="3"/>
  <c r="U2705" i="3"/>
  <c r="AQ2705" i="3"/>
  <c r="L2704" i="3"/>
  <c r="AS2694" i="3"/>
  <c r="K2689" i="3"/>
  <c r="K2679" i="3"/>
  <c r="BN2725" i="3"/>
  <c r="BM2724" i="3"/>
  <c r="BL2724" i="3"/>
  <c r="BN2732" i="3"/>
  <c r="BL2735" i="3"/>
  <c r="AG2706" i="3"/>
  <c r="AK2706" i="3"/>
  <c r="Q2706" i="3"/>
  <c r="AW2706" i="3"/>
  <c r="BA2706" i="3"/>
  <c r="U2706" i="3"/>
  <c r="Y2706" i="3"/>
  <c r="BK2780" i="3"/>
  <c r="K2704" i="3"/>
  <c r="L2702" i="3"/>
  <c r="K2701" i="3"/>
  <c r="L2700" i="3"/>
  <c r="L2698" i="3"/>
  <c r="U2696" i="3"/>
  <c r="L2691" i="3"/>
  <c r="T2691" i="3" s="1"/>
  <c r="K2687" i="3"/>
  <c r="BB2687" i="3" s="1"/>
  <c r="L2685" i="3"/>
  <c r="AP2685" i="3" s="1"/>
  <c r="L2684" i="3"/>
  <c r="K2684" i="3"/>
  <c r="BL2728" i="3"/>
  <c r="BM2728" i="3"/>
  <c r="BM2735" i="3"/>
  <c r="BL2726" i="3"/>
  <c r="BK2751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AC2694" i="3"/>
  <c r="BL2720" i="3"/>
  <c r="BK2725" i="3"/>
  <c r="BK2730" i="3"/>
  <c r="BN2730" i="3"/>
  <c r="BL2772" i="3"/>
  <c r="BK2773" i="3"/>
  <c r="AA2703" i="3"/>
  <c r="K2699" i="3"/>
  <c r="BA2694" i="3"/>
  <c r="L2690" i="3"/>
  <c r="S2690" i="3" s="1"/>
  <c r="BM272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BJ2715" i="3" s="1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BM2759" i="3"/>
  <c r="AZ2753" i="3"/>
  <c r="BM2776" i="3"/>
  <c r="BM2778" i="3"/>
  <c r="BK2767" i="3"/>
  <c r="BL2768" i="3"/>
  <c r="AK2783" i="3"/>
  <c r="BK2787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BK2774" i="3" s="1"/>
  <c r="AV2774" i="3"/>
  <c r="AF2774" i="3"/>
  <c r="AJ2774" i="3"/>
  <c r="T2774" i="3"/>
  <c r="AZ2774" i="3"/>
  <c r="R2746" i="3"/>
  <c r="Q2746" i="3"/>
  <c r="BM2753" i="3"/>
  <c r="BM2761" i="3"/>
  <c r="BL2764" i="3"/>
  <c r="AB2753" i="3"/>
  <c r="BH2753" i="3"/>
  <c r="BM2768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BK2723" i="3" s="1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BN2734" i="3" s="1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BN2758" i="3" s="1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BL2709" i="3" s="1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BJ2754" i="3"/>
  <c r="BM2755" i="3"/>
  <c r="BJ2762" i="3"/>
  <c r="BM2763" i="3"/>
  <c r="AJ2753" i="3"/>
  <c r="BM2774" i="3"/>
  <c r="BL2776" i="3"/>
  <c r="BL2778" i="3"/>
  <c r="BL2780" i="3"/>
  <c r="BL2782" i="3"/>
  <c r="BK2765" i="3"/>
  <c r="BJ2766" i="3"/>
  <c r="BL2770" i="3"/>
  <c r="BM2770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BL2792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BJ2713" i="3" s="1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BM2791" i="3" s="1"/>
  <c r="BK2714" i="3"/>
  <c r="BN2714" i="3"/>
  <c r="BN2719" i="3"/>
  <c r="BK2719" i="3"/>
  <c r="BM2721" i="3"/>
  <c r="BN2726" i="3"/>
  <c r="BK2726" i="3"/>
  <c r="BJ2749" i="3"/>
  <c r="BM2737" i="3"/>
  <c r="BN2761" i="3"/>
  <c r="BK2761" i="3"/>
  <c r="BM2762" i="3"/>
  <c r="BL2759" i="3"/>
  <c r="BK2764" i="3"/>
  <c r="BN2764" i="3"/>
  <c r="BN2774" i="3"/>
  <c r="BN2776" i="3"/>
  <c r="BK2776" i="3"/>
  <c r="BN2778" i="3"/>
  <c r="BK2778" i="3"/>
  <c r="BM2787" i="3"/>
  <c r="AX2781" i="3"/>
  <c r="AL2781" i="3"/>
  <c r="Q2781" i="3"/>
  <c r="AV2781" i="3"/>
  <c r="P2781" i="3"/>
  <c r="BN2786" i="3"/>
  <c r="BK2786" i="3"/>
  <c r="BJ2794" i="3"/>
  <c r="BN2784" i="3"/>
  <c r="BK2784" i="3"/>
  <c r="BJ2720" i="3"/>
  <c r="BL2723" i="3"/>
  <c r="BJ2728" i="3"/>
  <c r="BN2722" i="3"/>
  <c r="BK2722" i="3"/>
  <c r="BM2725" i="3"/>
  <c r="BM2727" i="3"/>
  <c r="BJ2721" i="3"/>
  <c r="BJ2735" i="3"/>
  <c r="BL2739" i="3"/>
  <c r="BM2717" i="3"/>
  <c r="BL2734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M2726" i="3"/>
  <c r="BM2741" i="3"/>
  <c r="BM2744" i="3"/>
  <c r="BN2745" i="3"/>
  <c r="BK2745" i="3"/>
  <c r="BM2747" i="3"/>
  <c r="BL2733" i="3"/>
  <c r="BN2733" i="3"/>
  <c r="BK2733" i="3"/>
  <c r="BL2743" i="3"/>
  <c r="BL2747" i="3"/>
  <c r="BJ2729" i="3"/>
  <c r="BL2754" i="3"/>
  <c r="BJ2755" i="3"/>
  <c r="BL2758" i="3"/>
  <c r="BJ2759" i="3"/>
  <c r="BL2762" i="3"/>
  <c r="BJ2763" i="3"/>
  <c r="BK2758" i="3"/>
  <c r="BL2761" i="3"/>
  <c r="BM2767" i="3"/>
  <c r="BM2769" i="3"/>
  <c r="BK2766" i="3"/>
  <c r="BN2766" i="3"/>
  <c r="BL2767" i="3"/>
  <c r="BJ2767" i="3"/>
  <c r="BJ2768" i="3"/>
  <c r="BJ2770" i="3"/>
  <c r="BM2772" i="3"/>
  <c r="BM2782" i="3"/>
  <c r="BK2782" i="3"/>
  <c r="BN2767" i="3"/>
  <c r="BN2772" i="3"/>
  <c r="BK2772" i="3"/>
  <c r="BF2781" i="3"/>
  <c r="BA2783" i="3"/>
  <c r="BL2787" i="3"/>
  <c r="BJ2787" i="3"/>
  <c r="BL2791" i="3"/>
  <c r="BJ2791" i="3"/>
  <c r="BL2793" i="3"/>
  <c r="BJ279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BJ2781" i="3" s="1"/>
  <c r="AS2781" i="3"/>
  <c r="W2781" i="3"/>
  <c r="BB2781" i="3"/>
  <c r="AG2781" i="3"/>
  <c r="BH2781" i="3"/>
  <c r="AR2781" i="3"/>
  <c r="AB2781" i="3"/>
  <c r="BL2790" i="3"/>
  <c r="BN2790" i="3"/>
  <c r="BK2790" i="3"/>
  <c r="BL2796" i="3"/>
  <c r="Z2781" i="3"/>
  <c r="BM2794" i="3"/>
  <c r="BL2784" i="3"/>
  <c r="BN2788" i="3"/>
  <c r="BK2788" i="3"/>
  <c r="BM2792" i="3"/>
  <c r="BJ2792" i="3"/>
  <c r="BL2797" i="3"/>
  <c r="BK2718" i="3"/>
  <c r="BN2718" i="3"/>
  <c r="BL2719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BJ2744" i="3"/>
  <c r="BN2744" i="3"/>
  <c r="BN2747" i="3"/>
  <c r="BK2747" i="3"/>
  <c r="BL2729" i="3"/>
  <c r="BN2753" i="3"/>
  <c r="BK2753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BK2756" i="3"/>
  <c r="BN2756" i="3"/>
  <c r="BN2791" i="3"/>
  <c r="BK2791" i="3"/>
  <c r="S2781" i="3"/>
  <c r="BM2781" i="3" s="1"/>
  <c r="BG2781" i="3"/>
  <c r="AF2781" i="3"/>
  <c r="BJ2796" i="3"/>
  <c r="BM2706" i="3"/>
  <c r="BJ2709" i="3"/>
  <c r="BN2710" i="3"/>
  <c r="BK2710" i="3"/>
  <c r="BN2711" i="3"/>
  <c r="BK2711" i="3"/>
  <c r="BK2715" i="3"/>
  <c r="BN2715" i="3"/>
  <c r="BM2715" i="3"/>
  <c r="BM2718" i="3"/>
  <c r="BN2720" i="3"/>
  <c r="BK2720" i="3"/>
  <c r="BN2727" i="3"/>
  <c r="BK2727" i="3"/>
  <c r="BN2728" i="3"/>
  <c r="BK2728" i="3"/>
  <c r="BL2725" i="3"/>
  <c r="BJ2725" i="3"/>
  <c r="BL2727" i="3"/>
  <c r="BJ2727" i="3"/>
  <c r="BN2721" i="3"/>
  <c r="BK2721" i="3"/>
  <c r="BN2735" i="3"/>
  <c r="BK2735" i="3"/>
  <c r="BK2717" i="3"/>
  <c r="BN2717" i="3"/>
  <c r="BL2717" i="3"/>
  <c r="BM2730" i="3"/>
  <c r="BM2732" i="3"/>
  <c r="BJ2739" i="3"/>
  <c r="BL2741" i="3"/>
  <c r="BJ2741" i="3"/>
  <c r="BN2743" i="3"/>
  <c r="BK2743" i="3"/>
  <c r="BM2745" i="3"/>
  <c r="BJ2748" i="3"/>
  <c r="BN2748" i="3"/>
  <c r="BM2733" i="3"/>
  <c r="BL2744" i="3"/>
  <c r="BM2729" i="3"/>
  <c r="BN2729" i="3"/>
  <c r="BK2729" i="3"/>
  <c r="BL2731" i="3"/>
  <c r="BJ2731" i="3"/>
  <c r="BM2736" i="3"/>
  <c r="BM2739" i="3"/>
  <c r="BN2741" i="3"/>
  <c r="BJ2742" i="3"/>
  <c r="BK2744" i="3"/>
  <c r="BM2751" i="3"/>
  <c r="BL2753" i="3"/>
  <c r="BN2755" i="3"/>
  <c r="BK2755" i="3"/>
  <c r="BJ2756" i="3"/>
  <c r="BM2756" i="3"/>
  <c r="BN2759" i="3"/>
  <c r="BK2759" i="3"/>
  <c r="BJ2760" i="3"/>
  <c r="BM2760" i="3"/>
  <c r="BN2763" i="3"/>
  <c r="BK2763" i="3"/>
  <c r="BJ2764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BL2755" i="3"/>
  <c r="BK2760" i="3"/>
  <c r="BN2760" i="3"/>
  <c r="BL2763" i="3"/>
  <c r="BL2769" i="3"/>
  <c r="BJ2769" i="3"/>
  <c r="O2775" i="3"/>
  <c r="BL2775" i="3" s="1"/>
  <c r="S2775" i="3"/>
  <c r="BM2775" i="3" s="1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BJ2775" i="3" s="1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BN2768" i="3"/>
  <c r="BK2768" i="3"/>
  <c r="BM2771" i="3"/>
  <c r="BN2770" i="3"/>
  <c r="BK2770" i="3"/>
  <c r="BM2773" i="3"/>
  <c r="AS2783" i="3"/>
  <c r="AG2783" i="3"/>
  <c r="AC2783" i="3"/>
  <c r="BI2783" i="3"/>
  <c r="O2783" i="3"/>
  <c r="AW2783" i="3"/>
  <c r="BM2749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BN2789" i="3"/>
  <c r="BK2789" i="3"/>
  <c r="BN2793" i="3"/>
  <c r="BK2793" i="3"/>
  <c r="AE2781" i="3"/>
  <c r="BL2786" i="3"/>
  <c r="BN2787" i="3"/>
  <c r="BM2790" i="3"/>
  <c r="BJ2790" i="3"/>
  <c r="BL2794" i="3"/>
  <c r="BN2794" i="3"/>
  <c r="BK2794" i="3"/>
  <c r="BN2795" i="3"/>
  <c r="BK2795" i="3"/>
  <c r="BL2788" i="3"/>
  <c r="BN2792" i="3"/>
  <c r="BK2792" i="3"/>
  <c r="BN2797" i="3"/>
  <c r="BK2797" i="3"/>
  <c r="BL2708" i="3"/>
  <c r="BN2706" i="3"/>
  <c r="BK2706" i="3"/>
  <c r="BN2707" i="3"/>
  <c r="BK2707" i="3"/>
  <c r="BK2716" i="3"/>
  <c r="BN2716" i="3"/>
  <c r="BJ2719" i="3"/>
  <c r="BN2724" i="3"/>
  <c r="BK2724" i="3"/>
  <c r="BN2737" i="3"/>
  <c r="BK2737" i="3"/>
  <c r="BJ2733" i="3"/>
  <c r="BJ2751" i="3"/>
  <c r="BK2734" i="3"/>
  <c r="BK2736" i="3"/>
  <c r="BN2736" i="3"/>
  <c r="BM2754" i="3"/>
  <c r="BN2757" i="3"/>
  <c r="BK2757" i="3"/>
  <c r="BJ2772" i="3"/>
  <c r="AK2781" i="3"/>
  <c r="BM2793" i="3"/>
  <c r="AO2781" i="3"/>
  <c r="AC2781" i="3"/>
  <c r="BN2796" i="3"/>
  <c r="BK2796" i="3"/>
  <c r="BM2795" i="3"/>
  <c r="BM2788" i="3"/>
  <c r="BJ2788" i="3"/>
  <c r="BL2706" i="3"/>
  <c r="BJ2706" i="3"/>
  <c r="BM2708" i="3"/>
  <c r="BJ2707" i="3"/>
  <c r="BN2708" i="3"/>
  <c r="BK2708" i="3"/>
  <c r="BN2709" i="3"/>
  <c r="BK2709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BL2714" i="3"/>
  <c r="BL2713" i="3"/>
  <c r="BJ2714" i="3"/>
  <c r="BM2711" i="3"/>
  <c r="BL2715" i="3"/>
  <c r="BL2718" i="3"/>
  <c r="BJ2718" i="3"/>
  <c r="BN2713" i="3"/>
  <c r="BM2719" i="3"/>
  <c r="BJ2724" i="3"/>
  <c r="BN2723" i="3"/>
  <c r="BL2737" i="3"/>
  <c r="BJ2717" i="3"/>
  <c r="BL2730" i="3"/>
  <c r="BJ2730" i="3"/>
  <c r="BL2732" i="3"/>
  <c r="BJ2732" i="3"/>
  <c r="BJ2737" i="3"/>
  <c r="BN2739" i="3"/>
  <c r="BK2739" i="3"/>
  <c r="BJ2726" i="3"/>
  <c r="BM2742" i="3"/>
  <c r="BM2743" i="3"/>
  <c r="BJ2746" i="3"/>
  <c r="BN2746" i="3"/>
  <c r="BM2748" i="3"/>
  <c r="BL2745" i="3"/>
  <c r="BM2731" i="3"/>
  <c r="BN2731" i="3"/>
  <c r="BK2731" i="3"/>
  <c r="BL2736" i="3"/>
  <c r="BJ2736" i="3"/>
  <c r="BN2742" i="3"/>
  <c r="BK2742" i="3"/>
  <c r="BJ2743" i="3"/>
  <c r="BJ2745" i="3"/>
  <c r="BJ2747" i="3"/>
  <c r="BL2751" i="3"/>
  <c r="BJ2753" i="3"/>
  <c r="BL2756" i="3"/>
  <c r="BJ2757" i="3"/>
  <c r="BL2760" i="3"/>
  <c r="BJ2761" i="3"/>
  <c r="BN2749" i="3"/>
  <c r="BK2749" i="3"/>
  <c r="BL2757" i="3"/>
  <c r="BK2762" i="3"/>
  <c r="BN2762" i="3"/>
  <c r="BM2764" i="3"/>
  <c r="BM2766" i="3"/>
  <c r="BJ2774" i="3"/>
  <c r="BJ2776" i="3"/>
  <c r="BJ2778" i="3"/>
  <c r="BJ2780" i="3"/>
  <c r="BJ2782" i="3"/>
  <c r="BL2765" i="3"/>
  <c r="BJ2765" i="3"/>
  <c r="BL2766" i="3"/>
  <c r="BL2771" i="3"/>
  <c r="BJ2771" i="3"/>
  <c r="BL2773" i="3"/>
  <c r="BJ2773" i="3"/>
  <c r="BM2780" i="3"/>
  <c r="BL2749" i="3"/>
  <c r="BN2765" i="3"/>
  <c r="BN2769" i="3"/>
  <c r="O2781" i="3"/>
  <c r="BL2781" i="3" s="1"/>
  <c r="U2783" i="3"/>
  <c r="BM2789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BM2786" i="3"/>
  <c r="BJ2786" i="3"/>
  <c r="BL2795" i="3"/>
  <c r="BJ2795" i="3"/>
  <c r="BM2784" i="3"/>
  <c r="BJ2784" i="3"/>
  <c r="BM2797" i="3"/>
  <c r="BJ2797" i="3"/>
  <c r="AB2701" i="3"/>
  <c r="AX2701" i="3"/>
  <c r="N2704" i="3"/>
  <c r="R2704" i="3"/>
  <c r="V2704" i="3"/>
  <c r="Z2704" i="3"/>
  <c r="AD2704" i="3"/>
  <c r="AH2704" i="3"/>
  <c r="AL2704" i="3"/>
  <c r="AP2704" i="3"/>
  <c r="AT2704" i="3"/>
  <c r="AX2704" i="3"/>
  <c r="BB2704" i="3"/>
  <c r="BF2704" i="3"/>
  <c r="P2704" i="3"/>
  <c r="T2704" i="3"/>
  <c r="X2704" i="3"/>
  <c r="AB2704" i="3"/>
  <c r="AF2704" i="3"/>
  <c r="AJ2704" i="3"/>
  <c r="AN2704" i="3"/>
  <c r="AR2704" i="3"/>
  <c r="AV2704" i="3"/>
  <c r="AZ2704" i="3"/>
  <c r="BD2704" i="3"/>
  <c r="BH2704" i="3"/>
  <c r="O2704" i="3"/>
  <c r="W2704" i="3"/>
  <c r="AE2704" i="3"/>
  <c r="AM2704" i="3"/>
  <c r="AU2704" i="3"/>
  <c r="BC2704" i="3"/>
  <c r="Q2704" i="3"/>
  <c r="Y2704" i="3"/>
  <c r="AG2704" i="3"/>
  <c r="AO2704" i="3"/>
  <c r="AW2704" i="3"/>
  <c r="BE2704" i="3"/>
  <c r="S2704" i="3"/>
  <c r="AA2704" i="3"/>
  <c r="AI2704" i="3"/>
  <c r="AQ2704" i="3"/>
  <c r="AY2704" i="3"/>
  <c r="BG2704" i="3"/>
  <c r="M2704" i="3"/>
  <c r="U2704" i="3"/>
  <c r="AC2704" i="3"/>
  <c r="AK2704" i="3"/>
  <c r="AS2704" i="3"/>
  <c r="BA2704" i="3"/>
  <c r="BI2704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N2701" i="3"/>
  <c r="S2701" i="3"/>
  <c r="X2701" i="3"/>
  <c r="AD2701" i="3"/>
  <c r="AI2701" i="3"/>
  <c r="AN2701" i="3"/>
  <c r="AT2701" i="3"/>
  <c r="AY2701" i="3"/>
  <c r="BD2701" i="3"/>
  <c r="T2701" i="3"/>
  <c r="AE2701" i="3"/>
  <c r="AJ2701" i="3"/>
  <c r="AU2701" i="3"/>
  <c r="BF2701" i="3"/>
  <c r="O2701" i="3"/>
  <c r="Z2701" i="3"/>
  <c r="AP2701" i="3"/>
  <c r="AZ2701" i="3"/>
  <c r="P2701" i="3"/>
  <c r="V2701" i="3"/>
  <c r="AA2701" i="3"/>
  <c r="AF2701" i="3"/>
  <c r="AL2701" i="3"/>
  <c r="AQ2701" i="3"/>
  <c r="AV2701" i="3"/>
  <c r="BB2701" i="3"/>
  <c r="BG2701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N2697" i="3"/>
  <c r="R2697" i="3"/>
  <c r="V2697" i="3"/>
  <c r="Z2697" i="3"/>
  <c r="AD2697" i="3"/>
  <c r="AH2697" i="3"/>
  <c r="AL2697" i="3"/>
  <c r="AP2697" i="3"/>
  <c r="AT2697" i="3"/>
  <c r="AX2697" i="3"/>
  <c r="BB2697" i="3"/>
  <c r="BF2697" i="3"/>
  <c r="O2697" i="3"/>
  <c r="AE2697" i="3"/>
  <c r="AU2697" i="3"/>
  <c r="S2697" i="3"/>
  <c r="AI2697" i="3"/>
  <c r="AY2697" i="3"/>
  <c r="W2697" i="3"/>
  <c r="AM2697" i="3"/>
  <c r="BC2697" i="3"/>
  <c r="BC2705" i="3"/>
  <c r="AU2705" i="3"/>
  <c r="AM2705" i="3"/>
  <c r="AE2705" i="3"/>
  <c r="W2705" i="3"/>
  <c r="AU2703" i="3"/>
  <c r="AE2703" i="3"/>
  <c r="AR2701" i="3"/>
  <c r="W2701" i="3"/>
  <c r="BC2699" i="3"/>
  <c r="M2698" i="3"/>
  <c r="U2698" i="3"/>
  <c r="AC2698" i="3"/>
  <c r="AK2698" i="3"/>
  <c r="AS2698" i="3"/>
  <c r="BA2698" i="3"/>
  <c r="BI2698" i="3"/>
  <c r="P2698" i="3"/>
  <c r="X2698" i="3"/>
  <c r="AF2698" i="3"/>
  <c r="AN2698" i="3"/>
  <c r="AV2698" i="3"/>
  <c r="BD2698" i="3"/>
  <c r="BG2697" i="3"/>
  <c r="BG2703" i="3"/>
  <c r="AQ2703" i="3"/>
  <c r="P2703" i="3"/>
  <c r="T2703" i="3"/>
  <c r="X2703" i="3"/>
  <c r="AB2703" i="3"/>
  <c r="AF2703" i="3"/>
  <c r="AJ2703" i="3"/>
  <c r="AN2703" i="3"/>
  <c r="AR2703" i="3"/>
  <c r="AV2703" i="3"/>
  <c r="AZ2703" i="3"/>
  <c r="BD2703" i="3"/>
  <c r="BH2703" i="3"/>
  <c r="M2703" i="3"/>
  <c r="Q2703" i="3"/>
  <c r="U2703" i="3"/>
  <c r="Y2703" i="3"/>
  <c r="AC2703" i="3"/>
  <c r="AG2703" i="3"/>
  <c r="AK2703" i="3"/>
  <c r="AO2703" i="3"/>
  <c r="AS2703" i="3"/>
  <c r="AW2703" i="3"/>
  <c r="BA2703" i="3"/>
  <c r="BI2703" i="3"/>
  <c r="BE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BH2701" i="3"/>
  <c r="AM2701" i="3"/>
  <c r="R2701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N2699" i="3"/>
  <c r="S2699" i="3"/>
  <c r="X2699" i="3"/>
  <c r="AD2699" i="3"/>
  <c r="AI2699" i="3"/>
  <c r="AN2699" i="3"/>
  <c r="AT2699" i="3"/>
  <c r="AY2699" i="3"/>
  <c r="BD2699" i="3"/>
  <c r="O2699" i="3"/>
  <c r="T2699" i="3"/>
  <c r="Z2699" i="3"/>
  <c r="AE2699" i="3"/>
  <c r="AJ2699" i="3"/>
  <c r="AP2699" i="3"/>
  <c r="AU2699" i="3"/>
  <c r="AZ2699" i="3"/>
  <c r="BF2699" i="3"/>
  <c r="P2699" i="3"/>
  <c r="V2699" i="3"/>
  <c r="AA2699" i="3"/>
  <c r="AF2699" i="3"/>
  <c r="AL2699" i="3"/>
  <c r="AQ2699" i="3"/>
  <c r="AV2699" i="3"/>
  <c r="BB2699" i="3"/>
  <c r="BG2699" i="3"/>
  <c r="AQ2697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N2693" i="3"/>
  <c r="R2693" i="3"/>
  <c r="V2693" i="3"/>
  <c r="Z2693" i="3"/>
  <c r="AD2693" i="3"/>
  <c r="AH2693" i="3"/>
  <c r="AL2693" i="3"/>
  <c r="AP2693" i="3"/>
  <c r="AT2693" i="3"/>
  <c r="AX2693" i="3"/>
  <c r="BB2693" i="3"/>
  <c r="BF2693" i="3"/>
  <c r="O2693" i="3"/>
  <c r="AE2693" i="3"/>
  <c r="AU2693" i="3"/>
  <c r="S2693" i="3"/>
  <c r="AI2693" i="3"/>
  <c r="AY2693" i="3"/>
  <c r="W2693" i="3"/>
  <c r="AM2693" i="3"/>
  <c r="BC2693" i="3"/>
  <c r="P2705" i="3"/>
  <c r="T2705" i="3"/>
  <c r="X2705" i="3"/>
  <c r="AB2705" i="3"/>
  <c r="AF2705" i="3"/>
  <c r="AJ2705" i="3"/>
  <c r="AN2705" i="3"/>
  <c r="AR2705" i="3"/>
  <c r="AV2705" i="3"/>
  <c r="AZ2705" i="3"/>
  <c r="BD2705" i="3"/>
  <c r="BH2705" i="3"/>
  <c r="N2705" i="3"/>
  <c r="R2705" i="3"/>
  <c r="V2705" i="3"/>
  <c r="Z2705" i="3"/>
  <c r="AD2705" i="3"/>
  <c r="AH2705" i="3"/>
  <c r="AL2705" i="3"/>
  <c r="AP2705" i="3"/>
  <c r="AT2705" i="3"/>
  <c r="AX2705" i="3"/>
  <c r="BB2705" i="3"/>
  <c r="BF2705" i="3"/>
  <c r="BC2703" i="3"/>
  <c r="AM2703" i="3"/>
  <c r="W2703" i="3"/>
  <c r="BC2701" i="3"/>
  <c r="AH2701" i="3"/>
  <c r="AR2699" i="3"/>
  <c r="W2699" i="3"/>
  <c r="AA2697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N2695" i="3"/>
  <c r="R2695" i="3"/>
  <c r="V2695" i="3"/>
  <c r="Z2695" i="3"/>
  <c r="AD2695" i="3"/>
  <c r="AH2695" i="3"/>
  <c r="AL2695" i="3"/>
  <c r="AP2695" i="3"/>
  <c r="AT2695" i="3"/>
  <c r="AX2695" i="3"/>
  <c r="BB2695" i="3"/>
  <c r="BF2695" i="3"/>
  <c r="O2695" i="3"/>
  <c r="AE2695" i="3"/>
  <c r="AU2695" i="3"/>
  <c r="S2695" i="3"/>
  <c r="AI2695" i="3"/>
  <c r="AY2695" i="3"/>
  <c r="W2695" i="3"/>
  <c r="AM2695" i="3"/>
  <c r="BC2695" i="3"/>
  <c r="BG2693" i="3"/>
  <c r="P2691" i="3"/>
  <c r="U2691" i="3"/>
  <c r="AA2691" i="3"/>
  <c r="AF2691" i="3"/>
  <c r="AK2691" i="3"/>
  <c r="AQ2691" i="3"/>
  <c r="AV2691" i="3"/>
  <c r="BA2691" i="3"/>
  <c r="BG2691" i="3"/>
  <c r="M2691" i="3"/>
  <c r="S2691" i="3"/>
  <c r="X2691" i="3"/>
  <c r="AC2691" i="3"/>
  <c r="AI2691" i="3"/>
  <c r="AN2691" i="3"/>
  <c r="AS2691" i="3"/>
  <c r="AY2691" i="3"/>
  <c r="BD2691" i="3"/>
  <c r="BI2691" i="3"/>
  <c r="X2679" i="3"/>
  <c r="AN2679" i="3"/>
  <c r="BD2679" i="3"/>
  <c r="AV2679" i="3"/>
  <c r="P2679" i="3"/>
  <c r="AF2679" i="3"/>
  <c r="N2698" i="3"/>
  <c r="R2698" i="3"/>
  <c r="V2698" i="3"/>
  <c r="Z2698" i="3"/>
  <c r="AD2698" i="3"/>
  <c r="AH2698" i="3"/>
  <c r="AL2698" i="3"/>
  <c r="AP2698" i="3"/>
  <c r="AT2698" i="3"/>
  <c r="AX2698" i="3"/>
  <c r="BB2698" i="3"/>
  <c r="BF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BE2696" i="3"/>
  <c r="AO2696" i="3"/>
  <c r="BE2694" i="3"/>
  <c r="AO2694" i="3"/>
  <c r="BE2691" i="3"/>
  <c r="AJ2691" i="3"/>
  <c r="O2691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P2696" i="3"/>
  <c r="T2696" i="3"/>
  <c r="X2696" i="3"/>
  <c r="AB2696" i="3"/>
  <c r="AF2696" i="3"/>
  <c r="AJ2696" i="3"/>
  <c r="AN2696" i="3"/>
  <c r="AR2696" i="3"/>
  <c r="AV2696" i="3"/>
  <c r="AZ2696" i="3"/>
  <c r="BD2696" i="3"/>
  <c r="BH2696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P2694" i="3"/>
  <c r="T2694" i="3"/>
  <c r="X2694" i="3"/>
  <c r="AB2694" i="3"/>
  <c r="AF2694" i="3"/>
  <c r="AJ2694" i="3"/>
  <c r="AN2694" i="3"/>
  <c r="AR2694" i="3"/>
  <c r="AV2694" i="3"/>
  <c r="AZ2694" i="3"/>
  <c r="BD2694" i="3"/>
  <c r="BH2694" i="3"/>
  <c r="AZ2691" i="3"/>
  <c r="AE2691" i="3"/>
  <c r="Q2691" i="3"/>
  <c r="R2687" i="3"/>
  <c r="Z2687" i="3"/>
  <c r="AH2687" i="3"/>
  <c r="AP2687" i="3"/>
  <c r="AX2687" i="3"/>
  <c r="BF2687" i="3"/>
  <c r="AD2687" i="3"/>
  <c r="AL2687" i="3"/>
  <c r="N2687" i="3"/>
  <c r="AT2687" i="3"/>
  <c r="K2702" i="3"/>
  <c r="K2700" i="3"/>
  <c r="BH2698" i="3"/>
  <c r="AZ2698" i="3"/>
  <c r="AR2698" i="3"/>
  <c r="AJ2698" i="3"/>
  <c r="AB2698" i="3"/>
  <c r="T2698" i="3"/>
  <c r="AW2696" i="3"/>
  <c r="AG2696" i="3"/>
  <c r="Q2696" i="3"/>
  <c r="AW2694" i="3"/>
  <c r="AG2694" i="3"/>
  <c r="Q2694" i="3"/>
  <c r="K2692" i="3"/>
  <c r="AU2691" i="3"/>
  <c r="Y2691" i="3"/>
  <c r="V2687" i="3"/>
  <c r="O2683" i="3"/>
  <c r="S2683" i="3"/>
  <c r="W2683" i="3"/>
  <c r="AA2683" i="3"/>
  <c r="AE2683" i="3"/>
  <c r="AI2683" i="3"/>
  <c r="AM2683" i="3"/>
  <c r="AQ2683" i="3"/>
  <c r="AU2683" i="3"/>
  <c r="AY2683" i="3"/>
  <c r="BC2683" i="3"/>
  <c r="BG2683" i="3"/>
  <c r="P2683" i="3"/>
  <c r="AF2683" i="3"/>
  <c r="AV2683" i="3"/>
  <c r="T2683" i="3"/>
  <c r="AJ2683" i="3"/>
  <c r="AZ2683" i="3"/>
  <c r="X2683" i="3"/>
  <c r="AN2683" i="3"/>
  <c r="BD2683" i="3"/>
  <c r="AB2683" i="3"/>
  <c r="AR2683" i="3"/>
  <c r="BH2683" i="3"/>
  <c r="L2692" i="3"/>
  <c r="AQ2690" i="3"/>
  <c r="AI2690" i="3"/>
  <c r="AA2690" i="3"/>
  <c r="P2690" i="3"/>
  <c r="T2690" i="3"/>
  <c r="X2690" i="3"/>
  <c r="AB2690" i="3"/>
  <c r="AF2690" i="3"/>
  <c r="AJ2690" i="3"/>
  <c r="AN2690" i="3"/>
  <c r="AR2690" i="3"/>
  <c r="AV2690" i="3"/>
  <c r="AZ2690" i="3"/>
  <c r="BD2690" i="3"/>
  <c r="BH2690" i="3"/>
  <c r="N2690" i="3"/>
  <c r="R2690" i="3"/>
  <c r="V2690" i="3"/>
  <c r="Z2690" i="3"/>
  <c r="AD2690" i="3"/>
  <c r="AH2690" i="3"/>
  <c r="AL2690" i="3"/>
  <c r="AP2690" i="3"/>
  <c r="AT2690" i="3"/>
  <c r="AX2690" i="3"/>
  <c r="BB2690" i="3"/>
  <c r="BF2690" i="3"/>
  <c r="L2686" i="3"/>
  <c r="O2686" i="3" s="1"/>
  <c r="BH2691" i="3"/>
  <c r="BC2691" i="3"/>
  <c r="AW2691" i="3"/>
  <c r="AR2691" i="3"/>
  <c r="AM2691" i="3"/>
  <c r="AG2691" i="3"/>
  <c r="AB2691" i="3"/>
  <c r="W2691" i="3"/>
  <c r="BE2690" i="3"/>
  <c r="AW2690" i="3"/>
  <c r="AO2690" i="3"/>
  <c r="AG2690" i="3"/>
  <c r="Y2690" i="3"/>
  <c r="Q2690" i="3"/>
  <c r="T2687" i="3"/>
  <c r="T2681" i="3"/>
  <c r="AJ2681" i="3"/>
  <c r="AZ2681" i="3"/>
  <c r="X2681" i="3"/>
  <c r="AN2681" i="3"/>
  <c r="BD2681" i="3"/>
  <c r="AB2681" i="3"/>
  <c r="AR2681" i="3"/>
  <c r="BH2681" i="3"/>
  <c r="AV2681" i="3"/>
  <c r="P2681" i="3"/>
  <c r="N2691" i="3"/>
  <c r="R2691" i="3"/>
  <c r="V2691" i="3"/>
  <c r="Z2691" i="3"/>
  <c r="AD2691" i="3"/>
  <c r="AH2691" i="3"/>
  <c r="AL2691" i="3"/>
  <c r="AP2691" i="3"/>
  <c r="AT2691" i="3"/>
  <c r="AX2691" i="3"/>
  <c r="BB2691" i="3"/>
  <c r="BF2691" i="3"/>
  <c r="L2689" i="3"/>
  <c r="L2688" i="3"/>
  <c r="AA2688" i="3" s="1"/>
  <c r="AF2681" i="3"/>
  <c r="BH2687" i="3"/>
  <c r="AZ2687" i="3"/>
  <c r="AR2687" i="3"/>
  <c r="AJ2687" i="3"/>
  <c r="AB2687" i="3"/>
  <c r="N2685" i="3"/>
  <c r="Q2685" i="3"/>
  <c r="U2685" i="3"/>
  <c r="Y2685" i="3"/>
  <c r="AC2685" i="3"/>
  <c r="AG2685" i="3"/>
  <c r="AK2685" i="3"/>
  <c r="AO2685" i="3"/>
  <c r="AS2685" i="3"/>
  <c r="AW2685" i="3"/>
  <c r="BA2685" i="3"/>
  <c r="BE2685" i="3"/>
  <c r="BI2685" i="3"/>
  <c r="O2685" i="3"/>
  <c r="S2685" i="3"/>
  <c r="W2685" i="3"/>
  <c r="AA2685" i="3"/>
  <c r="AE2685" i="3"/>
  <c r="AI2685" i="3"/>
  <c r="AM2685" i="3"/>
  <c r="AQ2685" i="3"/>
  <c r="AU2685" i="3"/>
  <c r="AY2685" i="3"/>
  <c r="BC2685" i="3"/>
  <c r="BG2685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O2687" i="3"/>
  <c r="S2687" i="3"/>
  <c r="W2687" i="3"/>
  <c r="AA2687" i="3"/>
  <c r="AE2687" i="3"/>
  <c r="AI2687" i="3"/>
  <c r="AM2687" i="3"/>
  <c r="AQ2687" i="3"/>
  <c r="AU2687" i="3"/>
  <c r="AY2687" i="3"/>
  <c r="BC2687" i="3"/>
  <c r="BG2687" i="3"/>
  <c r="AB2679" i="3"/>
  <c r="BD2687" i="3"/>
  <c r="AV2687" i="3"/>
  <c r="AN2687" i="3"/>
  <c r="AF2687" i="3"/>
  <c r="X2687" i="3"/>
  <c r="P2687" i="3"/>
  <c r="BD2685" i="3"/>
  <c r="AV2685" i="3"/>
  <c r="AN2685" i="3"/>
  <c r="AF2685" i="3"/>
  <c r="X2685" i="3"/>
  <c r="P2685" i="3"/>
  <c r="BB2684" i="3"/>
  <c r="AT2684" i="3"/>
  <c r="AL2684" i="3"/>
  <c r="M2683" i="3"/>
  <c r="BH2679" i="3"/>
  <c r="AR2679" i="3"/>
  <c r="O2684" i="3"/>
  <c r="S2684" i="3"/>
  <c r="W2684" i="3"/>
  <c r="AA2684" i="3"/>
  <c r="AE2684" i="3"/>
  <c r="AI2684" i="3"/>
  <c r="AM2684" i="3"/>
  <c r="AQ2684" i="3"/>
  <c r="AU2684" i="3"/>
  <c r="AY2684" i="3"/>
  <c r="BC2684" i="3"/>
  <c r="BG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Q2684" i="3"/>
  <c r="U2684" i="3"/>
  <c r="Y2684" i="3"/>
  <c r="AC2684" i="3"/>
  <c r="AG2684" i="3"/>
  <c r="M2679" i="3"/>
  <c r="Q2679" i="3"/>
  <c r="U2679" i="3"/>
  <c r="Y2679" i="3"/>
  <c r="AC2679" i="3"/>
  <c r="AG2679" i="3"/>
  <c r="AK2679" i="3"/>
  <c r="AO2679" i="3"/>
  <c r="AS2679" i="3"/>
  <c r="AW2679" i="3"/>
  <c r="BA2679" i="3"/>
  <c r="BE2679" i="3"/>
  <c r="BI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BF2684" i="3"/>
  <c r="AX2684" i="3"/>
  <c r="AP2684" i="3"/>
  <c r="AH2684" i="3"/>
  <c r="R2684" i="3"/>
  <c r="L2682" i="3"/>
  <c r="N2682" i="3" s="1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L2680" i="3"/>
  <c r="O2680" i="3" s="1"/>
  <c r="AZ2679" i="3"/>
  <c r="AJ2679" i="3"/>
  <c r="T2679" i="3"/>
  <c r="BF2683" i="3"/>
  <c r="BB2683" i="3"/>
  <c r="AX2683" i="3"/>
  <c r="AT2683" i="3"/>
  <c r="AP2683" i="3"/>
  <c r="AL2683" i="3"/>
  <c r="AH2683" i="3"/>
  <c r="AD2683" i="3"/>
  <c r="Z2683" i="3"/>
  <c r="V2683" i="3"/>
  <c r="R2683" i="3"/>
  <c r="N2683" i="3"/>
  <c r="BI2683" i="3"/>
  <c r="BE2683" i="3"/>
  <c r="BA2683" i="3"/>
  <c r="AW2683" i="3"/>
  <c r="AS2683" i="3"/>
  <c r="AO2683" i="3"/>
  <c r="AK2683" i="3"/>
  <c r="AG2683" i="3"/>
  <c r="AC2683" i="3"/>
  <c r="Y2683" i="3"/>
  <c r="U2683" i="3"/>
  <c r="Q2683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K2590" i="3" l="1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AA2596" i="3" s="1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K2694" i="3"/>
  <c r="BM2746" i="3"/>
  <c r="AK2696" i="3"/>
  <c r="BA2696" i="3"/>
  <c r="AG2705" i="3"/>
  <c r="AI2705" i="3"/>
  <c r="AY2705" i="3"/>
  <c r="AW2705" i="3"/>
  <c r="L2635" i="3"/>
  <c r="AA2635" i="3" s="1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Y2603" i="3" s="1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L2696" i="3" s="1"/>
  <c r="BI2696" i="3"/>
  <c r="Q2688" i="3"/>
  <c r="BM2709" i="3"/>
  <c r="AB2590" i="3"/>
  <c r="L2661" i="3"/>
  <c r="L2659" i="3"/>
  <c r="K2661" i="3"/>
  <c r="K2652" i="3"/>
  <c r="K2651" i="3"/>
  <c r="L2646" i="3"/>
  <c r="L2644" i="3"/>
  <c r="K2644" i="3"/>
  <c r="M2644" i="3" s="1"/>
  <c r="K2642" i="3"/>
  <c r="L2632" i="3"/>
  <c r="K2632" i="3"/>
  <c r="L2630" i="3"/>
  <c r="K2624" i="3"/>
  <c r="L2618" i="3"/>
  <c r="K2618" i="3"/>
  <c r="L2616" i="3"/>
  <c r="L2606" i="3"/>
  <c r="S2606" i="3" s="1"/>
  <c r="AZ2680" i="3"/>
  <c r="AI2680" i="3"/>
  <c r="BL2687" i="3"/>
  <c r="N2680" i="3"/>
  <c r="BL2705" i="3"/>
  <c r="BL2703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BM2684" i="3" s="1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AO2645" i="3" s="1"/>
  <c r="L2643" i="3"/>
  <c r="K2643" i="3"/>
  <c r="W2643" i="3" s="1"/>
  <c r="L2640" i="3"/>
  <c r="K2640" i="3"/>
  <c r="Y2640" i="3" s="1"/>
  <c r="L2636" i="3"/>
  <c r="K2636" i="3"/>
  <c r="L2631" i="3"/>
  <c r="K2631" i="3"/>
  <c r="AY2631" i="3" s="1"/>
  <c r="L2629" i="3"/>
  <c r="X2606" i="3"/>
  <c r="N2590" i="3"/>
  <c r="BM2707" i="3"/>
  <c r="AX2685" i="3"/>
  <c r="Y2698" i="3"/>
  <c r="AO2698" i="3"/>
  <c r="AS2690" i="3"/>
  <c r="AM2690" i="3"/>
  <c r="AK2690" i="3"/>
  <c r="AE2690" i="3"/>
  <c r="L2677" i="3"/>
  <c r="L2653" i="3"/>
  <c r="L2651" i="3"/>
  <c r="K2614" i="3"/>
  <c r="BH2614" i="3" s="1"/>
  <c r="K2604" i="3"/>
  <c r="AZ2590" i="3"/>
  <c r="BB2680" i="3"/>
  <c r="Q2680" i="3"/>
  <c r="AY2680" i="3"/>
  <c r="AK2682" i="3"/>
  <c r="X2682" i="3"/>
  <c r="AT2680" i="3"/>
  <c r="AF2688" i="3"/>
  <c r="AG2688" i="3"/>
  <c r="S2688" i="3"/>
  <c r="BL2697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M2681" i="3"/>
  <c r="BN2679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BK2699" i="3"/>
  <c r="BN2699" i="3"/>
  <c r="BN2703" i="3"/>
  <c r="BK2703" i="3"/>
  <c r="BJ2697" i="3"/>
  <c r="BL2681" i="3"/>
  <c r="BJ2681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BK2687" i="3"/>
  <c r="BN2687" i="3"/>
  <c r="BJ2691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BJ2687" i="3"/>
  <c r="BL2694" i="3"/>
  <c r="BJ2694" i="3"/>
  <c r="BJ2696" i="3"/>
  <c r="BN2691" i="3"/>
  <c r="BK2691" i="3"/>
  <c r="BM2695" i="3"/>
  <c r="BN2695" i="3"/>
  <c r="BK2695" i="3"/>
  <c r="BN2696" i="3"/>
  <c r="BM2697" i="3"/>
  <c r="BK2697" i="3"/>
  <c r="BN2697" i="3"/>
  <c r="BK2701" i="3"/>
  <c r="BN2701" i="3"/>
  <c r="BM2685" i="3"/>
  <c r="AZ2689" i="3"/>
  <c r="AT2689" i="3"/>
  <c r="BL2698" i="3"/>
  <c r="BL2695" i="3"/>
  <c r="Z2680" i="3"/>
  <c r="AP2680" i="3"/>
  <c r="BF2680" i="3"/>
  <c r="R2680" i="3"/>
  <c r="AH2680" i="3"/>
  <c r="AX2680" i="3"/>
  <c r="BN2681" i="3"/>
  <c r="BK2681" i="3"/>
  <c r="BB2682" i="3"/>
  <c r="BM2679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BJ2685" i="3"/>
  <c r="BN2685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BM2683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691" i="3"/>
  <c r="BL2693" i="3"/>
  <c r="BJ2693" i="3"/>
  <c r="BL2699" i="3"/>
  <c r="BL2701" i="3"/>
  <c r="BM2704" i="3"/>
  <c r="BL2704" i="3"/>
  <c r="BJ2704" i="3"/>
  <c r="BK2684" i="3"/>
  <c r="BN2684" i="3"/>
  <c r="AJ2689" i="3"/>
  <c r="Q2689" i="3"/>
  <c r="AD2689" i="3"/>
  <c r="AA2689" i="3"/>
  <c r="BM2691" i="3"/>
  <c r="BJ2695" i="3"/>
  <c r="BK2696" i="3"/>
  <c r="BJ2701" i="3"/>
  <c r="BN2704" i="3"/>
  <c r="BK2704" i="3"/>
  <c r="BJ2683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BK2683" i="3"/>
  <c r="BM2687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BL2683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BM2698" i="3"/>
  <c r="Z2686" i="3"/>
  <c r="BM2693" i="3"/>
  <c r="BN2693" i="3"/>
  <c r="BK2693" i="3"/>
  <c r="BJ2703" i="3"/>
  <c r="BM2703" i="3"/>
  <c r="BN2705" i="3"/>
  <c r="BN2698" i="3"/>
  <c r="BK2698" i="3"/>
  <c r="BN2694" i="3"/>
  <c r="BM2701" i="3"/>
  <c r="AS2644" i="3"/>
  <c r="BI2644" i="3"/>
  <c r="AY2644" i="3"/>
  <c r="AI2644" i="3"/>
  <c r="S2644" i="3"/>
  <c r="AK2644" i="3"/>
  <c r="S2633" i="3"/>
  <c r="AY2633" i="3"/>
  <c r="AI2633" i="3"/>
  <c r="AM2633" i="3"/>
  <c r="BC2633" i="3"/>
  <c r="W2633" i="3"/>
  <c r="M2653" i="3"/>
  <c r="P2653" i="3"/>
  <c r="AF2653" i="3"/>
  <c r="AV2653" i="3"/>
  <c r="T2653" i="3"/>
  <c r="AJ2653" i="3"/>
  <c r="AZ2653" i="3"/>
  <c r="AB2653" i="3"/>
  <c r="AR2653" i="3"/>
  <c r="BH2653" i="3"/>
  <c r="X2653" i="3"/>
  <c r="AN2653" i="3"/>
  <c r="BD2653" i="3"/>
  <c r="M2646" i="3"/>
  <c r="S2646" i="3"/>
  <c r="AI2646" i="3"/>
  <c r="AY2646" i="3"/>
  <c r="AC2646" i="3"/>
  <c r="AS2646" i="3"/>
  <c r="BI2646" i="3"/>
  <c r="U2646" i="3"/>
  <c r="AK2646" i="3"/>
  <c r="BA2646" i="3"/>
  <c r="AA2646" i="3"/>
  <c r="AQ2646" i="3"/>
  <c r="BG2646" i="3"/>
  <c r="AI2643" i="3"/>
  <c r="BI2603" i="3"/>
  <c r="BC2596" i="3"/>
  <c r="L2665" i="3"/>
  <c r="L2657" i="3"/>
  <c r="BH2657" i="3" s="1"/>
  <c r="AG2645" i="3"/>
  <c r="BC2643" i="3"/>
  <c r="L2641" i="3"/>
  <c r="AA2641" i="3" s="1"/>
  <c r="U2640" i="3"/>
  <c r="L2637" i="3"/>
  <c r="S2637" i="3" s="1"/>
  <c r="L2634" i="3"/>
  <c r="K2634" i="3"/>
  <c r="L2601" i="3"/>
  <c r="T2601" i="3" s="1"/>
  <c r="AQ2596" i="3"/>
  <c r="AM2643" i="3"/>
  <c r="BE2643" i="3"/>
  <c r="AO2636" i="3"/>
  <c r="W2635" i="3"/>
  <c r="Y2632" i="3"/>
  <c r="BE2632" i="3"/>
  <c r="AO2632" i="3"/>
  <c r="P2618" i="3"/>
  <c r="AA2618" i="3"/>
  <c r="AV2618" i="3"/>
  <c r="AF2618" i="3"/>
  <c r="BD2618" i="3"/>
  <c r="AN2618" i="3"/>
  <c r="BH2618" i="3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AW2643" i="3"/>
  <c r="S2643" i="3"/>
  <c r="L2642" i="3"/>
  <c r="U2642" i="3" s="1"/>
  <c r="BA2642" i="3"/>
  <c r="BE2636" i="3"/>
  <c r="U2636" i="3"/>
  <c r="U2632" i="3"/>
  <c r="V2618" i="3"/>
  <c r="AB2606" i="3"/>
  <c r="AR2606" i="3"/>
  <c r="BH2606" i="3"/>
  <c r="P2606" i="3"/>
  <c r="AF2606" i="3"/>
  <c r="AV2606" i="3"/>
  <c r="T2606" i="3"/>
  <c r="AJ2606" i="3"/>
  <c r="AZ2606" i="3"/>
  <c r="W2604" i="3"/>
  <c r="AM2604" i="3"/>
  <c r="BC2604" i="3"/>
  <c r="K2678" i="3"/>
  <c r="K2676" i="3"/>
  <c r="L2675" i="3"/>
  <c r="S2675" i="3" s="1"/>
  <c r="K2674" i="3"/>
  <c r="L2673" i="3"/>
  <c r="K2672" i="3"/>
  <c r="L2671" i="3"/>
  <c r="AA2671" i="3" s="1"/>
  <c r="K2670" i="3"/>
  <c r="L2669" i="3"/>
  <c r="K2668" i="3"/>
  <c r="L2667" i="3"/>
  <c r="S2667" i="3" s="1"/>
  <c r="K2666" i="3"/>
  <c r="L2652" i="3"/>
  <c r="L2647" i="3"/>
  <c r="Q2647" i="3" s="1"/>
  <c r="AU2643" i="3"/>
  <c r="AM2635" i="3"/>
  <c r="AA2633" i="3"/>
  <c r="Y2631" i="3"/>
  <c r="AD2631" i="3"/>
  <c r="M2603" i="3"/>
  <c r="AS2603" i="3"/>
  <c r="BF2601" i="3"/>
  <c r="Z2601" i="3"/>
  <c r="AJ2601" i="3"/>
  <c r="N2596" i="3"/>
  <c r="O2596" i="3"/>
  <c r="AE2596" i="3"/>
  <c r="AU2596" i="3"/>
  <c r="BF2596" i="3"/>
  <c r="S2596" i="3"/>
  <c r="AI2596" i="3"/>
  <c r="AX2596" i="3"/>
  <c r="BH2596" i="3"/>
  <c r="W2596" i="3"/>
  <c r="AM2596" i="3"/>
  <c r="AZ2596" i="3"/>
  <c r="BE2645" i="3"/>
  <c r="K2626" i="3"/>
  <c r="L2624" i="3"/>
  <c r="X2624" i="3" s="1"/>
  <c r="K2623" i="3"/>
  <c r="K2617" i="3"/>
  <c r="L2615" i="3"/>
  <c r="K2612" i="3"/>
  <c r="L2610" i="3"/>
  <c r="K2610" i="3"/>
  <c r="L2605" i="3"/>
  <c r="K2605" i="3"/>
  <c r="L2602" i="3"/>
  <c r="K2600" i="3"/>
  <c r="K2599" i="3"/>
  <c r="AR2599" i="3" s="1"/>
  <c r="AR2590" i="3"/>
  <c r="X2590" i="3"/>
  <c r="L2586" i="3"/>
  <c r="BE2586" i="3" s="1"/>
  <c r="K2630" i="3"/>
  <c r="S2630" i="3" s="1"/>
  <c r="K2629" i="3"/>
  <c r="L2626" i="3"/>
  <c r="K2620" i="3"/>
  <c r="L2617" i="3"/>
  <c r="L2598" i="3"/>
  <c r="L2595" i="3"/>
  <c r="K2595" i="3"/>
  <c r="L2594" i="3"/>
  <c r="L2593" i="3"/>
  <c r="K2593" i="3"/>
  <c r="BH2590" i="3"/>
  <c r="AN2590" i="3"/>
  <c r="T2590" i="3"/>
  <c r="L2639" i="3"/>
  <c r="L2638" i="3"/>
  <c r="K2638" i="3"/>
  <c r="L2628" i="3"/>
  <c r="K2628" i="3"/>
  <c r="K2622" i="3"/>
  <c r="L2620" i="3"/>
  <c r="K2619" i="3"/>
  <c r="K2616" i="3"/>
  <c r="L2608" i="3"/>
  <c r="Z2608" i="3" s="1"/>
  <c r="L2600" i="3"/>
  <c r="L2592" i="3"/>
  <c r="BD2590" i="3"/>
  <c r="AJ2590" i="3"/>
  <c r="P2590" i="3"/>
  <c r="K2589" i="3"/>
  <c r="K2588" i="3"/>
  <c r="AC2586" i="3"/>
  <c r="AM2586" i="3"/>
  <c r="T2586" i="3"/>
  <c r="BH2586" i="3"/>
  <c r="U2676" i="3"/>
  <c r="Y2676" i="3"/>
  <c r="AK2676" i="3"/>
  <c r="AO2676" i="3"/>
  <c r="BA2676" i="3"/>
  <c r="BE2676" i="3"/>
  <c r="R2676" i="3"/>
  <c r="V2676" i="3"/>
  <c r="AH2676" i="3"/>
  <c r="AL2676" i="3"/>
  <c r="AX2676" i="3"/>
  <c r="BB2676" i="3"/>
  <c r="X2676" i="3"/>
  <c r="AB2676" i="3"/>
  <c r="AZ2676" i="3"/>
  <c r="BH2676" i="3"/>
  <c r="W2676" i="3"/>
  <c r="AA2676" i="3"/>
  <c r="AQ2676" i="3"/>
  <c r="AU2676" i="3"/>
  <c r="AY2676" i="3"/>
  <c r="BG2676" i="3"/>
  <c r="AN2676" i="3"/>
  <c r="AV2676" i="3"/>
  <c r="Q2674" i="3"/>
  <c r="U2674" i="3"/>
  <c r="AG2674" i="3"/>
  <c r="AK2674" i="3"/>
  <c r="AW2674" i="3"/>
  <c r="BA2674" i="3"/>
  <c r="P2674" i="3"/>
  <c r="X2674" i="3"/>
  <c r="AR2674" i="3"/>
  <c r="AZ2674" i="3"/>
  <c r="R2674" i="3"/>
  <c r="V2674" i="3"/>
  <c r="AH2674" i="3"/>
  <c r="AL2674" i="3"/>
  <c r="AX2674" i="3"/>
  <c r="BB2674" i="3"/>
  <c r="S2674" i="3"/>
  <c r="W2674" i="3"/>
  <c r="AI2674" i="3"/>
  <c r="AM2674" i="3"/>
  <c r="AY2674" i="3"/>
  <c r="BC2674" i="3"/>
  <c r="AF2674" i="3"/>
  <c r="AN2674" i="3"/>
  <c r="M2668" i="3"/>
  <c r="Q2668" i="3"/>
  <c r="AC2668" i="3"/>
  <c r="AG2668" i="3"/>
  <c r="AS2668" i="3"/>
  <c r="AW2668" i="3"/>
  <c r="BI2668" i="3"/>
  <c r="S2668" i="3"/>
  <c r="AU2668" i="3"/>
  <c r="BC2668" i="3"/>
  <c r="X2668" i="3"/>
  <c r="AB2668" i="3"/>
  <c r="AN2668" i="3"/>
  <c r="AR2668" i="3"/>
  <c r="BD2668" i="3"/>
  <c r="BH2668" i="3"/>
  <c r="V2668" i="3"/>
  <c r="Z2668" i="3"/>
  <c r="AL2668" i="3"/>
  <c r="AP2668" i="3"/>
  <c r="BB2668" i="3"/>
  <c r="BF2668" i="3"/>
  <c r="AA2668" i="3"/>
  <c r="AI2668" i="3"/>
  <c r="BG2668" i="3"/>
  <c r="O2667" i="3"/>
  <c r="AA2667" i="3"/>
  <c r="AE2667" i="3"/>
  <c r="AQ2667" i="3"/>
  <c r="AU2667" i="3"/>
  <c r="BG2667" i="3"/>
  <c r="M2667" i="3"/>
  <c r="V2667" i="3"/>
  <c r="Z2667" i="3"/>
  <c r="AL2667" i="3"/>
  <c r="AP2667" i="3"/>
  <c r="BF2667" i="3"/>
  <c r="P2667" i="3"/>
  <c r="AB2667" i="3"/>
  <c r="AF2667" i="3"/>
  <c r="AR2667" i="3"/>
  <c r="AV2667" i="3"/>
  <c r="BH2667" i="3"/>
  <c r="AG2667" i="3"/>
  <c r="BB2667" i="3"/>
  <c r="Q2667" i="3"/>
  <c r="AC2667" i="3"/>
  <c r="AK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AA2675" i="3"/>
  <c r="AE2675" i="3"/>
  <c r="AQ2675" i="3"/>
  <c r="AU2675" i="3"/>
  <c r="BG2675" i="3"/>
  <c r="M2675" i="3"/>
  <c r="Y2675" i="3"/>
  <c r="AC2675" i="3"/>
  <c r="AO2675" i="3"/>
  <c r="AS2675" i="3"/>
  <c r="BE2675" i="3"/>
  <c r="BI2675" i="3"/>
  <c r="X2675" i="3"/>
  <c r="AB2675" i="3"/>
  <c r="AN2675" i="3"/>
  <c r="AR2675" i="3"/>
  <c r="BD2675" i="3"/>
  <c r="BH2675" i="3"/>
  <c r="V2675" i="3"/>
  <c r="Z2675" i="3"/>
  <c r="AL2675" i="3"/>
  <c r="AP2675" i="3"/>
  <c r="BB2675" i="3"/>
  <c r="BF2675" i="3"/>
  <c r="W2673" i="3"/>
  <c r="AA2673" i="3"/>
  <c r="AM2673" i="3"/>
  <c r="AQ2673" i="3"/>
  <c r="BC2673" i="3"/>
  <c r="BG2673" i="3"/>
  <c r="BI2673" i="3"/>
  <c r="P2673" i="3"/>
  <c r="AB2673" i="3"/>
  <c r="AF2673" i="3"/>
  <c r="AR2673" i="3"/>
  <c r="AV2673" i="3"/>
  <c r="BH2673" i="3"/>
  <c r="M2673" i="3"/>
  <c r="Y2673" i="3"/>
  <c r="AC2673" i="3"/>
  <c r="AS2673" i="3"/>
  <c r="AW2673" i="3"/>
  <c r="R2673" i="3"/>
  <c r="V2673" i="3"/>
  <c r="AH2673" i="3"/>
  <c r="AL2673" i="3"/>
  <c r="AX2673" i="3"/>
  <c r="BB2673" i="3"/>
  <c r="S2671" i="3"/>
  <c r="W2671" i="3"/>
  <c r="AI2671" i="3"/>
  <c r="AM2671" i="3"/>
  <c r="AY2671" i="3"/>
  <c r="BC2671" i="3"/>
  <c r="BE2671" i="3"/>
  <c r="P2671" i="3"/>
  <c r="AB2671" i="3"/>
  <c r="AF2671" i="3"/>
  <c r="AR2671" i="3"/>
  <c r="AV2671" i="3"/>
  <c r="BH2671" i="3"/>
  <c r="N2671" i="3"/>
  <c r="Z2671" i="3"/>
  <c r="AD2671" i="3"/>
  <c r="AP2671" i="3"/>
  <c r="AT2671" i="3"/>
  <c r="BF2671" i="3"/>
  <c r="M2671" i="3"/>
  <c r="Y2671" i="3"/>
  <c r="AC2671" i="3"/>
  <c r="AO2671" i="3"/>
  <c r="AW2671" i="3"/>
  <c r="M2666" i="3"/>
  <c r="Q2666" i="3"/>
  <c r="AC2666" i="3"/>
  <c r="AG2666" i="3"/>
  <c r="AS2666" i="3"/>
  <c r="AW2666" i="3"/>
  <c r="BI2666" i="3"/>
  <c r="P2666" i="3"/>
  <c r="AB2666" i="3"/>
  <c r="AF2666" i="3"/>
  <c r="AZ2666" i="3"/>
  <c r="BH2666" i="3"/>
  <c r="V2666" i="3"/>
  <c r="Z2666" i="3"/>
  <c r="AL2666" i="3"/>
  <c r="AP2666" i="3"/>
  <c r="BB2666" i="3"/>
  <c r="BF2666" i="3"/>
  <c r="BD2666" i="3"/>
  <c r="O2666" i="3"/>
  <c r="AA2666" i="3"/>
  <c r="AE2666" i="3"/>
  <c r="AQ2666" i="3"/>
  <c r="AU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Q2670" i="3"/>
  <c r="U2670" i="3"/>
  <c r="AG2670" i="3"/>
  <c r="AK2670" i="3"/>
  <c r="AW2670" i="3"/>
  <c r="BA2670" i="3"/>
  <c r="O2670" i="3"/>
  <c r="W2670" i="3"/>
  <c r="AY2670" i="3"/>
  <c r="BG2670" i="3"/>
  <c r="X2670" i="3"/>
  <c r="AB2670" i="3"/>
  <c r="AN2670" i="3"/>
  <c r="AR2670" i="3"/>
  <c r="BH2670" i="3"/>
  <c r="N2670" i="3"/>
  <c r="Z2670" i="3"/>
  <c r="AD2670" i="3"/>
  <c r="AP2670" i="3"/>
  <c r="AT2670" i="3"/>
  <c r="BF2670" i="3"/>
  <c r="S2670" i="3"/>
  <c r="AM2670" i="3"/>
  <c r="AU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AR2665" i="3"/>
  <c r="BC2665" i="3"/>
  <c r="AW2665" i="3"/>
  <c r="BH2665" i="3"/>
  <c r="AA2665" i="3"/>
  <c r="AF2665" i="3"/>
  <c r="AV2665" i="3"/>
  <c r="BA2665" i="3"/>
  <c r="AJ2657" i="3"/>
  <c r="AR2657" i="3"/>
  <c r="AZ2657" i="3"/>
  <c r="S2657" i="3"/>
  <c r="AQ2657" i="3"/>
  <c r="AY2657" i="3"/>
  <c r="R2665" i="3"/>
  <c r="V2665" i="3"/>
  <c r="AH2665" i="3"/>
  <c r="AL2665" i="3"/>
  <c r="AX2665" i="3"/>
  <c r="BB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U2657" i="3"/>
  <c r="Y2657" i="3"/>
  <c r="AK2657" i="3"/>
  <c r="AO2657" i="3"/>
  <c r="BA2657" i="3"/>
  <c r="BE2657" i="3"/>
  <c r="R2657" i="3"/>
  <c r="V2657" i="3"/>
  <c r="AH2657" i="3"/>
  <c r="AL2657" i="3"/>
  <c r="AX2657" i="3"/>
  <c r="BB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T2649" i="3"/>
  <c r="X2649" i="3"/>
  <c r="Q2649" i="3"/>
  <c r="V2649" i="3"/>
  <c r="AK2649" i="3"/>
  <c r="AO2649" i="3"/>
  <c r="BA2649" i="3"/>
  <c r="BE2649" i="3"/>
  <c r="R2649" i="3"/>
  <c r="W2649" i="3"/>
  <c r="AL2649" i="3"/>
  <c r="AP2649" i="3"/>
  <c r="BB2649" i="3"/>
  <c r="BF2649" i="3"/>
  <c r="Y2649" i="3"/>
  <c r="AD2649" i="3"/>
  <c r="AQ2649" i="3"/>
  <c r="AU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T2647" i="3"/>
  <c r="X2647" i="3"/>
  <c r="AJ2647" i="3"/>
  <c r="AN2647" i="3"/>
  <c r="AZ2647" i="3"/>
  <c r="BD2647" i="3"/>
  <c r="R2647" i="3"/>
  <c r="V2647" i="3"/>
  <c r="AD2647" i="3"/>
  <c r="AH2647" i="3"/>
  <c r="AL2647" i="3"/>
  <c r="AT2647" i="3"/>
  <c r="AX2647" i="3"/>
  <c r="BB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T2646" i="3"/>
  <c r="X2646" i="3"/>
  <c r="AB2646" i="3"/>
  <c r="AF2646" i="3"/>
  <c r="AJ2646" i="3"/>
  <c r="AN2646" i="3"/>
  <c r="AR2646" i="3"/>
  <c r="AV2646" i="3"/>
  <c r="AZ2646" i="3"/>
  <c r="BD2646" i="3"/>
  <c r="BH2646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T2644" i="3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W2610" i="3"/>
  <c r="AB2610" i="3"/>
  <c r="AH2610" i="3"/>
  <c r="AM2610" i="3"/>
  <c r="AR2610" i="3"/>
  <c r="AX2610" i="3"/>
  <c r="BC2610" i="3"/>
  <c r="BH2610" i="3"/>
  <c r="N2610" i="3"/>
  <c r="S2610" i="3"/>
  <c r="X2610" i="3"/>
  <c r="AD2610" i="3"/>
  <c r="AI2610" i="3"/>
  <c r="AN2610" i="3"/>
  <c r="AT2610" i="3"/>
  <c r="AY2610" i="3"/>
  <c r="BD2610" i="3"/>
  <c r="N2608" i="3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U2596" i="3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C2594" i="3"/>
  <c r="AM2594" i="3"/>
  <c r="W2594" i="3"/>
  <c r="L2591" i="3"/>
  <c r="AA2591" i="3" s="1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L2589" i="3"/>
  <c r="W2589" i="3" s="1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X2589" i="3"/>
  <c r="AH2589" i="3"/>
  <c r="R2589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BL2685" i="3" l="1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BL2586" i="3" s="1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BL2596" i="3"/>
  <c r="X2586" i="3"/>
  <c r="BC2586" i="3"/>
  <c r="O2594" i="3"/>
  <c r="BG2594" i="3"/>
  <c r="U2586" i="3"/>
  <c r="AO2586" i="3"/>
  <c r="S2586" i="3"/>
  <c r="BM2586" i="3" s="1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K2603" i="3"/>
  <c r="BM2688" i="3"/>
  <c r="L2577" i="3"/>
  <c r="K2577" i="3"/>
  <c r="L2576" i="3"/>
  <c r="L2575" i="3"/>
  <c r="BK2644" i="3"/>
  <c r="BK2646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N2577" i="3"/>
  <c r="L2585" i="3"/>
  <c r="K2581" i="3"/>
  <c r="L2578" i="3"/>
  <c r="BD2578" i="3" s="1"/>
  <c r="BF2577" i="3"/>
  <c r="Z2577" i="3"/>
  <c r="K2576" i="3"/>
  <c r="BJ2590" i="3"/>
  <c r="AS2589" i="3"/>
  <c r="M2589" i="3"/>
  <c r="AF2589" i="3"/>
  <c r="AU2589" i="3"/>
  <c r="O2589" i="3"/>
  <c r="BM2596" i="3"/>
  <c r="BA2591" i="3"/>
  <c r="AN2591" i="3"/>
  <c r="W2591" i="3"/>
  <c r="BJ2633" i="3"/>
  <c r="BM2633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A2595" i="3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X2577" i="3"/>
  <c r="R2577" i="3"/>
  <c r="AK2589" i="3"/>
  <c r="BD2589" i="3"/>
  <c r="X2589" i="3"/>
  <c r="AM2589" i="3"/>
  <c r="BJ2596" i="3"/>
  <c r="Z2591" i="3"/>
  <c r="AK2591" i="3"/>
  <c r="X2591" i="3"/>
  <c r="BJ2608" i="3"/>
  <c r="AX2621" i="3"/>
  <c r="U2621" i="3"/>
  <c r="BC2621" i="3"/>
  <c r="R2625" i="3"/>
  <c r="M2625" i="3"/>
  <c r="AU2625" i="3"/>
  <c r="BN2653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P2576" i="3"/>
  <c r="V2589" i="3"/>
  <c r="BI2589" i="3"/>
  <c r="AC2589" i="3"/>
  <c r="AV2589" i="3"/>
  <c r="P2589" i="3"/>
  <c r="AE2589" i="3"/>
  <c r="BM2606" i="3"/>
  <c r="AX2591" i="3"/>
  <c r="U2591" i="3"/>
  <c r="BC2591" i="3"/>
  <c r="AD2621" i="3"/>
  <c r="BD2621" i="3"/>
  <c r="AM2621" i="3"/>
  <c r="BI2625" i="3"/>
  <c r="AV2625" i="3"/>
  <c r="AE2625" i="3"/>
  <c r="BM2644" i="3"/>
  <c r="BM2646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BK2648" i="3" s="1"/>
  <c r="AS2648" i="3"/>
  <c r="AM2641" i="3"/>
  <c r="BE2642" i="3"/>
  <c r="K2585" i="3"/>
  <c r="X2585" i="3" s="1"/>
  <c r="K2583" i="3"/>
  <c r="T2583" i="3" s="1"/>
  <c r="K2580" i="3"/>
  <c r="O2580" i="3" s="1"/>
  <c r="AH2577" i="3"/>
  <c r="L2574" i="3"/>
  <c r="BB2589" i="3"/>
  <c r="BA2589" i="3"/>
  <c r="U2589" i="3"/>
  <c r="AN2589" i="3"/>
  <c r="BC2589" i="3"/>
  <c r="AD2591" i="3"/>
  <c r="BD2591" i="3"/>
  <c r="AM2591" i="3"/>
  <c r="BM2635" i="3"/>
  <c r="BA2621" i="3"/>
  <c r="AN2621" i="3"/>
  <c r="W2621" i="3"/>
  <c r="AS2625" i="3"/>
  <c r="AF2625" i="3"/>
  <c r="O2625" i="3"/>
  <c r="BN2644" i="3"/>
  <c r="AX2627" i="3"/>
  <c r="BF2627" i="3"/>
  <c r="AJ2627" i="3"/>
  <c r="AK2586" i="3"/>
  <c r="AY2592" i="3"/>
  <c r="AI2592" i="3"/>
  <c r="S2592" i="3"/>
  <c r="BM2592" i="3" s="1"/>
  <c r="BD2622" i="3"/>
  <c r="X2622" i="3"/>
  <c r="AN2622" i="3"/>
  <c r="AI2594" i="3"/>
  <c r="BL2594" i="3" s="1"/>
  <c r="AC2630" i="3"/>
  <c r="AS2630" i="3"/>
  <c r="AY2630" i="3"/>
  <c r="X2630" i="3"/>
  <c r="T2600" i="3"/>
  <c r="AN2600" i="3"/>
  <c r="BD2600" i="3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BL2624" i="3" s="1"/>
  <c r="Z2649" i="3"/>
  <c r="AV2649" i="3"/>
  <c r="AE2649" i="3"/>
  <c r="BD2649" i="3"/>
  <c r="AN2649" i="3"/>
  <c r="BH2649" i="3"/>
  <c r="U2649" i="3"/>
  <c r="AR2649" i="3"/>
  <c r="W2637" i="3"/>
  <c r="BM2637" i="3" s="1"/>
  <c r="BA2648" i="3"/>
  <c r="AI2648" i="3"/>
  <c r="AL2652" i="3"/>
  <c r="AI2641" i="3"/>
  <c r="AY2641" i="3"/>
  <c r="BM2590" i="3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BN2589" i="3" s="1"/>
  <c r="AZ2589" i="3"/>
  <c r="AJ2589" i="3"/>
  <c r="T2589" i="3"/>
  <c r="AY2589" i="3"/>
  <c r="AI2589" i="3"/>
  <c r="S2589" i="3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K2569" i="3" l="1"/>
  <c r="L2526" i="3"/>
  <c r="AP2577" i="3"/>
  <c r="L2547" i="3"/>
  <c r="L2543" i="3"/>
  <c r="K2529" i="3"/>
  <c r="BM2652" i="3"/>
  <c r="K2526" i="3"/>
  <c r="U2526" i="3" s="1"/>
  <c r="K2563" i="3"/>
  <c r="L2555" i="3"/>
  <c r="K2553" i="3"/>
  <c r="L2515" i="3"/>
  <c r="AY2515" i="3" s="1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N2556" i="3" s="1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BH2557" i="3" s="1"/>
  <c r="L2553" i="3"/>
  <c r="T2553" i="3" s="1"/>
  <c r="K2504" i="3"/>
  <c r="K2540" i="3"/>
  <c r="L2527" i="3"/>
  <c r="K2527" i="3"/>
  <c r="K2524" i="3"/>
  <c r="O2524" i="3" s="1"/>
  <c r="K2518" i="3"/>
  <c r="AQ2518" i="3"/>
  <c r="K2567" i="3"/>
  <c r="L2565" i="3"/>
  <c r="BH2565" i="3" s="1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AV2522" i="3" s="1"/>
  <c r="K2522" i="3"/>
  <c r="L2520" i="3"/>
  <c r="K2520" i="3"/>
  <c r="L2512" i="3"/>
  <c r="L2508" i="3"/>
  <c r="BM2648" i="3"/>
  <c r="BM2641" i="3"/>
  <c r="P2553" i="3"/>
  <c r="BJ2652" i="3"/>
  <c r="BJ2641" i="3"/>
  <c r="BM2628" i="3"/>
  <c r="S2567" i="3"/>
  <c r="AB2563" i="3"/>
  <c r="AV2563" i="3"/>
  <c r="AZ2561" i="3"/>
  <c r="AB2561" i="3"/>
  <c r="AF2561" i="3"/>
  <c r="AJ2567" i="3"/>
  <c r="X2567" i="3"/>
  <c r="AB2567" i="3"/>
  <c r="AR2567" i="3"/>
  <c r="AB2565" i="3"/>
  <c r="AV2565" i="3"/>
  <c r="AF2555" i="3"/>
  <c r="AZ2555" i="3"/>
  <c r="P2555" i="3"/>
  <c r="AJ2555" i="3"/>
  <c r="BH2555" i="3"/>
  <c r="AB2555" i="3"/>
  <c r="AR2555" i="3"/>
  <c r="AV2555" i="3"/>
  <c r="T2555" i="3"/>
  <c r="AA2527" i="3"/>
  <c r="L2564" i="3"/>
  <c r="K2564" i="3"/>
  <c r="AR2563" i="3"/>
  <c r="T2563" i="3"/>
  <c r="P2557" i="3"/>
  <c r="BB2556" i="3"/>
  <c r="AF2522" i="3"/>
  <c r="AZ2522" i="3"/>
  <c r="AB2522" i="3"/>
  <c r="AA2520" i="3"/>
  <c r="AM2520" i="3"/>
  <c r="O2520" i="3"/>
  <c r="AU2520" i="3"/>
  <c r="W2520" i="3"/>
  <c r="BC2520" i="3"/>
  <c r="AE2520" i="3"/>
  <c r="L2573" i="3"/>
  <c r="L2571" i="3"/>
  <c r="K2571" i="3"/>
  <c r="K2570" i="3"/>
  <c r="BH2563" i="3"/>
  <c r="AJ2563" i="3"/>
  <c r="P2563" i="3"/>
  <c r="L2559" i="3"/>
  <c r="AR2557" i="3"/>
  <c r="V2556" i="3"/>
  <c r="M2553" i="3"/>
  <c r="X2553" i="3"/>
  <c r="AR2553" i="3"/>
  <c r="AB2553" i="3"/>
  <c r="AZ2553" i="3"/>
  <c r="AJ2553" i="3"/>
  <c r="BD2553" i="3"/>
  <c r="AF2511" i="3"/>
  <c r="BB2511" i="3"/>
  <c r="K2573" i="3"/>
  <c r="K2572" i="3"/>
  <c r="AZ2563" i="3"/>
  <c r="AN2553" i="3"/>
  <c r="M2535" i="3"/>
  <c r="O2535" i="3"/>
  <c r="Y2535" i="3"/>
  <c r="AJ2535" i="3"/>
  <c r="AU2535" i="3"/>
  <c r="BE2535" i="3"/>
  <c r="Q2535" i="3"/>
  <c r="AB2535" i="3"/>
  <c r="AM2535" i="3"/>
  <c r="AW2535" i="3"/>
  <c r="BH2535" i="3"/>
  <c r="T2535" i="3"/>
  <c r="AE2535" i="3"/>
  <c r="AO2535" i="3"/>
  <c r="AZ2535" i="3"/>
  <c r="W2535" i="3"/>
  <c r="AG2535" i="3"/>
  <c r="AR2535" i="3"/>
  <c r="BC2535" i="3"/>
  <c r="L2550" i="3"/>
  <c r="L2549" i="3"/>
  <c r="L2545" i="3"/>
  <c r="K2542" i="3"/>
  <c r="BH2540" i="3"/>
  <c r="K2536" i="3"/>
  <c r="L2533" i="3"/>
  <c r="BG2533" i="3" s="1"/>
  <c r="L2531" i="3"/>
  <c r="BI2526" i="3"/>
  <c r="AK2526" i="3"/>
  <c r="Q2526" i="3"/>
  <c r="AZ2524" i="3"/>
  <c r="AJ2524" i="3"/>
  <c r="T2524" i="3"/>
  <c r="L2521" i="3"/>
  <c r="K2521" i="3"/>
  <c r="L2519" i="3"/>
  <c r="K2519" i="3"/>
  <c r="AU2518" i="3"/>
  <c r="AE2518" i="3"/>
  <c r="O2518" i="3"/>
  <c r="K2516" i="3"/>
  <c r="L2514" i="3"/>
  <c r="K2514" i="3"/>
  <c r="V2513" i="3"/>
  <c r="BL2627" i="3"/>
  <c r="BJ2613" i="3"/>
  <c r="BM2589" i="3"/>
  <c r="K2548" i="3"/>
  <c r="K2544" i="3"/>
  <c r="L2539" i="3"/>
  <c r="K2532" i="3"/>
  <c r="K2530" i="3"/>
  <c r="L2529" i="3"/>
  <c r="BG2529" i="3" s="1"/>
  <c r="BA2526" i="3"/>
  <c r="AG2526" i="3"/>
  <c r="M2526" i="3"/>
  <c r="K2525" i="3"/>
  <c r="AV2524" i="3"/>
  <c r="AF2524" i="3"/>
  <c r="P2524" i="3"/>
  <c r="N2515" i="3"/>
  <c r="K2509" i="3"/>
  <c r="L2506" i="3"/>
  <c r="K2506" i="3"/>
  <c r="K2505" i="3"/>
  <c r="P2574" i="3"/>
  <c r="AF2574" i="3"/>
  <c r="L2552" i="3"/>
  <c r="K2552" i="3"/>
  <c r="K2550" i="3"/>
  <c r="K2546" i="3"/>
  <c r="L2541" i="3"/>
  <c r="K2538" i="3"/>
  <c r="L2537" i="3"/>
  <c r="BF2537" i="3" s="1"/>
  <c r="L2534" i="3"/>
  <c r="AK2534" i="3" s="1"/>
  <c r="L2528" i="3"/>
  <c r="M2528" i="3" s="1"/>
  <c r="AW2526" i="3"/>
  <c r="BH2524" i="3"/>
  <c r="AR2524" i="3"/>
  <c r="AB2524" i="3"/>
  <c r="S2524" i="3"/>
  <c r="BC2518" i="3"/>
  <c r="AM2518" i="3"/>
  <c r="AV2513" i="3"/>
  <c r="K2507" i="3"/>
  <c r="BJ2577" i="3"/>
  <c r="AF2578" i="3"/>
  <c r="AD2548" i="3"/>
  <c r="AA2529" i="3"/>
  <c r="AY2518" i="3"/>
  <c r="AI2518" i="3"/>
  <c r="L2517" i="3"/>
  <c r="K2517" i="3"/>
  <c r="AD2515" i="3"/>
  <c r="L2510" i="3"/>
  <c r="K2510" i="3"/>
  <c r="K2508" i="3"/>
  <c r="AB2508" i="3" s="1"/>
  <c r="BM2583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S2558" i="3" s="1"/>
  <c r="AE2558" i="3"/>
  <c r="AQ2558" i="3"/>
  <c r="AU2558" i="3"/>
  <c r="BG2558" i="3"/>
  <c r="P2558" i="3"/>
  <c r="X2558" i="3"/>
  <c r="AB2558" i="3"/>
  <c r="AF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U2537" i="3"/>
  <c r="Y2537" i="3"/>
  <c r="AC2537" i="3"/>
  <c r="AG2537" i="3"/>
  <c r="AK2537" i="3"/>
  <c r="AO2537" i="3"/>
  <c r="AS2537" i="3"/>
  <c r="AW2537" i="3"/>
  <c r="BA2537" i="3"/>
  <c r="BE2537" i="3"/>
  <c r="BI2537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N2534" i="3"/>
  <c r="R2534" i="3"/>
  <c r="V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Y2522" i="3"/>
  <c r="AC2522" i="3"/>
  <c r="AG2522" i="3"/>
  <c r="AK2522" i="3"/>
  <c r="AO2522" i="3"/>
  <c r="AS2522" i="3"/>
  <c r="AW2522" i="3"/>
  <c r="BA2522" i="3"/>
  <c r="BE2522" i="3"/>
  <c r="BI2522" i="3"/>
  <c r="N2522" i="3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R2518" i="3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K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L2477" i="3" s="1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AA2558" i="3" l="1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M2522" i="3" s="1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M2518" i="3" s="1"/>
  <c r="X2524" i="3"/>
  <c r="AN2515" i="3"/>
  <c r="BJ2515" i="3" s="1"/>
  <c r="L2496" i="3"/>
  <c r="AP2509" i="3"/>
  <c r="AC2509" i="3"/>
  <c r="BH2553" i="3"/>
  <c r="BG2518" i="3"/>
  <c r="AN2524" i="3"/>
  <c r="BM2524" i="3" s="1"/>
  <c r="L2472" i="3"/>
  <c r="BC2509" i="3"/>
  <c r="AJ2509" i="3"/>
  <c r="L2491" i="3"/>
  <c r="AJ2491" i="3" s="1"/>
  <c r="K2491" i="3"/>
  <c r="AL2509" i="3"/>
  <c r="O2509" i="3"/>
  <c r="W2509" i="3"/>
  <c r="BH2509" i="3"/>
  <c r="BD2524" i="3"/>
  <c r="K2501" i="3"/>
  <c r="K2499" i="3"/>
  <c r="L2498" i="3"/>
  <c r="K2476" i="3"/>
  <c r="BF2476" i="3" s="1"/>
  <c r="P2535" i="3"/>
  <c r="BN2535" i="3" s="1"/>
  <c r="O2477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BN2553" i="3"/>
  <c r="L2494" i="3"/>
  <c r="BG2477" i="3"/>
  <c r="K2481" i="3"/>
  <c r="AI2477" i="3"/>
  <c r="K2469" i="3"/>
  <c r="R2509" i="3"/>
  <c r="BB2509" i="3"/>
  <c r="AS2509" i="3"/>
  <c r="AR2509" i="3"/>
  <c r="AR2491" i="3"/>
  <c r="L2502" i="3"/>
  <c r="L2497" i="3"/>
  <c r="L2492" i="3"/>
  <c r="Y2492" i="3" s="1"/>
  <c r="AB2491" i="3"/>
  <c r="L2489" i="3"/>
  <c r="L2487" i="3"/>
  <c r="L2485" i="3"/>
  <c r="L2483" i="3"/>
  <c r="L2482" i="3"/>
  <c r="L2481" i="3"/>
  <c r="AQ2481" i="3" s="1"/>
  <c r="AY2477" i="3"/>
  <c r="AE2477" i="3"/>
  <c r="L2475" i="3"/>
  <c r="W2475" i="3" s="1"/>
  <c r="K2471" i="3"/>
  <c r="Z2509" i="3"/>
  <c r="AE2509" i="3"/>
  <c r="V2509" i="3"/>
  <c r="AK2509" i="3"/>
  <c r="AZ2509" i="3"/>
  <c r="T2509" i="3"/>
  <c r="BL2520" i="3"/>
  <c r="AY2525" i="3"/>
  <c r="BE2525" i="3"/>
  <c r="AI2525" i="3"/>
  <c r="AY2536" i="3"/>
  <c r="R2536" i="3"/>
  <c r="AN2536" i="3"/>
  <c r="BM2531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BJ2521" i="3" s="1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L2500" i="3"/>
  <c r="L2501" i="3"/>
  <c r="K2500" i="3"/>
  <c r="L2499" i="3"/>
  <c r="K2498" i="3"/>
  <c r="K2496" i="3"/>
  <c r="K2494" i="3"/>
  <c r="X2494" i="3" s="1"/>
  <c r="T2491" i="3"/>
  <c r="K2480" i="3"/>
  <c r="L2479" i="3"/>
  <c r="AA2479" i="3" s="1"/>
  <c r="AU2477" i="3"/>
  <c r="Z2477" i="3"/>
  <c r="P2476" i="3"/>
  <c r="AM2475" i="3"/>
  <c r="K2474" i="3"/>
  <c r="L2473" i="3"/>
  <c r="K2473" i="3"/>
  <c r="AC2525" i="3"/>
  <c r="AO2525" i="3"/>
  <c r="N2525" i="3"/>
  <c r="AD2536" i="3"/>
  <c r="AW2536" i="3"/>
  <c r="X2536" i="3"/>
  <c r="BM2567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BL2506" i="3" s="1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P2490" i="3" s="1"/>
  <c r="K2489" i="3"/>
  <c r="L2488" i="3"/>
  <c r="K2487" i="3"/>
  <c r="L2486" i="3"/>
  <c r="K2485" i="3"/>
  <c r="L2484" i="3"/>
  <c r="AL2484" i="3" s="1"/>
  <c r="K2483" i="3"/>
  <c r="L2478" i="3"/>
  <c r="K2478" i="3"/>
  <c r="AQ2477" i="3"/>
  <c r="L2470" i="3"/>
  <c r="K2470" i="3"/>
  <c r="BL2518" i="3"/>
  <c r="BL2535" i="3"/>
  <c r="AT2525" i="3"/>
  <c r="U2525" i="3"/>
  <c r="X2525" i="3"/>
  <c r="BI2536" i="3"/>
  <c r="AA2536" i="3"/>
  <c r="BJ255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L2528" i="3" s="1"/>
  <c r="BA2534" i="3"/>
  <c r="AD2492" i="3"/>
  <c r="V2488" i="3"/>
  <c r="V2484" i="3"/>
  <c r="K2482" i="3"/>
  <c r="O2475" i="3"/>
  <c r="BJ2518" i="3"/>
  <c r="BJ2522" i="3"/>
  <c r="BL2524" i="3"/>
  <c r="BM2515" i="3"/>
  <c r="BK2526" i="3"/>
  <c r="BN2526" i="3"/>
  <c r="BK2528" i="3"/>
  <c r="BN2528" i="3"/>
  <c r="BK2532" i="3"/>
  <c r="AU2536" i="3"/>
  <c r="AA2525" i="3"/>
  <c r="AZ2525" i="3"/>
  <c r="AM2536" i="3"/>
  <c r="BD2536" i="3"/>
  <c r="BG2568" i="3"/>
  <c r="AK2568" i="3"/>
  <c r="N2568" i="3"/>
  <c r="AR2508" i="3"/>
  <c r="BL2508" i="3" s="1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BN2537" i="3" s="1"/>
  <c r="AD2537" i="3"/>
  <c r="N2537" i="3"/>
  <c r="AL2548" i="3"/>
  <c r="BB2548" i="3"/>
  <c r="BJ2548" i="3" s="1"/>
  <c r="V2548" i="3"/>
  <c r="AL2550" i="3"/>
  <c r="AP2537" i="3"/>
  <c r="V2564" i="3"/>
  <c r="BK2564" i="3" s="1"/>
  <c r="AL2564" i="3"/>
  <c r="BB2564" i="3"/>
  <c r="BJ2564" i="3" s="1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16" i="3"/>
  <c r="BL2513" i="3"/>
  <c r="BJ2532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AT2509" i="3"/>
  <c r="M2509" i="3"/>
  <c r="AW2509" i="3"/>
  <c r="AG2509" i="3"/>
  <c r="Q2509" i="3"/>
  <c r="AV2509" i="3"/>
  <c r="AF2509" i="3"/>
  <c r="BN2510" i="3"/>
  <c r="BK2510" i="3"/>
  <c r="BL2510" i="3"/>
  <c r="BL2514" i="3"/>
  <c r="BK2514" i="3"/>
  <c r="BN2514" i="3"/>
  <c r="BN2516" i="3"/>
  <c r="BK2516" i="3"/>
  <c r="BK2517" i="3"/>
  <c r="BN2518" i="3"/>
  <c r="BK2518" i="3"/>
  <c r="BN2522" i="3"/>
  <c r="BK2522" i="3"/>
  <c r="BN2524" i="3"/>
  <c r="BK2524" i="3"/>
  <c r="BL2515" i="3"/>
  <c r="BL2517" i="3"/>
  <c r="BL2529" i="3"/>
  <c r="BJ2529" i="3"/>
  <c r="BN2532" i="3"/>
  <c r="BK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J2544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AP2568" i="3"/>
  <c r="U2568" i="3"/>
  <c r="R2568" i="3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P2479" i="3"/>
  <c r="T2479" i="3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BJ2517" i="3" l="1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BL2477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L2475" i="3"/>
  <c r="BH2495" i="3"/>
  <c r="U2478" i="3"/>
  <c r="BA2478" i="3"/>
  <c r="AK2478" i="3"/>
  <c r="T2485" i="3"/>
  <c r="AJ2485" i="3"/>
  <c r="BL2485" i="3" s="1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L2497" i="3" s="1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J2488" i="3" s="1"/>
  <c r="BC2497" i="3"/>
  <c r="AM2497" i="3"/>
  <c r="AI2481" i="3"/>
  <c r="S2481" i="3"/>
  <c r="BK2481" i="3" s="1"/>
  <c r="BG2479" i="3"/>
  <c r="O2479" i="3"/>
  <c r="BN2482" i="3"/>
  <c r="AO2495" i="3"/>
  <c r="AB2495" i="3"/>
  <c r="BJ2486" i="3"/>
  <c r="BL2568" i="3"/>
  <c r="BM2558" i="3"/>
  <c r="BJ2551" i="3"/>
  <c r="BM2525" i="3"/>
  <c r="BJ2525" i="3"/>
  <c r="AB2483" i="3"/>
  <c r="BM2483" i="3" s="1"/>
  <c r="AJ2483" i="3"/>
  <c r="AZ2483" i="3"/>
  <c r="AB2487" i="3"/>
  <c r="AJ2487" i="3"/>
  <c r="BL2487" i="3" s="1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BJ2473" i="3" s="1"/>
  <c r="AY2473" i="3"/>
  <c r="AZ2485" i="3"/>
  <c r="AZ2489" i="3"/>
  <c r="W2497" i="3"/>
  <c r="BM2497" i="3" s="1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AY2468" i="3"/>
  <c r="AI2468" i="3"/>
  <c r="BN2471" i="3"/>
  <c r="BK2471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N2481" i="3"/>
  <c r="BJ2477" i="3"/>
  <c r="BN2478" i="3"/>
  <c r="BK2478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81" i="3" l="1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AL2461" i="3" s="1"/>
  <c r="L2458" i="3"/>
  <c r="L2466" i="3"/>
  <c r="K2465" i="3"/>
  <c r="L2464" i="3"/>
  <c r="K2463" i="3"/>
  <c r="L2462" i="3"/>
  <c r="L2459" i="3"/>
  <c r="L2460" i="3"/>
  <c r="U2460" i="3" s="1"/>
  <c r="K2460" i="3"/>
  <c r="K2466" i="3"/>
  <c r="P2466" i="3" s="1"/>
  <c r="L2465" i="3"/>
  <c r="N2465" i="3" s="1"/>
  <c r="K2464" i="3"/>
  <c r="Q2464" i="3" s="1"/>
  <c r="L2463" i="3"/>
  <c r="Z2465" i="3"/>
  <c r="O2465" i="3"/>
  <c r="AU2465" i="3"/>
  <c r="AS2465" i="3"/>
  <c r="T2466" i="3"/>
  <c r="AJ2466" i="3"/>
  <c r="AZ2466" i="3"/>
  <c r="AH2466" i="3"/>
  <c r="M2466" i="3"/>
  <c r="AC2466" i="3"/>
  <c r="AS2466" i="3"/>
  <c r="BI2466" i="3"/>
  <c r="AD2466" i="3"/>
  <c r="O2466" i="3"/>
  <c r="W2466" i="3"/>
  <c r="AE2466" i="3"/>
  <c r="AM2466" i="3"/>
  <c r="AU2466" i="3"/>
  <c r="BC2466" i="3"/>
  <c r="AD2463" i="3"/>
  <c r="R2463" i="3"/>
  <c r="AX2463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R2460" i="3"/>
  <c r="AZ2460" i="3"/>
  <c r="AH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R2461" i="3"/>
  <c r="Z2459" i="3"/>
  <c r="V2459" i="3"/>
  <c r="R2459" i="3"/>
  <c r="AW2461" i="3"/>
  <c r="AG2461" i="3"/>
  <c r="Q2461" i="3"/>
  <c r="AU2461" i="3"/>
  <c r="AE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F2465" i="3" l="1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BK2463" i="3" s="1"/>
  <c r="AU2463" i="3"/>
  <c r="AE2463" i="3"/>
  <c r="O2463" i="3"/>
  <c r="AJ2463" i="3"/>
  <c r="T2463" i="3"/>
  <c r="BF2463" i="3"/>
  <c r="Z2463" i="3"/>
  <c r="O2461" i="3"/>
  <c r="AZ2434" i="3"/>
  <c r="BB2434" i="3"/>
  <c r="AL2434" i="3"/>
  <c r="AQ2428" i="3"/>
  <c r="O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S2456" i="3" s="1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K2435" i="3"/>
  <c r="L2429" i="3"/>
  <c r="K2429" i="3"/>
  <c r="AW2429" i="3" s="1"/>
  <c r="L2453" i="3"/>
  <c r="M2453" i="3" s="1"/>
  <c r="L2451" i="3"/>
  <c r="L2449" i="3"/>
  <c r="K2449" i="3"/>
  <c r="L2448" i="3"/>
  <c r="K2447" i="3"/>
  <c r="K2444" i="3"/>
  <c r="L2432" i="3"/>
  <c r="Y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K2466" i="3"/>
  <c r="BL2458" i="3"/>
  <c r="BJ2458" i="3"/>
  <c r="BM2459" i="3"/>
  <c r="BN2458" i="3"/>
  <c r="BK2458" i="3"/>
  <c r="BK2459" i="3"/>
  <c r="BN2459" i="3"/>
  <c r="BL2459" i="3"/>
  <c r="O2456" i="3"/>
  <c r="W2456" i="3"/>
  <c r="AA2456" i="3"/>
  <c r="AE2456" i="3"/>
  <c r="AM2456" i="3"/>
  <c r="AQ2456" i="3"/>
  <c r="AU2456" i="3"/>
  <c r="BC2456" i="3"/>
  <c r="BG2456" i="3"/>
  <c r="M2456" i="3"/>
  <c r="U2456" i="3"/>
  <c r="Y2456" i="3"/>
  <c r="AC2456" i="3"/>
  <c r="AK2456" i="3"/>
  <c r="AO2456" i="3"/>
  <c r="AS2456" i="3"/>
  <c r="BA2456" i="3"/>
  <c r="BE2456" i="3"/>
  <c r="BI2456" i="3"/>
  <c r="R2456" i="3"/>
  <c r="V2456" i="3"/>
  <c r="Z2456" i="3"/>
  <c r="AH2456" i="3"/>
  <c r="AL2456" i="3"/>
  <c r="BB2456" i="3"/>
  <c r="AJ2456" i="3"/>
  <c r="T2456" i="3"/>
  <c r="K2457" i="3"/>
  <c r="AZ2456" i="3"/>
  <c r="AR2456" i="3"/>
  <c r="AF2456" i="3"/>
  <c r="AK2449" i="3"/>
  <c r="R2449" i="3"/>
  <c r="AX2449" i="3"/>
  <c r="AI2449" i="3"/>
  <c r="T2449" i="3"/>
  <c r="AZ2449" i="3"/>
  <c r="X2456" i="3"/>
  <c r="W2454" i="3"/>
  <c r="BC2454" i="3"/>
  <c r="AN2454" i="3"/>
  <c r="U2454" i="3"/>
  <c r="BA2454" i="3"/>
  <c r="AH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Q2451" i="3"/>
  <c r="Y2451" i="3"/>
  <c r="AG2451" i="3"/>
  <c r="AO2451" i="3"/>
  <c r="AW2451" i="3"/>
  <c r="BE2451" i="3"/>
  <c r="N2451" i="3"/>
  <c r="V2451" i="3"/>
  <c r="AD2451" i="3"/>
  <c r="AL2451" i="3"/>
  <c r="AT2451" i="3"/>
  <c r="BB2451" i="3"/>
  <c r="O2451" i="3"/>
  <c r="W2451" i="3"/>
  <c r="AE2451" i="3"/>
  <c r="AM2451" i="3"/>
  <c r="AU2451" i="3"/>
  <c r="BC2451" i="3"/>
  <c r="P2451" i="3"/>
  <c r="X2451" i="3"/>
  <c r="AF2451" i="3"/>
  <c r="AN2451" i="3"/>
  <c r="AV2451" i="3"/>
  <c r="BD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AR2443" i="3"/>
  <c r="Y2443" i="3"/>
  <c r="BE2443" i="3"/>
  <c r="AL2443" i="3"/>
  <c r="W2443" i="3"/>
  <c r="BC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AD2444" i="3"/>
  <c r="BB2444" i="3"/>
  <c r="AA2444" i="3"/>
  <c r="AU2444" i="3"/>
  <c r="X2444" i="3"/>
  <c r="AR2444" i="3"/>
  <c r="M2444" i="3"/>
  <c r="AK2444" i="3"/>
  <c r="BE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B2442" i="3"/>
  <c r="AT2442" i="3"/>
  <c r="T2442" i="3"/>
  <c r="BD2442" i="3"/>
  <c r="K2439" i="3"/>
  <c r="L2438" i="3"/>
  <c r="R2435" i="3"/>
  <c r="K2441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Y2433" i="3"/>
  <c r="Q2432" i="3"/>
  <c r="U2432" i="3"/>
  <c r="AG2432" i="3"/>
  <c r="AK2432" i="3"/>
  <c r="AW2432" i="3"/>
  <c r="BA2432" i="3"/>
  <c r="N2432" i="3"/>
  <c r="R2432" i="3"/>
  <c r="AD2432" i="3"/>
  <c r="AH2432" i="3"/>
  <c r="AT2432" i="3"/>
  <c r="AX2432" i="3"/>
  <c r="P2432" i="3"/>
  <c r="T2432" i="3"/>
  <c r="AF2432" i="3"/>
  <c r="AJ2432" i="3"/>
  <c r="AV2432" i="3"/>
  <c r="AZ2432" i="3"/>
  <c r="S2432" i="3"/>
  <c r="AI2432" i="3"/>
  <c r="AM2432" i="3"/>
  <c r="BC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H2437" i="3"/>
  <c r="BB2437" i="3"/>
  <c r="AT2437" i="3"/>
  <c r="AL2437" i="3"/>
  <c r="AD2437" i="3"/>
  <c r="V2437" i="3"/>
  <c r="N2437" i="3"/>
  <c r="AT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A2432" i="3"/>
  <c r="AW2433" i="3"/>
  <c r="AG2433" i="3"/>
  <c r="Q2433" i="3"/>
  <c r="AU2430" i="3"/>
  <c r="AE2430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X2431" i="3"/>
  <c r="AL2431" i="3"/>
  <c r="S2429" i="3"/>
  <c r="W2429" i="3"/>
  <c r="AI2429" i="3"/>
  <c r="AM2429" i="3"/>
  <c r="AY2429" i="3"/>
  <c r="BC2429" i="3"/>
  <c r="T2429" i="3"/>
  <c r="X2429" i="3"/>
  <c r="AJ2429" i="3"/>
  <c r="AN2429" i="3"/>
  <c r="AZ2429" i="3"/>
  <c r="BD2429" i="3"/>
  <c r="R2429" i="3"/>
  <c r="V2429" i="3"/>
  <c r="AH2429" i="3"/>
  <c r="AL2429" i="3"/>
  <c r="AX2429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J2464" i="3" l="1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BL2433" i="3" s="1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K2420" i="3"/>
  <c r="Q2420" i="3" s="1"/>
  <c r="L2419" i="3"/>
  <c r="K2419" i="3"/>
  <c r="K2418" i="3"/>
  <c r="L2417" i="3"/>
  <c r="K2417" i="3"/>
  <c r="N2415" i="3"/>
  <c r="BJ2434" i="3"/>
  <c r="BM2445" i="3"/>
  <c r="BJ2447" i="3"/>
  <c r="Y2431" i="3"/>
  <c r="AK2431" i="3"/>
  <c r="AS2431" i="3"/>
  <c r="U2431" i="3"/>
  <c r="BA2431" i="3"/>
  <c r="AC2431" i="3"/>
  <c r="BI2431" i="3"/>
  <c r="O2430" i="3"/>
  <c r="BN2430" i="3" s="1"/>
  <c r="AN2456" i="3"/>
  <c r="AV2456" i="3"/>
  <c r="BD2456" i="3"/>
  <c r="AY2430" i="3"/>
  <c r="BK2430" i="3" s="1"/>
  <c r="L2425" i="3"/>
  <c r="K2425" i="3"/>
  <c r="K2424" i="3"/>
  <c r="K2422" i="3"/>
  <c r="AG2422" i="3" s="1"/>
  <c r="K2416" i="3"/>
  <c r="BE2416" i="3" s="1"/>
  <c r="BL2428" i="3"/>
  <c r="Y2429" i="3"/>
  <c r="AK2429" i="3"/>
  <c r="BA2429" i="3"/>
  <c r="U2429" i="3"/>
  <c r="AI2430" i="3"/>
  <c r="BK2462" i="3"/>
  <c r="BN2462" i="3"/>
  <c r="BM2462" i="3"/>
  <c r="BJ2462" i="3"/>
  <c r="BL2462" i="3"/>
  <c r="BK2446" i="3"/>
  <c r="BL2443" i="3"/>
  <c r="BJ2443" i="3"/>
  <c r="BM2447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7" i="3"/>
  <c r="BK2433" i="3"/>
  <c r="BN2433" i="3"/>
  <c r="BK2434" i="3"/>
  <c r="BN2434" i="3"/>
  <c r="BL2434" i="3"/>
  <c r="BL2432" i="3"/>
  <c r="BL2437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N2437" i="3"/>
  <c r="BK2437" i="3"/>
  <c r="BN2445" i="3"/>
  <c r="BK2445" i="3"/>
  <c r="BN2444" i="3"/>
  <c r="BK2444" i="3"/>
  <c r="BL2444" i="3"/>
  <c r="BJ2444" i="3"/>
  <c r="BK2447" i="3"/>
  <c r="BN2447" i="3"/>
  <c r="BL2451" i="3"/>
  <c r="BJ2451" i="3"/>
  <c r="BL2449" i="3"/>
  <c r="BJ2449" i="3"/>
  <c r="BN2428" i="3"/>
  <c r="BK2428" i="3"/>
  <c r="BM2434" i="3"/>
  <c r="BN2432" i="3"/>
  <c r="BK2432" i="3"/>
  <c r="BJ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J2428" i="3"/>
  <c r="BJ2437" i="3"/>
  <c r="BM2432" i="3"/>
  <c r="BJ2432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M2443" i="3"/>
  <c r="BN2451" i="3"/>
  <c r="BK2451" i="3"/>
  <c r="BM2455" i="3"/>
  <c r="BJ2450" i="3"/>
  <c r="BM2450" i="3"/>
  <c r="BN2449" i="3"/>
  <c r="BK2449" i="3"/>
  <c r="BK2456" i="3"/>
  <c r="BN2456" i="3"/>
  <c r="BL2456" i="3"/>
  <c r="T2426" i="3"/>
  <c r="AN2426" i="3"/>
  <c r="BH2426" i="3"/>
  <c r="AG2426" i="3"/>
  <c r="BA2426" i="3"/>
  <c r="V2426" i="3"/>
  <c r="AT2426" i="3"/>
  <c r="AI2426" i="3"/>
  <c r="AQ2426" i="3"/>
  <c r="BA2427" i="3"/>
  <c r="BI2425" i="3"/>
  <c r="BC2427" i="3"/>
  <c r="AS2427" i="3"/>
  <c r="AW2425" i="3"/>
  <c r="AQ2427" i="3"/>
  <c r="AW2427" i="3"/>
  <c r="V2427" i="3"/>
  <c r="AL2427" i="3"/>
  <c r="BB2427" i="3"/>
  <c r="W2427" i="3"/>
  <c r="AM2427" i="3"/>
  <c r="AB2427" i="3"/>
  <c r="AR2427" i="3"/>
  <c r="BH2427" i="3"/>
  <c r="V2425" i="3"/>
  <c r="AT2425" i="3"/>
  <c r="S2425" i="3"/>
  <c r="AM2425" i="3"/>
  <c r="P2425" i="3"/>
  <c r="AJ2425" i="3"/>
  <c r="BD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B2421" i="3"/>
  <c r="AG2420" i="3"/>
  <c r="Y2420" i="3"/>
  <c r="AZ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X2422" i="3"/>
  <c r="BB2422" i="3"/>
  <c r="AY2422" i="3"/>
  <c r="T2421" i="3"/>
  <c r="AR2421" i="3"/>
  <c r="BH2421" i="3"/>
  <c r="AK2421" i="3"/>
  <c r="BA2421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AS2422" i="3"/>
  <c r="AR2416" i="3"/>
  <c r="AB2414" i="3"/>
  <c r="O2420" i="3"/>
  <c r="S2419" i="3"/>
  <c r="AI2419" i="3"/>
  <c r="AY2419" i="3"/>
  <c r="T2419" i="3"/>
  <c r="AJ2419" i="3"/>
  <c r="AZ2419" i="3"/>
  <c r="Q2419" i="3"/>
  <c r="AG2419" i="3"/>
  <c r="AW2419" i="3"/>
  <c r="M2418" i="3"/>
  <c r="AK2418" i="3"/>
  <c r="BE2418" i="3"/>
  <c r="Z2418" i="3"/>
  <c r="AX2418" i="3"/>
  <c r="W2418" i="3"/>
  <c r="AQ2418" i="3"/>
  <c r="W2417" i="3"/>
  <c r="AQ2417" i="3"/>
  <c r="T2417" i="3"/>
  <c r="AN2417" i="3"/>
  <c r="BH2417" i="3"/>
  <c r="AG2417" i="3"/>
  <c r="BA2417" i="3"/>
  <c r="S2415" i="3"/>
  <c r="AM2415" i="3"/>
  <c r="P2415" i="3"/>
  <c r="AJ2415" i="3"/>
  <c r="BD2415" i="3"/>
  <c r="U2415" i="3"/>
  <c r="AK2415" i="3"/>
  <c r="BA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V2419" i="3"/>
  <c r="T2418" i="3"/>
  <c r="V2417" i="3"/>
  <c r="M2416" i="3"/>
  <c r="AC2416" i="3"/>
  <c r="AS2416" i="3"/>
  <c r="BI2416" i="3"/>
  <c r="Z2416" i="3"/>
  <c r="AP2416" i="3"/>
  <c r="BF2416" i="3"/>
  <c r="AA2416" i="3"/>
  <c r="AQ2416" i="3"/>
  <c r="BG2416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H2419" i="3"/>
  <c r="AF2418" i="3"/>
  <c r="AH241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BL2435" i="3" l="1"/>
  <c r="BM2431" i="3"/>
  <c r="AA2417" i="3"/>
  <c r="W2419" i="3"/>
  <c r="BJ2431" i="3"/>
  <c r="BN2452" i="3"/>
  <c r="AT2421" i="3"/>
  <c r="BL2453" i="3"/>
  <c r="AX2417" i="3"/>
  <c r="AX2419" i="3"/>
  <c r="AL2417" i="3"/>
  <c r="AL2419" i="3"/>
  <c r="BK2419" i="3" s="1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L2427" i="3" s="1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BN2427" i="3" s="1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BL2415" i="3" s="1"/>
  <c r="AQ2415" i="3"/>
  <c r="BG2415" i="3"/>
  <c r="AB2415" i="3"/>
  <c r="AR2415" i="3"/>
  <c r="Z2415" i="3"/>
  <c r="AT2415" i="3"/>
  <c r="BN2442" i="3"/>
  <c r="M2425" i="3"/>
  <c r="BN2425" i="3" s="1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BN2421" i="3" s="1"/>
  <c r="AF2421" i="3"/>
  <c r="AV2421" i="3"/>
  <c r="M2421" i="3"/>
  <c r="AC2421" i="3"/>
  <c r="AS2421" i="3"/>
  <c r="BI2421" i="3"/>
  <c r="BF2421" i="3"/>
  <c r="Z2421" i="3"/>
  <c r="AH2415" i="3"/>
  <c r="AL2415" i="3"/>
  <c r="AY2416" i="3"/>
  <c r="BK2416" i="3" s="1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BN2415" i="3" s="1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M2400" i="3" s="1"/>
  <c r="AQ2423" i="3"/>
  <c r="AU2423" i="3"/>
  <c r="L2404" i="3"/>
  <c r="L2402" i="3"/>
  <c r="T2402" i="3" s="1"/>
  <c r="AD2415" i="3"/>
  <c r="AP2415" i="3"/>
  <c r="K2404" i="3"/>
  <c r="Q2425" i="3"/>
  <c r="BM2448" i="3"/>
  <c r="BL2430" i="3"/>
  <c r="BM2446" i="3"/>
  <c r="L2411" i="3"/>
  <c r="K2411" i="3"/>
  <c r="K2410" i="3"/>
  <c r="BH2410" i="3" s="1"/>
  <c r="L2409" i="3"/>
  <c r="K2409" i="3"/>
  <c r="AD2409" i="3" s="1"/>
  <c r="L2407" i="3"/>
  <c r="K2407" i="3"/>
  <c r="T2407" i="3" s="1"/>
  <c r="K2402" i="3"/>
  <c r="BJ2448" i="3"/>
  <c r="BL2448" i="3"/>
  <c r="BL2429" i="3"/>
  <c r="S2423" i="3"/>
  <c r="AA2404" i="3"/>
  <c r="AQ2404" i="3"/>
  <c r="AC2404" i="3"/>
  <c r="AS2404" i="3"/>
  <c r="BI2404" i="3"/>
  <c r="AM2404" i="3"/>
  <c r="BC2404" i="3"/>
  <c r="Y2404" i="3"/>
  <c r="BE2404" i="3"/>
  <c r="AF2402" i="3"/>
  <c r="AB2402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AV2412" i="3" s="1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BN2419" i="3" s="1"/>
  <c r="AT2419" i="3"/>
  <c r="BJ2446" i="3"/>
  <c r="BC2421" i="3"/>
  <c r="AI2421" i="3"/>
  <c r="O2421" i="3"/>
  <c r="AA2423" i="3"/>
  <c r="BC2423" i="3"/>
  <c r="AE2423" i="3"/>
  <c r="L2410" i="3"/>
  <c r="L2408" i="3"/>
  <c r="X2408" i="3" s="1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P2398" i="3" s="1"/>
  <c r="Q2422" i="3"/>
  <c r="AB2422" i="3"/>
  <c r="BH2422" i="3"/>
  <c r="AJ2422" i="3"/>
  <c r="AR2422" i="3"/>
  <c r="T2422" i="3"/>
  <c r="AZ2422" i="3"/>
  <c r="P2420" i="3"/>
  <c r="BN2420" i="3" s="1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4" i="3"/>
  <c r="BL2414" i="3"/>
  <c r="BJ2414" i="3"/>
  <c r="BN2414" i="3"/>
  <c r="BK2414" i="3"/>
  <c r="BM2419" i="3"/>
  <c r="BK2426" i="3"/>
  <c r="AF2412" i="3"/>
  <c r="BA2412" i="3"/>
  <c r="N2412" i="3"/>
  <c r="BF2412" i="3"/>
  <c r="AU2412" i="3"/>
  <c r="W2411" i="3"/>
  <c r="BH2411" i="3"/>
  <c r="AR2410" i="3"/>
  <c r="BG2410" i="3"/>
  <c r="V2410" i="3"/>
  <c r="R2409" i="3"/>
  <c r="Z2409" i="3"/>
  <c r="AP2409" i="3"/>
  <c r="AT2409" i="3"/>
  <c r="O2409" i="3"/>
  <c r="S2409" i="3"/>
  <c r="AI2409" i="3"/>
  <c r="AQ2409" i="3"/>
  <c r="BG2409" i="3"/>
  <c r="P2409" i="3"/>
  <c r="AF2409" i="3"/>
  <c r="AJ2409" i="3"/>
  <c r="AZ2409" i="3"/>
  <c r="BH2409" i="3"/>
  <c r="Y2409" i="3"/>
  <c r="AC2409" i="3"/>
  <c r="AS2409" i="3"/>
  <c r="AW2409" i="3"/>
  <c r="L2413" i="3"/>
  <c r="Y2413" i="3" s="1"/>
  <c r="U2400" i="3"/>
  <c r="Y2400" i="3"/>
  <c r="AK2400" i="3"/>
  <c r="AO2400" i="3"/>
  <c r="BA2400" i="3"/>
  <c r="BE2400" i="3"/>
  <c r="R2400" i="3"/>
  <c r="V2400" i="3"/>
  <c r="AH2400" i="3"/>
  <c r="AL2400" i="3"/>
  <c r="AX2400" i="3"/>
  <c r="BB2400" i="3"/>
  <c r="S2400" i="3"/>
  <c r="W2400" i="3"/>
  <c r="AI2400" i="3"/>
  <c r="AM2400" i="3"/>
  <c r="AY2400" i="3"/>
  <c r="BC2400" i="3"/>
  <c r="AF2400" i="3"/>
  <c r="AV2400" i="3"/>
  <c r="AZ2400" i="3"/>
  <c r="X2400" i="3"/>
  <c r="AB2400" i="3"/>
  <c r="AR2400" i="3"/>
  <c r="AC2413" i="3"/>
  <c r="AD2413" i="3"/>
  <c r="AT2413" i="3"/>
  <c r="P2413" i="3"/>
  <c r="AV2413" i="3"/>
  <c r="O2413" i="3"/>
  <c r="AE2413" i="3"/>
  <c r="AJ2408" i="3"/>
  <c r="AA2408" i="3"/>
  <c r="AZ2408" i="3"/>
  <c r="R2408" i="3"/>
  <c r="AS2408" i="3"/>
  <c r="O2408" i="3"/>
  <c r="BG2408" i="3"/>
  <c r="AI2408" i="3"/>
  <c r="BF2408" i="3"/>
  <c r="Z2405" i="3"/>
  <c r="AP2405" i="3"/>
  <c r="BF2405" i="3"/>
  <c r="AA2405" i="3"/>
  <c r="AQ2405" i="3"/>
  <c r="BG2405" i="3"/>
  <c r="AB2405" i="3"/>
  <c r="AR2405" i="3"/>
  <c r="BH2405" i="3"/>
  <c r="X2398" i="3"/>
  <c r="AR2398" i="3"/>
  <c r="AF2406" i="3"/>
  <c r="AT2406" i="3"/>
  <c r="AC2405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S2401" i="3"/>
  <c r="T2401" i="3"/>
  <c r="AJ2401" i="3"/>
  <c r="AG2401" i="3"/>
  <c r="AW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U2402" i="3"/>
  <c r="Y2402" i="3"/>
  <c r="AK2402" i="3"/>
  <c r="AO2402" i="3"/>
  <c r="BA2402" i="3"/>
  <c r="BE2402" i="3"/>
  <c r="R2402" i="3"/>
  <c r="V2402" i="3"/>
  <c r="AH2402" i="3"/>
  <c r="AL2402" i="3"/>
  <c r="AX2402" i="3"/>
  <c r="BB2402" i="3"/>
  <c r="S2402" i="3"/>
  <c r="W2402" i="3"/>
  <c r="AI2402" i="3"/>
  <c r="AM2402" i="3"/>
  <c r="AY2402" i="3"/>
  <c r="BC2402" i="3"/>
  <c r="L2399" i="3"/>
  <c r="M2398" i="3"/>
  <c r="AC2398" i="3"/>
  <c r="AS2398" i="3"/>
  <c r="BI2398" i="3"/>
  <c r="Z2398" i="3"/>
  <c r="AP2398" i="3"/>
  <c r="BF2398" i="3"/>
  <c r="AA2398" i="3"/>
  <c r="AQ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BC2398" i="3" l="1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K2400" i="3" s="1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BK2404" i="3" s="1"/>
  <c r="AY2404" i="3"/>
  <c r="AK2404" i="3"/>
  <c r="O2404" i="3"/>
  <c r="AU2404" i="3"/>
  <c r="AG2404" i="3"/>
  <c r="BJ2416" i="3"/>
  <c r="BJ2415" i="3"/>
  <c r="P2408" i="3"/>
  <c r="BK2408" i="3" s="1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BN2411" i="3" s="1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N2412" i="3" s="1"/>
  <c r="BJ2423" i="3"/>
  <c r="BA2411" i="3"/>
  <c r="AW2407" i="3"/>
  <c r="M2407" i="3"/>
  <c r="AC2407" i="3"/>
  <c r="AZ2402" i="3"/>
  <c r="AO2404" i="3"/>
  <c r="W2404" i="3"/>
  <c r="BJ2404" i="3" s="1"/>
  <c r="BG2404" i="3"/>
  <c r="AG2411" i="3"/>
  <c r="K2391" i="3"/>
  <c r="L2386" i="3"/>
  <c r="AZ2386" i="3" s="1"/>
  <c r="L2384" i="3"/>
  <c r="AK2384" i="3" s="1"/>
  <c r="BM2423" i="3"/>
  <c r="BL2423" i="3"/>
  <c r="BE2406" i="3"/>
  <c r="AG2413" i="3"/>
  <c r="L2391" i="3"/>
  <c r="U2413" i="3"/>
  <c r="BJ2421" i="3"/>
  <c r="BL2421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AJ2388" i="3" s="1"/>
  <c r="U2399" i="3"/>
  <c r="BC2399" i="3"/>
  <c r="L2390" i="3"/>
  <c r="V2390" i="3" s="1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N2398" i="3"/>
  <c r="BK2398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L2400" i="3"/>
  <c r="BJ2400" i="3"/>
  <c r="BN2409" i="3"/>
  <c r="BK2409" i="3"/>
  <c r="BJ2410" i="3"/>
  <c r="BM2410" i="3"/>
  <c r="AW2413" i="3"/>
  <c r="BB2403" i="3"/>
  <c r="AG2403" i="3"/>
  <c r="BM2400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BN2413" i="3"/>
  <c r="BK2413" i="3"/>
  <c r="BN2400" i="3"/>
  <c r="BK2410" i="3"/>
  <c r="BN2410" i="3"/>
  <c r="BL2410" i="3"/>
  <c r="BJ2398" i="3"/>
  <c r="AH2403" i="3"/>
  <c r="AW2403" i="3"/>
  <c r="AZ2403" i="3"/>
  <c r="T2403" i="3"/>
  <c r="AI2403" i="3"/>
  <c r="S2403" i="3"/>
  <c r="BM2409" i="3"/>
  <c r="BM2398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BL2413" i="3" s="1"/>
  <c r="K2394" i="3"/>
  <c r="K2395" i="3"/>
  <c r="K2392" i="3"/>
  <c r="AZ2392" i="3" s="1"/>
  <c r="L2393" i="3"/>
  <c r="Y2393" i="3" s="1"/>
  <c r="K2393" i="3"/>
  <c r="L2388" i="3"/>
  <c r="K2384" i="3"/>
  <c r="L2395" i="3"/>
  <c r="AR2390" i="3"/>
  <c r="L2397" i="3"/>
  <c r="K2397" i="3"/>
  <c r="K2396" i="3"/>
  <c r="V2396" i="3" s="1"/>
  <c r="AI2391" i="3"/>
  <c r="N2391" i="3"/>
  <c r="AT2391" i="3"/>
  <c r="R2390" i="3"/>
  <c r="AH2390" i="3"/>
  <c r="AX2390" i="3"/>
  <c r="S2390" i="3"/>
  <c r="AI2390" i="3"/>
  <c r="AY2390" i="3"/>
  <c r="AC2390" i="3"/>
  <c r="BI2390" i="3"/>
  <c r="AN2390" i="3"/>
  <c r="Y2390" i="3"/>
  <c r="BE2390" i="3"/>
  <c r="O2391" i="3"/>
  <c r="Q2394" i="3"/>
  <c r="AB2392" i="3"/>
  <c r="T2390" i="3"/>
  <c r="AG2392" i="3"/>
  <c r="S2386" i="3"/>
  <c r="AA2386" i="3"/>
  <c r="AY2386" i="3"/>
  <c r="BG2386" i="3"/>
  <c r="V2392" i="3"/>
  <c r="W2392" i="3"/>
  <c r="AM2392" i="3"/>
  <c r="X2391" i="3"/>
  <c r="AN2391" i="3"/>
  <c r="BD2391" i="3"/>
  <c r="U2391" i="3"/>
  <c r="AK2391" i="3"/>
  <c r="BA2391" i="3"/>
  <c r="AY2388" i="3"/>
  <c r="BG2388" i="3"/>
  <c r="BA2392" i="3"/>
  <c r="U2392" i="3"/>
  <c r="AH2391" i="3"/>
  <c r="AB2386" i="3"/>
  <c r="L2389" i="3"/>
  <c r="K2389" i="3"/>
  <c r="Y2388" i="3"/>
  <c r="AC2388" i="3"/>
  <c r="BE2388" i="3"/>
  <c r="BI2388" i="3"/>
  <c r="AL2388" i="3"/>
  <c r="AP2388" i="3"/>
  <c r="L2387" i="3"/>
  <c r="K2387" i="3"/>
  <c r="U2386" i="3"/>
  <c r="Y2386" i="3"/>
  <c r="AK2386" i="3"/>
  <c r="AO2386" i="3"/>
  <c r="BA2386" i="3"/>
  <c r="BE2386" i="3"/>
  <c r="R2386" i="3"/>
  <c r="V2386" i="3"/>
  <c r="AH2386" i="3"/>
  <c r="AL2386" i="3"/>
  <c r="AX2386" i="3"/>
  <c r="BB2386" i="3"/>
  <c r="L2385" i="3"/>
  <c r="K2385" i="3"/>
  <c r="U2384" i="3"/>
  <c r="R2384" i="3"/>
  <c r="AH2384" i="3"/>
  <c r="AV2388" i="3"/>
  <c r="X2388" i="3"/>
  <c r="AV2386" i="3"/>
  <c r="AN2386" i="3"/>
  <c r="P2386" i="3"/>
  <c r="AV2384" i="3"/>
  <c r="AE2388" i="3"/>
  <c r="BC2386" i="3"/>
  <c r="AE2386" i="3"/>
  <c r="W2386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AE2384" i="3" l="1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BN2384" i="3" s="1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F2379" i="3"/>
  <c r="AA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A2373" i="3"/>
  <c r="L2358" i="3"/>
  <c r="BL2384" i="3"/>
  <c r="L2374" i="3"/>
  <c r="K2374" i="3"/>
  <c r="K2366" i="3"/>
  <c r="K2363" i="3"/>
  <c r="Z2359" i="3"/>
  <c r="AY2395" i="3"/>
  <c r="L2378" i="3"/>
  <c r="K2383" i="3"/>
  <c r="X2383" i="3" s="1"/>
  <c r="K2382" i="3"/>
  <c r="L2380" i="3"/>
  <c r="L2376" i="3"/>
  <c r="K2376" i="3"/>
  <c r="L2372" i="3"/>
  <c r="K2372" i="3"/>
  <c r="L2370" i="3"/>
  <c r="Z2370" i="3" s="1"/>
  <c r="K2368" i="3"/>
  <c r="BH2368" i="3" s="1"/>
  <c r="AE2367" i="3"/>
  <c r="L2366" i="3"/>
  <c r="L2361" i="3"/>
  <c r="AI2395" i="3"/>
  <c r="BM2395" i="3" s="1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K2391" i="3"/>
  <c r="BM2386" i="3"/>
  <c r="BL2395" i="3"/>
  <c r="BN2390" i="3"/>
  <c r="BK2390" i="3"/>
  <c r="BJ2395" i="3"/>
  <c r="BL2386" i="3"/>
  <c r="BJ2386" i="3"/>
  <c r="BN2388" i="3"/>
  <c r="BK2388" i="3"/>
  <c r="BJ2396" i="3"/>
  <c r="BL2390" i="3"/>
  <c r="BN2396" i="3"/>
  <c r="BK2397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M2390" i="3"/>
  <c r="BJ2391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BC2383" i="3"/>
  <c r="V2383" i="3"/>
  <c r="N2382" i="3"/>
  <c r="AD2382" i="3"/>
  <c r="AT2382" i="3"/>
  <c r="M2382" i="3"/>
  <c r="AS2382" i="3"/>
  <c r="S2382" i="3"/>
  <c r="AI2382" i="3"/>
  <c r="AY2382" i="3"/>
  <c r="T2382" i="3"/>
  <c r="AJ2382" i="3"/>
  <c r="AZ2382" i="3"/>
  <c r="U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S2377" i="3"/>
  <c r="O2376" i="3"/>
  <c r="AF2376" i="3"/>
  <c r="T2373" i="3"/>
  <c r="AJ2373" i="3"/>
  <c r="AZ2373" i="3"/>
  <c r="Q2373" i="3"/>
  <c r="AG2373" i="3"/>
  <c r="AW2373" i="3"/>
  <c r="N2373" i="3"/>
  <c r="AD2373" i="3"/>
  <c r="AT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D2374" i="3"/>
  <c r="S2373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T2377" i="3"/>
  <c r="AJ2377" i="3"/>
  <c r="AZ2377" i="3"/>
  <c r="Q2377" i="3"/>
  <c r="AG2377" i="3"/>
  <c r="AW2377" i="3"/>
  <c r="N2377" i="3"/>
  <c r="AD2377" i="3"/>
  <c r="AT2377" i="3"/>
  <c r="N2372" i="3"/>
  <c r="AE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M2366" i="3"/>
  <c r="AT2366" i="3"/>
  <c r="K2371" i="3"/>
  <c r="BH2370" i="3"/>
  <c r="AB2370" i="3"/>
  <c r="K2369" i="3"/>
  <c r="AZ2368" i="3"/>
  <c r="AJ2368" i="3"/>
  <c r="T2368" i="3"/>
  <c r="BB2367" i="3"/>
  <c r="U2370" i="3"/>
  <c r="AK2370" i="3"/>
  <c r="BA2370" i="3"/>
  <c r="S2370" i="3"/>
  <c r="AI2370" i="3"/>
  <c r="AY2370" i="3"/>
  <c r="Y2367" i="3"/>
  <c r="AO2367" i="3"/>
  <c r="AF2367" i="3"/>
  <c r="AY2367" i="3"/>
  <c r="W2367" i="3"/>
  <c r="AR2367" i="3"/>
  <c r="BH2367" i="3"/>
  <c r="AD2367" i="3"/>
  <c r="AW2367" i="3"/>
  <c r="W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AP2363" i="3"/>
  <c r="V2363" i="3"/>
  <c r="BB2363" i="3"/>
  <c r="AP2360" i="3"/>
  <c r="AB2366" i="3"/>
  <c r="BC2365" i="3"/>
  <c r="AU2365" i="3"/>
  <c r="AM2365" i="3"/>
  <c r="AE2365" i="3"/>
  <c r="W2365" i="3"/>
  <c r="O2365" i="3"/>
  <c r="T2363" i="3"/>
  <c r="BF2361" i="3"/>
  <c r="M2360" i="3"/>
  <c r="AC2360" i="3"/>
  <c r="AS2360" i="3"/>
  <c r="BI2360" i="3"/>
  <c r="AA2360" i="3"/>
  <c r="AQ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AZ2363" i="3"/>
  <c r="K2362" i="3"/>
  <c r="AF2360" i="3"/>
  <c r="BB2359" i="3"/>
  <c r="O2363" i="3"/>
  <c r="AE2363" i="3"/>
  <c r="AU2363" i="3"/>
  <c r="M2363" i="3"/>
  <c r="AC2363" i="3"/>
  <c r="AS2363" i="3"/>
  <c r="BI2363" i="3"/>
  <c r="AA2361" i="3"/>
  <c r="AO2361" i="3"/>
  <c r="AT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AC2372" i="3" l="1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L2373" i="3" s="1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M2368" i="3"/>
  <c r="BK2373" i="3"/>
  <c r="BL2375" i="3"/>
  <c r="BN2375" i="3"/>
  <c r="BK2375" i="3"/>
  <c r="BN2358" i="3"/>
  <c r="BK2358" i="3"/>
  <c r="BK2379" i="3"/>
  <c r="BN2379" i="3"/>
  <c r="BM2379" i="3"/>
  <c r="BJ2375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N2368" i="3"/>
  <c r="BK2368" i="3"/>
  <c r="BJ2379" i="3"/>
  <c r="BM2375" i="3"/>
  <c r="BK2382" i="3"/>
  <c r="BM2358" i="3"/>
  <c r="K2357" i="3"/>
  <c r="K2346" i="3"/>
  <c r="AE2346" i="3" s="1"/>
  <c r="K2342" i="3"/>
  <c r="R2342" i="3" s="1"/>
  <c r="K2354" i="3"/>
  <c r="L2355" i="3"/>
  <c r="K2355" i="3"/>
  <c r="L2353" i="3"/>
  <c r="L2351" i="3"/>
  <c r="L2336" i="3"/>
  <c r="K2351" i="3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Z2348" i="3" s="1"/>
  <c r="L2345" i="3"/>
  <c r="K2345" i="3"/>
  <c r="AQ2344" i="3"/>
  <c r="S2344" i="3"/>
  <c r="BM2344" i="3" s="1"/>
  <c r="L2343" i="3"/>
  <c r="K2343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L2354" i="3"/>
  <c r="Q2354" i="3" s="1"/>
  <c r="L2352" i="3"/>
  <c r="AQ2346" i="3"/>
  <c r="AJ2354" i="3"/>
  <c r="S2341" i="3"/>
  <c r="L2349" i="3"/>
  <c r="L2347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C2344" i="3"/>
  <c r="AM2344" i="3"/>
  <c r="W2344" i="3"/>
  <c r="L2339" i="3"/>
  <c r="L2337" i="3"/>
  <c r="AC2338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AW2351" i="3" l="1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AL2312" i="3" s="1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AX2310" i="3" s="1"/>
  <c r="L2309" i="3"/>
  <c r="K2308" i="3"/>
  <c r="K2304" i="3"/>
  <c r="AB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BH2330" i="3"/>
  <c r="AE2330" i="3"/>
  <c r="O2329" i="3"/>
  <c r="AS2329" i="3"/>
  <c r="AB2326" i="3"/>
  <c r="AR2326" i="3"/>
  <c r="M2326" i="3"/>
  <c r="AC2326" i="3"/>
  <c r="Z2326" i="3"/>
  <c r="AP2326" i="3"/>
  <c r="AR2323" i="3"/>
  <c r="S2323" i="3"/>
  <c r="AA2322" i="3"/>
  <c r="AZ2321" i="3"/>
  <c r="R2321" i="3"/>
  <c r="U2321" i="3"/>
  <c r="BA2321" i="3"/>
  <c r="AI2321" i="3"/>
  <c r="AG2321" i="3"/>
  <c r="BD2320" i="3"/>
  <c r="P2319" i="3"/>
  <c r="N2319" i="3"/>
  <c r="AD2319" i="3"/>
  <c r="AS2319" i="3"/>
  <c r="W2319" i="3"/>
  <c r="Y2319" i="3"/>
  <c r="BE2319" i="3"/>
  <c r="AK2318" i="3"/>
  <c r="O2335" i="3"/>
  <c r="AS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AY2315" i="3"/>
  <c r="AI2315" i="3"/>
  <c r="AU2314" i="3"/>
  <c r="Z2312" i="3"/>
  <c r="BF2312" i="3"/>
  <c r="AQ2312" i="3"/>
  <c r="AB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D2304" i="3"/>
  <c r="BF2310" i="3"/>
  <c r="K2309" i="3"/>
  <c r="K2307" i="3"/>
  <c r="K2305" i="3"/>
  <c r="BH2304" i="3"/>
  <c r="AZ2304" i="3"/>
  <c r="AR2304" i="3"/>
  <c r="AJ2304" i="3"/>
  <c r="AB2304" i="3"/>
  <c r="K2303" i="3"/>
  <c r="X2296" i="3"/>
  <c r="AN2296" i="3"/>
  <c r="BD2296" i="3"/>
  <c r="BA2310" i="3"/>
  <c r="O2308" i="3"/>
  <c r="S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N2308" i="3"/>
  <c r="BD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BE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AH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P2284" i="3"/>
  <c r="AH2284" i="3"/>
  <c r="L2285" i="3"/>
  <c r="BC2285" i="3" s="1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M2280" i="3"/>
  <c r="AC2280" i="3"/>
  <c r="AS2280" i="3"/>
  <c r="BI2280" i="3"/>
  <c r="Z2280" i="3"/>
  <c r="AP2280" i="3"/>
  <c r="BF2280" i="3"/>
  <c r="AA2280" i="3"/>
  <c r="AQ2280" i="3"/>
  <c r="BG2280" i="3"/>
  <c r="L2277" i="3"/>
  <c r="S2277" i="3" s="1"/>
  <c r="X2282" i="3"/>
  <c r="R2282" i="3"/>
  <c r="M2282" i="3"/>
  <c r="T2281" i="3"/>
  <c r="AK2281" i="3"/>
  <c r="N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A2290" i="3" l="1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AL2213" i="3" s="1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BJ2292" i="3" s="1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BL2291" i="3" s="1"/>
  <c r="Q2291" i="3"/>
  <c r="BN2291" i="3" s="1"/>
  <c r="AD2302" i="3"/>
  <c r="M2314" i="3"/>
  <c r="BN2314" i="3" s="1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BL2294" i="3"/>
  <c r="BJ2294" i="3"/>
  <c r="BK2297" i="3"/>
  <c r="AN2301" i="3"/>
  <c r="BH2301" i="3"/>
  <c r="BA2301" i="3"/>
  <c r="N2301" i="3"/>
  <c r="AU2301" i="3"/>
  <c r="AI2301" i="3"/>
  <c r="S2301" i="3"/>
  <c r="R2277" i="3"/>
  <c r="BN2282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J2276" i="3"/>
  <c r="AH2277" i="3"/>
  <c r="AL2277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6" i="3"/>
  <c r="BJ2296" i="3"/>
  <c r="BK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L2263" i="3"/>
  <c r="K2263" i="3"/>
  <c r="BC2263" i="3" s="1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AH2229" i="3" s="1"/>
  <c r="K2229" i="3"/>
  <c r="L2227" i="3"/>
  <c r="K2227" i="3"/>
  <c r="L2225" i="3"/>
  <c r="L2220" i="3"/>
  <c r="K2219" i="3"/>
  <c r="L2215" i="3"/>
  <c r="AL2214" i="3"/>
  <c r="L2211" i="3"/>
  <c r="K2211" i="3"/>
  <c r="L2210" i="3"/>
  <c r="AT2210" i="3" s="1"/>
  <c r="L2208" i="3"/>
  <c r="AG2208" i="3" s="1"/>
  <c r="K2208" i="3"/>
  <c r="L2206" i="3"/>
  <c r="L2204" i="3"/>
  <c r="K2204" i="3"/>
  <c r="K2271" i="3"/>
  <c r="K2269" i="3"/>
  <c r="K2267" i="3"/>
  <c r="K2265" i="3"/>
  <c r="V2265" i="3" s="1"/>
  <c r="K2259" i="3"/>
  <c r="K2257" i="3"/>
  <c r="K2245" i="3"/>
  <c r="N2245" i="3" s="1"/>
  <c r="K2243" i="3"/>
  <c r="Z2243" i="3" s="1"/>
  <c r="L2235" i="3"/>
  <c r="L2233" i="3"/>
  <c r="L2231" i="3"/>
  <c r="K2230" i="3"/>
  <c r="M2230" i="3" s="1"/>
  <c r="K2228" i="3"/>
  <c r="M2228" i="3" s="1"/>
  <c r="L2275" i="3"/>
  <c r="K2274" i="3"/>
  <c r="K2272" i="3"/>
  <c r="AA2272" i="3" s="1"/>
  <c r="L2271" i="3"/>
  <c r="K2270" i="3"/>
  <c r="L2269" i="3"/>
  <c r="K2268" i="3"/>
  <c r="AF2268" i="3" s="1"/>
  <c r="L2267" i="3"/>
  <c r="L2265" i="3"/>
  <c r="K2262" i="3"/>
  <c r="L2260" i="3"/>
  <c r="AL2260" i="3" s="1"/>
  <c r="K2260" i="3"/>
  <c r="L2254" i="3"/>
  <c r="K2242" i="3"/>
  <c r="K2241" i="3"/>
  <c r="AC2241" i="3" s="1"/>
  <c r="L2216" i="3"/>
  <c r="L2209" i="3"/>
  <c r="K2207" i="3"/>
  <c r="L2205" i="3"/>
  <c r="S2205" i="3" s="1"/>
  <c r="K2202" i="3"/>
  <c r="K2275" i="3"/>
  <c r="X2275" i="3" s="1"/>
  <c r="K2273" i="3"/>
  <c r="L2273" i="3"/>
  <c r="K2266" i="3"/>
  <c r="L2258" i="3"/>
  <c r="L2257" i="3"/>
  <c r="BE2257" i="3" s="1"/>
  <c r="AC2253" i="3"/>
  <c r="L2272" i="3"/>
  <c r="L2270" i="3"/>
  <c r="L2268" i="3"/>
  <c r="L2266" i="3"/>
  <c r="L2274" i="3"/>
  <c r="L2262" i="3"/>
  <c r="L2261" i="3"/>
  <c r="AO2261" i="3" s="1"/>
  <c r="L2249" i="3"/>
  <c r="AH2249" i="3" s="1"/>
  <c r="K2249" i="3"/>
  <c r="L2248" i="3"/>
  <c r="L2244" i="3"/>
  <c r="K2239" i="3"/>
  <c r="U2239" i="3" s="1"/>
  <c r="L2237" i="3"/>
  <c r="K2236" i="3"/>
  <c r="K2225" i="3"/>
  <c r="K2224" i="3"/>
  <c r="T2224" i="3" s="1"/>
  <c r="L2218" i="3"/>
  <c r="K2217" i="3"/>
  <c r="BB2214" i="3"/>
  <c r="Y2212" i="3"/>
  <c r="L2202" i="3"/>
  <c r="K2238" i="3"/>
  <c r="K2233" i="3"/>
  <c r="AL2233" i="3" s="1"/>
  <c r="K2226" i="3"/>
  <c r="L2224" i="3"/>
  <c r="K2223" i="3"/>
  <c r="AT2214" i="3"/>
  <c r="BH2212" i="3"/>
  <c r="K2206" i="3"/>
  <c r="K2205" i="3"/>
  <c r="K2231" i="3"/>
  <c r="AW2231" i="3" s="1"/>
  <c r="L2226" i="3"/>
  <c r="L2222" i="3"/>
  <c r="K2221" i="3"/>
  <c r="K2215" i="3"/>
  <c r="BA2215" i="3" s="1"/>
  <c r="L2247" i="3"/>
  <c r="N2247" i="3" s="1"/>
  <c r="K2247" i="3"/>
  <c r="L2246" i="3"/>
  <c r="K2237" i="3"/>
  <c r="AF2237" i="3" s="1"/>
  <c r="K2232" i="3"/>
  <c r="AD2212" i="3"/>
  <c r="N2264" i="3"/>
  <c r="O2264" i="3"/>
  <c r="BH2264" i="3"/>
  <c r="BE2264" i="3"/>
  <c r="O2270" i="3"/>
  <c r="AU2270" i="3"/>
  <c r="BB2270" i="3"/>
  <c r="AR2270" i="3"/>
  <c r="U2270" i="3"/>
  <c r="BA2270" i="3"/>
  <c r="BF2270" i="3"/>
  <c r="Y2271" i="3"/>
  <c r="AK2271" i="3"/>
  <c r="AO2271" i="3"/>
  <c r="AJ2271" i="3"/>
  <c r="AR2271" i="3"/>
  <c r="R2271" i="3"/>
  <c r="AH2271" i="3"/>
  <c r="AX2271" i="3"/>
  <c r="O2271" i="3"/>
  <c r="AI2271" i="3"/>
  <c r="AU2271" i="3"/>
  <c r="AY2271" i="3"/>
  <c r="AN2271" i="3"/>
  <c r="AV2271" i="3"/>
  <c r="AB2262" i="3"/>
  <c r="V2260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X2254" i="3"/>
  <c r="AN2254" i="3"/>
  <c r="BD2254" i="3"/>
  <c r="U2254" i="3"/>
  <c r="AK2254" i="3"/>
  <c r="BA2254" i="3"/>
  <c r="R2254" i="3"/>
  <c r="AH2254" i="3"/>
  <c r="AX2254" i="3"/>
  <c r="X2246" i="3"/>
  <c r="BD2246" i="3"/>
  <c r="BH2246" i="3"/>
  <c r="AK2246" i="3"/>
  <c r="AO2246" i="3"/>
  <c r="R2246" i="3"/>
  <c r="V2246" i="3"/>
  <c r="AX2246" i="3"/>
  <c r="BB2246" i="3"/>
  <c r="BF2243" i="3"/>
  <c r="S2243" i="3"/>
  <c r="BC2262" i="3"/>
  <c r="BC2258" i="3"/>
  <c r="AM2258" i="3"/>
  <c r="W2258" i="3"/>
  <c r="AD2261" i="3"/>
  <c r="AU2261" i="3"/>
  <c r="BH2261" i="3"/>
  <c r="AD2257" i="3"/>
  <c r="O2257" i="3"/>
  <c r="AU2257" i="3"/>
  <c r="AF2257" i="3"/>
  <c r="R2255" i="3"/>
  <c r="AY2254" i="3"/>
  <c r="AI2254" i="3"/>
  <c r="S2254" i="3"/>
  <c r="AL2253" i="3"/>
  <c r="AI2252" i="3"/>
  <c r="AT2251" i="3"/>
  <c r="Z2249" i="3"/>
  <c r="AD2249" i="3"/>
  <c r="BB2249" i="3"/>
  <c r="O2249" i="3"/>
  <c r="AI2249" i="3"/>
  <c r="AU2249" i="3"/>
  <c r="T2249" i="3"/>
  <c r="X2249" i="3"/>
  <c r="AV2249" i="3"/>
  <c r="AZ2249" i="3"/>
  <c r="V2247" i="3"/>
  <c r="AH2247" i="3"/>
  <c r="BB2247" i="3"/>
  <c r="O2247" i="3"/>
  <c r="AI2247" i="3"/>
  <c r="AM2247" i="3"/>
  <c r="P2247" i="3"/>
  <c r="X2247" i="3"/>
  <c r="AV2247" i="3"/>
  <c r="AZ2247" i="3"/>
  <c r="AY2246" i="3"/>
  <c r="AI2246" i="3"/>
  <c r="AQ2243" i="3"/>
  <c r="AJ2241" i="3"/>
  <c r="AW2230" i="3"/>
  <c r="V2230" i="3"/>
  <c r="AM2230" i="3"/>
  <c r="BG2230" i="3"/>
  <c r="L2242" i="3"/>
  <c r="AQ2242" i="3" s="1"/>
  <c r="Y2241" i="3"/>
  <c r="AL2241" i="3"/>
  <c r="BF2241" i="3"/>
  <c r="L2240" i="3"/>
  <c r="AP2240" i="3" s="1"/>
  <c r="Q2239" i="3"/>
  <c r="AK2239" i="3"/>
  <c r="AS2239" i="3"/>
  <c r="N2239" i="3"/>
  <c r="R2239" i="3"/>
  <c r="AP2239" i="3"/>
  <c r="AX2239" i="3"/>
  <c r="AA2239" i="3"/>
  <c r="AE2239" i="3"/>
  <c r="AY2239" i="3"/>
  <c r="BG2239" i="3"/>
  <c r="L2238" i="3"/>
  <c r="W2238" i="3" s="1"/>
  <c r="AC2237" i="3"/>
  <c r="AP2237" i="3"/>
  <c r="BG2237" i="3"/>
  <c r="L2236" i="3"/>
  <c r="AP2236" i="3" s="1"/>
  <c r="N2235" i="3"/>
  <c r="AD2235" i="3"/>
  <c r="AL2235" i="3"/>
  <c r="AT2235" i="3"/>
  <c r="BG2235" i="3"/>
  <c r="R2235" i="3"/>
  <c r="Z2235" i="3"/>
  <c r="AP2235" i="3"/>
  <c r="AX2235" i="3"/>
  <c r="BD2235" i="3"/>
  <c r="Q2228" i="3"/>
  <c r="AG2228" i="3"/>
  <c r="AW2228" i="3"/>
  <c r="N2228" i="3"/>
  <c r="AD2228" i="3"/>
  <c r="AT2228" i="3"/>
  <c r="O2228" i="3"/>
  <c r="AE2228" i="3"/>
  <c r="AM2228" i="3"/>
  <c r="AU2228" i="3"/>
  <c r="BC2228" i="3"/>
  <c r="X2228" i="3"/>
  <c r="BD2228" i="3"/>
  <c r="AR2228" i="3"/>
  <c r="P2228" i="3"/>
  <c r="AV2228" i="3"/>
  <c r="AJ2235" i="3"/>
  <c r="T2228" i="3"/>
  <c r="AR2239" i="3"/>
  <c r="AB2239" i="3"/>
  <c r="BF2235" i="3"/>
  <c r="AB2235" i="3"/>
  <c r="R2233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Y2233" i="3"/>
  <c r="AB2224" i="3"/>
  <c r="AB2222" i="3"/>
  <c r="AB2220" i="3"/>
  <c r="BH2235" i="3"/>
  <c r="BC2235" i="3"/>
  <c r="AV2235" i="3"/>
  <c r="AN2235" i="3"/>
  <c r="AF2235" i="3"/>
  <c r="X2235" i="3"/>
  <c r="P2235" i="3"/>
  <c r="AZ2224" i="3"/>
  <c r="X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O2229" i="3"/>
  <c r="AE2229" i="3"/>
  <c r="AU2229" i="3"/>
  <c r="P2229" i="3"/>
  <c r="AF2229" i="3"/>
  <c r="AV2229" i="3"/>
  <c r="M2229" i="3"/>
  <c r="AC2229" i="3"/>
  <c r="AS2229" i="3"/>
  <c r="BI2229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BG2226" i="3"/>
  <c r="BC2226" i="3"/>
  <c r="AY2226" i="3"/>
  <c r="AU2226" i="3"/>
  <c r="AQ2226" i="3"/>
  <c r="AL2226" i="3"/>
  <c r="AG2226" i="3"/>
  <c r="AB2226" i="3"/>
  <c r="V2226" i="3"/>
  <c r="BH2224" i="3"/>
  <c r="AR2224" i="3"/>
  <c r="BH2222" i="3"/>
  <c r="AR2222" i="3"/>
  <c r="BH2220" i="3"/>
  <c r="AR2220" i="3"/>
  <c r="BH2218" i="3"/>
  <c r="AB2225" i="3"/>
  <c r="AO2225" i="3"/>
  <c r="P2214" i="3"/>
  <c r="AN2214" i="3"/>
  <c r="AV2214" i="3"/>
  <c r="BD2214" i="3"/>
  <c r="AH2214" i="3"/>
  <c r="AP2214" i="3"/>
  <c r="AX2214" i="3"/>
  <c r="X2214" i="3"/>
  <c r="AJ2214" i="3"/>
  <c r="AR2214" i="3"/>
  <c r="BH2214" i="3"/>
  <c r="O2226" i="3"/>
  <c r="S2226" i="3"/>
  <c r="W2226" i="3"/>
  <c r="AA2226" i="3"/>
  <c r="AE2226" i="3"/>
  <c r="AI2226" i="3"/>
  <c r="AM2226" i="3"/>
  <c r="BB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AM2218" i="3"/>
  <c r="L2217" i="3"/>
  <c r="AT2217" i="3" s="1"/>
  <c r="AR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BD2213" i="3"/>
  <c r="BD2212" i="3"/>
  <c r="AJ2212" i="3"/>
  <c r="N2212" i="3"/>
  <c r="BD2211" i="3"/>
  <c r="AI2211" i="3"/>
  <c r="N2211" i="3"/>
  <c r="Q2214" i="3"/>
  <c r="U2214" i="3"/>
  <c r="Y2214" i="3"/>
  <c r="AG2214" i="3"/>
  <c r="AK2214" i="3"/>
  <c r="AO2214" i="3"/>
  <c r="AW2214" i="3"/>
  <c r="BA2214" i="3"/>
  <c r="BE2214" i="3"/>
  <c r="N2214" i="3"/>
  <c r="R2214" i="3"/>
  <c r="V2214" i="3"/>
  <c r="AD2214" i="3"/>
  <c r="O2214" i="3"/>
  <c r="S2214" i="3"/>
  <c r="AA2214" i="3"/>
  <c r="AE2214" i="3"/>
  <c r="AI2214" i="3"/>
  <c r="AQ2214" i="3"/>
  <c r="AU2214" i="3"/>
  <c r="AY2214" i="3"/>
  <c r="BG2214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AI2205" i="3"/>
  <c r="AZ2205" i="3"/>
  <c r="AU2208" i="3"/>
  <c r="AE2208" i="3"/>
  <c r="L2207" i="3"/>
  <c r="AZ2206" i="3"/>
  <c r="AJ2206" i="3"/>
  <c r="T2206" i="3"/>
  <c r="O2208" i="3"/>
  <c r="AV2206" i="3"/>
  <c r="AF2206" i="3"/>
  <c r="P2206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W2225" i="3" l="1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J2209" i="3" s="1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BN2239" i="3" s="1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L2212" i="3" s="1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AY2260" i="3"/>
  <c r="AT2211" i="3"/>
  <c r="BL2211" i="3" s="1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BJ2220" i="3" s="1"/>
  <c r="AR2204" i="3"/>
  <c r="BL2287" i="3"/>
  <c r="BM2285" i="3"/>
  <c r="BM2287" i="3"/>
  <c r="BL2313" i="3"/>
  <c r="AV2224" i="3"/>
  <c r="BL2224" i="3" s="1"/>
  <c r="BG2254" i="3"/>
  <c r="AU2254" i="3"/>
  <c r="BL2289" i="3"/>
  <c r="BB2223" i="3"/>
  <c r="AP2208" i="3"/>
  <c r="U2259" i="3"/>
  <c r="BL2259" i="3" s="1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N2227" i="3" s="1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BL2222" i="3" s="1"/>
  <c r="AF2222" i="3"/>
  <c r="BJ2222" i="3" s="1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BJ2224" i="3" s="1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L2220" i="3"/>
  <c r="BM2235" i="3"/>
  <c r="BJ2235" i="3"/>
  <c r="BM2264" i="3"/>
  <c r="BJ220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N2220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L2235" i="3"/>
  <c r="BL2241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43" i="3"/>
  <c r="BN2261" i="3"/>
  <c r="BN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71" i="3"/>
  <c r="BL2264" i="3"/>
  <c r="BJ2264" i="3"/>
  <c r="BM2271" i="3"/>
  <c r="BN2206" i="3"/>
  <c r="BK2206" i="3"/>
  <c r="BM2213" i="3"/>
  <c r="Z2221" i="3"/>
  <c r="AP2221" i="3"/>
  <c r="BF2221" i="3"/>
  <c r="AX2221" i="3"/>
  <c r="R2221" i="3"/>
  <c r="AH2221" i="3"/>
  <c r="BN2222" i="3"/>
  <c r="BK2222" i="3"/>
  <c r="BA2221" i="3"/>
  <c r="AK2221" i="3"/>
  <c r="U2221" i="3"/>
  <c r="BD2221" i="3"/>
  <c r="AN2221" i="3"/>
  <c r="X2221" i="3"/>
  <c r="BC2221" i="3"/>
  <c r="AM2221" i="3"/>
  <c r="W2221" i="3"/>
  <c r="BK2225" i="3"/>
  <c r="AT2221" i="3"/>
  <c r="BN2228" i="3"/>
  <c r="BK2228" i="3"/>
  <c r="BN2241" i="3"/>
  <c r="BK224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K2243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70" i="3"/>
  <c r="BK2211" i="3"/>
  <c r="BN2211" i="3"/>
  <c r="BK2214" i="3"/>
  <c r="BN2214" i="3"/>
  <c r="Z2207" i="3"/>
  <c r="BF2207" i="3"/>
  <c r="AD2207" i="3"/>
  <c r="AP2207" i="3"/>
  <c r="N2207" i="3"/>
  <c r="AT2207" i="3"/>
  <c r="BN2203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J2214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N2235" i="3"/>
  <c r="BK2235" i="3"/>
  <c r="BK2230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N2234" i="3"/>
  <c r="BG2242" i="3"/>
  <c r="BN2249" i="3"/>
  <c r="BN2258" i="3"/>
  <c r="AX2238" i="3"/>
  <c r="AD2238" i="3"/>
  <c r="BA2238" i="3"/>
  <c r="AK2238" i="3"/>
  <c r="U2238" i="3"/>
  <c r="BD2238" i="3"/>
  <c r="AN2238" i="3"/>
  <c r="X2238" i="3"/>
  <c r="BC2238" i="3"/>
  <c r="AM2238" i="3"/>
  <c r="BK2271" i="3"/>
  <c r="BK2264" i="3"/>
  <c r="BN2264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AY2193" i="3"/>
  <c r="AR2193" i="3"/>
  <c r="Y2193" i="3"/>
  <c r="AO2193" i="3"/>
  <c r="BE2193" i="3"/>
  <c r="V2193" i="3"/>
  <c r="AL2193" i="3"/>
  <c r="BB2193" i="3"/>
  <c r="AE2193" i="3"/>
  <c r="P2193" i="3"/>
  <c r="AV2193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45" i="3" l="1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AU2170" i="3" s="1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AV2184" i="3" s="1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L2164" i="3"/>
  <c r="L2160" i="3"/>
  <c r="AN2160" i="3" s="1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K2129" i="3"/>
  <c r="K2127" i="3"/>
  <c r="L2121" i="3"/>
  <c r="K2113" i="3"/>
  <c r="K2111" i="3"/>
  <c r="BC2111" i="3" s="1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AH2172" i="3" s="1"/>
  <c r="K2138" i="3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BG2166" i="3"/>
  <c r="K2164" i="3"/>
  <c r="L2161" i="3"/>
  <c r="K2161" i="3"/>
  <c r="L2159" i="3"/>
  <c r="K2159" i="3"/>
  <c r="K2158" i="3"/>
  <c r="L2155" i="3"/>
  <c r="K2155" i="3"/>
  <c r="AP2155" i="3" s="1"/>
  <c r="K2153" i="3"/>
  <c r="K2150" i="3"/>
  <c r="L2147" i="3"/>
  <c r="K2147" i="3"/>
  <c r="AM2147" i="3" s="1"/>
  <c r="K2146" i="3"/>
  <c r="K2140" i="3"/>
  <c r="L2136" i="3"/>
  <c r="L2126" i="3"/>
  <c r="L2114" i="3"/>
  <c r="L2109" i="3"/>
  <c r="L2102" i="3"/>
  <c r="K2102" i="3"/>
  <c r="P2102" i="3" s="1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K2107" i="3"/>
  <c r="K2104" i="3"/>
  <c r="AY2104" i="3" s="1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AB2181" i="3" s="1"/>
  <c r="K2179" i="3"/>
  <c r="L2175" i="3"/>
  <c r="BF2175" i="3" s="1"/>
  <c r="L2163" i="3"/>
  <c r="K2163" i="3"/>
  <c r="L2157" i="3"/>
  <c r="K2157" i="3"/>
  <c r="L2145" i="3"/>
  <c r="K2145" i="3"/>
  <c r="L2142" i="3"/>
  <c r="K2142" i="3"/>
  <c r="L2139" i="3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A2170" i="3"/>
  <c r="AA2166" i="3"/>
  <c r="AQ2166" i="3"/>
  <c r="L2165" i="3"/>
  <c r="K2165" i="3"/>
  <c r="AQ2160" i="3"/>
  <c r="AV2152" i="3"/>
  <c r="BD2152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A2154" i="3"/>
  <c r="T2154" i="3"/>
  <c r="AI2152" i="3"/>
  <c r="AA2158" i="3"/>
  <c r="AM2158" i="3"/>
  <c r="L2169" i="3"/>
  <c r="K2169" i="3"/>
  <c r="L2141" i="3"/>
  <c r="K2141" i="3"/>
  <c r="P2136" i="3"/>
  <c r="L2171" i="3"/>
  <c r="K2171" i="3"/>
  <c r="L2167" i="3"/>
  <c r="K2167" i="3"/>
  <c r="S2122" i="3"/>
  <c r="L2149" i="3"/>
  <c r="K2149" i="3"/>
  <c r="K2133" i="3"/>
  <c r="L2132" i="3"/>
  <c r="K2126" i="3"/>
  <c r="K2112" i="3"/>
  <c r="AC2108" i="3"/>
  <c r="BH2108" i="3"/>
  <c r="AN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BE2188" i="3"/>
  <c r="BF2180" i="3"/>
  <c r="AM2174" i="3"/>
  <c r="BE2165" i="3"/>
  <c r="AH2182" i="3"/>
  <c r="AU2177" i="3"/>
  <c r="AS2157" i="3"/>
  <c r="AR2183" i="3"/>
  <c r="BH2183" i="3"/>
  <c r="BE2183" i="3"/>
  <c r="V2183" i="3"/>
  <c r="BB2181" i="3"/>
  <c r="X2179" i="3"/>
  <c r="Q2179" i="3"/>
  <c r="BI2179" i="3"/>
  <c r="AX2179" i="3"/>
  <c r="T2177" i="3"/>
  <c r="AB2177" i="3"/>
  <c r="AJ2177" i="3"/>
  <c r="AZ2177" i="3"/>
  <c r="BH2177" i="3"/>
  <c r="Q2177" i="3"/>
  <c r="AG2177" i="3"/>
  <c r="AO2177" i="3"/>
  <c r="AW2177" i="3"/>
  <c r="N2177" i="3"/>
  <c r="V2177" i="3"/>
  <c r="AD2177" i="3"/>
  <c r="AT2177" i="3"/>
  <c r="BB2177" i="3"/>
  <c r="AF2175" i="3"/>
  <c r="BF2171" i="3"/>
  <c r="AP2171" i="3"/>
  <c r="Z2171" i="3"/>
  <c r="BF2169" i="3"/>
  <c r="AB2168" i="3"/>
  <c r="BH2168" i="3"/>
  <c r="Y2168" i="3"/>
  <c r="AG2168" i="3"/>
  <c r="BE2168" i="3"/>
  <c r="N2168" i="3"/>
  <c r="Z2168" i="3"/>
  <c r="AP2168" i="3"/>
  <c r="AX2168" i="3"/>
  <c r="BF2168" i="3"/>
  <c r="BB2163" i="3"/>
  <c r="S2163" i="3"/>
  <c r="AY2163" i="3"/>
  <c r="BG2163" i="3"/>
  <c r="AJ2163" i="3"/>
  <c r="AR2163" i="3"/>
  <c r="X2160" i="3"/>
  <c r="BD2160" i="3"/>
  <c r="AK2160" i="3"/>
  <c r="R2160" i="3"/>
  <c r="AX2160" i="3"/>
  <c r="AQ2158" i="3"/>
  <c r="Z2155" i="3"/>
  <c r="BF2155" i="3"/>
  <c r="AQ2155" i="3"/>
  <c r="AB2155" i="3"/>
  <c r="BH2155" i="3"/>
  <c r="AA2137" i="3"/>
  <c r="BG2137" i="3"/>
  <c r="Y2137" i="3"/>
  <c r="BE2137" i="3"/>
  <c r="R2137" i="3"/>
  <c r="S2171" i="3"/>
  <c r="AA2171" i="3"/>
  <c r="AI2171" i="3"/>
  <c r="AQ2171" i="3"/>
  <c r="AY2171" i="3"/>
  <c r="BG2171" i="3"/>
  <c r="T2171" i="3"/>
  <c r="AB2171" i="3"/>
  <c r="AJ2171" i="3"/>
  <c r="AR2171" i="3"/>
  <c r="AZ2171" i="3"/>
  <c r="BH2171" i="3"/>
  <c r="Y2170" i="3"/>
  <c r="BE2170" i="3"/>
  <c r="AL2170" i="3"/>
  <c r="BG2169" i="3"/>
  <c r="AY2168" i="3"/>
  <c r="T2166" i="3"/>
  <c r="AB2166" i="3"/>
  <c r="AJ2166" i="3"/>
  <c r="AR2166" i="3"/>
  <c r="AZ2166" i="3"/>
  <c r="BH2166" i="3"/>
  <c r="Q2166" i="3"/>
  <c r="Y2166" i="3"/>
  <c r="AG2166" i="3"/>
  <c r="AO2166" i="3"/>
  <c r="AW2166" i="3"/>
  <c r="BE2166" i="3"/>
  <c r="N2166" i="3"/>
  <c r="V2166" i="3"/>
  <c r="AD2166" i="3"/>
  <c r="AL2166" i="3"/>
  <c r="AT2166" i="3"/>
  <c r="BB2166" i="3"/>
  <c r="AW2163" i="3"/>
  <c r="BB2161" i="3"/>
  <c r="AM2161" i="3"/>
  <c r="X2161" i="3"/>
  <c r="P2158" i="3"/>
  <c r="X2158" i="3"/>
  <c r="AN2158" i="3"/>
  <c r="AV2158" i="3"/>
  <c r="BD2158" i="3"/>
  <c r="U2158" i="3"/>
  <c r="AC2158" i="3"/>
  <c r="AK2158" i="3"/>
  <c r="AS2158" i="3"/>
  <c r="BA2158" i="3"/>
  <c r="BI2158" i="3"/>
  <c r="R2158" i="3"/>
  <c r="Z2158" i="3"/>
  <c r="AH2158" i="3"/>
  <c r="AP2158" i="3"/>
  <c r="AX2158" i="3"/>
  <c r="BF2158" i="3"/>
  <c r="M2133" i="3"/>
  <c r="AQ2133" i="3"/>
  <c r="O2172" i="3"/>
  <c r="AT2171" i="3"/>
  <c r="AD2171" i="3"/>
  <c r="N2171" i="3"/>
  <c r="AV2170" i="3"/>
  <c r="V2169" i="3"/>
  <c r="AE2168" i="3"/>
  <c r="AR2167" i="3"/>
  <c r="AI2166" i="3"/>
  <c r="BD2164" i="3"/>
  <c r="AL2164" i="3"/>
  <c r="BI2163" i="3"/>
  <c r="AC2163" i="3"/>
  <c r="AW2161" i="3"/>
  <c r="Q2161" i="3"/>
  <c r="N2159" i="3"/>
  <c r="AT2159" i="3"/>
  <c r="AE2159" i="3"/>
  <c r="P2159" i="3"/>
  <c r="AV2159" i="3"/>
  <c r="AY2158" i="3"/>
  <c r="S2158" i="3"/>
  <c r="AN2156" i="3"/>
  <c r="BA2156" i="3"/>
  <c r="O2145" i="3"/>
  <c r="AM2145" i="3"/>
  <c r="AU2145" i="3"/>
  <c r="X2145" i="3"/>
  <c r="AF2145" i="3"/>
  <c r="BD2145" i="3"/>
  <c r="M2145" i="3"/>
  <c r="AK2145" i="3"/>
  <c r="AS2145" i="3"/>
  <c r="AP2145" i="3"/>
  <c r="N2145" i="3"/>
  <c r="AM2140" i="3"/>
  <c r="BF2154" i="3"/>
  <c r="S2154" i="3"/>
  <c r="L2153" i="3"/>
  <c r="L2151" i="3"/>
  <c r="K2151" i="3"/>
  <c r="M2148" i="3"/>
  <c r="W2146" i="3"/>
  <c r="AM2146" i="3"/>
  <c r="BC2146" i="3"/>
  <c r="L2143" i="3"/>
  <c r="K2143" i="3"/>
  <c r="T2142" i="3"/>
  <c r="AD2139" i="3"/>
  <c r="AQ2138" i="3"/>
  <c r="AV2136" i="3"/>
  <c r="AF2136" i="3"/>
  <c r="L2135" i="3"/>
  <c r="K2135" i="3"/>
  <c r="BA2154" i="3"/>
  <c r="Q2152" i="3"/>
  <c r="AW2152" i="3"/>
  <c r="AD2152" i="3"/>
  <c r="AV2150" i="3"/>
  <c r="O2149" i="3"/>
  <c r="AU2149" i="3"/>
  <c r="AF2149" i="3"/>
  <c r="M2149" i="3"/>
  <c r="AS2149" i="3"/>
  <c r="AF2142" i="3"/>
  <c r="S2141" i="3"/>
  <c r="AY2141" i="3"/>
  <c r="AJ2141" i="3"/>
  <c r="Q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Q2132" i="3"/>
  <c r="AH2154" i="3"/>
  <c r="AE2150" i="3"/>
  <c r="O2147" i="3"/>
  <c r="AU2147" i="3"/>
  <c r="AF2147" i="3"/>
  <c r="M2147" i="3"/>
  <c r="AS2147" i="3"/>
  <c r="AQ2142" i="3"/>
  <c r="S2139" i="3"/>
  <c r="AI2139" i="3"/>
  <c r="AY2139" i="3"/>
  <c r="T2139" i="3"/>
  <c r="AJ2139" i="3"/>
  <c r="AZ2139" i="3"/>
  <c r="Q2139" i="3"/>
  <c r="AG2139" i="3"/>
  <c r="AW2139" i="3"/>
  <c r="X2132" i="3"/>
  <c r="AN2132" i="3"/>
  <c r="BD2132" i="3"/>
  <c r="AB2132" i="3"/>
  <c r="AR2132" i="3"/>
  <c r="BH2132" i="3"/>
  <c r="BI2126" i="3"/>
  <c r="AQ2126" i="3"/>
  <c r="BB2123" i="3"/>
  <c r="BH2123" i="3"/>
  <c r="AR2123" i="3"/>
  <c r="K2134" i="3"/>
  <c r="AB2130" i="3"/>
  <c r="R2128" i="3"/>
  <c r="AH2128" i="3"/>
  <c r="AX2128" i="3"/>
  <c r="S2128" i="3"/>
  <c r="AI2128" i="3"/>
  <c r="AY2128" i="3"/>
  <c r="T2128" i="3"/>
  <c r="AJ2128" i="3"/>
  <c r="AZ2128" i="3"/>
  <c r="N2121" i="3"/>
  <c r="V2121" i="3"/>
  <c r="AT2121" i="3"/>
  <c r="BB2121" i="3"/>
  <c r="AE2121" i="3"/>
  <c r="AM2121" i="3"/>
  <c r="Q2121" i="3"/>
  <c r="AG2121" i="3"/>
  <c r="AJ2121" i="3"/>
  <c r="AZ2121" i="3"/>
  <c r="AS2121" i="3"/>
  <c r="BI2121" i="3"/>
  <c r="AD2150" i="3"/>
  <c r="AT2148" i="3"/>
  <c r="N2148" i="3"/>
  <c r="BF2146" i="3"/>
  <c r="AX2146" i="3"/>
  <c r="AP2146" i="3"/>
  <c r="AH2146" i="3"/>
  <c r="Z2146" i="3"/>
  <c r="R2146" i="3"/>
  <c r="BB2142" i="3"/>
  <c r="V2142" i="3"/>
  <c r="AD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G2132" i="3"/>
  <c r="Y2132" i="3"/>
  <c r="BB2131" i="3"/>
  <c r="AL2131" i="3"/>
  <c r="AD2131" i="3"/>
  <c r="V2131" i="3"/>
  <c r="AW2128" i="3"/>
  <c r="Q2128" i="3"/>
  <c r="AC2124" i="3"/>
  <c r="AW2124" i="3"/>
  <c r="AB2124" i="3"/>
  <c r="BC2124" i="3"/>
  <c r="AD2124" i="3"/>
  <c r="O2124" i="3"/>
  <c r="AP2124" i="3"/>
  <c r="P2122" i="3"/>
  <c r="T2122" i="3"/>
  <c r="AB2122" i="3"/>
  <c r="AF2122" i="3"/>
  <c r="AJ2122" i="3"/>
  <c r="AR2122" i="3"/>
  <c r="AV2122" i="3"/>
  <c r="AZ2122" i="3"/>
  <c r="BH2122" i="3"/>
  <c r="M2122" i="3"/>
  <c r="Q2122" i="3"/>
  <c r="Y2122" i="3"/>
  <c r="AC2122" i="3"/>
  <c r="AG2122" i="3"/>
  <c r="AO2122" i="3"/>
  <c r="AS2122" i="3"/>
  <c r="AW2122" i="3"/>
  <c r="BE2122" i="3"/>
  <c r="BI2122" i="3"/>
  <c r="N2122" i="3"/>
  <c r="AD2122" i="3"/>
  <c r="AL2122" i="3"/>
  <c r="AT2122" i="3"/>
  <c r="O2122" i="3"/>
  <c r="W2122" i="3"/>
  <c r="AE2122" i="3"/>
  <c r="AU2122" i="3"/>
  <c r="BC2122" i="3"/>
  <c r="R2122" i="3"/>
  <c r="AH2122" i="3"/>
  <c r="AP2122" i="3"/>
  <c r="AX2122" i="3"/>
  <c r="BD2121" i="3"/>
  <c r="X2121" i="3"/>
  <c r="AJ2114" i="3"/>
  <c r="AR2114" i="3"/>
  <c r="AW2150" i="3"/>
  <c r="AC2150" i="3"/>
  <c r="BA2148" i="3"/>
  <c r="AG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AO2142" i="3"/>
  <c r="Y2142" i="3"/>
  <c r="U2140" i="3"/>
  <c r="BE2138" i="3"/>
  <c r="AK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R2132" i="3"/>
  <c r="V2132" i="3"/>
  <c r="Z2132" i="3"/>
  <c r="AH2132" i="3"/>
  <c r="AL2132" i="3"/>
  <c r="AP2132" i="3"/>
  <c r="AX2132" i="3"/>
  <c r="BB2132" i="3"/>
  <c r="BF2132" i="3"/>
  <c r="S2132" i="3"/>
  <c r="W2132" i="3"/>
  <c r="AA2132" i="3"/>
  <c r="AI2132" i="3"/>
  <c r="AM2132" i="3"/>
  <c r="AQ2132" i="3"/>
  <c r="AY2132" i="3"/>
  <c r="BC2132" i="3"/>
  <c r="BG2132" i="3"/>
  <c r="AY2131" i="3"/>
  <c r="AQ2131" i="3"/>
  <c r="AI2131" i="3"/>
  <c r="P2131" i="3"/>
  <c r="T2131" i="3"/>
  <c r="X2131" i="3"/>
  <c r="AF2131" i="3"/>
  <c r="AJ2131" i="3"/>
  <c r="AN2131" i="3"/>
  <c r="AV2131" i="3"/>
  <c r="AZ2131" i="3"/>
  <c r="BD2131" i="3"/>
  <c r="M2131" i="3"/>
  <c r="Q2131" i="3"/>
  <c r="U2131" i="3"/>
  <c r="AC2131" i="3"/>
  <c r="AG2131" i="3"/>
  <c r="AK2131" i="3"/>
  <c r="AS2131" i="3"/>
  <c r="AW2131" i="3"/>
  <c r="BA2131" i="3"/>
  <c r="BI2131" i="3"/>
  <c r="AW2129" i="3"/>
  <c r="BI2128" i="3"/>
  <c r="AC2128" i="3"/>
  <c r="AQ2127" i="3"/>
  <c r="P2127" i="3"/>
  <c r="AF2127" i="3"/>
  <c r="AR2127" i="3"/>
  <c r="AV2127" i="3"/>
  <c r="M2127" i="3"/>
  <c r="Y2127" i="3"/>
  <c r="AC2127" i="3"/>
  <c r="AS2127" i="3"/>
  <c r="BE2127" i="3"/>
  <c r="BI2127" i="3"/>
  <c r="Z2127" i="3"/>
  <c r="AL2127" i="3"/>
  <c r="AP2127" i="3"/>
  <c r="BF2127" i="3"/>
  <c r="AA2124" i="3"/>
  <c r="R2123" i="3"/>
  <c r="V2123" i="3"/>
  <c r="Z2123" i="3"/>
  <c r="AH2123" i="3"/>
  <c r="O2123" i="3"/>
  <c r="S2123" i="3"/>
  <c r="AA2123" i="3"/>
  <c r="AE2123" i="3"/>
  <c r="AI2123" i="3"/>
  <c r="AQ2123" i="3"/>
  <c r="AU2123" i="3"/>
  <c r="AY2123" i="3"/>
  <c r="BG2123" i="3"/>
  <c r="Q2123" i="3"/>
  <c r="Y2123" i="3"/>
  <c r="AN2123" i="3"/>
  <c r="AS2123" i="3"/>
  <c r="AX2123" i="3"/>
  <c r="BI2123" i="3"/>
  <c r="T2123" i="3"/>
  <c r="AB2123" i="3"/>
  <c r="AO2123" i="3"/>
  <c r="AT2123" i="3"/>
  <c r="AZ2123" i="3"/>
  <c r="M2123" i="3"/>
  <c r="U2123" i="3"/>
  <c r="AC2123" i="3"/>
  <c r="AP2123" i="3"/>
  <c r="AV2123" i="3"/>
  <c r="BA2123" i="3"/>
  <c r="AI2122" i="3"/>
  <c r="AV2121" i="3"/>
  <c r="AO2119" i="3"/>
  <c r="AN2117" i="3"/>
  <c r="T2117" i="3"/>
  <c r="AR2112" i="3"/>
  <c r="K2125" i="3"/>
  <c r="N2119" i="3"/>
  <c r="R2119" i="3"/>
  <c r="Z2119" i="3"/>
  <c r="AD2119" i="3"/>
  <c r="AH2119" i="3"/>
  <c r="AP2119" i="3"/>
  <c r="AT2119" i="3"/>
  <c r="AX2119" i="3"/>
  <c r="BF2119" i="3"/>
  <c r="O2119" i="3"/>
  <c r="S2119" i="3"/>
  <c r="AA2119" i="3"/>
  <c r="AE2119" i="3"/>
  <c r="AI2119" i="3"/>
  <c r="AQ2119" i="3"/>
  <c r="AU2119" i="3"/>
  <c r="AY2119" i="3"/>
  <c r="BG2119" i="3"/>
  <c r="P2119" i="3"/>
  <c r="T2119" i="3"/>
  <c r="AB2119" i="3"/>
  <c r="AF2119" i="3"/>
  <c r="AJ2119" i="3"/>
  <c r="AR2119" i="3"/>
  <c r="AV2119" i="3"/>
  <c r="AZ2119" i="3"/>
  <c r="BH2119" i="3"/>
  <c r="AV2110" i="3"/>
  <c r="T2110" i="3"/>
  <c r="AN2110" i="3"/>
  <c r="AW2119" i="3"/>
  <c r="AG2119" i="3"/>
  <c r="R2117" i="3"/>
  <c r="Z2117" i="3"/>
  <c r="AH2117" i="3"/>
  <c r="AX2117" i="3"/>
  <c r="BF2117" i="3"/>
  <c r="N2117" i="3"/>
  <c r="AD2117" i="3"/>
  <c r="AL2117" i="3"/>
  <c r="AT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AA2115" i="3"/>
  <c r="AE2115" i="3"/>
  <c r="AI2115" i="3"/>
  <c r="AQ2115" i="3"/>
  <c r="AU2115" i="3"/>
  <c r="AY2115" i="3"/>
  <c r="BG2115" i="3"/>
  <c r="P2115" i="3"/>
  <c r="T2115" i="3"/>
  <c r="AB2115" i="3"/>
  <c r="AF2115" i="3"/>
  <c r="AJ2115" i="3"/>
  <c r="AR2115" i="3"/>
  <c r="AV2115" i="3"/>
  <c r="AZ2115" i="3"/>
  <c r="BH2115" i="3"/>
  <c r="M2115" i="3"/>
  <c r="Q2115" i="3"/>
  <c r="Y2115" i="3"/>
  <c r="AC2115" i="3"/>
  <c r="AG2115" i="3"/>
  <c r="AO2115" i="3"/>
  <c r="AS2115" i="3"/>
  <c r="AW2115" i="3"/>
  <c r="BE2115" i="3"/>
  <c r="BI2115" i="3"/>
  <c r="AQ2113" i="3"/>
  <c r="BH2113" i="3"/>
  <c r="AO2113" i="3"/>
  <c r="W2111" i="3"/>
  <c r="S2109" i="3"/>
  <c r="W2109" i="3"/>
  <c r="AA2109" i="3"/>
  <c r="AI2109" i="3"/>
  <c r="AM2109" i="3"/>
  <c r="AQ2109" i="3"/>
  <c r="AY2109" i="3"/>
  <c r="BC2109" i="3"/>
  <c r="BG2109" i="3"/>
  <c r="T2109" i="3"/>
  <c r="X2109" i="3"/>
  <c r="AB2109" i="3"/>
  <c r="AJ2109" i="3"/>
  <c r="AN2109" i="3"/>
  <c r="AR2109" i="3"/>
  <c r="AZ2109" i="3"/>
  <c r="BD2109" i="3"/>
  <c r="BH2109" i="3"/>
  <c r="Q2109" i="3"/>
  <c r="U2109" i="3"/>
  <c r="Y2109" i="3"/>
  <c r="AG2109" i="3"/>
  <c r="AK2109" i="3"/>
  <c r="AO2109" i="3"/>
  <c r="AW2109" i="3"/>
  <c r="BA2109" i="3"/>
  <c r="BE2109" i="3"/>
  <c r="N2106" i="3"/>
  <c r="R2106" i="3"/>
  <c r="AX2106" i="3"/>
  <c r="P2106" i="3"/>
  <c r="AV2106" i="3"/>
  <c r="O2106" i="3"/>
  <c r="AG2106" i="3"/>
  <c r="AO2106" i="3"/>
  <c r="BG2106" i="3"/>
  <c r="O2105" i="3"/>
  <c r="W2105" i="3"/>
  <c r="AA2105" i="3"/>
  <c r="AE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AC2114" i="3"/>
  <c r="AS2114" i="3"/>
  <c r="BI2114" i="3"/>
  <c r="Z2114" i="3"/>
  <c r="AP2114" i="3"/>
  <c r="BF2114" i="3"/>
  <c r="AA2114" i="3"/>
  <c r="AQ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X2103" i="3"/>
  <c r="BD2103" i="3"/>
  <c r="AJ2101" i="3"/>
  <c r="BH2104" i="3"/>
  <c r="BC2104" i="3"/>
  <c r="AX2104" i="3"/>
  <c r="AR2104" i="3"/>
  <c r="AM2104" i="3"/>
  <c r="AH2104" i="3"/>
  <c r="AB2104" i="3"/>
  <c r="W2104" i="3"/>
  <c r="AO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Z2103" i="3"/>
  <c r="AP2103" i="3"/>
  <c r="BF2103" i="3"/>
  <c r="AA2103" i="3"/>
  <c r="AQ2103" i="3"/>
  <c r="BG2103" i="3"/>
  <c r="AB2102" i="3"/>
  <c r="AR2102" i="3"/>
  <c r="BH2102" i="3"/>
  <c r="Y2102" i="3"/>
  <c r="AO2102" i="3"/>
  <c r="BE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AK2103" i="3"/>
  <c r="BF2102" i="3"/>
  <c r="Z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29" i="3" l="1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BJ2145" i="3" s="1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BM2108" i="3" s="1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BK2133" i="3" s="1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BK2131" i="3" s="1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N2130" i="3"/>
  <c r="BK2130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N2152" i="3"/>
  <c r="BK2152" i="3"/>
  <c r="BL2138" i="3"/>
  <c r="BN2140" i="3"/>
  <c r="BM2154" i="3"/>
  <c r="BL2140" i="3"/>
  <c r="BK2150" i="3"/>
  <c r="AP2153" i="3"/>
  <c r="BL2159" i="3"/>
  <c r="BM2166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K2091" i="3"/>
  <c r="L2089" i="3"/>
  <c r="P2077" i="3"/>
  <c r="K2080" i="3"/>
  <c r="K2078" i="3"/>
  <c r="L2075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AQ2088" i="3" l="1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AM1974" i="3" s="1"/>
  <c r="L1970" i="3"/>
  <c r="K1970" i="3"/>
  <c r="L2035" i="3"/>
  <c r="K2021" i="3"/>
  <c r="L2020" i="3"/>
  <c r="L2055" i="3"/>
  <c r="BE2055" i="3" s="1"/>
  <c r="K2054" i="3"/>
  <c r="L2053" i="3"/>
  <c r="R2053" i="3" s="1"/>
  <c r="L2041" i="3"/>
  <c r="L2031" i="3"/>
  <c r="L2029" i="3"/>
  <c r="L2015" i="3"/>
  <c r="K2015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Z2066" i="3"/>
  <c r="BF2066" i="3"/>
  <c r="P2061" i="3"/>
  <c r="V2057" i="3"/>
  <c r="AP2057" i="3"/>
  <c r="AX2057" i="3"/>
  <c r="Q2057" i="3"/>
  <c r="AR2057" i="3"/>
  <c r="AF2057" i="3"/>
  <c r="AU2057" i="3"/>
  <c r="S2057" i="3"/>
  <c r="AW2057" i="3"/>
  <c r="BA2057" i="3"/>
  <c r="AV2053" i="3"/>
  <c r="AZ2053" i="3"/>
  <c r="AT2053" i="3"/>
  <c r="Q2053" i="3"/>
  <c r="AY2053" i="3"/>
  <c r="AS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H2067" i="3" l="1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N2068" i="3" s="1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K1986" i="3" s="1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N1970" i="3" s="1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AQ1961" i="3" s="1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23" i="3"/>
  <c r="BN2023" i="3"/>
  <c r="BJ2046" i="3"/>
  <c r="BL2043" i="3"/>
  <c r="BJ2043" i="3"/>
  <c r="BK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52" i="3"/>
  <c r="BK2052" i="3"/>
  <c r="AG1969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Q1955" i="3"/>
  <c r="U1955" i="3"/>
  <c r="AK1955" i="3"/>
  <c r="AS1955" i="3"/>
  <c r="BI1955" i="3"/>
  <c r="N1955" i="3"/>
  <c r="AD1955" i="3"/>
  <c r="AH1955" i="3"/>
  <c r="AX1955" i="3"/>
  <c r="BF1955" i="3"/>
  <c r="AA1955" i="3"/>
  <c r="AE1955" i="3"/>
  <c r="AU1955" i="3"/>
  <c r="AY1955" i="3"/>
  <c r="AF1955" i="3"/>
  <c r="T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P1961" i="3"/>
  <c r="AV1961" i="3"/>
  <c r="AG1961" i="3"/>
  <c r="BH1955" i="3"/>
  <c r="BH1965" i="3"/>
  <c r="AZ1965" i="3"/>
  <c r="AN1965" i="3"/>
  <c r="AF1965" i="3"/>
  <c r="AB1965" i="3"/>
  <c r="T1965" i="3"/>
  <c r="N1965" i="3"/>
  <c r="O1965" i="3"/>
  <c r="S196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L1956" i="3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N2038" i="3" l="1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BN1960" i="3" s="1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AE1945" i="3"/>
  <c r="K1953" i="3"/>
  <c r="K1949" i="3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L1943" i="3"/>
  <c r="L1942" i="3"/>
  <c r="AR1942" i="3" s="1"/>
  <c r="AB1945" i="3"/>
  <c r="AO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R1945" i="3" l="1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AG1847" i="3" s="1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E1895" i="3" s="1"/>
  <c r="K1889" i="3"/>
  <c r="K1876" i="3"/>
  <c r="K1870" i="3"/>
  <c r="K1866" i="3"/>
  <c r="AV1866" i="3" s="1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AU1905" i="3" s="1"/>
  <c r="K1905" i="3"/>
  <c r="K1903" i="3"/>
  <c r="L1901" i="3"/>
  <c r="K1901" i="3"/>
  <c r="K1897" i="3"/>
  <c r="AA1897" i="3" s="1"/>
  <c r="L1893" i="3"/>
  <c r="L1891" i="3"/>
  <c r="K1891" i="3"/>
  <c r="BH1891" i="3" s="1"/>
  <c r="L1887" i="3"/>
  <c r="K1887" i="3"/>
  <c r="L1885" i="3"/>
  <c r="K1885" i="3"/>
  <c r="AB1885" i="3" s="1"/>
  <c r="L1883" i="3"/>
  <c r="K1883" i="3"/>
  <c r="L1881" i="3"/>
  <c r="K1881" i="3"/>
  <c r="AV1881" i="3" s="1"/>
  <c r="K1877" i="3"/>
  <c r="K1875" i="3"/>
  <c r="L1872" i="3"/>
  <c r="K1872" i="3"/>
  <c r="L1870" i="3"/>
  <c r="L1868" i="3"/>
  <c r="K1868" i="3"/>
  <c r="L1866" i="3"/>
  <c r="AF1866" i="3" s="1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BI1914" i="3" s="1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AH1940" i="3" s="1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AJ1924" i="3" s="1"/>
  <c r="K1921" i="3"/>
  <c r="Q1921" i="3" s="1"/>
  <c r="K1918" i="3"/>
  <c r="L1915" i="3"/>
  <c r="L1914" i="3"/>
  <c r="T1914" i="3" s="1"/>
  <c r="K1913" i="3"/>
  <c r="W1913" i="3" s="1"/>
  <c r="K1909" i="3"/>
  <c r="W1909" i="3" s="1"/>
  <c r="K1906" i="3"/>
  <c r="L1903" i="3"/>
  <c r="V1903" i="3" s="1"/>
  <c r="L1939" i="3"/>
  <c r="L1937" i="3"/>
  <c r="L1935" i="3"/>
  <c r="AH1935" i="3" s="1"/>
  <c r="L1933" i="3"/>
  <c r="L1931" i="3"/>
  <c r="L1929" i="3"/>
  <c r="L1927" i="3"/>
  <c r="AZ1927" i="3" s="1"/>
  <c r="L1925" i="3"/>
  <c r="K1922" i="3"/>
  <c r="K1920" i="3"/>
  <c r="L1917" i="3"/>
  <c r="L1916" i="3"/>
  <c r="K1915" i="3"/>
  <c r="K1912" i="3"/>
  <c r="L1911" i="3"/>
  <c r="L1910" i="3"/>
  <c r="K1908" i="3"/>
  <c r="K1902" i="3"/>
  <c r="AJ1862" i="3"/>
  <c r="BD186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Y1912" i="3" s="1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R1824" i="3"/>
  <c r="AU1939" i="3"/>
  <c r="AF1939" i="3"/>
  <c r="AI1931" i="3"/>
  <c r="Q1931" i="3"/>
  <c r="AM1909" i="3"/>
  <c r="BC1909" i="3"/>
  <c r="X1909" i="3"/>
  <c r="BD1909" i="3"/>
  <c r="U1909" i="3"/>
  <c r="AK1909" i="3"/>
  <c r="N1888" i="3"/>
  <c r="AH1888" i="3"/>
  <c r="BF1888" i="3"/>
  <c r="AE1888" i="3"/>
  <c r="AY1888" i="3"/>
  <c r="AB1888" i="3"/>
  <c r="AV1888" i="3"/>
  <c r="AO1888" i="3"/>
  <c r="Q1888" i="3"/>
  <c r="W1882" i="3"/>
  <c r="AQ1882" i="3"/>
  <c r="BG1882" i="3"/>
  <c r="AB1882" i="3"/>
  <c r="AR1882" i="3"/>
  <c r="BH1882" i="3"/>
  <c r="AP1882" i="3"/>
  <c r="U1882" i="3"/>
  <c r="BA1882" i="3"/>
  <c r="AD1882" i="3"/>
  <c r="AO1882" i="3"/>
  <c r="BE1882" i="3"/>
  <c r="AY1921" i="3"/>
  <c r="BH1917" i="3"/>
  <c r="AI1913" i="3"/>
  <c r="AZ1913" i="3"/>
  <c r="AR1907" i="3"/>
  <c r="BH1908" i="3"/>
  <c r="AK1888" i="3"/>
  <c r="U1920" i="3"/>
  <c r="AO1920" i="3"/>
  <c r="N1920" i="3"/>
  <c r="AH1920" i="3"/>
  <c r="BB1920" i="3"/>
  <c r="AE1920" i="3"/>
  <c r="AY1920" i="3"/>
  <c r="Y1918" i="3"/>
  <c r="BB1918" i="3"/>
  <c r="V1912" i="3"/>
  <c r="AM1912" i="3"/>
  <c r="BE1910" i="3"/>
  <c r="W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Y1905" i="3"/>
  <c r="U1905" i="3"/>
  <c r="AQ1905" i="3"/>
  <c r="U1888" i="3"/>
  <c r="AL1905" i="3"/>
  <c r="BB1905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AX1892" i="3"/>
  <c r="AI1892" i="3"/>
  <c r="T1892" i="3"/>
  <c r="AZ1892" i="3"/>
  <c r="W1886" i="3"/>
  <c r="AM1886" i="3"/>
  <c r="BC1886" i="3"/>
  <c r="X1886" i="3"/>
  <c r="AN1886" i="3"/>
  <c r="BD1886" i="3"/>
  <c r="AH1886" i="3"/>
  <c r="M1886" i="3"/>
  <c r="AS1886" i="3"/>
  <c r="V1886" i="3"/>
  <c r="BB1886" i="3"/>
  <c r="AY1905" i="3"/>
  <c r="AC1905" i="3"/>
  <c r="L1904" i="3"/>
  <c r="M1902" i="3"/>
  <c r="AW1900" i="3"/>
  <c r="AG1900" i="3"/>
  <c r="Q1900" i="3"/>
  <c r="AU1899" i="3"/>
  <c r="AE1899" i="3"/>
  <c r="O1899" i="3"/>
  <c r="N1898" i="3"/>
  <c r="AD1898" i="3"/>
  <c r="AT1898" i="3"/>
  <c r="O1898" i="3"/>
  <c r="AE1898" i="3"/>
  <c r="AU1898" i="3"/>
  <c r="P1898" i="3"/>
  <c r="AF1898" i="3"/>
  <c r="AV1898" i="3"/>
  <c r="AY1897" i="3"/>
  <c r="AI1897" i="3"/>
  <c r="S1897" i="3"/>
  <c r="T1895" i="3"/>
  <c r="AJ1895" i="3"/>
  <c r="AZ1895" i="3"/>
  <c r="Q1895" i="3"/>
  <c r="AG1895" i="3"/>
  <c r="AW1895" i="3"/>
  <c r="N1895" i="3"/>
  <c r="AD1895" i="3"/>
  <c r="AT1895" i="3"/>
  <c r="BI1894" i="3"/>
  <c r="AS1894" i="3"/>
  <c r="M1894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AY1883" i="3"/>
  <c r="S1883" i="3"/>
  <c r="L1880" i="3"/>
  <c r="K1880" i="3"/>
  <c r="AZ1879" i="3"/>
  <c r="AJ1879" i="3"/>
  <c r="AI1868" i="3"/>
  <c r="S1870" i="3"/>
  <c r="BG1870" i="3"/>
  <c r="AM1865" i="3"/>
  <c r="AQ1865" i="3"/>
  <c r="X1865" i="3"/>
  <c r="AB1865" i="3"/>
  <c r="BD1865" i="3"/>
  <c r="BH1865" i="3"/>
  <c r="AK1865" i="3"/>
  <c r="AO1865" i="3"/>
  <c r="BA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BB1917" i="3" l="1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T1814" i="3" s="1"/>
  <c r="L1810" i="3"/>
  <c r="K1810" i="3"/>
  <c r="L1808" i="3"/>
  <c r="K1808" i="3"/>
  <c r="N1808" i="3" s="1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S1808" i="3"/>
  <c r="AT1818" i="3"/>
  <c r="N1818" i="3"/>
  <c r="BB1817" i="3"/>
  <c r="AT1817" i="3"/>
  <c r="AL1817" i="3"/>
  <c r="AD1817" i="3"/>
  <c r="V1817" i="3"/>
  <c r="Q1816" i="3"/>
  <c r="AW1812" i="3"/>
  <c r="AG1812" i="3"/>
  <c r="AT1808" i="3"/>
  <c r="BF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L1805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F1808" i="3" l="1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BK1823" i="3" s="1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BE1754" i="3" s="1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AN1726" i="3" s="1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Y1746" i="3" s="1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V1787" i="3" s="1"/>
  <c r="K1785" i="3"/>
  <c r="K1783" i="3"/>
  <c r="L1778" i="3"/>
  <c r="L1773" i="3"/>
  <c r="K1769" i="3"/>
  <c r="K1767" i="3"/>
  <c r="K1760" i="3"/>
  <c r="L1757" i="3"/>
  <c r="L1750" i="3"/>
  <c r="AG1750" i="3" s="1"/>
  <c r="K1750" i="3"/>
  <c r="L1745" i="3"/>
  <c r="K1738" i="3"/>
  <c r="M1738" i="3" s="1"/>
  <c r="L1736" i="3"/>
  <c r="AJ1736" i="3" s="1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821" i="3"/>
  <c r="K1781" i="3"/>
  <c r="K1761" i="3"/>
  <c r="K1740" i="3"/>
  <c r="BB1740" i="3" s="1"/>
  <c r="K1776" i="3"/>
  <c r="K1759" i="3"/>
  <c r="K1757" i="3"/>
  <c r="L1756" i="3"/>
  <c r="K1753" i="3"/>
  <c r="AX1753" i="3" s="1"/>
  <c r="K1749" i="3"/>
  <c r="BD1749" i="3" s="1"/>
  <c r="K1745" i="3"/>
  <c r="L1741" i="3"/>
  <c r="K1741" i="3"/>
  <c r="L1739" i="3"/>
  <c r="K1739" i="3"/>
  <c r="N1718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V1761" i="3" s="1"/>
  <c r="L1758" i="3"/>
  <c r="L1752" i="3"/>
  <c r="L1748" i="3"/>
  <c r="AN1748" i="3" s="1"/>
  <c r="L1744" i="3"/>
  <c r="AV1744" i="3" s="1"/>
  <c r="L1743" i="3"/>
  <c r="K1743" i="3"/>
  <c r="L1732" i="3"/>
  <c r="K1702" i="3"/>
  <c r="K1780" i="3"/>
  <c r="L1779" i="3"/>
  <c r="K1773" i="3"/>
  <c r="AY1773" i="3" s="1"/>
  <c r="L1769" i="3"/>
  <c r="K1765" i="3"/>
  <c r="BF1765" i="3" s="1"/>
  <c r="L1760" i="3"/>
  <c r="K1755" i="3"/>
  <c r="AC1755" i="3" s="1"/>
  <c r="K1751" i="3"/>
  <c r="V1751" i="3" s="1"/>
  <c r="K1747" i="3"/>
  <c r="L1737" i="3"/>
  <c r="K1737" i="3"/>
  <c r="L1724" i="3"/>
  <c r="AJ1724" i="3" s="1"/>
  <c r="L1723" i="3"/>
  <c r="M1723" i="3" s="1"/>
  <c r="K1723" i="3"/>
  <c r="K1711" i="3"/>
  <c r="L1702" i="3"/>
  <c r="AU1702" i="3" s="1"/>
  <c r="L1701" i="3"/>
  <c r="K1701" i="3"/>
  <c r="L1694" i="3"/>
  <c r="L1693" i="3"/>
  <c r="BG1693" i="3" s="1"/>
  <c r="L1685" i="3"/>
  <c r="L1730" i="3"/>
  <c r="L1729" i="3"/>
  <c r="K1729" i="3"/>
  <c r="L1719" i="3"/>
  <c r="X1719" i="3" s="1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X1695" i="3" s="1"/>
  <c r="L1692" i="3"/>
  <c r="L1735" i="3"/>
  <c r="L1728" i="3"/>
  <c r="L1727" i="3"/>
  <c r="AC1727" i="3" s="1"/>
  <c r="K1727" i="3"/>
  <c r="K1722" i="3"/>
  <c r="K1717" i="3"/>
  <c r="L1709" i="3"/>
  <c r="AJ1709" i="3" s="1"/>
  <c r="L1707" i="3"/>
  <c r="K1707" i="3"/>
  <c r="L1705" i="3"/>
  <c r="K1705" i="3"/>
  <c r="R1705" i="3" s="1"/>
  <c r="L1689" i="3"/>
  <c r="L1687" i="3"/>
  <c r="K1685" i="3"/>
  <c r="AZ1761" i="3"/>
  <c r="Q1791" i="3"/>
  <c r="AX1791" i="3"/>
  <c r="AK1783" i="3"/>
  <c r="AD1775" i="3"/>
  <c r="U1790" i="3"/>
  <c r="U1760" i="3"/>
  <c r="AL1765" i="3"/>
  <c r="K1774" i="3"/>
  <c r="K1772" i="3"/>
  <c r="K1770" i="3"/>
  <c r="K1768" i="3"/>
  <c r="K1766" i="3"/>
  <c r="BH1765" i="3"/>
  <c r="K1764" i="3"/>
  <c r="W1775" i="3"/>
  <c r="AS1775" i="3"/>
  <c r="AQ1765" i="3"/>
  <c r="BG1765" i="3"/>
  <c r="Y1765" i="3"/>
  <c r="BE1765" i="3"/>
  <c r="AO1751" i="3"/>
  <c r="X1710" i="3"/>
  <c r="BC1710" i="3"/>
  <c r="AR1758" i="3"/>
  <c r="AX1757" i="3"/>
  <c r="AF1751" i="3"/>
  <c r="AD1749" i="3"/>
  <c r="AL1749" i="3"/>
  <c r="AA1749" i="3"/>
  <c r="AI1748" i="3"/>
  <c r="T1748" i="3"/>
  <c r="U1748" i="3"/>
  <c r="BF1747" i="3"/>
  <c r="BA1746" i="3"/>
  <c r="N1745" i="3"/>
  <c r="AE1745" i="3"/>
  <c r="AF1744" i="3"/>
  <c r="AS1744" i="3"/>
  <c r="AW1736" i="3"/>
  <c r="AF1722" i="3"/>
  <c r="T1719" i="3"/>
  <c r="BA1757" i="3"/>
  <c r="AS1751" i="3"/>
  <c r="BA1749" i="3"/>
  <c r="AH1748" i="3"/>
  <c r="Z1748" i="3"/>
  <c r="AC1745" i="3"/>
  <c r="M1742" i="3"/>
  <c r="Q1742" i="3"/>
  <c r="AC1742" i="3"/>
  <c r="AG1742" i="3"/>
  <c r="AS1742" i="3"/>
  <c r="AW1742" i="3"/>
  <c r="BI1742" i="3"/>
  <c r="N1742" i="3"/>
  <c r="Z1742" i="3"/>
  <c r="AD1742" i="3"/>
  <c r="AP1742" i="3"/>
  <c r="AT1742" i="3"/>
  <c r="BF1742" i="3"/>
  <c r="T1742" i="3"/>
  <c r="AR1742" i="3"/>
  <c r="AZ1742" i="3"/>
  <c r="W1742" i="3"/>
  <c r="AE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N1737" i="3"/>
  <c r="R1737" i="3"/>
  <c r="AD1737" i="3"/>
  <c r="AH1737" i="3"/>
  <c r="AT1737" i="3"/>
  <c r="AX1737" i="3"/>
  <c r="O1737" i="3"/>
  <c r="S1737" i="3"/>
  <c r="AE1737" i="3"/>
  <c r="AI1737" i="3"/>
  <c r="AU1737" i="3"/>
  <c r="AY1737" i="3"/>
  <c r="P1737" i="3"/>
  <c r="T1737" i="3"/>
  <c r="AF1737" i="3"/>
  <c r="AJ1737" i="3"/>
  <c r="AV1737" i="3"/>
  <c r="AZ1737" i="3"/>
  <c r="M1734" i="3"/>
  <c r="Z1734" i="3"/>
  <c r="AV1732" i="3"/>
  <c r="M1732" i="3"/>
  <c r="Z1732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AQ1728" i="3"/>
  <c r="AR1728" i="3"/>
  <c r="Y1728" i="3"/>
  <c r="BE1728" i="3"/>
  <c r="AL1728" i="3"/>
  <c r="X1726" i="3"/>
  <c r="AW1724" i="3"/>
  <c r="AC1723" i="3"/>
  <c r="L1721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B1740" i="3"/>
  <c r="AO1740" i="3"/>
  <c r="AG1737" i="3"/>
  <c r="Q1737" i="3"/>
  <c r="AZ1735" i="3"/>
  <c r="AI1734" i="3"/>
  <c r="W1732" i="3"/>
  <c r="BC1730" i="3"/>
  <c r="AM1730" i="3"/>
  <c r="W1730" i="3"/>
  <c r="AF1720" i="3"/>
  <c r="R1720" i="3"/>
  <c r="AK1714" i="3"/>
  <c r="AP1714" i="3"/>
  <c r="W1741" i="3"/>
  <c r="X1741" i="3"/>
  <c r="AF1738" i="3"/>
  <c r="BF1738" i="3"/>
  <c r="N1733" i="3"/>
  <c r="AH1733" i="3"/>
  <c r="BF1733" i="3"/>
  <c r="AE1733" i="3"/>
  <c r="AY1733" i="3"/>
  <c r="AB1733" i="3"/>
  <c r="AV1733" i="3"/>
  <c r="N1731" i="3"/>
  <c r="AD1731" i="3"/>
  <c r="AT1731" i="3"/>
  <c r="O1731" i="3"/>
  <c r="AE1731" i="3"/>
  <c r="AU1731" i="3"/>
  <c r="P1731" i="3"/>
  <c r="AF1731" i="3"/>
  <c r="AV1731" i="3"/>
  <c r="BC1727" i="3"/>
  <c r="AT1725" i="3"/>
  <c r="P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E1721" i="3"/>
  <c r="AD1721" i="3"/>
  <c r="AT1722" i="3"/>
  <c r="Y1722" i="3"/>
  <c r="BH1720" i="3"/>
  <c r="AB1720" i="3"/>
  <c r="AV1719" i="3"/>
  <c r="AF1719" i="3"/>
  <c r="P1719" i="3"/>
  <c r="AX1718" i="3"/>
  <c r="AH1718" i="3"/>
  <c r="R1718" i="3"/>
  <c r="AB1711" i="3"/>
  <c r="BH1711" i="3"/>
  <c r="AK1711" i="3"/>
  <c r="P1711" i="3"/>
  <c r="AV1711" i="3"/>
  <c r="S1722" i="3"/>
  <c r="AI1722" i="3"/>
  <c r="AY1722" i="3"/>
  <c r="Q1722" i="3"/>
  <c r="W1720" i="3"/>
  <c r="AM1720" i="3"/>
  <c r="BC1720" i="3"/>
  <c r="U1720" i="3"/>
  <c r="AK1720" i="3"/>
  <c r="BA1720" i="3"/>
  <c r="BH1719" i="3"/>
  <c r="AR1719" i="3"/>
  <c r="AT1718" i="3"/>
  <c r="AD1718" i="3"/>
  <c r="M1716" i="3"/>
  <c r="Q1716" i="3"/>
  <c r="AC1716" i="3"/>
  <c r="AG1716" i="3"/>
  <c r="X1716" i="3"/>
  <c r="AD1716" i="3"/>
  <c r="AQ1716" i="3"/>
  <c r="AU1716" i="3"/>
  <c r="BG1716" i="3"/>
  <c r="O1716" i="3"/>
  <c r="AE1716" i="3"/>
  <c r="AJ1716" i="3"/>
  <c r="AV1716" i="3"/>
  <c r="AZ1716" i="3"/>
  <c r="P1716" i="3"/>
  <c r="V1716" i="3"/>
  <c r="AK1716" i="3"/>
  <c r="AO1716" i="3"/>
  <c r="BA1716" i="3"/>
  <c r="BE1716" i="3"/>
  <c r="AN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BH1709" i="3"/>
  <c r="AC1707" i="3"/>
  <c r="N1711" i="3"/>
  <c r="AD1711" i="3"/>
  <c r="AT1711" i="3"/>
  <c r="O1711" i="3"/>
  <c r="AE1711" i="3"/>
  <c r="AU1711" i="3"/>
  <c r="AP1709" i="3"/>
  <c r="BG1709" i="3"/>
  <c r="K1715" i="3"/>
  <c r="K1713" i="3"/>
  <c r="L1706" i="3"/>
  <c r="M1706" i="3" s="1"/>
  <c r="AT1705" i="3"/>
  <c r="P1705" i="3"/>
  <c r="Q1705" i="3"/>
  <c r="N1703" i="3"/>
  <c r="AD1703" i="3"/>
  <c r="AT1703" i="3"/>
  <c r="O1703" i="3"/>
  <c r="AE1703" i="3"/>
  <c r="AU1703" i="3"/>
  <c r="P1703" i="3"/>
  <c r="AF1703" i="3"/>
  <c r="AV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AS1703" i="3"/>
  <c r="AV1702" i="3"/>
  <c r="BI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AZ1698" i="3"/>
  <c r="AE1698" i="3"/>
  <c r="BF1696" i="3"/>
  <c r="AJ1696" i="3"/>
  <c r="O1696" i="3"/>
  <c r="AU1695" i="3"/>
  <c r="K1699" i="3"/>
  <c r="AT1698" i="3"/>
  <c r="X1698" i="3"/>
  <c r="K1697" i="3"/>
  <c r="BD1696" i="3"/>
  <c r="AI1696" i="3"/>
  <c r="N1696" i="3"/>
  <c r="AC1695" i="3"/>
  <c r="AV1694" i="3"/>
  <c r="N1694" i="3"/>
  <c r="M1694" i="3"/>
  <c r="AS1694" i="3"/>
  <c r="BB1693" i="3"/>
  <c r="AN1693" i="3"/>
  <c r="BH1693" i="3"/>
  <c r="AQ1691" i="3"/>
  <c r="AI1691" i="3"/>
  <c r="X1687" i="3"/>
  <c r="AN1687" i="3"/>
  <c r="BD1687" i="3"/>
  <c r="AO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AV1691" i="3"/>
  <c r="AR1691" i="3"/>
  <c r="AF1691" i="3"/>
  <c r="AB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P1708" i="3" l="1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BN1712" i="3" s="1"/>
  <c r="W1756" i="3"/>
  <c r="AU1752" i="3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M1685" i="3" l="1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AX1535" i="3" s="1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AG1525" i="3" s="1"/>
  <c r="K1523" i="3"/>
  <c r="BE1523" i="3" s="1"/>
  <c r="K1593" i="3"/>
  <c r="AG1593" i="3" s="1"/>
  <c r="K1591" i="3"/>
  <c r="K1587" i="3"/>
  <c r="AS1587" i="3" s="1"/>
  <c r="L1586" i="3"/>
  <c r="L1584" i="3"/>
  <c r="L1583" i="3"/>
  <c r="K1581" i="3"/>
  <c r="AT1581" i="3" s="1"/>
  <c r="K1579" i="3"/>
  <c r="K1577" i="3"/>
  <c r="L1550" i="3"/>
  <c r="L1548" i="3"/>
  <c r="BC1548" i="3" s="1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AU1600" i="3"/>
  <c r="L1638" i="3"/>
  <c r="Y1598" i="3"/>
  <c r="AV1595" i="3"/>
  <c r="AP1595" i="3"/>
  <c r="AH1610" i="3"/>
  <c r="BG1575" i="3"/>
  <c r="T1580" i="3"/>
  <c r="BA1592" i="3"/>
  <c r="AC1588" i="3"/>
  <c r="BG1588" i="3"/>
  <c r="BI1586" i="3"/>
  <c r="AP1586" i="3"/>
  <c r="AQ1586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W1548" i="3"/>
  <c r="N1556" i="3"/>
  <c r="Z1554" i="3"/>
  <c r="AQ1554" i="3"/>
  <c r="BH1554" i="3"/>
  <c r="BB1565" i="3"/>
  <c r="AT1565" i="3"/>
  <c r="V1565" i="3"/>
  <c r="N1565" i="3"/>
  <c r="AU1557" i="3"/>
  <c r="U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O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BB1533" i="3"/>
  <c r="AC1552" i="3"/>
  <c r="AA1552" i="3"/>
  <c r="N1551" i="3"/>
  <c r="Y1541" i="3"/>
  <c r="AS1541" i="3"/>
  <c r="AE1539" i="3"/>
  <c r="L1536" i="3"/>
  <c r="K1536" i="3"/>
  <c r="K1534" i="3"/>
  <c r="AV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P1538" i="3" l="1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N1507" i="3" l="1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BJ1501" i="3" s="1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AM1427" i="3" s="1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Q1464" i="3" s="1"/>
  <c r="L1462" i="3"/>
  <c r="L1461" i="3"/>
  <c r="K1459" i="3"/>
  <c r="L1451" i="3"/>
  <c r="AZ1451" i="3" s="1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BF1475" i="3" s="1"/>
  <c r="L1473" i="3"/>
  <c r="L1471" i="3"/>
  <c r="L1467" i="3"/>
  <c r="L1463" i="3"/>
  <c r="O1463" i="3" s="1"/>
  <c r="K1457" i="3"/>
  <c r="K1455" i="3"/>
  <c r="AT1518" i="3"/>
  <c r="AV1435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AW1486" i="3" s="1"/>
  <c r="L1483" i="3"/>
  <c r="K1482" i="3"/>
  <c r="AF1482" i="3" s="1"/>
  <c r="L1481" i="3"/>
  <c r="K1480" i="3"/>
  <c r="AU1480" i="3" s="1"/>
  <c r="L1479" i="3"/>
  <c r="K1478" i="3"/>
  <c r="V1478" i="3" s="1"/>
  <c r="L1477" i="3"/>
  <c r="K1469" i="3"/>
  <c r="K1465" i="3"/>
  <c r="K1461" i="3"/>
  <c r="P1441" i="3"/>
  <c r="AV1441" i="3"/>
  <c r="BD1441" i="3"/>
  <c r="AF1435" i="3"/>
  <c r="BH1433" i="3"/>
  <c r="T1433" i="3"/>
  <c r="BC1429" i="3"/>
  <c r="K1470" i="3"/>
  <c r="AT1470" i="3" s="1"/>
  <c r="K1466" i="3"/>
  <c r="AW1466" i="3" s="1"/>
  <c r="L1465" i="3"/>
  <c r="K1462" i="3"/>
  <c r="BC1462" i="3" s="1"/>
  <c r="K1458" i="3"/>
  <c r="AQ1458" i="3" s="1"/>
  <c r="W1411" i="3"/>
  <c r="L1454" i="3"/>
  <c r="K1454" i="3"/>
  <c r="L1452" i="3"/>
  <c r="L1450" i="3"/>
  <c r="P1450" i="3" s="1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AF1391" i="3"/>
  <c r="AV1391" i="3"/>
  <c r="P1391" i="3"/>
  <c r="BG1391" i="3"/>
  <c r="AA1391" i="3"/>
  <c r="K1456" i="3"/>
  <c r="L1445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K1368" i="3"/>
  <c r="AT1368" i="3" s="1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C1487" i="3"/>
  <c r="BF1487" i="3"/>
  <c r="X1487" i="3"/>
  <c r="BE148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BB1478" i="3"/>
  <c r="BE1465" i="3"/>
  <c r="W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AP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Z1443" i="3"/>
  <c r="AP1443" i="3"/>
  <c r="AQ1443" i="3"/>
  <c r="BG1443" i="3"/>
  <c r="AD1484" i="3"/>
  <c r="Z1484" i="3"/>
  <c r="V1484" i="3"/>
  <c r="R1484" i="3"/>
  <c r="N1484" i="3"/>
  <c r="AP1469" i="3"/>
  <c r="AX1467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AB1465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W1473" i="3"/>
  <c r="AM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U1462" i="3"/>
  <c r="O1460" i="3"/>
  <c r="AF1460" i="3"/>
  <c r="AS1460" i="3"/>
  <c r="AA1458" i="3"/>
  <c r="AR1458" i="3"/>
  <c r="BE1458" i="3"/>
  <c r="BD1457" i="3"/>
  <c r="AA1456" i="3"/>
  <c r="AR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I1451" i="3"/>
  <c r="AY145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W1402" i="3"/>
  <c r="AA1402" i="3"/>
  <c r="AM1402" i="3"/>
  <c r="AQ1402" i="3"/>
  <c r="BC1402" i="3"/>
  <c r="BG1402" i="3"/>
  <c r="X1402" i="3"/>
  <c r="AB1402" i="3"/>
  <c r="AN1402" i="3"/>
  <c r="AR1402" i="3"/>
  <c r="BD1402" i="3"/>
  <c r="BH1402" i="3"/>
  <c r="U1402" i="3"/>
  <c r="Y1402" i="3"/>
  <c r="AK1402" i="3"/>
  <c r="AO1402" i="3"/>
  <c r="BA1402" i="3"/>
  <c r="BE1402" i="3"/>
  <c r="AP1402" i="3"/>
  <c r="BF1402" i="3"/>
  <c r="AT1402" i="3"/>
  <c r="R1402" i="3"/>
  <c r="V1402" i="3"/>
  <c r="AL1402" i="3"/>
  <c r="AE1448" i="3"/>
  <c r="AV1448" i="3"/>
  <c r="BI1448" i="3"/>
  <c r="AB1446" i="3"/>
  <c r="AC1446" i="3"/>
  <c r="BI1446" i="3"/>
  <c r="AA1444" i="3"/>
  <c r="AQ1444" i="3"/>
  <c r="AR1444" i="3"/>
  <c r="BH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V1416" i="3"/>
  <c r="Z1416" i="3"/>
  <c r="AL1416" i="3"/>
  <c r="AP1416" i="3"/>
  <c r="BB1416" i="3"/>
  <c r="BF1416" i="3"/>
  <c r="W1416" i="3"/>
  <c r="AA1416" i="3"/>
  <c r="AM1416" i="3"/>
  <c r="AQ1416" i="3"/>
  <c r="BC1416" i="3"/>
  <c r="BG1416" i="3"/>
  <c r="X1416" i="3"/>
  <c r="AB1416" i="3"/>
  <c r="AN1416" i="3"/>
  <c r="AR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Q1481" i="3" l="1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N1448" i="3" l="1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P1328" i="3" l="1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G1320" i="3" l="1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L1294" i="3"/>
  <c r="K1294" i="3"/>
  <c r="U1294" i="3" s="1"/>
  <c r="L1292" i="3"/>
  <c r="K1278" i="3"/>
  <c r="K1283" i="3"/>
  <c r="AZ1235" i="3"/>
  <c r="K1316" i="3"/>
  <c r="K1314" i="3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S1315" i="3" l="1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BL1217" i="3" s="1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AG1091" i="3" s="1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AA1128" i="3" s="1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P1128" i="3"/>
  <c r="BD111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L1076" i="3"/>
  <c r="L1074" i="3"/>
  <c r="BC1092" i="3" l="1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976" i="3" s="1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BL1015" i="3" s="1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BN984" i="3" s="1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BL975" i="3" s="1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AI1036" i="3"/>
  <c r="S1036" i="3"/>
  <c r="M1036" i="3"/>
  <c r="Q1036" i="3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40" i="3" l="1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S800" i="3" s="1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BH904" i="3" s="1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BM918" i="3" s="1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N850" i="3" s="1"/>
  <c r="K846" i="3"/>
  <c r="AY931" i="3"/>
  <c r="L902" i="3"/>
  <c r="BB902" i="3" s="1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BD904" i="3" s="1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L876" i="3"/>
  <c r="K876" i="3"/>
  <c r="K875" i="3"/>
  <c r="L868" i="3"/>
  <c r="BA868" i="3" s="1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AA830" i="3" s="1"/>
  <c r="L828" i="3"/>
  <c r="L826" i="3"/>
  <c r="K826" i="3"/>
  <c r="L824" i="3"/>
  <c r="L822" i="3"/>
  <c r="K822" i="3"/>
  <c r="L820" i="3"/>
  <c r="K820" i="3"/>
  <c r="BA820" i="3" s="1"/>
  <c r="K819" i="3"/>
  <c r="L812" i="3"/>
  <c r="K812" i="3"/>
  <c r="K811" i="3"/>
  <c r="L804" i="3"/>
  <c r="K804" i="3"/>
  <c r="K803" i="3"/>
  <c r="L796" i="3"/>
  <c r="P796" i="3" s="1"/>
  <c r="K796" i="3"/>
  <c r="K795" i="3"/>
  <c r="T894" i="3"/>
  <c r="AF894" i="3"/>
  <c r="AP894" i="3"/>
  <c r="AZ894" i="3"/>
  <c r="R890" i="3"/>
  <c r="Q880" i="3"/>
  <c r="X878" i="3"/>
  <c r="AH878" i="3"/>
  <c r="AR878" i="3"/>
  <c r="BD878" i="3"/>
  <c r="W878" i="3"/>
  <c r="AQ878" i="3"/>
  <c r="Q878" i="3"/>
  <c r="AK878" i="3"/>
  <c r="BE878" i="3"/>
  <c r="L875" i="3"/>
  <c r="AN872" i="3"/>
  <c r="BC872" i="3"/>
  <c r="L871" i="3"/>
  <c r="L867" i="3"/>
  <c r="L863" i="3"/>
  <c r="K863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AG816" i="3"/>
  <c r="R816" i="3"/>
  <c r="BH816" i="3"/>
  <c r="L815" i="3"/>
  <c r="L807" i="3"/>
  <c r="L799" i="3"/>
  <c r="BF900" i="3"/>
  <c r="AH900" i="3"/>
  <c r="N900" i="3"/>
  <c r="BE894" i="3"/>
  <c r="AO894" i="3"/>
  <c r="Y894" i="3"/>
  <c r="BG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L849" i="3"/>
  <c r="L845" i="3"/>
  <c r="N842" i="3"/>
  <c r="AD842" i="3"/>
  <c r="AP842" i="3"/>
  <c r="AI842" i="3"/>
  <c r="Q842" i="3"/>
  <c r="M842" i="3"/>
  <c r="L841" i="3"/>
  <c r="K841" i="3"/>
  <c r="BG838" i="3"/>
  <c r="L837" i="3"/>
  <c r="K837" i="3"/>
  <c r="BD834" i="3"/>
  <c r="L833" i="3"/>
  <c r="K833" i="3"/>
  <c r="L829" i="3"/>
  <c r="K829" i="3"/>
  <c r="T826" i="3"/>
  <c r="BB826" i="3"/>
  <c r="L825" i="3"/>
  <c r="K825" i="3"/>
  <c r="AR822" i="3"/>
  <c r="BG820" i="3"/>
  <c r="L819" i="3"/>
  <c r="U812" i="3"/>
  <c r="AK812" i="3"/>
  <c r="Z812" i="3"/>
  <c r="BF812" i="3"/>
  <c r="AB812" i="3"/>
  <c r="L811" i="3"/>
  <c r="AI804" i="3"/>
  <c r="L803" i="3"/>
  <c r="N803" i="3" s="1"/>
  <c r="L795" i="3"/>
  <c r="BH900" i="3"/>
  <c r="AR900" i="3"/>
  <c r="AB900" i="3"/>
  <c r="AP898" i="3"/>
  <c r="N898" i="3"/>
  <c r="Q896" i="3"/>
  <c r="BG894" i="3"/>
  <c r="AQ894" i="3"/>
  <c r="AA894" i="3"/>
  <c r="BA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V898" i="3" l="1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72" i="3" l="1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P783" i="3" l="1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K720" i="3"/>
  <c r="K643" i="3"/>
  <c r="L742" i="3"/>
  <c r="L741" i="3"/>
  <c r="K754" i="3"/>
  <c r="Y754" i="3" s="1"/>
  <c r="L753" i="3"/>
  <c r="L752" i="3"/>
  <c r="L750" i="3"/>
  <c r="L745" i="3"/>
  <c r="X745" i="3" s="1"/>
  <c r="K745" i="3"/>
  <c r="L738" i="3"/>
  <c r="L736" i="3"/>
  <c r="K732" i="3"/>
  <c r="L730" i="3"/>
  <c r="L728" i="3"/>
  <c r="L725" i="3"/>
  <c r="K725" i="3"/>
  <c r="K724" i="3"/>
  <c r="K722" i="3"/>
  <c r="L717" i="3"/>
  <c r="L715" i="3"/>
  <c r="AV715" i="3" s="1"/>
  <c r="K715" i="3"/>
  <c r="K712" i="3"/>
  <c r="L711" i="3"/>
  <c r="K711" i="3"/>
  <c r="K708" i="3"/>
  <c r="L707" i="3"/>
  <c r="K707" i="3"/>
  <c r="K704" i="3"/>
  <c r="L703" i="3"/>
  <c r="K703" i="3"/>
  <c r="K700" i="3"/>
  <c r="L699" i="3"/>
  <c r="AE699" i="3" s="1"/>
  <c r="K699" i="3"/>
  <c r="K696" i="3"/>
  <c r="L695" i="3"/>
  <c r="K695" i="3"/>
  <c r="K692" i="3"/>
  <c r="L691" i="3"/>
  <c r="K691" i="3"/>
  <c r="K688" i="3"/>
  <c r="L687" i="3"/>
  <c r="K687" i="3"/>
  <c r="K684" i="3"/>
  <c r="L683" i="3"/>
  <c r="BE683" i="3" s="1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BM765" i="3"/>
  <c r="BJ771" i="3"/>
  <c r="BN777" i="3"/>
  <c r="K751" i="3"/>
  <c r="K747" i="3"/>
  <c r="K740" i="3"/>
  <c r="L739" i="3"/>
  <c r="K737" i="3"/>
  <c r="U754" i="3"/>
  <c r="AK754" i="3"/>
  <c r="BA754" i="3"/>
  <c r="R754" i="3"/>
  <c r="AH754" i="3"/>
  <c r="AX754" i="3"/>
  <c r="W754" i="3"/>
  <c r="BC754" i="3"/>
  <c r="AN754" i="3"/>
  <c r="AA754" i="3"/>
  <c r="BG754" i="3"/>
  <c r="AZ754" i="3"/>
  <c r="K752" i="3"/>
  <c r="K748" i="3"/>
  <c r="K744" i="3"/>
  <c r="L743" i="3"/>
  <c r="X743" i="3" s="1"/>
  <c r="K741" i="3"/>
  <c r="L731" i="3"/>
  <c r="K729" i="3"/>
  <c r="AJ750" i="3"/>
  <c r="AB736" i="3"/>
  <c r="AR736" i="3"/>
  <c r="BH736" i="3"/>
  <c r="Y736" i="3"/>
  <c r="AO736" i="3"/>
  <c r="BE736" i="3"/>
  <c r="AD736" i="3"/>
  <c r="O736" i="3"/>
  <c r="AU736" i="3"/>
  <c r="AH736" i="3"/>
  <c r="AA736" i="3"/>
  <c r="S736" i="3"/>
  <c r="K755" i="3"/>
  <c r="K753" i="3"/>
  <c r="K749" i="3"/>
  <c r="K739" i="3"/>
  <c r="L732" i="3"/>
  <c r="W725" i="3"/>
  <c r="AM725" i="3"/>
  <c r="BC725" i="3"/>
  <c r="Z725" i="3"/>
  <c r="AV725" i="3"/>
  <c r="V725" i="3"/>
  <c r="AR725" i="3"/>
  <c r="R725" i="3"/>
  <c r="BI725" i="3"/>
  <c r="AZ725" i="3"/>
  <c r="AS725" i="3"/>
  <c r="N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AS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L680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BN769" i="3" l="1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BN736" i="3" s="1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U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AS627" i="3" l="1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AB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AS580" i="3" s="1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C572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P566" i="3"/>
  <c r="X566" i="3"/>
  <c r="O566" i="3"/>
  <c r="AE566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D566" i="3" l="1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K529" i="3" l="1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Z418" i="3" s="1"/>
  <c r="K417" i="3"/>
  <c r="K394" i="3"/>
  <c r="K393" i="3"/>
  <c r="K378" i="3"/>
  <c r="AK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S426" i="3" s="1"/>
  <c r="K425" i="3"/>
  <c r="L408" i="3"/>
  <c r="L404" i="3"/>
  <c r="K402" i="3"/>
  <c r="O402" i="3" s="1"/>
  <c r="K401" i="3"/>
  <c r="K386" i="3"/>
  <c r="T386" i="3" s="1"/>
  <c r="K385" i="3"/>
  <c r="L372" i="3"/>
  <c r="K370" i="3"/>
  <c r="K369" i="3"/>
  <c r="K357" i="3"/>
  <c r="L469" i="3"/>
  <c r="AU469" i="3" s="1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AO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AK414" i="3" s="1"/>
  <c r="K413" i="3"/>
  <c r="L406" i="3"/>
  <c r="K406" i="3"/>
  <c r="K405" i="3"/>
  <c r="L398" i="3"/>
  <c r="K398" i="3"/>
  <c r="K397" i="3"/>
  <c r="L390" i="3"/>
  <c r="AG390" i="3" s="1"/>
  <c r="K390" i="3"/>
  <c r="K389" i="3"/>
  <c r="L382" i="3"/>
  <c r="K382" i="3"/>
  <c r="BD382" i="3" s="1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L437" i="3"/>
  <c r="R434" i="3"/>
  <c r="Z434" i="3"/>
  <c r="AH434" i="3"/>
  <c r="AX434" i="3"/>
  <c r="BF434" i="3"/>
  <c r="L433" i="3"/>
  <c r="AN433" i="3" s="1"/>
  <c r="L429" i="3"/>
  <c r="O429" i="3" s="1"/>
  <c r="L425" i="3"/>
  <c r="L421" i="3"/>
  <c r="AL418" i="3"/>
  <c r="L417" i="3"/>
  <c r="BG417" i="3" s="1"/>
  <c r="L413" i="3"/>
  <c r="L409" i="3"/>
  <c r="L405" i="3"/>
  <c r="L401" i="3"/>
  <c r="N401" i="3" s="1"/>
  <c r="L397" i="3"/>
  <c r="AR394" i="3"/>
  <c r="L393" i="3"/>
  <c r="L389" i="3"/>
  <c r="AH389" i="3" s="1"/>
  <c r="L385" i="3"/>
  <c r="L381" i="3"/>
  <c r="BA381" i="3" s="1"/>
  <c r="Q378" i="3"/>
  <c r="AW378" i="3"/>
  <c r="L377" i="3"/>
  <c r="N377" i="3" s="1"/>
  <c r="L373" i="3"/>
  <c r="O370" i="3"/>
  <c r="L369" i="3"/>
  <c r="L365" i="3"/>
  <c r="AU365" i="3" s="1"/>
  <c r="V362" i="3"/>
  <c r="BB362" i="3"/>
  <c r="L361" i="3"/>
  <c r="L357" i="3"/>
  <c r="AE357" i="3" s="1"/>
  <c r="L353" i="3"/>
  <c r="BD469" i="3"/>
  <c r="BB465" i="3"/>
  <c r="AL465" i="3"/>
  <c r="V465" i="3"/>
  <c r="AT463" i="3"/>
  <c r="AD463" i="3"/>
  <c r="N463" i="3"/>
  <c r="AL461" i="3"/>
  <c r="BC459" i="3"/>
  <c r="AM459" i="3"/>
  <c r="W459" i="3"/>
  <c r="AH455" i="3"/>
  <c r="U453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BE434" i="3"/>
  <c r="BA434" i="3"/>
  <c r="AO434" i="3"/>
  <c r="AK434" i="3"/>
  <c r="Y434" i="3"/>
  <c r="U434" i="3"/>
  <c r="AP430" i="3"/>
  <c r="BE429" i="3"/>
  <c r="AU421" i="3"/>
  <c r="AU418" i="3"/>
  <c r="O418" i="3"/>
  <c r="BG413" i="3"/>
  <c r="W413" i="3"/>
  <c r="Y409" i="3"/>
  <c r="AU402" i="3"/>
  <c r="AS401" i="3"/>
  <c r="M401" i="3"/>
  <c r="AU397" i="3"/>
  <c r="BG394" i="3"/>
  <c r="AD393" i="3"/>
  <c r="BA390" i="3"/>
  <c r="U390" i="3"/>
  <c r="BF385" i="3"/>
  <c r="Z385" i="3"/>
  <c r="AP382" i="3"/>
  <c r="BB378" i="3"/>
  <c r="V378" i="3"/>
  <c r="BI377" i="3"/>
  <c r="BE377" i="3"/>
  <c r="AS377" i="3"/>
  <c r="AO377" i="3"/>
  <c r="AC377" i="3"/>
  <c r="Y377" i="3"/>
  <c r="M377" i="3"/>
  <c r="BA373" i="3"/>
  <c r="AL370" i="3"/>
  <c r="BI365" i="3"/>
  <c r="BI362" i="3"/>
  <c r="AC362" i="3"/>
  <c r="AC361" i="3"/>
  <c r="AS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O469" i="3"/>
  <c r="AU465" i="3"/>
  <c r="AE465" i="3"/>
  <c r="O465" i="3"/>
  <c r="BI463" i="3"/>
  <c r="AS463" i="3"/>
  <c r="AC463" i="3"/>
  <c r="AW461" i="3"/>
  <c r="Q461" i="3"/>
  <c r="AT459" i="3"/>
  <c r="AD459" i="3"/>
  <c r="BH457" i="3"/>
  <c r="AE453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O437" i="3"/>
  <c r="AY434" i="3"/>
  <c r="AU434" i="3"/>
  <c r="AI434" i="3"/>
  <c r="AE434" i="3"/>
  <c r="S434" i="3"/>
  <c r="O434" i="3"/>
  <c r="N433" i="3"/>
  <c r="AF430" i="3"/>
  <c r="Q421" i="3"/>
  <c r="AK418" i="3"/>
  <c r="BC417" i="3"/>
  <c r="W417" i="3"/>
  <c r="BI413" i="3"/>
  <c r="Q413" i="3"/>
  <c r="AK410" i="3"/>
  <c r="AI409" i="3"/>
  <c r="AO405" i="3"/>
  <c r="AY401" i="3"/>
  <c r="S401" i="3"/>
  <c r="AS397" i="3"/>
  <c r="M397" i="3"/>
  <c r="AG394" i="3"/>
  <c r="AZ393" i="3"/>
  <c r="T393" i="3"/>
  <c r="AQ390" i="3"/>
  <c r="AN385" i="3"/>
  <c r="BC381" i="3"/>
  <c r="AQ381" i="3"/>
  <c r="W381" i="3"/>
  <c r="BH378" i="3"/>
  <c r="AR378" i="3"/>
  <c r="AF378" i="3"/>
  <c r="AB378" i="3"/>
  <c r="BG377" i="3"/>
  <c r="AU377" i="3"/>
  <c r="AQ377" i="3"/>
  <c r="AE377" i="3"/>
  <c r="AA377" i="3"/>
  <c r="O377" i="3"/>
  <c r="BD374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W409" i="3" l="1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339" i="3" l="1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G196" i="3"/>
  <c r="BB196" i="3"/>
  <c r="K190" i="3"/>
  <c r="K186" i="3"/>
  <c r="K184" i="3"/>
  <c r="K170" i="3"/>
  <c r="K168" i="3"/>
  <c r="K154" i="3"/>
  <c r="K152" i="3"/>
  <c r="Z127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P196" i="3" l="1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BK209" i="3" s="1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L175" i="3"/>
  <c r="BK164" i="3"/>
  <c r="BK20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L216" i="3" l="1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<sst xmlns="http://schemas.openxmlformats.org/spreadsheetml/2006/main" count="12496" uniqueCount="527">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</sst>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1.3812</v>
      </c>
      <c r="D2">
        <v>0.91449999999999998</v>
      </c>
      <c r="E2">
        <v>1.5278</v>
      </c>
    </row>
    <row r="3" spans="1:5" x14ac:dyDescent="0.25">
      <c r="A3" t="s">
        <v>338</v>
      </c>
      <c r="B3" t="s">
        <v>72</v>
      </c>
      <c r="C3">
        <v>1.3812</v>
      </c>
      <c r="D3">
        <v>0.91449999999999998</v>
      </c>
      <c r="E3">
        <v>0.69</v>
      </c>
    </row>
    <row r="4" spans="1:5" x14ac:dyDescent="0.25">
      <c r="A4" t="s">
        <v>338</v>
      </c>
      <c r="B4" t="s">
        <v>73</v>
      </c>
      <c r="C4">
        <v>1.3812</v>
      </c>
      <c r="D4">
        <v>0.49540000000000001</v>
      </c>
      <c r="E4">
        <v>0.93640000000000001</v>
      </c>
    </row>
    <row r="5" spans="1:5" x14ac:dyDescent="0.25">
      <c r="A5" t="s">
        <v>338</v>
      </c>
      <c r="B5" t="s">
        <v>74</v>
      </c>
      <c r="C5">
        <v>1.3812</v>
      </c>
      <c r="D5">
        <v>1.1432</v>
      </c>
      <c r="E5">
        <v>1.2814000000000001</v>
      </c>
    </row>
    <row r="6" spans="1:5" x14ac:dyDescent="0.25">
      <c r="A6" t="s">
        <v>338</v>
      </c>
      <c r="B6" t="s">
        <v>75</v>
      </c>
      <c r="C6">
        <v>1.3812</v>
      </c>
      <c r="D6">
        <v>0.7621</v>
      </c>
      <c r="E6">
        <v>1.1335999999999999</v>
      </c>
    </row>
    <row r="7" spans="1:5" x14ac:dyDescent="0.25">
      <c r="A7" t="s">
        <v>338</v>
      </c>
      <c r="B7" t="s">
        <v>76</v>
      </c>
      <c r="C7">
        <v>1.3812</v>
      </c>
      <c r="D7">
        <v>1.1222000000000001</v>
      </c>
      <c r="E7">
        <v>0.79600000000000004</v>
      </c>
    </row>
    <row r="8" spans="1:5" x14ac:dyDescent="0.25">
      <c r="A8" t="s">
        <v>338</v>
      </c>
      <c r="B8" t="s">
        <v>77</v>
      </c>
      <c r="C8">
        <v>1.3812</v>
      </c>
      <c r="D8">
        <v>0.91449999999999998</v>
      </c>
      <c r="E8">
        <v>1.38</v>
      </c>
    </row>
    <row r="9" spans="1:5" x14ac:dyDescent="0.25">
      <c r="A9" t="s">
        <v>338</v>
      </c>
      <c r="B9" t="s">
        <v>78</v>
      </c>
      <c r="C9">
        <v>1.3812</v>
      </c>
      <c r="D9">
        <v>0.99980000000000002</v>
      </c>
      <c r="E9">
        <v>0.71350000000000002</v>
      </c>
    </row>
    <row r="10" spans="1:5" x14ac:dyDescent="0.25">
      <c r="A10" t="s">
        <v>338</v>
      </c>
      <c r="B10" t="s">
        <v>79</v>
      </c>
      <c r="C10">
        <v>1.3812</v>
      </c>
      <c r="D10">
        <v>1.3337000000000001</v>
      </c>
      <c r="E10">
        <v>0.8871</v>
      </c>
    </row>
    <row r="11" spans="1:5" x14ac:dyDescent="0.25">
      <c r="A11" t="s">
        <v>338</v>
      </c>
      <c r="B11" t="s">
        <v>80</v>
      </c>
      <c r="C11">
        <v>1.3812</v>
      </c>
      <c r="D11">
        <v>0.90500000000000003</v>
      </c>
      <c r="E11">
        <v>0.74909999999999999</v>
      </c>
    </row>
    <row r="12" spans="1:5" x14ac:dyDescent="0.25">
      <c r="A12" t="s">
        <v>338</v>
      </c>
      <c r="B12" t="s">
        <v>81</v>
      </c>
      <c r="C12">
        <v>1.3812</v>
      </c>
      <c r="D12">
        <v>1.0669999999999999</v>
      </c>
      <c r="E12">
        <v>1.1828000000000001</v>
      </c>
    </row>
    <row r="13" spans="1:5" x14ac:dyDescent="0.25">
      <c r="A13" t="s">
        <v>338</v>
      </c>
      <c r="B13" t="s">
        <v>82</v>
      </c>
      <c r="C13">
        <v>1.3812</v>
      </c>
      <c r="D13">
        <v>0.99070000000000003</v>
      </c>
      <c r="E13">
        <v>1.5278</v>
      </c>
    </row>
    <row r="14" spans="1:5" x14ac:dyDescent="0.25">
      <c r="A14" t="s">
        <v>338</v>
      </c>
      <c r="B14" t="s">
        <v>83</v>
      </c>
      <c r="C14">
        <v>1.3812</v>
      </c>
      <c r="D14">
        <v>0.68589999999999995</v>
      </c>
      <c r="E14">
        <v>0.83779999999999999</v>
      </c>
    </row>
    <row r="15" spans="1:5" x14ac:dyDescent="0.25">
      <c r="A15" t="s">
        <v>338</v>
      </c>
      <c r="B15" t="s">
        <v>84</v>
      </c>
      <c r="C15">
        <v>1.3812</v>
      </c>
      <c r="D15">
        <v>0.86880000000000002</v>
      </c>
      <c r="E15">
        <v>0.60870000000000002</v>
      </c>
    </row>
    <row r="16" spans="1:5" x14ac:dyDescent="0.25">
      <c r="A16" t="s">
        <v>338</v>
      </c>
      <c r="B16" t="s">
        <v>85</v>
      </c>
      <c r="C16">
        <v>1.3812</v>
      </c>
      <c r="D16">
        <v>1.3337000000000001</v>
      </c>
      <c r="E16">
        <v>1.4785999999999999</v>
      </c>
    </row>
    <row r="17" spans="1:5" x14ac:dyDescent="0.25">
      <c r="A17" t="s">
        <v>338</v>
      </c>
      <c r="B17" t="s">
        <v>86</v>
      </c>
      <c r="C17">
        <v>1.3812</v>
      </c>
      <c r="D17">
        <v>0.80020000000000002</v>
      </c>
      <c r="E17">
        <v>0.98570000000000002</v>
      </c>
    </row>
    <row r="18" spans="1:5" x14ac:dyDescent="0.25">
      <c r="A18" t="s">
        <v>338</v>
      </c>
      <c r="B18" t="s">
        <v>87</v>
      </c>
      <c r="C18">
        <v>1.3812</v>
      </c>
      <c r="D18">
        <v>0.83830000000000005</v>
      </c>
      <c r="E18">
        <v>0.83779999999999999</v>
      </c>
    </row>
    <row r="19" spans="1:5" x14ac:dyDescent="0.25">
      <c r="A19" t="s">
        <v>338</v>
      </c>
      <c r="B19" t="s">
        <v>88</v>
      </c>
      <c r="C19">
        <v>1.3812</v>
      </c>
      <c r="D19">
        <v>0.9526</v>
      </c>
      <c r="E19">
        <v>1.38</v>
      </c>
    </row>
    <row r="20" spans="1:5" x14ac:dyDescent="0.25">
      <c r="A20" t="s">
        <v>338</v>
      </c>
      <c r="B20" t="s">
        <v>89</v>
      </c>
      <c r="C20">
        <v>1.3812</v>
      </c>
      <c r="D20">
        <v>0.83260000000000001</v>
      </c>
      <c r="E20">
        <v>0.79600000000000004</v>
      </c>
    </row>
    <row r="21" spans="1:5" x14ac:dyDescent="0.25">
      <c r="A21" t="s">
        <v>338</v>
      </c>
      <c r="B21" t="s">
        <v>90</v>
      </c>
      <c r="C21">
        <v>1.3812</v>
      </c>
      <c r="D21">
        <v>1.6004</v>
      </c>
      <c r="E21">
        <v>0.73929999999999996</v>
      </c>
    </row>
    <row r="22" spans="1:5" x14ac:dyDescent="0.25">
      <c r="A22" t="s">
        <v>338</v>
      </c>
      <c r="B22" t="s">
        <v>91</v>
      </c>
      <c r="C22">
        <v>1.3812</v>
      </c>
      <c r="D22">
        <v>1.2956000000000001</v>
      </c>
      <c r="E22">
        <v>1.2321</v>
      </c>
    </row>
    <row r="23" spans="1:5" x14ac:dyDescent="0.25">
      <c r="A23" t="s">
        <v>338</v>
      </c>
      <c r="B23" t="s">
        <v>92</v>
      </c>
      <c r="C23">
        <v>1.3812</v>
      </c>
      <c r="D23">
        <v>0.87639999999999996</v>
      </c>
      <c r="E23">
        <v>1.0349999999999999</v>
      </c>
    </row>
    <row r="24" spans="1:5" x14ac:dyDescent="0.25">
      <c r="A24" t="s">
        <v>338</v>
      </c>
      <c r="B24" t="s">
        <v>93</v>
      </c>
      <c r="C24">
        <v>1.3812</v>
      </c>
      <c r="D24">
        <v>0.87639999999999996</v>
      </c>
      <c r="E24">
        <v>1.0843</v>
      </c>
    </row>
    <row r="25" spans="1:5" x14ac:dyDescent="0.25">
      <c r="A25" t="s">
        <v>338</v>
      </c>
      <c r="B25" t="s">
        <v>94</v>
      </c>
      <c r="C25">
        <v>1.3812</v>
      </c>
      <c r="D25">
        <v>1.1432</v>
      </c>
      <c r="E25">
        <v>0.64070000000000005</v>
      </c>
    </row>
    <row r="26" spans="1:5" x14ac:dyDescent="0.25">
      <c r="A26" t="s">
        <v>338</v>
      </c>
      <c r="B26" t="s">
        <v>95</v>
      </c>
      <c r="C26">
        <v>1.3812</v>
      </c>
      <c r="D26">
        <v>1.1051</v>
      </c>
      <c r="E26">
        <v>0.8871</v>
      </c>
    </row>
    <row r="27" spans="1:5" x14ac:dyDescent="0.25">
      <c r="A27" t="s">
        <v>338</v>
      </c>
      <c r="B27" t="s">
        <v>96</v>
      </c>
      <c r="C27">
        <v>1.3812</v>
      </c>
      <c r="D27">
        <v>1.2307999999999999</v>
      </c>
      <c r="E27">
        <v>0.74909999999999999</v>
      </c>
    </row>
    <row r="28" spans="1:5" x14ac:dyDescent="0.25">
      <c r="A28" t="s">
        <v>350</v>
      </c>
      <c r="B28" t="s">
        <v>97</v>
      </c>
      <c r="C28">
        <v>1.6087</v>
      </c>
      <c r="D28">
        <v>0.93240000000000001</v>
      </c>
      <c r="E28">
        <v>1.1896</v>
      </c>
    </row>
    <row r="29" spans="1:5" x14ac:dyDescent="0.25">
      <c r="A29" t="s">
        <v>350</v>
      </c>
      <c r="B29" t="s">
        <v>98</v>
      </c>
      <c r="C29">
        <v>1.6087</v>
      </c>
      <c r="D29">
        <v>0.6734</v>
      </c>
      <c r="E29">
        <v>0.92530000000000001</v>
      </c>
    </row>
    <row r="30" spans="1:5" x14ac:dyDescent="0.25">
      <c r="A30" t="s">
        <v>350</v>
      </c>
      <c r="B30" t="s">
        <v>99</v>
      </c>
      <c r="C30">
        <v>1.6087</v>
      </c>
      <c r="D30">
        <v>0.25900000000000001</v>
      </c>
      <c r="E30">
        <v>1.3218000000000001</v>
      </c>
    </row>
    <row r="31" spans="1:5" x14ac:dyDescent="0.25">
      <c r="A31" t="s">
        <v>350</v>
      </c>
      <c r="B31" t="s">
        <v>100</v>
      </c>
      <c r="C31">
        <v>1.6087</v>
      </c>
      <c r="D31">
        <v>0.93240000000000001</v>
      </c>
      <c r="E31">
        <v>0.79310000000000003</v>
      </c>
    </row>
    <row r="32" spans="1:5" x14ac:dyDescent="0.25">
      <c r="A32" t="s">
        <v>350</v>
      </c>
      <c r="B32" t="s">
        <v>101</v>
      </c>
      <c r="C32">
        <v>1.6087</v>
      </c>
      <c r="D32">
        <v>0.79120000000000001</v>
      </c>
      <c r="E32">
        <v>1.2978000000000001</v>
      </c>
    </row>
    <row r="33" spans="1:5" x14ac:dyDescent="0.25">
      <c r="A33" t="s">
        <v>350</v>
      </c>
      <c r="B33" t="s">
        <v>102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350</v>
      </c>
      <c r="B34" t="s">
        <v>103</v>
      </c>
      <c r="C34">
        <v>1.6087</v>
      </c>
      <c r="D34">
        <v>1.1867000000000001</v>
      </c>
      <c r="E34">
        <v>1.0094000000000001</v>
      </c>
    </row>
    <row r="35" spans="1:5" x14ac:dyDescent="0.25">
      <c r="A35" t="s">
        <v>350</v>
      </c>
      <c r="B35" t="s">
        <v>104</v>
      </c>
      <c r="C35">
        <v>1.6087</v>
      </c>
      <c r="D35">
        <v>1.1867000000000001</v>
      </c>
      <c r="E35">
        <v>1.0814999999999999</v>
      </c>
    </row>
    <row r="36" spans="1:5" x14ac:dyDescent="0.25">
      <c r="A36" t="s">
        <v>350</v>
      </c>
      <c r="B36" t="s">
        <v>105</v>
      </c>
      <c r="C36">
        <v>1.6087</v>
      </c>
      <c r="D36">
        <v>1.7613000000000001</v>
      </c>
      <c r="E36">
        <v>0.33050000000000002</v>
      </c>
    </row>
    <row r="37" spans="1:5" x14ac:dyDescent="0.25">
      <c r="A37" t="s">
        <v>350</v>
      </c>
      <c r="B37" t="s">
        <v>106</v>
      </c>
      <c r="C37">
        <v>1.6087</v>
      </c>
      <c r="D37">
        <v>1.2998000000000001</v>
      </c>
      <c r="E37">
        <v>1.1536</v>
      </c>
    </row>
    <row r="38" spans="1:5" x14ac:dyDescent="0.25">
      <c r="A38" t="s">
        <v>350</v>
      </c>
      <c r="B38" t="s">
        <v>107</v>
      </c>
      <c r="C38">
        <v>1.6087</v>
      </c>
      <c r="D38">
        <v>0.9607</v>
      </c>
      <c r="E38">
        <v>1.1536</v>
      </c>
    </row>
    <row r="39" spans="1:5" x14ac:dyDescent="0.25">
      <c r="A39" t="s">
        <v>350</v>
      </c>
      <c r="B39" t="s">
        <v>108</v>
      </c>
      <c r="C39">
        <v>1.6087</v>
      </c>
      <c r="D39">
        <v>1.1302000000000001</v>
      </c>
      <c r="E39">
        <v>1.0094000000000001</v>
      </c>
    </row>
    <row r="40" spans="1:5" x14ac:dyDescent="0.25">
      <c r="A40" t="s">
        <v>339</v>
      </c>
      <c r="B40" t="s">
        <v>109</v>
      </c>
      <c r="C40">
        <v>1.2710999999999999</v>
      </c>
      <c r="D40">
        <v>0.91090000000000004</v>
      </c>
      <c r="E40">
        <v>0.61280000000000001</v>
      </c>
    </row>
    <row r="41" spans="1:5" x14ac:dyDescent="0.25">
      <c r="A41" t="s">
        <v>339</v>
      </c>
      <c r="B41" t="s">
        <v>110</v>
      </c>
      <c r="C41">
        <v>1.2710999999999999</v>
      </c>
      <c r="D41">
        <v>0.95230000000000004</v>
      </c>
      <c r="E41">
        <v>1.17</v>
      </c>
    </row>
    <row r="42" spans="1:5" x14ac:dyDescent="0.25">
      <c r="A42" t="s">
        <v>339</v>
      </c>
      <c r="B42" t="s">
        <v>111</v>
      </c>
      <c r="C42">
        <v>1.2710999999999999</v>
      </c>
      <c r="D42">
        <v>1.7391000000000001</v>
      </c>
      <c r="E42">
        <v>0.72430000000000005</v>
      </c>
    </row>
    <row r="43" spans="1:5" x14ac:dyDescent="0.25">
      <c r="A43" t="s">
        <v>339</v>
      </c>
      <c r="B43" t="s">
        <v>112</v>
      </c>
      <c r="C43">
        <v>1.2710999999999999</v>
      </c>
      <c r="D43">
        <v>0.70389999999999997</v>
      </c>
      <c r="E43">
        <v>0.78</v>
      </c>
    </row>
    <row r="44" spans="1:5" x14ac:dyDescent="0.25">
      <c r="A44" t="s">
        <v>339</v>
      </c>
      <c r="B44" t="s">
        <v>113</v>
      </c>
      <c r="C44">
        <v>1.2710999999999999</v>
      </c>
      <c r="D44">
        <v>1.1180000000000001</v>
      </c>
      <c r="E44">
        <v>1.2257</v>
      </c>
    </row>
    <row r="45" spans="1:5" x14ac:dyDescent="0.25">
      <c r="A45" t="s">
        <v>339</v>
      </c>
      <c r="B45" t="s">
        <v>114</v>
      </c>
      <c r="C45">
        <v>1.2710999999999999</v>
      </c>
      <c r="D45">
        <v>1.1594</v>
      </c>
      <c r="E45">
        <v>1.1142000000000001</v>
      </c>
    </row>
    <row r="46" spans="1:5" x14ac:dyDescent="0.25">
      <c r="A46" t="s">
        <v>339</v>
      </c>
      <c r="B46" t="s">
        <v>115</v>
      </c>
      <c r="C46">
        <v>1.2710999999999999</v>
      </c>
      <c r="D46">
        <v>0.99380000000000002</v>
      </c>
      <c r="E46">
        <v>0.78</v>
      </c>
    </row>
    <row r="47" spans="1:5" x14ac:dyDescent="0.25">
      <c r="A47" t="s">
        <v>339</v>
      </c>
      <c r="B47" t="s">
        <v>116</v>
      </c>
      <c r="C47">
        <v>1.2710999999999999</v>
      </c>
      <c r="D47">
        <v>0.5383</v>
      </c>
      <c r="E47">
        <v>1.7827999999999999</v>
      </c>
    </row>
    <row r="48" spans="1:5" x14ac:dyDescent="0.25">
      <c r="A48" t="s">
        <v>339</v>
      </c>
      <c r="B48" t="s">
        <v>117</v>
      </c>
      <c r="C48">
        <v>1.2710999999999999</v>
      </c>
      <c r="D48">
        <v>1.0766</v>
      </c>
      <c r="E48">
        <v>1.0027999999999999</v>
      </c>
    </row>
    <row r="49" spans="1:5" x14ac:dyDescent="0.25">
      <c r="A49" t="s">
        <v>339</v>
      </c>
      <c r="B49" t="s">
        <v>118</v>
      </c>
      <c r="C49">
        <v>1.2710999999999999</v>
      </c>
      <c r="D49">
        <v>0.74529999999999996</v>
      </c>
      <c r="E49">
        <v>1.1142000000000001</v>
      </c>
    </row>
    <row r="50" spans="1:5" x14ac:dyDescent="0.25">
      <c r="A50" t="s">
        <v>339</v>
      </c>
      <c r="B50" t="s">
        <v>119</v>
      </c>
      <c r="C50">
        <v>1.2710999999999999</v>
      </c>
      <c r="D50">
        <v>1.2836000000000001</v>
      </c>
      <c r="E50">
        <v>0.8357</v>
      </c>
    </row>
    <row r="51" spans="1:5" x14ac:dyDescent="0.25">
      <c r="A51" t="s">
        <v>339</v>
      </c>
      <c r="B51" t="s">
        <v>120</v>
      </c>
      <c r="C51">
        <v>1.2710999999999999</v>
      </c>
      <c r="D51">
        <v>0.99380000000000002</v>
      </c>
      <c r="E51">
        <v>0.78</v>
      </c>
    </row>
    <row r="52" spans="1:5" x14ac:dyDescent="0.25">
      <c r="A52" t="s">
        <v>339</v>
      </c>
      <c r="B52" t="s">
        <v>121</v>
      </c>
      <c r="C52">
        <v>1.2710999999999999</v>
      </c>
      <c r="D52">
        <v>1.0766</v>
      </c>
      <c r="E52">
        <v>1.0585</v>
      </c>
    </row>
    <row r="53" spans="1:5" x14ac:dyDescent="0.25">
      <c r="A53" t="s">
        <v>339</v>
      </c>
      <c r="B53" t="s">
        <v>122</v>
      </c>
      <c r="C53">
        <v>1.2710999999999999</v>
      </c>
      <c r="D53">
        <v>1.2008000000000001</v>
      </c>
      <c r="E53">
        <v>1.17</v>
      </c>
    </row>
    <row r="54" spans="1:5" x14ac:dyDescent="0.25">
      <c r="A54" t="s">
        <v>339</v>
      </c>
      <c r="B54" t="s">
        <v>123</v>
      </c>
      <c r="C54">
        <v>1.2710999999999999</v>
      </c>
      <c r="D54">
        <v>1.2008000000000001</v>
      </c>
      <c r="E54">
        <v>1.2257</v>
      </c>
    </row>
    <row r="55" spans="1:5" x14ac:dyDescent="0.25">
      <c r="A55" t="s">
        <v>339</v>
      </c>
      <c r="B55" t="s">
        <v>124</v>
      </c>
      <c r="C55">
        <v>1.2710999999999999</v>
      </c>
      <c r="D55">
        <v>0.78669999999999995</v>
      </c>
      <c r="E55">
        <v>0.8357</v>
      </c>
    </row>
    <row r="56" spans="1:5" x14ac:dyDescent="0.25">
      <c r="A56" t="s">
        <v>339</v>
      </c>
      <c r="B56" t="s">
        <v>125</v>
      </c>
      <c r="C56">
        <v>1.2710999999999999</v>
      </c>
      <c r="D56">
        <v>1.3664000000000001</v>
      </c>
      <c r="E56">
        <v>1.4484999999999999</v>
      </c>
    </row>
    <row r="57" spans="1:5" x14ac:dyDescent="0.25">
      <c r="A57" t="s">
        <v>339</v>
      </c>
      <c r="B57" t="s">
        <v>126</v>
      </c>
      <c r="C57">
        <v>1.2710999999999999</v>
      </c>
      <c r="D57">
        <v>0.86950000000000005</v>
      </c>
      <c r="E57">
        <v>0.78</v>
      </c>
    </row>
    <row r="58" spans="1:5" x14ac:dyDescent="0.25">
      <c r="A58" t="s">
        <v>339</v>
      </c>
      <c r="B58" t="s">
        <v>127</v>
      </c>
      <c r="C58">
        <v>1.2710999999999999</v>
      </c>
      <c r="D58">
        <v>0.74529999999999996</v>
      </c>
      <c r="E58">
        <v>0.8357</v>
      </c>
    </row>
    <row r="59" spans="1:5" x14ac:dyDescent="0.25">
      <c r="A59" t="s">
        <v>339</v>
      </c>
      <c r="B59" t="s">
        <v>128</v>
      </c>
      <c r="C59">
        <v>1.2710999999999999</v>
      </c>
      <c r="D59">
        <v>0.5383</v>
      </c>
      <c r="E59">
        <v>0.72430000000000005</v>
      </c>
    </row>
    <row r="60" spans="1:5" x14ac:dyDescent="0.25">
      <c r="A60" t="s">
        <v>340</v>
      </c>
      <c r="B60" t="s">
        <v>129</v>
      </c>
      <c r="C60">
        <v>1.3611</v>
      </c>
      <c r="D60">
        <v>1.2021999999999999</v>
      </c>
      <c r="E60">
        <v>0.7944</v>
      </c>
    </row>
    <row r="61" spans="1:5" x14ac:dyDescent="0.25">
      <c r="A61" t="s">
        <v>340</v>
      </c>
      <c r="B61" t="s">
        <v>130</v>
      </c>
      <c r="C61">
        <v>1.3611</v>
      </c>
      <c r="D61">
        <v>0.80149999999999999</v>
      </c>
      <c r="E61">
        <v>0.7944</v>
      </c>
    </row>
    <row r="62" spans="1:5" x14ac:dyDescent="0.25">
      <c r="A62" t="s">
        <v>340</v>
      </c>
      <c r="B62" t="s">
        <v>131</v>
      </c>
      <c r="C62">
        <v>1.3611</v>
      </c>
      <c r="D62">
        <v>1.0019</v>
      </c>
      <c r="E62">
        <v>0.55610000000000004</v>
      </c>
    </row>
    <row r="63" spans="1:5" x14ac:dyDescent="0.25">
      <c r="A63" t="s">
        <v>340</v>
      </c>
      <c r="B63" t="s">
        <v>482</v>
      </c>
      <c r="C63">
        <v>1.3611</v>
      </c>
      <c r="D63">
        <v>0.73470000000000002</v>
      </c>
      <c r="E63">
        <v>0.87380000000000002</v>
      </c>
    </row>
    <row r="64" spans="1:5" x14ac:dyDescent="0.25">
      <c r="A64" t="s">
        <v>340</v>
      </c>
      <c r="B64" t="s">
        <v>132</v>
      </c>
      <c r="C64">
        <v>1.3611</v>
      </c>
      <c r="D64">
        <v>0.73470000000000002</v>
      </c>
      <c r="E64">
        <v>1.2709999999999999</v>
      </c>
    </row>
    <row r="65" spans="1:5" x14ac:dyDescent="0.25">
      <c r="A65" t="s">
        <v>340</v>
      </c>
      <c r="B65" t="s">
        <v>133</v>
      </c>
      <c r="C65">
        <v>1.3611</v>
      </c>
      <c r="D65">
        <v>0.67349999999999999</v>
      </c>
      <c r="E65">
        <v>1.3835</v>
      </c>
    </row>
    <row r="66" spans="1:5" x14ac:dyDescent="0.25">
      <c r="A66" t="s">
        <v>340</v>
      </c>
      <c r="B66" t="s">
        <v>134</v>
      </c>
      <c r="C66">
        <v>1.3611</v>
      </c>
      <c r="D66">
        <v>1.4694</v>
      </c>
      <c r="E66">
        <v>1.5093000000000001</v>
      </c>
    </row>
    <row r="67" spans="1:5" x14ac:dyDescent="0.25">
      <c r="A67" t="s">
        <v>340</v>
      </c>
      <c r="B67" t="s">
        <v>135</v>
      </c>
      <c r="C67">
        <v>1.3611</v>
      </c>
      <c r="D67">
        <v>1.6698</v>
      </c>
      <c r="E67">
        <v>0.55610000000000004</v>
      </c>
    </row>
    <row r="68" spans="1:5" x14ac:dyDescent="0.25">
      <c r="A68" t="s">
        <v>340</v>
      </c>
      <c r="B68" t="s">
        <v>136</v>
      </c>
      <c r="C68">
        <v>1.3611</v>
      </c>
      <c r="D68">
        <v>0.60109999999999997</v>
      </c>
      <c r="E68">
        <v>1.0327</v>
      </c>
    </row>
    <row r="69" spans="1:5" x14ac:dyDescent="0.25">
      <c r="A69" t="s">
        <v>340</v>
      </c>
      <c r="B69" t="s">
        <v>137</v>
      </c>
      <c r="C69">
        <v>1.3611</v>
      </c>
      <c r="D69">
        <v>0.93510000000000004</v>
      </c>
      <c r="E69">
        <v>0.55610000000000004</v>
      </c>
    </row>
    <row r="70" spans="1:5" x14ac:dyDescent="0.25">
      <c r="A70" t="s">
        <v>340</v>
      </c>
      <c r="B70" t="s">
        <v>138</v>
      </c>
      <c r="C70">
        <v>1.3611</v>
      </c>
      <c r="D70">
        <v>0.42859999999999998</v>
      </c>
      <c r="E70">
        <v>2.0388999999999999</v>
      </c>
    </row>
    <row r="71" spans="1:5" x14ac:dyDescent="0.25">
      <c r="A71" t="s">
        <v>340</v>
      </c>
      <c r="B71" t="s">
        <v>139</v>
      </c>
      <c r="C71">
        <v>1.3611</v>
      </c>
      <c r="D71">
        <v>1.4694</v>
      </c>
      <c r="E71">
        <v>0.63549999999999995</v>
      </c>
    </row>
    <row r="72" spans="1:5" x14ac:dyDescent="0.25">
      <c r="A72" t="s">
        <v>340</v>
      </c>
      <c r="B72" t="s">
        <v>140</v>
      </c>
      <c r="C72">
        <v>1.3611</v>
      </c>
      <c r="D72">
        <v>1.4026000000000001</v>
      </c>
      <c r="E72">
        <v>0.31780000000000003</v>
      </c>
    </row>
    <row r="73" spans="1:5" x14ac:dyDescent="0.25">
      <c r="A73" t="s">
        <v>340</v>
      </c>
      <c r="B73" t="s">
        <v>141</v>
      </c>
      <c r="C73">
        <v>1.3611</v>
      </c>
      <c r="D73">
        <v>1.2689999999999999</v>
      </c>
      <c r="E73">
        <v>0.63549999999999995</v>
      </c>
    </row>
    <row r="74" spans="1:5" x14ac:dyDescent="0.25">
      <c r="A74" t="s">
        <v>340</v>
      </c>
      <c r="B74" t="s">
        <v>142</v>
      </c>
      <c r="C74">
        <v>1.3611</v>
      </c>
      <c r="D74">
        <v>0.80149999999999999</v>
      </c>
      <c r="E74">
        <v>0.87380000000000002</v>
      </c>
    </row>
    <row r="75" spans="1:5" x14ac:dyDescent="0.25">
      <c r="A75" t="s">
        <v>340</v>
      </c>
      <c r="B75" t="s">
        <v>143</v>
      </c>
      <c r="C75">
        <v>1.3611</v>
      </c>
      <c r="D75">
        <v>0.80149999999999999</v>
      </c>
      <c r="E75">
        <v>1.7476</v>
      </c>
    </row>
    <row r="76" spans="1:5" x14ac:dyDescent="0.25">
      <c r="A76" t="s">
        <v>340</v>
      </c>
      <c r="B76" t="s">
        <v>144</v>
      </c>
      <c r="C76">
        <v>1.3611</v>
      </c>
      <c r="D76">
        <v>0.93510000000000004</v>
      </c>
      <c r="E76">
        <v>1.2709999999999999</v>
      </c>
    </row>
    <row r="77" spans="1:5" x14ac:dyDescent="0.25">
      <c r="A77" t="s">
        <v>340</v>
      </c>
      <c r="B77" t="s">
        <v>483</v>
      </c>
      <c r="C77">
        <v>1.3611</v>
      </c>
      <c r="D77">
        <v>0</v>
      </c>
      <c r="E77">
        <v>0</v>
      </c>
    </row>
    <row r="78" spans="1:5" x14ac:dyDescent="0.25">
      <c r="A78" t="s">
        <v>341</v>
      </c>
      <c r="B78" t="s">
        <v>145</v>
      </c>
      <c r="C78">
        <v>1.4705999999999999</v>
      </c>
      <c r="D78">
        <v>1.19</v>
      </c>
      <c r="E78">
        <v>1.0871999999999999</v>
      </c>
    </row>
    <row r="79" spans="1:5" x14ac:dyDescent="0.25">
      <c r="A79" t="s">
        <v>341</v>
      </c>
      <c r="B79" t="s">
        <v>146</v>
      </c>
      <c r="C79">
        <v>1.4705999999999999</v>
      </c>
      <c r="D79">
        <v>0.90669999999999995</v>
      </c>
      <c r="E79">
        <v>0.79069999999999996</v>
      </c>
    </row>
    <row r="80" spans="1:5" x14ac:dyDescent="0.25">
      <c r="A80" t="s">
        <v>341</v>
      </c>
      <c r="B80" t="s">
        <v>147</v>
      </c>
      <c r="C80">
        <v>1.4705999999999999</v>
      </c>
      <c r="D80">
        <v>1.0578000000000001</v>
      </c>
      <c r="E80">
        <v>0.70279999999999998</v>
      </c>
    </row>
    <row r="81" spans="1:5" x14ac:dyDescent="0.25">
      <c r="A81" t="s">
        <v>341</v>
      </c>
      <c r="B81" t="s">
        <v>148</v>
      </c>
      <c r="C81">
        <v>1.4705999999999999</v>
      </c>
      <c r="D81">
        <v>1.105</v>
      </c>
      <c r="E81">
        <v>0.69189999999999996</v>
      </c>
    </row>
    <row r="82" spans="1:5" x14ac:dyDescent="0.25">
      <c r="A82" t="s">
        <v>341</v>
      </c>
      <c r="B82" t="s">
        <v>149</v>
      </c>
      <c r="C82">
        <v>1.4705999999999999</v>
      </c>
      <c r="D82">
        <v>1.615</v>
      </c>
      <c r="E82">
        <v>0.69189999999999996</v>
      </c>
    </row>
    <row r="83" spans="1:5" x14ac:dyDescent="0.25">
      <c r="A83" t="s">
        <v>341</v>
      </c>
      <c r="B83" t="s">
        <v>150</v>
      </c>
      <c r="C83">
        <v>1.4705999999999999</v>
      </c>
      <c r="D83">
        <v>0.93500000000000005</v>
      </c>
      <c r="E83">
        <v>1.3836999999999999</v>
      </c>
    </row>
    <row r="84" spans="1:5" x14ac:dyDescent="0.25">
      <c r="A84" t="s">
        <v>341</v>
      </c>
      <c r="B84" t="s">
        <v>151</v>
      </c>
      <c r="C84">
        <v>1.4705999999999999</v>
      </c>
      <c r="D84">
        <v>1.2089000000000001</v>
      </c>
      <c r="E84">
        <v>0.96640000000000004</v>
      </c>
    </row>
    <row r="85" spans="1:5" x14ac:dyDescent="0.25">
      <c r="A85" t="s">
        <v>341</v>
      </c>
      <c r="B85" t="s">
        <v>152</v>
      </c>
      <c r="C85">
        <v>1.4705999999999999</v>
      </c>
      <c r="D85">
        <v>0.98219999999999996</v>
      </c>
      <c r="E85">
        <v>0.96640000000000004</v>
      </c>
    </row>
    <row r="86" spans="1:5" x14ac:dyDescent="0.25">
      <c r="A86" t="s">
        <v>341</v>
      </c>
      <c r="B86" t="s">
        <v>318</v>
      </c>
      <c r="C86">
        <v>1.4705999999999999</v>
      </c>
      <c r="D86">
        <v>0.93500000000000005</v>
      </c>
      <c r="E86">
        <v>0.59299999999999997</v>
      </c>
    </row>
    <row r="87" spans="1:5" x14ac:dyDescent="0.25">
      <c r="A87" t="s">
        <v>341</v>
      </c>
      <c r="B87" t="s">
        <v>153</v>
      </c>
      <c r="C87">
        <v>1.4705999999999999</v>
      </c>
      <c r="D87">
        <v>0.51</v>
      </c>
      <c r="E87">
        <v>1.5813999999999999</v>
      </c>
    </row>
    <row r="88" spans="1:5" x14ac:dyDescent="0.25">
      <c r="A88" t="s">
        <v>341</v>
      </c>
      <c r="B88" t="s">
        <v>154</v>
      </c>
      <c r="C88">
        <v>1.4705999999999999</v>
      </c>
      <c r="D88">
        <v>0.83109999999999995</v>
      </c>
      <c r="E88">
        <v>1.4056999999999999</v>
      </c>
    </row>
    <row r="89" spans="1:5" x14ac:dyDescent="0.25">
      <c r="A89" t="s">
        <v>341</v>
      </c>
      <c r="B89" t="s">
        <v>319</v>
      </c>
      <c r="C89">
        <v>1.4705999999999999</v>
      </c>
      <c r="D89">
        <v>0.75549999999999995</v>
      </c>
      <c r="E89">
        <v>1.1420999999999999</v>
      </c>
    </row>
    <row r="90" spans="1:5" x14ac:dyDescent="0.25">
      <c r="A90" t="s">
        <v>351</v>
      </c>
      <c r="B90" t="s">
        <v>155</v>
      </c>
      <c r="C90">
        <v>1.3148</v>
      </c>
      <c r="D90">
        <v>0.64359999999999995</v>
      </c>
      <c r="E90">
        <v>1.0864</v>
      </c>
    </row>
    <row r="91" spans="1:5" x14ac:dyDescent="0.25">
      <c r="A91" t="s">
        <v>351</v>
      </c>
      <c r="B91" t="s">
        <v>156</v>
      </c>
      <c r="C91">
        <v>1.3148</v>
      </c>
      <c r="D91">
        <v>0.76060000000000005</v>
      </c>
      <c r="E91">
        <v>0.77139999999999997</v>
      </c>
    </row>
    <row r="92" spans="1:5" x14ac:dyDescent="0.25">
      <c r="A92" t="s">
        <v>351</v>
      </c>
      <c r="B92" t="s">
        <v>157</v>
      </c>
      <c r="C92">
        <v>1.3148</v>
      </c>
      <c r="D92">
        <v>0.81910000000000005</v>
      </c>
      <c r="E92">
        <v>1.4698</v>
      </c>
    </row>
    <row r="93" spans="1:5" x14ac:dyDescent="0.25">
      <c r="A93" t="s">
        <v>351</v>
      </c>
      <c r="B93" t="s">
        <v>158</v>
      </c>
      <c r="C93">
        <v>1.3148</v>
      </c>
      <c r="D93">
        <v>1.1952</v>
      </c>
      <c r="E93">
        <v>0.71209999999999996</v>
      </c>
    </row>
    <row r="94" spans="1:5" x14ac:dyDescent="0.25">
      <c r="A94" t="s">
        <v>351</v>
      </c>
      <c r="B94" t="s">
        <v>159</v>
      </c>
      <c r="C94">
        <v>1.3148</v>
      </c>
      <c r="D94">
        <v>1.0322</v>
      </c>
      <c r="E94">
        <v>1.0087999999999999</v>
      </c>
    </row>
    <row r="95" spans="1:5" x14ac:dyDescent="0.25">
      <c r="A95" t="s">
        <v>351</v>
      </c>
      <c r="B95" t="s">
        <v>160</v>
      </c>
      <c r="C95">
        <v>1.3148</v>
      </c>
      <c r="D95">
        <v>0.87760000000000005</v>
      </c>
      <c r="E95">
        <v>0.76690000000000003</v>
      </c>
    </row>
    <row r="96" spans="1:5" x14ac:dyDescent="0.25">
      <c r="A96" t="s">
        <v>351</v>
      </c>
      <c r="B96" t="s">
        <v>161</v>
      </c>
      <c r="C96">
        <v>1.3148</v>
      </c>
      <c r="D96">
        <v>1.4125000000000001</v>
      </c>
      <c r="E96">
        <v>1.0087999999999999</v>
      </c>
    </row>
    <row r="97" spans="1:5" x14ac:dyDescent="0.25">
      <c r="A97" t="s">
        <v>351</v>
      </c>
      <c r="B97" t="s">
        <v>162</v>
      </c>
      <c r="C97">
        <v>1.3148</v>
      </c>
      <c r="D97">
        <v>0.64359999999999995</v>
      </c>
      <c r="E97">
        <v>1.5975999999999999</v>
      </c>
    </row>
    <row r="98" spans="1:5" x14ac:dyDescent="0.25">
      <c r="A98" t="s">
        <v>351</v>
      </c>
      <c r="B98" t="s">
        <v>163</v>
      </c>
      <c r="C98">
        <v>1.3148</v>
      </c>
      <c r="D98">
        <v>1.1409</v>
      </c>
      <c r="E98">
        <v>0.41539999999999999</v>
      </c>
    </row>
    <row r="99" spans="1:5" x14ac:dyDescent="0.25">
      <c r="A99" t="s">
        <v>351</v>
      </c>
      <c r="B99" t="s">
        <v>164</v>
      </c>
      <c r="C99">
        <v>1.3148</v>
      </c>
      <c r="D99">
        <v>0.97789999999999999</v>
      </c>
      <c r="E99">
        <v>0.8901</v>
      </c>
    </row>
    <row r="100" spans="1:5" x14ac:dyDescent="0.25">
      <c r="A100" t="s">
        <v>351</v>
      </c>
      <c r="B100" t="s">
        <v>165</v>
      </c>
      <c r="C100">
        <v>1.3148</v>
      </c>
      <c r="D100">
        <v>0.81910000000000005</v>
      </c>
      <c r="E100">
        <v>1.3420000000000001</v>
      </c>
    </row>
    <row r="101" spans="1:5" x14ac:dyDescent="0.25">
      <c r="A101" t="s">
        <v>351</v>
      </c>
      <c r="B101" t="s">
        <v>166</v>
      </c>
      <c r="C101">
        <v>1.3148</v>
      </c>
      <c r="D101">
        <v>1.6382000000000001</v>
      </c>
      <c r="E101">
        <v>1.0225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1.5690999999999999</v>
      </c>
      <c r="D170">
        <v>1.0428999999999999</v>
      </c>
      <c r="E170">
        <v>1.1653</v>
      </c>
    </row>
    <row r="171" spans="1:5" x14ac:dyDescent="0.25">
      <c r="A171" t="s">
        <v>346</v>
      </c>
      <c r="B171" t="s">
        <v>232</v>
      </c>
      <c r="C171">
        <v>1.5690999999999999</v>
      </c>
      <c r="D171">
        <v>0.92700000000000005</v>
      </c>
      <c r="E171">
        <v>1.0875999999999999</v>
      </c>
    </row>
    <row r="172" spans="1:5" x14ac:dyDescent="0.25">
      <c r="A172" t="s">
        <v>346</v>
      </c>
      <c r="B172" t="s">
        <v>233</v>
      </c>
      <c r="C172">
        <v>1.5690999999999999</v>
      </c>
      <c r="D172">
        <v>1.0197000000000001</v>
      </c>
      <c r="E172">
        <v>1.0255000000000001</v>
      </c>
    </row>
    <row r="173" spans="1:5" x14ac:dyDescent="0.25">
      <c r="A173" t="s">
        <v>346</v>
      </c>
      <c r="B173" t="s">
        <v>234</v>
      </c>
      <c r="C173">
        <v>1.5690999999999999</v>
      </c>
      <c r="D173">
        <v>1.6222000000000001</v>
      </c>
      <c r="E173">
        <v>0.2331</v>
      </c>
    </row>
    <row r="174" spans="1:5" x14ac:dyDescent="0.25">
      <c r="A174" t="s">
        <v>346</v>
      </c>
      <c r="B174" t="s">
        <v>235</v>
      </c>
      <c r="C174">
        <v>1.5690999999999999</v>
      </c>
      <c r="D174">
        <v>1.2109000000000001</v>
      </c>
      <c r="E174">
        <v>0.68359999999999999</v>
      </c>
    </row>
    <row r="175" spans="1:5" x14ac:dyDescent="0.25">
      <c r="A175" t="s">
        <v>346</v>
      </c>
      <c r="B175" t="s">
        <v>322</v>
      </c>
      <c r="C175">
        <v>1.5690999999999999</v>
      </c>
      <c r="D175">
        <v>0.63729999999999998</v>
      </c>
      <c r="E175">
        <v>1.5537000000000001</v>
      </c>
    </row>
    <row r="176" spans="1:5" x14ac:dyDescent="0.25">
      <c r="A176" t="s">
        <v>346</v>
      </c>
      <c r="B176" t="s">
        <v>236</v>
      </c>
      <c r="C176">
        <v>1.5690999999999999</v>
      </c>
      <c r="D176">
        <v>0.76480000000000004</v>
      </c>
      <c r="E176">
        <v>1.1963999999999999</v>
      </c>
    </row>
    <row r="177" spans="1:5" x14ac:dyDescent="0.25">
      <c r="A177" t="s">
        <v>346</v>
      </c>
      <c r="B177" t="s">
        <v>237</v>
      </c>
      <c r="C177">
        <v>1.5690999999999999</v>
      </c>
      <c r="D177">
        <v>0.9849</v>
      </c>
      <c r="E177">
        <v>1.3984000000000001</v>
      </c>
    </row>
    <row r="178" spans="1:5" x14ac:dyDescent="0.25">
      <c r="A178" t="s">
        <v>346</v>
      </c>
      <c r="B178" t="s">
        <v>238</v>
      </c>
      <c r="C178">
        <v>1.5690999999999999</v>
      </c>
      <c r="D178">
        <v>1.657</v>
      </c>
      <c r="E178">
        <v>0.68359999999999999</v>
      </c>
    </row>
    <row r="179" spans="1:5" x14ac:dyDescent="0.25">
      <c r="A179" t="s">
        <v>346</v>
      </c>
      <c r="B179" t="s">
        <v>321</v>
      </c>
      <c r="C179">
        <v>1.5690999999999999</v>
      </c>
      <c r="D179">
        <v>0.92700000000000005</v>
      </c>
      <c r="E179">
        <v>0.77690000000000003</v>
      </c>
    </row>
    <row r="180" spans="1:5" x14ac:dyDescent="0.25">
      <c r="A180" t="s">
        <v>346</v>
      </c>
      <c r="B180" t="s">
        <v>239</v>
      </c>
      <c r="C180">
        <v>1.5690999999999999</v>
      </c>
      <c r="D180">
        <v>1.4658</v>
      </c>
      <c r="E180">
        <v>0.68359999999999999</v>
      </c>
    </row>
    <row r="181" spans="1:5" x14ac:dyDescent="0.25">
      <c r="A181" t="s">
        <v>346</v>
      </c>
      <c r="B181" t="s">
        <v>240</v>
      </c>
      <c r="C181">
        <v>1.5690999999999999</v>
      </c>
      <c r="D181">
        <v>0.84970000000000001</v>
      </c>
      <c r="E181">
        <v>1.0445</v>
      </c>
    </row>
    <row r="182" spans="1:5" x14ac:dyDescent="0.25">
      <c r="A182" t="s">
        <v>346</v>
      </c>
      <c r="B182" t="s">
        <v>241</v>
      </c>
      <c r="C182">
        <v>1.5690999999999999</v>
      </c>
      <c r="D182">
        <v>0.92700000000000005</v>
      </c>
      <c r="E182">
        <v>1.0875999999999999</v>
      </c>
    </row>
    <row r="183" spans="1:5" x14ac:dyDescent="0.25">
      <c r="A183" t="s">
        <v>346</v>
      </c>
      <c r="B183" t="s">
        <v>320</v>
      </c>
      <c r="C183">
        <v>1.5690999999999999</v>
      </c>
      <c r="D183">
        <v>1.0197000000000001</v>
      </c>
      <c r="E183">
        <v>1.6236999999999999</v>
      </c>
    </row>
    <row r="184" spans="1:5" x14ac:dyDescent="0.25">
      <c r="A184" t="s">
        <v>346</v>
      </c>
      <c r="B184" t="s">
        <v>242</v>
      </c>
      <c r="C184">
        <v>1.5690999999999999</v>
      </c>
      <c r="D184">
        <v>0.40560000000000002</v>
      </c>
      <c r="E184">
        <v>1.0099</v>
      </c>
    </row>
    <row r="185" spans="1:5" x14ac:dyDescent="0.25">
      <c r="A185" t="s">
        <v>346</v>
      </c>
      <c r="B185" t="s">
        <v>243</v>
      </c>
      <c r="C185">
        <v>1.5690999999999999</v>
      </c>
      <c r="D185">
        <v>0.70099999999999996</v>
      </c>
      <c r="E185">
        <v>1.0255000000000001</v>
      </c>
    </row>
    <row r="186" spans="1:5" x14ac:dyDescent="0.25">
      <c r="A186" t="s">
        <v>346</v>
      </c>
      <c r="B186" t="s">
        <v>244</v>
      </c>
      <c r="C186">
        <v>1.5690999999999999</v>
      </c>
      <c r="D186">
        <v>0.9849</v>
      </c>
      <c r="E186">
        <v>0.38840000000000002</v>
      </c>
    </row>
    <row r="187" spans="1:5" x14ac:dyDescent="0.25">
      <c r="A187" t="s">
        <v>346</v>
      </c>
      <c r="B187" t="s">
        <v>245</v>
      </c>
      <c r="C187">
        <v>1.5690999999999999</v>
      </c>
      <c r="D187">
        <v>0.89219999999999999</v>
      </c>
      <c r="E187">
        <v>1.3673</v>
      </c>
    </row>
    <row r="188" spans="1:5" x14ac:dyDescent="0.25">
      <c r="A188" t="s">
        <v>347</v>
      </c>
      <c r="B188" t="s">
        <v>246</v>
      </c>
      <c r="C188">
        <v>1.254</v>
      </c>
      <c r="D188">
        <v>0.63800000000000001</v>
      </c>
      <c r="E188">
        <v>2.1105999999999998</v>
      </c>
    </row>
    <row r="189" spans="1:5" x14ac:dyDescent="0.25">
      <c r="A189" t="s">
        <v>347</v>
      </c>
      <c r="B189" t="s">
        <v>247</v>
      </c>
      <c r="C189">
        <v>1.254</v>
      </c>
      <c r="D189">
        <v>1.4454</v>
      </c>
      <c r="E189">
        <v>0.52759999999999996</v>
      </c>
    </row>
    <row r="190" spans="1:5" x14ac:dyDescent="0.25">
      <c r="A190" t="s">
        <v>347</v>
      </c>
      <c r="B190" t="s">
        <v>248</v>
      </c>
      <c r="C190">
        <v>1.254</v>
      </c>
      <c r="D190">
        <v>0.54820000000000002</v>
      </c>
      <c r="E190">
        <v>0.9234</v>
      </c>
    </row>
    <row r="191" spans="1:5" x14ac:dyDescent="0.25">
      <c r="A191" t="s">
        <v>347</v>
      </c>
      <c r="B191" t="s">
        <v>249</v>
      </c>
      <c r="C191">
        <v>1.254</v>
      </c>
      <c r="D191">
        <v>0.90380000000000005</v>
      </c>
      <c r="E191">
        <v>1.9699</v>
      </c>
    </row>
    <row r="192" spans="1:5" x14ac:dyDescent="0.25">
      <c r="A192" t="s">
        <v>347</v>
      </c>
      <c r="B192" t="s">
        <v>324</v>
      </c>
      <c r="C192">
        <v>1.254</v>
      </c>
      <c r="D192">
        <v>1.2759</v>
      </c>
      <c r="E192">
        <v>0.56279999999999997</v>
      </c>
    </row>
    <row r="193" spans="1:5" x14ac:dyDescent="0.25">
      <c r="A193" t="s">
        <v>347</v>
      </c>
      <c r="B193" t="s">
        <v>250</v>
      </c>
      <c r="C193">
        <v>1.254</v>
      </c>
      <c r="D193">
        <v>0.69110000000000005</v>
      </c>
      <c r="E193">
        <v>0.77390000000000003</v>
      </c>
    </row>
    <row r="194" spans="1:5" x14ac:dyDescent="0.25">
      <c r="A194" t="s">
        <v>347</v>
      </c>
      <c r="B194" t="s">
        <v>251</v>
      </c>
      <c r="C194">
        <v>1.254</v>
      </c>
      <c r="D194">
        <v>1.0965</v>
      </c>
      <c r="E194">
        <v>0.79149999999999998</v>
      </c>
    </row>
    <row r="195" spans="1:5" x14ac:dyDescent="0.25">
      <c r="A195" t="s">
        <v>347</v>
      </c>
      <c r="B195" t="s">
        <v>323</v>
      </c>
      <c r="C195">
        <v>1.254</v>
      </c>
      <c r="D195">
        <v>0.84730000000000005</v>
      </c>
      <c r="E195">
        <v>0.72550000000000003</v>
      </c>
    </row>
    <row r="196" spans="1:5" x14ac:dyDescent="0.25">
      <c r="A196" t="s">
        <v>347</v>
      </c>
      <c r="B196" t="s">
        <v>253</v>
      </c>
      <c r="C196">
        <v>1.254</v>
      </c>
      <c r="D196">
        <v>1.1164000000000001</v>
      </c>
      <c r="E196">
        <v>0.77390000000000003</v>
      </c>
    </row>
    <row r="197" spans="1:5" x14ac:dyDescent="0.25">
      <c r="A197" t="s">
        <v>347</v>
      </c>
      <c r="B197" t="s">
        <v>254</v>
      </c>
      <c r="C197">
        <v>1.254</v>
      </c>
      <c r="D197">
        <v>1.9936</v>
      </c>
      <c r="E197">
        <v>1.1872</v>
      </c>
    </row>
    <row r="198" spans="1:5" x14ac:dyDescent="0.25">
      <c r="A198" t="s">
        <v>347</v>
      </c>
      <c r="B198" t="s">
        <v>255</v>
      </c>
      <c r="C198">
        <v>1.254</v>
      </c>
      <c r="D198">
        <v>0.58479999999999999</v>
      </c>
      <c r="E198">
        <v>1.4774</v>
      </c>
    </row>
    <row r="199" spans="1:5" x14ac:dyDescent="0.25">
      <c r="A199" t="s">
        <v>347</v>
      </c>
      <c r="B199" t="s">
        <v>256</v>
      </c>
      <c r="C199">
        <v>1.254</v>
      </c>
      <c r="D199">
        <v>0.53159999999999996</v>
      </c>
      <c r="E199">
        <v>0.9849</v>
      </c>
    </row>
    <row r="200" spans="1:5" x14ac:dyDescent="0.25">
      <c r="A200" t="s">
        <v>347</v>
      </c>
      <c r="B200" t="s">
        <v>257</v>
      </c>
      <c r="C200">
        <v>1.254</v>
      </c>
      <c r="D200">
        <v>1.0965</v>
      </c>
      <c r="E200">
        <v>0.98929999999999996</v>
      </c>
    </row>
    <row r="201" spans="1:5" x14ac:dyDescent="0.25">
      <c r="A201" t="s">
        <v>347</v>
      </c>
      <c r="B201" t="s">
        <v>325</v>
      </c>
      <c r="C201">
        <v>1.254</v>
      </c>
      <c r="D201">
        <v>0.74429999999999996</v>
      </c>
      <c r="E201">
        <v>1.1256999999999999</v>
      </c>
    </row>
    <row r="202" spans="1:5" x14ac:dyDescent="0.25">
      <c r="A202" t="s">
        <v>347</v>
      </c>
      <c r="B202" t="s">
        <v>258</v>
      </c>
      <c r="C202">
        <v>1.254</v>
      </c>
      <c r="D202">
        <v>1.6447000000000001</v>
      </c>
      <c r="E202">
        <v>0.59360000000000002</v>
      </c>
    </row>
    <row r="203" spans="1:5" x14ac:dyDescent="0.25">
      <c r="A203" t="s">
        <v>347</v>
      </c>
      <c r="B203" t="s">
        <v>259</v>
      </c>
      <c r="C203">
        <v>1.254</v>
      </c>
      <c r="D203">
        <v>0.74760000000000004</v>
      </c>
      <c r="E203">
        <v>0.59360000000000002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1.6769000000000001</v>
      </c>
      <c r="D264">
        <v>1.4219999999999999</v>
      </c>
      <c r="E264">
        <v>0.70709999999999995</v>
      </c>
    </row>
    <row r="265" spans="1:5" x14ac:dyDescent="0.25">
      <c r="A265" t="s">
        <v>357</v>
      </c>
      <c r="B265" t="s">
        <v>334</v>
      </c>
      <c r="C265">
        <v>1.6769000000000001</v>
      </c>
      <c r="D265">
        <v>1.0550999999999999</v>
      </c>
      <c r="E265">
        <v>1.2121</v>
      </c>
    </row>
    <row r="266" spans="1:5" x14ac:dyDescent="0.25">
      <c r="A266" t="s">
        <v>357</v>
      </c>
      <c r="B266" t="s">
        <v>330</v>
      </c>
      <c r="C266">
        <v>1.6769000000000001</v>
      </c>
      <c r="D266">
        <v>0.59630000000000005</v>
      </c>
      <c r="E266">
        <v>1.5945</v>
      </c>
    </row>
    <row r="267" spans="1:5" x14ac:dyDescent="0.25">
      <c r="A267" t="s">
        <v>357</v>
      </c>
      <c r="B267" t="s">
        <v>332</v>
      </c>
      <c r="C267">
        <v>1.6769000000000001</v>
      </c>
      <c r="D267">
        <v>0.77980000000000005</v>
      </c>
      <c r="E267">
        <v>0.85860000000000003</v>
      </c>
    </row>
    <row r="268" spans="1:5" x14ac:dyDescent="0.25">
      <c r="A268" t="s">
        <v>357</v>
      </c>
      <c r="B268" t="s">
        <v>328</v>
      </c>
      <c r="C268">
        <v>1.6769000000000001</v>
      </c>
      <c r="D268">
        <v>0.59630000000000005</v>
      </c>
      <c r="E268">
        <v>1.1616</v>
      </c>
    </row>
    <row r="269" spans="1:5" x14ac:dyDescent="0.25">
      <c r="A269" t="s">
        <v>357</v>
      </c>
      <c r="B269" t="s">
        <v>337</v>
      </c>
      <c r="C269">
        <v>1.6769000000000001</v>
      </c>
      <c r="D269">
        <v>0.99390000000000001</v>
      </c>
      <c r="E269">
        <v>1.0943000000000001</v>
      </c>
    </row>
    <row r="270" spans="1:5" x14ac:dyDescent="0.25">
      <c r="A270" t="s">
        <v>357</v>
      </c>
      <c r="B270" t="s">
        <v>336</v>
      </c>
      <c r="C270">
        <v>1.6769000000000001</v>
      </c>
      <c r="D270">
        <v>0.73399999999999999</v>
      </c>
      <c r="E270">
        <v>0.75760000000000005</v>
      </c>
    </row>
    <row r="271" spans="1:5" x14ac:dyDescent="0.25">
      <c r="A271" t="s">
        <v>357</v>
      </c>
      <c r="B271" t="s">
        <v>331</v>
      </c>
      <c r="C271">
        <v>1.6769000000000001</v>
      </c>
      <c r="D271">
        <v>1.0550999999999999</v>
      </c>
      <c r="E271">
        <v>1.0606</v>
      </c>
    </row>
    <row r="272" spans="1:5" x14ac:dyDescent="0.25">
      <c r="A272" t="s">
        <v>357</v>
      </c>
      <c r="B272" t="s">
        <v>329</v>
      </c>
      <c r="C272">
        <v>1.6769000000000001</v>
      </c>
      <c r="D272">
        <v>1.2844</v>
      </c>
      <c r="E272">
        <v>0.75760000000000005</v>
      </c>
    </row>
    <row r="273" spans="1:5" x14ac:dyDescent="0.25">
      <c r="A273" t="s">
        <v>357</v>
      </c>
      <c r="B273" t="s">
        <v>333</v>
      </c>
      <c r="C273">
        <v>1.6769000000000001</v>
      </c>
      <c r="D273">
        <v>1.5138</v>
      </c>
      <c r="E273">
        <v>0.75760000000000005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J15" sqref="J1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1.0679000000000001</v>
      </c>
      <c r="D2">
        <v>0.98570000000000002</v>
      </c>
      <c r="E2">
        <v>1.1051</v>
      </c>
    </row>
    <row r="3" spans="1:5" x14ac:dyDescent="0.25">
      <c r="A3" t="s">
        <v>338</v>
      </c>
      <c r="B3" t="s">
        <v>72</v>
      </c>
      <c r="C3">
        <v>1.0679000000000001</v>
      </c>
      <c r="D3">
        <v>0.78859999999999997</v>
      </c>
      <c r="E3">
        <v>0.83830000000000005</v>
      </c>
    </row>
    <row r="4" spans="1:5" x14ac:dyDescent="0.25">
      <c r="A4" t="s">
        <v>338</v>
      </c>
      <c r="B4" t="s">
        <v>73</v>
      </c>
      <c r="C4">
        <v>1.0679000000000001</v>
      </c>
      <c r="D4">
        <v>0.4929</v>
      </c>
      <c r="E4">
        <v>1.448</v>
      </c>
    </row>
    <row r="5" spans="1:5" x14ac:dyDescent="0.25">
      <c r="A5" t="s">
        <v>338</v>
      </c>
      <c r="B5" t="s">
        <v>74</v>
      </c>
      <c r="C5">
        <v>1.0679000000000001</v>
      </c>
      <c r="D5">
        <v>0.78859999999999997</v>
      </c>
      <c r="E5">
        <v>1.5242</v>
      </c>
    </row>
    <row r="6" spans="1:5" x14ac:dyDescent="0.25">
      <c r="A6" t="s">
        <v>338</v>
      </c>
      <c r="B6" t="s">
        <v>75</v>
      </c>
      <c r="C6">
        <v>1.0679000000000001</v>
      </c>
      <c r="D6">
        <v>0.69</v>
      </c>
      <c r="E6">
        <v>0.53349999999999997</v>
      </c>
    </row>
    <row r="7" spans="1:5" x14ac:dyDescent="0.25">
      <c r="A7" t="s">
        <v>338</v>
      </c>
      <c r="B7" t="s">
        <v>76</v>
      </c>
      <c r="C7">
        <v>1.0679000000000001</v>
      </c>
      <c r="D7">
        <v>1.2642</v>
      </c>
      <c r="E7">
        <v>0.54300000000000004</v>
      </c>
    </row>
    <row r="8" spans="1:5" x14ac:dyDescent="0.25">
      <c r="A8" t="s">
        <v>338</v>
      </c>
      <c r="B8" t="s">
        <v>77</v>
      </c>
      <c r="C8">
        <v>1.0679000000000001</v>
      </c>
      <c r="D8">
        <v>0.98570000000000002</v>
      </c>
      <c r="E8">
        <v>0.9526</v>
      </c>
    </row>
    <row r="9" spans="1:5" x14ac:dyDescent="0.25">
      <c r="A9" t="s">
        <v>338</v>
      </c>
      <c r="B9" t="s">
        <v>78</v>
      </c>
      <c r="C9">
        <v>1.0679000000000001</v>
      </c>
      <c r="D9">
        <v>1.2173</v>
      </c>
      <c r="E9">
        <v>0.94120000000000004</v>
      </c>
    </row>
    <row r="10" spans="1:5" x14ac:dyDescent="0.25">
      <c r="A10" t="s">
        <v>338</v>
      </c>
      <c r="B10" t="s">
        <v>79</v>
      </c>
      <c r="C10">
        <v>1.0679000000000001</v>
      </c>
      <c r="D10">
        <v>1.1335999999999999</v>
      </c>
      <c r="E10">
        <v>1.0288999999999999</v>
      </c>
    </row>
    <row r="11" spans="1:5" x14ac:dyDescent="0.25">
      <c r="A11" t="s">
        <v>338</v>
      </c>
      <c r="B11" t="s">
        <v>80</v>
      </c>
      <c r="C11">
        <v>1.0679000000000001</v>
      </c>
      <c r="D11">
        <v>1.6757</v>
      </c>
      <c r="E11">
        <v>0.9526</v>
      </c>
    </row>
    <row r="12" spans="1:5" x14ac:dyDescent="0.25">
      <c r="A12" t="s">
        <v>338</v>
      </c>
      <c r="B12" t="s">
        <v>81</v>
      </c>
      <c r="C12">
        <v>1.0679000000000001</v>
      </c>
      <c r="D12">
        <v>0.69</v>
      </c>
      <c r="E12">
        <v>0.91449999999999998</v>
      </c>
    </row>
    <row r="13" spans="1:5" x14ac:dyDescent="0.25">
      <c r="A13" t="s">
        <v>338</v>
      </c>
      <c r="B13" t="s">
        <v>82</v>
      </c>
      <c r="C13">
        <v>1.0679000000000001</v>
      </c>
      <c r="D13">
        <v>1.3307</v>
      </c>
      <c r="E13">
        <v>0.99070000000000003</v>
      </c>
    </row>
    <row r="14" spans="1:5" x14ac:dyDescent="0.25">
      <c r="A14" t="s">
        <v>338</v>
      </c>
      <c r="B14" t="s">
        <v>83</v>
      </c>
      <c r="C14">
        <v>1.0679000000000001</v>
      </c>
      <c r="D14">
        <v>1.1828000000000001</v>
      </c>
      <c r="E14">
        <v>0.9526</v>
      </c>
    </row>
    <row r="15" spans="1:5" x14ac:dyDescent="0.25">
      <c r="A15" t="s">
        <v>338</v>
      </c>
      <c r="B15" t="s">
        <v>84</v>
      </c>
      <c r="C15">
        <v>1.0679000000000001</v>
      </c>
      <c r="D15">
        <v>0.88959999999999995</v>
      </c>
      <c r="E15">
        <v>0.83260000000000001</v>
      </c>
    </row>
    <row r="16" spans="1:5" x14ac:dyDescent="0.25">
      <c r="A16" t="s">
        <v>338</v>
      </c>
      <c r="B16" t="s">
        <v>85</v>
      </c>
      <c r="C16">
        <v>1.0679000000000001</v>
      </c>
      <c r="D16">
        <v>1.3307</v>
      </c>
      <c r="E16">
        <v>1.1813</v>
      </c>
    </row>
    <row r="17" spans="1:5" x14ac:dyDescent="0.25">
      <c r="A17" t="s">
        <v>338</v>
      </c>
      <c r="B17" t="s">
        <v>86</v>
      </c>
      <c r="C17">
        <v>1.0679000000000001</v>
      </c>
      <c r="D17">
        <v>0.83779999999999999</v>
      </c>
      <c r="E17">
        <v>1.2575000000000001</v>
      </c>
    </row>
    <row r="18" spans="1:5" x14ac:dyDescent="0.25">
      <c r="A18" t="s">
        <v>338</v>
      </c>
      <c r="B18" t="s">
        <v>87</v>
      </c>
      <c r="C18">
        <v>1.0679000000000001</v>
      </c>
      <c r="D18">
        <v>0.64070000000000005</v>
      </c>
      <c r="E18">
        <v>1.3337000000000001</v>
      </c>
    </row>
    <row r="19" spans="1:5" x14ac:dyDescent="0.25">
      <c r="A19" t="s">
        <v>338</v>
      </c>
      <c r="B19" t="s">
        <v>88</v>
      </c>
      <c r="C19">
        <v>1.0679000000000001</v>
      </c>
      <c r="D19">
        <v>1.1335999999999999</v>
      </c>
      <c r="E19">
        <v>1.0288999999999999</v>
      </c>
    </row>
    <row r="20" spans="1:5" x14ac:dyDescent="0.25">
      <c r="A20" t="s">
        <v>338</v>
      </c>
      <c r="B20" t="s">
        <v>89</v>
      </c>
      <c r="C20">
        <v>1.0679000000000001</v>
      </c>
      <c r="D20">
        <v>0.66890000000000005</v>
      </c>
      <c r="E20">
        <v>0.72399999999999998</v>
      </c>
    </row>
    <row r="21" spans="1:5" x14ac:dyDescent="0.25">
      <c r="A21" t="s">
        <v>338</v>
      </c>
      <c r="B21" t="s">
        <v>90</v>
      </c>
      <c r="C21">
        <v>1.0679000000000001</v>
      </c>
      <c r="D21">
        <v>1.7323999999999999</v>
      </c>
      <c r="E21">
        <v>0.57920000000000005</v>
      </c>
    </row>
    <row r="22" spans="1:5" x14ac:dyDescent="0.25">
      <c r="A22" t="s">
        <v>338</v>
      </c>
      <c r="B22" t="s">
        <v>91</v>
      </c>
      <c r="C22">
        <v>1.0679000000000001</v>
      </c>
      <c r="D22">
        <v>1.0349999999999999</v>
      </c>
      <c r="E22">
        <v>1.2956000000000001</v>
      </c>
    </row>
    <row r="23" spans="1:5" x14ac:dyDescent="0.25">
      <c r="A23" t="s">
        <v>338</v>
      </c>
      <c r="B23" t="s">
        <v>92</v>
      </c>
      <c r="C23">
        <v>1.0679000000000001</v>
      </c>
      <c r="D23">
        <v>0.78859999999999997</v>
      </c>
      <c r="E23">
        <v>1.0669999999999999</v>
      </c>
    </row>
    <row r="24" spans="1:5" x14ac:dyDescent="0.25">
      <c r="A24" t="s">
        <v>338</v>
      </c>
      <c r="B24" t="s">
        <v>93</v>
      </c>
      <c r="C24">
        <v>1.0679000000000001</v>
      </c>
      <c r="D24">
        <v>0.4929</v>
      </c>
      <c r="E24">
        <v>1.1432</v>
      </c>
    </row>
    <row r="25" spans="1:5" x14ac:dyDescent="0.25">
      <c r="A25" t="s">
        <v>338</v>
      </c>
      <c r="B25" t="s">
        <v>94</v>
      </c>
      <c r="C25">
        <v>1.0679000000000001</v>
      </c>
      <c r="D25">
        <v>1.3109999999999999</v>
      </c>
      <c r="E25">
        <v>1.1584000000000001</v>
      </c>
    </row>
    <row r="26" spans="1:5" x14ac:dyDescent="0.25">
      <c r="A26" t="s">
        <v>338</v>
      </c>
      <c r="B26" t="s">
        <v>95</v>
      </c>
      <c r="C26">
        <v>1.0679000000000001</v>
      </c>
      <c r="D26">
        <v>0.73929999999999996</v>
      </c>
      <c r="E26">
        <v>1.0669999999999999</v>
      </c>
    </row>
    <row r="27" spans="1:5" x14ac:dyDescent="0.25">
      <c r="A27" t="s">
        <v>338</v>
      </c>
      <c r="B27" t="s">
        <v>96</v>
      </c>
      <c r="C27">
        <v>1.0679000000000001</v>
      </c>
      <c r="D27">
        <v>1.1335999999999999</v>
      </c>
      <c r="E27">
        <v>0.68589999999999995</v>
      </c>
    </row>
    <row r="28" spans="1:5" x14ac:dyDescent="0.25">
      <c r="A28" t="s">
        <v>350</v>
      </c>
      <c r="B28" t="s">
        <v>97</v>
      </c>
      <c r="C28">
        <v>1.2608999999999999</v>
      </c>
      <c r="D28">
        <v>1.0094000000000001</v>
      </c>
      <c r="E28">
        <v>1.0172000000000001</v>
      </c>
    </row>
    <row r="29" spans="1:5" x14ac:dyDescent="0.25">
      <c r="A29" t="s">
        <v>350</v>
      </c>
      <c r="B29" t="s">
        <v>98</v>
      </c>
      <c r="C29">
        <v>1.2608999999999999</v>
      </c>
      <c r="D29">
        <v>1.0094000000000001</v>
      </c>
      <c r="E29">
        <v>0.9607</v>
      </c>
    </row>
    <row r="30" spans="1:5" x14ac:dyDescent="0.25">
      <c r="A30" t="s">
        <v>350</v>
      </c>
      <c r="B30" t="s">
        <v>99</v>
      </c>
      <c r="C30">
        <v>1.2608999999999999</v>
      </c>
      <c r="D30">
        <v>0.36049999999999999</v>
      </c>
      <c r="E30">
        <v>1.0172000000000001</v>
      </c>
    </row>
    <row r="31" spans="1:5" x14ac:dyDescent="0.25">
      <c r="A31" t="s">
        <v>350</v>
      </c>
      <c r="B31" t="s">
        <v>100</v>
      </c>
      <c r="C31">
        <v>1.2608999999999999</v>
      </c>
      <c r="D31">
        <v>1.0814999999999999</v>
      </c>
      <c r="E31">
        <v>0.67810000000000004</v>
      </c>
    </row>
    <row r="32" spans="1:5" x14ac:dyDescent="0.25">
      <c r="A32" t="s">
        <v>350</v>
      </c>
      <c r="B32" t="s">
        <v>101</v>
      </c>
      <c r="C32">
        <v>1.2608999999999999</v>
      </c>
      <c r="D32">
        <v>0.99139999999999995</v>
      </c>
      <c r="E32">
        <v>0.88060000000000005</v>
      </c>
    </row>
    <row r="33" spans="1:5" x14ac:dyDescent="0.25">
      <c r="A33" t="s">
        <v>350</v>
      </c>
      <c r="B33" t="s">
        <v>102</v>
      </c>
      <c r="C33">
        <v>1.2608999999999999</v>
      </c>
      <c r="D33">
        <v>1.1536</v>
      </c>
      <c r="E33">
        <v>0.9607</v>
      </c>
    </row>
    <row r="34" spans="1:5" x14ac:dyDescent="0.25">
      <c r="A34" t="s">
        <v>350</v>
      </c>
      <c r="B34" t="s">
        <v>103</v>
      </c>
      <c r="C34">
        <v>1.2608999999999999</v>
      </c>
      <c r="D34">
        <v>1.1234999999999999</v>
      </c>
      <c r="E34">
        <v>0.93240000000000001</v>
      </c>
    </row>
    <row r="35" spans="1:5" x14ac:dyDescent="0.25">
      <c r="A35" t="s">
        <v>350</v>
      </c>
      <c r="B35" t="s">
        <v>104</v>
      </c>
      <c r="C35">
        <v>1.2608999999999999</v>
      </c>
      <c r="D35">
        <v>0.66090000000000004</v>
      </c>
      <c r="E35">
        <v>1.4503999999999999</v>
      </c>
    </row>
    <row r="36" spans="1:5" x14ac:dyDescent="0.25">
      <c r="A36" t="s">
        <v>350</v>
      </c>
      <c r="B36" t="s">
        <v>105</v>
      </c>
      <c r="C36">
        <v>1.2608999999999999</v>
      </c>
      <c r="D36">
        <v>1.2257</v>
      </c>
      <c r="E36">
        <v>0.4521</v>
      </c>
    </row>
    <row r="37" spans="1:5" x14ac:dyDescent="0.25">
      <c r="A37" t="s">
        <v>350</v>
      </c>
      <c r="B37" t="s">
        <v>106</v>
      </c>
      <c r="C37">
        <v>1.2608999999999999</v>
      </c>
      <c r="D37">
        <v>1.5201</v>
      </c>
      <c r="E37">
        <v>0.88060000000000005</v>
      </c>
    </row>
    <row r="38" spans="1:5" x14ac:dyDescent="0.25">
      <c r="A38" t="s">
        <v>350</v>
      </c>
      <c r="B38" t="s">
        <v>107</v>
      </c>
      <c r="C38">
        <v>1.2608999999999999</v>
      </c>
      <c r="D38">
        <v>0.85919999999999996</v>
      </c>
      <c r="E38">
        <v>1.6577</v>
      </c>
    </row>
    <row r="39" spans="1:5" x14ac:dyDescent="0.25">
      <c r="A39" t="s">
        <v>350</v>
      </c>
      <c r="B39" t="s">
        <v>108</v>
      </c>
      <c r="C39">
        <v>1.2608999999999999</v>
      </c>
      <c r="D39">
        <v>0.99139999999999995</v>
      </c>
      <c r="E39">
        <v>1.036</v>
      </c>
    </row>
    <row r="40" spans="1:5" x14ac:dyDescent="0.25">
      <c r="A40" t="s">
        <v>339</v>
      </c>
      <c r="B40" t="s">
        <v>109</v>
      </c>
      <c r="C40">
        <v>0.94469999999999998</v>
      </c>
      <c r="D40">
        <v>1.0585</v>
      </c>
      <c r="E40">
        <v>1.0766</v>
      </c>
    </row>
    <row r="41" spans="1:5" x14ac:dyDescent="0.25">
      <c r="A41" t="s">
        <v>339</v>
      </c>
      <c r="B41" t="s">
        <v>110</v>
      </c>
      <c r="C41">
        <v>0.94469999999999998</v>
      </c>
      <c r="D41">
        <v>1.0027999999999999</v>
      </c>
      <c r="E41">
        <v>0.99380000000000002</v>
      </c>
    </row>
    <row r="42" spans="1:5" x14ac:dyDescent="0.25">
      <c r="A42" t="s">
        <v>339</v>
      </c>
      <c r="B42" t="s">
        <v>111</v>
      </c>
      <c r="C42">
        <v>0.94469999999999998</v>
      </c>
      <c r="D42">
        <v>1.3928</v>
      </c>
      <c r="E42">
        <v>0.86950000000000005</v>
      </c>
    </row>
    <row r="43" spans="1:5" x14ac:dyDescent="0.25">
      <c r="A43" t="s">
        <v>339</v>
      </c>
      <c r="B43" t="s">
        <v>112</v>
      </c>
      <c r="C43">
        <v>0.94469999999999998</v>
      </c>
      <c r="D43">
        <v>0.89139999999999997</v>
      </c>
      <c r="E43">
        <v>0.91090000000000004</v>
      </c>
    </row>
    <row r="44" spans="1:5" x14ac:dyDescent="0.25">
      <c r="A44" t="s">
        <v>339</v>
      </c>
      <c r="B44" t="s">
        <v>113</v>
      </c>
      <c r="C44">
        <v>0.94469999999999998</v>
      </c>
      <c r="D44">
        <v>0.8357</v>
      </c>
      <c r="E44">
        <v>1.2008000000000001</v>
      </c>
    </row>
    <row r="45" spans="1:5" x14ac:dyDescent="0.25">
      <c r="A45" t="s">
        <v>339</v>
      </c>
      <c r="B45" t="s">
        <v>114</v>
      </c>
      <c r="C45">
        <v>0.94469999999999998</v>
      </c>
      <c r="D45">
        <v>1.5042</v>
      </c>
      <c r="E45">
        <v>1.0766</v>
      </c>
    </row>
    <row r="46" spans="1:5" x14ac:dyDescent="0.25">
      <c r="A46" t="s">
        <v>339</v>
      </c>
      <c r="B46" t="s">
        <v>115</v>
      </c>
      <c r="C46">
        <v>0.94469999999999998</v>
      </c>
      <c r="D46">
        <v>0.8357</v>
      </c>
      <c r="E46">
        <v>0.99380000000000002</v>
      </c>
    </row>
    <row r="47" spans="1:5" x14ac:dyDescent="0.25">
      <c r="A47" t="s">
        <v>339</v>
      </c>
      <c r="B47" t="s">
        <v>116</v>
      </c>
      <c r="C47">
        <v>0.94469999999999998</v>
      </c>
      <c r="D47">
        <v>0.78</v>
      </c>
      <c r="E47">
        <v>1.4492</v>
      </c>
    </row>
    <row r="48" spans="1:5" x14ac:dyDescent="0.25">
      <c r="A48" t="s">
        <v>339</v>
      </c>
      <c r="B48" t="s">
        <v>117</v>
      </c>
      <c r="C48">
        <v>0.94469999999999998</v>
      </c>
      <c r="D48">
        <v>0.78</v>
      </c>
      <c r="E48">
        <v>0.74529999999999996</v>
      </c>
    </row>
    <row r="49" spans="1:5" x14ac:dyDescent="0.25">
      <c r="A49" t="s">
        <v>339</v>
      </c>
      <c r="B49" t="s">
        <v>118</v>
      </c>
      <c r="C49">
        <v>0.94469999999999998</v>
      </c>
      <c r="D49">
        <v>0.89139999999999997</v>
      </c>
      <c r="E49">
        <v>0.70389999999999997</v>
      </c>
    </row>
    <row r="50" spans="1:5" x14ac:dyDescent="0.25">
      <c r="A50" t="s">
        <v>339</v>
      </c>
      <c r="B50" t="s">
        <v>119</v>
      </c>
      <c r="C50">
        <v>0.94469999999999998</v>
      </c>
      <c r="D50">
        <v>2.1171000000000002</v>
      </c>
      <c r="E50">
        <v>0.86950000000000005</v>
      </c>
    </row>
    <row r="51" spans="1:5" x14ac:dyDescent="0.25">
      <c r="A51" t="s">
        <v>339</v>
      </c>
      <c r="B51" t="s">
        <v>120</v>
      </c>
      <c r="C51">
        <v>0.94469999999999998</v>
      </c>
      <c r="D51">
        <v>0.78</v>
      </c>
      <c r="E51">
        <v>0.99380000000000002</v>
      </c>
    </row>
    <row r="52" spans="1:5" x14ac:dyDescent="0.25">
      <c r="A52" t="s">
        <v>339</v>
      </c>
      <c r="B52" t="s">
        <v>121</v>
      </c>
      <c r="C52">
        <v>0.94469999999999998</v>
      </c>
      <c r="D52">
        <v>1.0027999999999999</v>
      </c>
      <c r="E52">
        <v>1.0766</v>
      </c>
    </row>
    <row r="53" spans="1:5" x14ac:dyDescent="0.25">
      <c r="A53" t="s">
        <v>339</v>
      </c>
      <c r="B53" t="s">
        <v>122</v>
      </c>
      <c r="C53">
        <v>0.94469999999999998</v>
      </c>
      <c r="D53">
        <v>0.8357</v>
      </c>
      <c r="E53">
        <v>1.2422</v>
      </c>
    </row>
    <row r="54" spans="1:5" x14ac:dyDescent="0.25">
      <c r="A54" t="s">
        <v>339</v>
      </c>
      <c r="B54" t="s">
        <v>123</v>
      </c>
      <c r="C54">
        <v>0.94469999999999998</v>
      </c>
      <c r="D54">
        <v>0.8357</v>
      </c>
      <c r="E54">
        <v>0.82809999999999995</v>
      </c>
    </row>
    <row r="55" spans="1:5" x14ac:dyDescent="0.25">
      <c r="A55" t="s">
        <v>339</v>
      </c>
      <c r="B55" t="s">
        <v>124</v>
      </c>
      <c r="C55">
        <v>0.94469999999999998</v>
      </c>
      <c r="D55">
        <v>0.94710000000000005</v>
      </c>
      <c r="E55">
        <v>1.2008000000000001</v>
      </c>
    </row>
    <row r="56" spans="1:5" x14ac:dyDescent="0.25">
      <c r="A56" t="s">
        <v>339</v>
      </c>
      <c r="B56" t="s">
        <v>125</v>
      </c>
      <c r="C56">
        <v>0.94469999999999998</v>
      </c>
      <c r="D56">
        <v>1.3928</v>
      </c>
      <c r="E56">
        <v>0.70389999999999997</v>
      </c>
    </row>
    <row r="57" spans="1:5" x14ac:dyDescent="0.25">
      <c r="A57" t="s">
        <v>339</v>
      </c>
      <c r="B57" t="s">
        <v>126</v>
      </c>
      <c r="C57">
        <v>0.94469999999999998</v>
      </c>
      <c r="D57">
        <v>0.78</v>
      </c>
      <c r="E57">
        <v>1.0766</v>
      </c>
    </row>
    <row r="58" spans="1:5" x14ac:dyDescent="0.25">
      <c r="A58" t="s">
        <v>339</v>
      </c>
      <c r="B58" t="s">
        <v>127</v>
      </c>
      <c r="C58">
        <v>0.94469999999999998</v>
      </c>
      <c r="D58">
        <v>0.72430000000000005</v>
      </c>
      <c r="E58">
        <v>0.99380000000000002</v>
      </c>
    </row>
    <row r="59" spans="1:5" x14ac:dyDescent="0.25">
      <c r="A59" t="s">
        <v>339</v>
      </c>
      <c r="B59" t="s">
        <v>128</v>
      </c>
      <c r="C59">
        <v>0.94469999999999998</v>
      </c>
      <c r="D59">
        <v>0.61280000000000001</v>
      </c>
      <c r="E59">
        <v>0.99380000000000002</v>
      </c>
    </row>
    <row r="60" spans="1:5" x14ac:dyDescent="0.25">
      <c r="A60" t="s">
        <v>340</v>
      </c>
      <c r="B60" t="s">
        <v>129</v>
      </c>
      <c r="C60">
        <v>1.1444000000000001</v>
      </c>
      <c r="D60">
        <v>0.63549999999999995</v>
      </c>
      <c r="E60">
        <v>1.2021999999999999</v>
      </c>
    </row>
    <row r="61" spans="1:5" x14ac:dyDescent="0.25">
      <c r="A61" t="s">
        <v>340</v>
      </c>
      <c r="B61" t="s">
        <v>130</v>
      </c>
      <c r="C61">
        <v>1.1444000000000001</v>
      </c>
      <c r="D61">
        <v>1.0327</v>
      </c>
      <c r="E61">
        <v>1.4694</v>
      </c>
    </row>
    <row r="62" spans="1:5" x14ac:dyDescent="0.25">
      <c r="A62" t="s">
        <v>340</v>
      </c>
      <c r="B62" t="s">
        <v>131</v>
      </c>
      <c r="C62">
        <v>1.1444000000000001</v>
      </c>
      <c r="D62">
        <v>1.2709999999999999</v>
      </c>
      <c r="E62">
        <v>0.86829999999999996</v>
      </c>
    </row>
    <row r="63" spans="1:5" x14ac:dyDescent="0.25">
      <c r="A63" t="s">
        <v>340</v>
      </c>
      <c r="B63" t="s">
        <v>482</v>
      </c>
      <c r="C63">
        <v>1.1444000000000001</v>
      </c>
      <c r="D63">
        <v>0.87380000000000002</v>
      </c>
      <c r="E63">
        <v>0</v>
      </c>
    </row>
    <row r="64" spans="1:5" x14ac:dyDescent="0.25">
      <c r="A64" t="s">
        <v>340</v>
      </c>
      <c r="B64" t="s">
        <v>132</v>
      </c>
      <c r="C64">
        <v>1.1444000000000001</v>
      </c>
      <c r="D64">
        <v>0.7944</v>
      </c>
      <c r="E64">
        <v>1.3358000000000001</v>
      </c>
    </row>
    <row r="65" spans="1:5" x14ac:dyDescent="0.25">
      <c r="A65" t="s">
        <v>340</v>
      </c>
      <c r="B65" t="s">
        <v>133</v>
      </c>
      <c r="C65">
        <v>1.1444000000000001</v>
      </c>
      <c r="D65">
        <v>0.80100000000000005</v>
      </c>
      <c r="E65">
        <v>1.2244999999999999</v>
      </c>
    </row>
    <row r="66" spans="1:5" x14ac:dyDescent="0.25">
      <c r="A66" t="s">
        <v>340</v>
      </c>
      <c r="B66" t="s">
        <v>134</v>
      </c>
      <c r="C66">
        <v>1.1444000000000001</v>
      </c>
      <c r="D66">
        <v>0.7944</v>
      </c>
      <c r="E66">
        <v>0.80149999999999999</v>
      </c>
    </row>
    <row r="67" spans="1:5" x14ac:dyDescent="0.25">
      <c r="A67" t="s">
        <v>340</v>
      </c>
      <c r="B67" t="s">
        <v>135</v>
      </c>
      <c r="C67">
        <v>1.1444000000000001</v>
      </c>
      <c r="D67">
        <v>1.7476</v>
      </c>
      <c r="E67">
        <v>0.66790000000000005</v>
      </c>
    </row>
    <row r="68" spans="1:5" x14ac:dyDescent="0.25">
      <c r="A68" t="s">
        <v>340</v>
      </c>
      <c r="B68" t="s">
        <v>136</v>
      </c>
      <c r="C68">
        <v>1.1444000000000001</v>
      </c>
      <c r="D68">
        <v>0.47660000000000002</v>
      </c>
      <c r="E68">
        <v>1.0019</v>
      </c>
    </row>
    <row r="69" spans="1:5" x14ac:dyDescent="0.25">
      <c r="A69" t="s">
        <v>340</v>
      </c>
      <c r="B69" t="s">
        <v>137</v>
      </c>
      <c r="C69">
        <v>1.1444000000000001</v>
      </c>
      <c r="D69">
        <v>0.3972</v>
      </c>
      <c r="E69">
        <v>0.86829999999999996</v>
      </c>
    </row>
    <row r="70" spans="1:5" x14ac:dyDescent="0.25">
      <c r="A70" t="s">
        <v>340</v>
      </c>
      <c r="B70" t="s">
        <v>138</v>
      </c>
      <c r="C70">
        <v>1.1444000000000001</v>
      </c>
      <c r="D70">
        <v>0.43690000000000001</v>
      </c>
      <c r="E70">
        <v>1.5306</v>
      </c>
    </row>
    <row r="71" spans="1:5" x14ac:dyDescent="0.25">
      <c r="A71" t="s">
        <v>340</v>
      </c>
      <c r="B71" t="s">
        <v>139</v>
      </c>
      <c r="C71">
        <v>1.1444000000000001</v>
      </c>
      <c r="D71">
        <v>1.986</v>
      </c>
      <c r="E71">
        <v>0.5343</v>
      </c>
    </row>
    <row r="72" spans="1:5" x14ac:dyDescent="0.25">
      <c r="A72" t="s">
        <v>340</v>
      </c>
      <c r="B72" t="s">
        <v>140</v>
      </c>
      <c r="C72">
        <v>1.1444000000000001</v>
      </c>
      <c r="D72">
        <v>1.6681999999999999</v>
      </c>
      <c r="E72">
        <v>0.66790000000000005</v>
      </c>
    </row>
    <row r="73" spans="1:5" x14ac:dyDescent="0.25">
      <c r="A73" t="s">
        <v>340</v>
      </c>
      <c r="B73" t="s">
        <v>141</v>
      </c>
      <c r="C73">
        <v>1.1444000000000001</v>
      </c>
      <c r="D73">
        <v>1.1916</v>
      </c>
      <c r="E73">
        <v>0.93510000000000004</v>
      </c>
    </row>
    <row r="74" spans="1:5" x14ac:dyDescent="0.25">
      <c r="A74" t="s">
        <v>340</v>
      </c>
      <c r="B74" t="s">
        <v>142</v>
      </c>
      <c r="C74">
        <v>1.1444000000000001</v>
      </c>
      <c r="D74">
        <v>1.6681999999999999</v>
      </c>
      <c r="E74">
        <v>1.2021999999999999</v>
      </c>
    </row>
    <row r="75" spans="1:5" x14ac:dyDescent="0.25">
      <c r="A75" t="s">
        <v>340</v>
      </c>
      <c r="B75" t="s">
        <v>143</v>
      </c>
      <c r="C75">
        <v>1.1444000000000001</v>
      </c>
      <c r="D75">
        <v>0.47660000000000002</v>
      </c>
      <c r="E75">
        <v>0.86829999999999996</v>
      </c>
    </row>
    <row r="76" spans="1:5" x14ac:dyDescent="0.25">
      <c r="A76" t="s">
        <v>340</v>
      </c>
      <c r="B76" t="s">
        <v>144</v>
      </c>
      <c r="C76">
        <v>1.1444000000000001</v>
      </c>
      <c r="D76">
        <v>0.71489999999999998</v>
      </c>
      <c r="E76">
        <v>0.93510000000000004</v>
      </c>
    </row>
    <row r="77" spans="1:5" x14ac:dyDescent="0.25">
      <c r="A77" t="s">
        <v>340</v>
      </c>
      <c r="B77" t="s">
        <v>483</v>
      </c>
      <c r="C77">
        <v>1.1444000000000001</v>
      </c>
      <c r="D77">
        <v>0.87380000000000002</v>
      </c>
      <c r="E77">
        <v>0</v>
      </c>
    </row>
    <row r="78" spans="1:5" x14ac:dyDescent="0.25">
      <c r="A78" t="s">
        <v>341</v>
      </c>
      <c r="B78" t="s">
        <v>145</v>
      </c>
      <c r="C78">
        <v>1.2646999999999999</v>
      </c>
      <c r="D78">
        <v>1.1420999999999999</v>
      </c>
      <c r="E78">
        <v>0.68</v>
      </c>
    </row>
    <row r="79" spans="1:5" x14ac:dyDescent="0.25">
      <c r="A79" t="s">
        <v>341</v>
      </c>
      <c r="B79" t="s">
        <v>146</v>
      </c>
      <c r="C79">
        <v>1.2646999999999999</v>
      </c>
      <c r="D79">
        <v>0.29649999999999999</v>
      </c>
      <c r="E79">
        <v>0.85</v>
      </c>
    </row>
    <row r="80" spans="1:5" x14ac:dyDescent="0.25">
      <c r="A80" t="s">
        <v>341</v>
      </c>
      <c r="B80" t="s">
        <v>147</v>
      </c>
      <c r="C80">
        <v>1.2646999999999999</v>
      </c>
      <c r="D80">
        <v>1.0871999999999999</v>
      </c>
      <c r="E80">
        <v>1.02</v>
      </c>
    </row>
    <row r="81" spans="1:5" x14ac:dyDescent="0.25">
      <c r="A81" t="s">
        <v>341</v>
      </c>
      <c r="B81" t="s">
        <v>148</v>
      </c>
      <c r="C81">
        <v>1.2646999999999999</v>
      </c>
      <c r="D81">
        <v>1.845</v>
      </c>
      <c r="E81">
        <v>0.45329999999999998</v>
      </c>
    </row>
    <row r="82" spans="1:5" x14ac:dyDescent="0.25">
      <c r="A82" t="s">
        <v>341</v>
      </c>
      <c r="B82" t="s">
        <v>149</v>
      </c>
      <c r="C82">
        <v>1.2646999999999999</v>
      </c>
      <c r="D82">
        <v>1.0543</v>
      </c>
      <c r="E82">
        <v>0.68</v>
      </c>
    </row>
    <row r="83" spans="1:5" x14ac:dyDescent="0.25">
      <c r="A83" t="s">
        <v>341</v>
      </c>
      <c r="B83" t="s">
        <v>150</v>
      </c>
      <c r="C83">
        <v>1.2646999999999999</v>
      </c>
      <c r="D83">
        <v>0.79069999999999996</v>
      </c>
      <c r="E83">
        <v>1.2844</v>
      </c>
    </row>
    <row r="84" spans="1:5" x14ac:dyDescent="0.25">
      <c r="A84" t="s">
        <v>341</v>
      </c>
      <c r="B84" t="s">
        <v>151</v>
      </c>
      <c r="C84">
        <v>1.2646999999999999</v>
      </c>
      <c r="D84">
        <v>0.88949999999999996</v>
      </c>
      <c r="E84">
        <v>1.105</v>
      </c>
    </row>
    <row r="85" spans="1:5" x14ac:dyDescent="0.25">
      <c r="A85" t="s">
        <v>341</v>
      </c>
      <c r="B85" t="s">
        <v>152</v>
      </c>
      <c r="C85">
        <v>1.2646999999999999</v>
      </c>
      <c r="D85">
        <v>0.98839999999999995</v>
      </c>
      <c r="E85">
        <v>0.68</v>
      </c>
    </row>
    <row r="86" spans="1:5" x14ac:dyDescent="0.25">
      <c r="A86" t="s">
        <v>341</v>
      </c>
      <c r="B86" t="s">
        <v>318</v>
      </c>
      <c r="C86">
        <v>1.2646999999999999</v>
      </c>
      <c r="D86">
        <v>1.3178000000000001</v>
      </c>
      <c r="E86">
        <v>0.75549999999999995</v>
      </c>
    </row>
    <row r="87" spans="1:5" x14ac:dyDescent="0.25">
      <c r="A87" t="s">
        <v>341</v>
      </c>
      <c r="B87" t="s">
        <v>153</v>
      </c>
      <c r="C87">
        <v>1.2646999999999999</v>
      </c>
      <c r="D87">
        <v>0.43930000000000002</v>
      </c>
      <c r="E87">
        <v>1.2844</v>
      </c>
    </row>
    <row r="88" spans="1:5" x14ac:dyDescent="0.25">
      <c r="A88" t="s">
        <v>341</v>
      </c>
      <c r="B88" t="s">
        <v>154</v>
      </c>
      <c r="C88">
        <v>1.2646999999999999</v>
      </c>
      <c r="D88">
        <v>0.49419999999999997</v>
      </c>
      <c r="E88">
        <v>2.125</v>
      </c>
    </row>
    <row r="89" spans="1:5" x14ac:dyDescent="0.25">
      <c r="A89" t="s">
        <v>341</v>
      </c>
      <c r="B89" t="s">
        <v>319</v>
      </c>
      <c r="C89">
        <v>1.2646999999999999</v>
      </c>
      <c r="D89">
        <v>1.5813999999999999</v>
      </c>
      <c r="E89">
        <v>1.19</v>
      </c>
    </row>
    <row r="90" spans="1:5" x14ac:dyDescent="0.25">
      <c r="A90" t="s">
        <v>351</v>
      </c>
      <c r="B90" t="s">
        <v>155</v>
      </c>
      <c r="C90">
        <v>1.2037</v>
      </c>
      <c r="D90">
        <v>0.59340000000000004</v>
      </c>
      <c r="E90">
        <v>1.4668000000000001</v>
      </c>
    </row>
    <row r="91" spans="1:5" x14ac:dyDescent="0.25">
      <c r="A91" t="s">
        <v>351</v>
      </c>
      <c r="B91" t="s">
        <v>156</v>
      </c>
      <c r="C91">
        <v>1.2037</v>
      </c>
      <c r="D91">
        <v>1.0225</v>
      </c>
      <c r="E91">
        <v>0.93610000000000004</v>
      </c>
    </row>
    <row r="92" spans="1:5" x14ac:dyDescent="0.25">
      <c r="A92" t="s">
        <v>351</v>
      </c>
      <c r="B92" t="s">
        <v>157</v>
      </c>
      <c r="C92">
        <v>1.2037</v>
      </c>
      <c r="D92">
        <v>0.65269999999999995</v>
      </c>
      <c r="E92">
        <v>0.43459999999999999</v>
      </c>
    </row>
    <row r="93" spans="1:5" x14ac:dyDescent="0.25">
      <c r="A93" t="s">
        <v>351</v>
      </c>
      <c r="B93" t="s">
        <v>158</v>
      </c>
      <c r="C93">
        <v>1.2037</v>
      </c>
      <c r="D93">
        <v>1.2141999999999999</v>
      </c>
      <c r="E93">
        <v>0.40949999999999998</v>
      </c>
    </row>
    <row r="94" spans="1:5" x14ac:dyDescent="0.25">
      <c r="A94" t="s">
        <v>351</v>
      </c>
      <c r="B94" t="s">
        <v>159</v>
      </c>
      <c r="C94">
        <v>1.2037</v>
      </c>
      <c r="D94">
        <v>1.2141999999999999</v>
      </c>
      <c r="E94">
        <v>1.1700999999999999</v>
      </c>
    </row>
    <row r="95" spans="1:5" x14ac:dyDescent="0.25">
      <c r="A95" t="s">
        <v>351</v>
      </c>
      <c r="B95" t="s">
        <v>160</v>
      </c>
      <c r="C95">
        <v>1.2037</v>
      </c>
      <c r="D95">
        <v>0.83079999999999998</v>
      </c>
      <c r="E95">
        <v>1.1952</v>
      </c>
    </row>
    <row r="96" spans="1:5" x14ac:dyDescent="0.25">
      <c r="A96" t="s">
        <v>351</v>
      </c>
      <c r="B96" t="s">
        <v>161</v>
      </c>
      <c r="C96">
        <v>1.2037</v>
      </c>
      <c r="D96">
        <v>1.2141999999999999</v>
      </c>
      <c r="E96">
        <v>0.87760000000000005</v>
      </c>
    </row>
    <row r="97" spans="1:5" x14ac:dyDescent="0.25">
      <c r="A97" t="s">
        <v>351</v>
      </c>
      <c r="B97" t="s">
        <v>162</v>
      </c>
      <c r="C97">
        <v>1.2037</v>
      </c>
      <c r="D97">
        <v>0.83079999999999998</v>
      </c>
      <c r="E97">
        <v>1.7927999999999999</v>
      </c>
    </row>
    <row r="98" spans="1:5" x14ac:dyDescent="0.25">
      <c r="A98" t="s">
        <v>351</v>
      </c>
      <c r="B98" t="s">
        <v>163</v>
      </c>
      <c r="C98">
        <v>1.2037</v>
      </c>
      <c r="D98">
        <v>1.5975999999999999</v>
      </c>
      <c r="E98">
        <v>0.76060000000000005</v>
      </c>
    </row>
    <row r="99" spans="1:5" x14ac:dyDescent="0.25">
      <c r="A99" t="s">
        <v>351</v>
      </c>
      <c r="B99" t="s">
        <v>164</v>
      </c>
      <c r="C99">
        <v>1.2037</v>
      </c>
      <c r="D99">
        <v>1.0864</v>
      </c>
      <c r="E99">
        <v>0.87760000000000005</v>
      </c>
    </row>
    <row r="100" spans="1:5" x14ac:dyDescent="0.25">
      <c r="A100" t="s">
        <v>351</v>
      </c>
      <c r="B100" t="s">
        <v>165</v>
      </c>
      <c r="C100">
        <v>1.2037</v>
      </c>
      <c r="D100">
        <v>0.83079999999999998</v>
      </c>
      <c r="E100">
        <v>1.0322</v>
      </c>
    </row>
    <row r="101" spans="1:5" x14ac:dyDescent="0.25">
      <c r="A101" t="s">
        <v>351</v>
      </c>
      <c r="B101" t="s">
        <v>166</v>
      </c>
      <c r="C101">
        <v>1.2037</v>
      </c>
      <c r="D101">
        <v>1.0087999999999999</v>
      </c>
      <c r="E101">
        <v>0.97789999999999999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1.1701999999999999</v>
      </c>
      <c r="D170">
        <v>1.0255000000000001</v>
      </c>
      <c r="E170">
        <v>0.89219999999999999</v>
      </c>
    </row>
    <row r="171" spans="1:5" x14ac:dyDescent="0.25">
      <c r="A171" t="s">
        <v>346</v>
      </c>
      <c r="B171" t="s">
        <v>232</v>
      </c>
      <c r="C171">
        <v>1.1701999999999999</v>
      </c>
      <c r="D171">
        <v>1.1963999999999999</v>
      </c>
      <c r="E171">
        <v>0.95599999999999996</v>
      </c>
    </row>
    <row r="172" spans="1:5" x14ac:dyDescent="0.25">
      <c r="A172" t="s">
        <v>346</v>
      </c>
      <c r="B172" t="s">
        <v>233</v>
      </c>
      <c r="C172">
        <v>1.1701999999999999</v>
      </c>
      <c r="D172">
        <v>0.85460000000000003</v>
      </c>
      <c r="E172">
        <v>1.2746</v>
      </c>
    </row>
    <row r="173" spans="1:5" x14ac:dyDescent="0.25">
      <c r="A173" t="s">
        <v>346</v>
      </c>
      <c r="B173" t="s">
        <v>234</v>
      </c>
      <c r="C173">
        <v>1.1701999999999999</v>
      </c>
      <c r="D173">
        <v>1.4527000000000001</v>
      </c>
      <c r="E173">
        <v>0.82850000000000001</v>
      </c>
    </row>
    <row r="174" spans="1:5" x14ac:dyDescent="0.25">
      <c r="A174" t="s">
        <v>346</v>
      </c>
      <c r="B174" t="s">
        <v>235</v>
      </c>
      <c r="C174">
        <v>1.1701999999999999</v>
      </c>
      <c r="D174">
        <v>1.2430000000000001</v>
      </c>
      <c r="E174">
        <v>0.9849</v>
      </c>
    </row>
    <row r="175" spans="1:5" x14ac:dyDescent="0.25">
      <c r="A175" t="s">
        <v>346</v>
      </c>
      <c r="B175" t="s">
        <v>322</v>
      </c>
      <c r="C175">
        <v>1.1701999999999999</v>
      </c>
      <c r="D175">
        <v>0.85460000000000003</v>
      </c>
      <c r="E175">
        <v>1.1472</v>
      </c>
    </row>
    <row r="176" spans="1:5" x14ac:dyDescent="0.25">
      <c r="A176" t="s">
        <v>346</v>
      </c>
      <c r="B176" t="s">
        <v>236</v>
      </c>
      <c r="C176">
        <v>1.1701999999999999</v>
      </c>
      <c r="D176">
        <v>0.85460000000000003</v>
      </c>
      <c r="E176">
        <v>1.1472</v>
      </c>
    </row>
    <row r="177" spans="1:5" x14ac:dyDescent="0.25">
      <c r="A177" t="s">
        <v>346</v>
      </c>
      <c r="B177" t="s">
        <v>237</v>
      </c>
      <c r="C177">
        <v>1.1701999999999999</v>
      </c>
      <c r="D177">
        <v>0.94</v>
      </c>
      <c r="E177">
        <v>0.63729999999999998</v>
      </c>
    </row>
    <row r="178" spans="1:5" x14ac:dyDescent="0.25">
      <c r="A178" t="s">
        <v>346</v>
      </c>
      <c r="B178" t="s">
        <v>238</v>
      </c>
      <c r="C178">
        <v>1.1701999999999999</v>
      </c>
      <c r="D178">
        <v>1.0099</v>
      </c>
      <c r="E178">
        <v>0.52139999999999997</v>
      </c>
    </row>
    <row r="179" spans="1:5" x14ac:dyDescent="0.25">
      <c r="A179" t="s">
        <v>346</v>
      </c>
      <c r="B179" t="s">
        <v>321</v>
      </c>
      <c r="C179">
        <v>1.1701999999999999</v>
      </c>
      <c r="D179">
        <v>1.1109</v>
      </c>
      <c r="E179">
        <v>0.50980000000000003</v>
      </c>
    </row>
    <row r="180" spans="1:5" x14ac:dyDescent="0.25">
      <c r="A180" t="s">
        <v>346</v>
      </c>
      <c r="B180" t="s">
        <v>239</v>
      </c>
      <c r="C180">
        <v>1.1701999999999999</v>
      </c>
      <c r="D180">
        <v>1.2430000000000001</v>
      </c>
      <c r="E180">
        <v>0.81110000000000004</v>
      </c>
    </row>
    <row r="181" spans="1:5" x14ac:dyDescent="0.25">
      <c r="A181" t="s">
        <v>346</v>
      </c>
      <c r="B181" t="s">
        <v>240</v>
      </c>
      <c r="C181">
        <v>1.1701999999999999</v>
      </c>
      <c r="D181">
        <v>1.353</v>
      </c>
      <c r="E181">
        <v>1.1684000000000001</v>
      </c>
    </row>
    <row r="182" spans="1:5" x14ac:dyDescent="0.25">
      <c r="A182" t="s">
        <v>346</v>
      </c>
      <c r="B182" t="s">
        <v>241</v>
      </c>
      <c r="C182">
        <v>1.1701999999999999</v>
      </c>
      <c r="D182">
        <v>1.0255000000000001</v>
      </c>
      <c r="E182">
        <v>0.89219999999999999</v>
      </c>
    </row>
    <row r="183" spans="1:5" x14ac:dyDescent="0.25">
      <c r="A183" t="s">
        <v>346</v>
      </c>
      <c r="B183" t="s">
        <v>320</v>
      </c>
      <c r="C183">
        <v>1.1701999999999999</v>
      </c>
      <c r="D183">
        <v>0.51270000000000004</v>
      </c>
      <c r="E183">
        <v>1.2109000000000001</v>
      </c>
    </row>
    <row r="184" spans="1:5" x14ac:dyDescent="0.25">
      <c r="A184" t="s">
        <v>346</v>
      </c>
      <c r="B184" t="s">
        <v>242</v>
      </c>
      <c r="C184">
        <v>1.1701999999999999</v>
      </c>
      <c r="D184">
        <v>0.76910000000000001</v>
      </c>
      <c r="E184">
        <v>0.76480000000000004</v>
      </c>
    </row>
    <row r="185" spans="1:5" x14ac:dyDescent="0.25">
      <c r="A185" t="s">
        <v>346</v>
      </c>
      <c r="B185" t="s">
        <v>243</v>
      </c>
      <c r="C185">
        <v>1.1701999999999999</v>
      </c>
      <c r="D185">
        <v>0.77690000000000003</v>
      </c>
      <c r="E185">
        <v>1.2166999999999999</v>
      </c>
    </row>
    <row r="186" spans="1:5" x14ac:dyDescent="0.25">
      <c r="A186" t="s">
        <v>346</v>
      </c>
      <c r="B186" t="s">
        <v>244</v>
      </c>
      <c r="C186">
        <v>1.1701999999999999</v>
      </c>
      <c r="D186">
        <v>1.1109</v>
      </c>
      <c r="E186">
        <v>1.5295000000000001</v>
      </c>
    </row>
    <row r="187" spans="1:5" x14ac:dyDescent="0.25">
      <c r="A187" t="s">
        <v>346</v>
      </c>
      <c r="B187" t="s">
        <v>245</v>
      </c>
      <c r="C187">
        <v>1.1701999999999999</v>
      </c>
      <c r="D187">
        <v>0.62150000000000005</v>
      </c>
      <c r="E187">
        <v>1.4483999999999999</v>
      </c>
    </row>
    <row r="188" spans="1:5" x14ac:dyDescent="0.25">
      <c r="A188" t="s">
        <v>347</v>
      </c>
      <c r="B188" t="s">
        <v>246</v>
      </c>
      <c r="C188">
        <v>0.9476</v>
      </c>
      <c r="D188">
        <v>0.59360000000000002</v>
      </c>
      <c r="E188">
        <v>1.8441000000000001</v>
      </c>
    </row>
    <row r="189" spans="1:5" x14ac:dyDescent="0.25">
      <c r="A189" t="s">
        <v>347</v>
      </c>
      <c r="B189" t="s">
        <v>247</v>
      </c>
      <c r="C189">
        <v>0.9476</v>
      </c>
      <c r="D189">
        <v>1.5478000000000001</v>
      </c>
      <c r="E189">
        <v>0.47849999999999998</v>
      </c>
    </row>
    <row r="190" spans="1:5" x14ac:dyDescent="0.25">
      <c r="A190" t="s">
        <v>347</v>
      </c>
      <c r="B190" t="s">
        <v>248</v>
      </c>
      <c r="C190">
        <v>0.9476</v>
      </c>
      <c r="D190">
        <v>0.84419999999999995</v>
      </c>
      <c r="E190">
        <v>0.47849999999999998</v>
      </c>
    </row>
    <row r="191" spans="1:5" x14ac:dyDescent="0.25">
      <c r="A191" t="s">
        <v>347</v>
      </c>
      <c r="B191" t="s">
        <v>249</v>
      </c>
      <c r="C191">
        <v>0.9476</v>
      </c>
      <c r="D191">
        <v>0.52759999999999996</v>
      </c>
      <c r="E191">
        <v>2.0434999999999999</v>
      </c>
    </row>
    <row r="192" spans="1:5" x14ac:dyDescent="0.25">
      <c r="A192" t="s">
        <v>347</v>
      </c>
      <c r="B192" t="s">
        <v>324</v>
      </c>
      <c r="C192">
        <v>0.9476</v>
      </c>
      <c r="D192">
        <v>1.1872</v>
      </c>
      <c r="E192">
        <v>0.74760000000000004</v>
      </c>
    </row>
    <row r="193" spans="1:5" x14ac:dyDescent="0.25">
      <c r="A193" t="s">
        <v>347</v>
      </c>
      <c r="B193" t="s">
        <v>250</v>
      </c>
      <c r="C193">
        <v>0.9476</v>
      </c>
      <c r="D193">
        <v>0.98929999999999996</v>
      </c>
      <c r="E193">
        <v>0.69779999999999998</v>
      </c>
    </row>
    <row r="194" spans="1:5" x14ac:dyDescent="0.25">
      <c r="A194" t="s">
        <v>347</v>
      </c>
      <c r="B194" t="s">
        <v>251</v>
      </c>
      <c r="C194">
        <v>0.9476</v>
      </c>
      <c r="D194">
        <v>1.1256999999999999</v>
      </c>
      <c r="E194">
        <v>0.85060000000000002</v>
      </c>
    </row>
    <row r="195" spans="1:5" x14ac:dyDescent="0.25">
      <c r="A195" t="s">
        <v>347</v>
      </c>
      <c r="B195" t="s">
        <v>323</v>
      </c>
      <c r="C195">
        <v>0.9476</v>
      </c>
      <c r="D195">
        <v>1.4071</v>
      </c>
      <c r="E195">
        <v>1.1164000000000001</v>
      </c>
    </row>
    <row r="196" spans="1:5" x14ac:dyDescent="0.25">
      <c r="A196" t="s">
        <v>347</v>
      </c>
      <c r="B196" t="s">
        <v>253</v>
      </c>
      <c r="C196">
        <v>0.9476</v>
      </c>
      <c r="D196">
        <v>0.72550000000000003</v>
      </c>
      <c r="E196">
        <v>0.94699999999999995</v>
      </c>
    </row>
    <row r="197" spans="1:5" x14ac:dyDescent="0.25">
      <c r="A197" t="s">
        <v>347</v>
      </c>
      <c r="B197" t="s">
        <v>254</v>
      </c>
      <c r="C197">
        <v>0.9476</v>
      </c>
      <c r="D197">
        <v>1.1256999999999999</v>
      </c>
      <c r="E197">
        <v>0.53159999999999996</v>
      </c>
    </row>
    <row r="198" spans="1:5" x14ac:dyDescent="0.25">
      <c r="A198" t="s">
        <v>347</v>
      </c>
      <c r="B198" t="s">
        <v>255</v>
      </c>
      <c r="C198">
        <v>0.9476</v>
      </c>
      <c r="D198">
        <v>0.65959999999999996</v>
      </c>
      <c r="E198">
        <v>1.4952000000000001</v>
      </c>
    </row>
    <row r="199" spans="1:5" x14ac:dyDescent="0.25">
      <c r="A199" t="s">
        <v>347</v>
      </c>
      <c r="B199" t="s">
        <v>256</v>
      </c>
      <c r="C199">
        <v>0.9476</v>
      </c>
      <c r="D199">
        <v>0.65959999999999996</v>
      </c>
      <c r="E199">
        <v>1.246</v>
      </c>
    </row>
    <row r="200" spans="1:5" x14ac:dyDescent="0.25">
      <c r="A200" t="s">
        <v>347</v>
      </c>
      <c r="B200" t="s">
        <v>257</v>
      </c>
      <c r="C200">
        <v>0.9476</v>
      </c>
      <c r="D200">
        <v>0.9849</v>
      </c>
      <c r="E200">
        <v>0.7974</v>
      </c>
    </row>
    <row r="201" spans="1:5" x14ac:dyDescent="0.25">
      <c r="A201" t="s">
        <v>347</v>
      </c>
      <c r="B201" t="s">
        <v>325</v>
      </c>
      <c r="C201">
        <v>0.9476</v>
      </c>
      <c r="D201">
        <v>1.1213</v>
      </c>
      <c r="E201">
        <v>0.94699999999999995</v>
      </c>
    </row>
    <row r="202" spans="1:5" x14ac:dyDescent="0.25">
      <c r="A202" t="s">
        <v>347</v>
      </c>
      <c r="B202" t="s">
        <v>258</v>
      </c>
      <c r="C202">
        <v>0.9476</v>
      </c>
      <c r="D202">
        <v>1.7587999999999999</v>
      </c>
      <c r="E202">
        <v>1.0632999999999999</v>
      </c>
    </row>
    <row r="203" spans="1:5" x14ac:dyDescent="0.25">
      <c r="A203" t="s">
        <v>347</v>
      </c>
      <c r="B203" t="s">
        <v>259</v>
      </c>
      <c r="C203">
        <v>0.9476</v>
      </c>
      <c r="D203">
        <v>0.84419999999999995</v>
      </c>
      <c r="E203">
        <v>0.58479999999999999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1.5230999999999999</v>
      </c>
      <c r="D264">
        <v>1.2625999999999999</v>
      </c>
      <c r="E264">
        <v>0.77980000000000005</v>
      </c>
    </row>
    <row r="265" spans="1:5" x14ac:dyDescent="0.25">
      <c r="A265" t="s">
        <v>357</v>
      </c>
      <c r="B265" t="s">
        <v>334</v>
      </c>
      <c r="C265">
        <v>1.5230999999999999</v>
      </c>
      <c r="D265">
        <v>0.85860000000000003</v>
      </c>
      <c r="E265">
        <v>0.82569999999999999</v>
      </c>
    </row>
    <row r="266" spans="1:5" x14ac:dyDescent="0.25">
      <c r="A266" t="s">
        <v>357</v>
      </c>
      <c r="B266" t="s">
        <v>330</v>
      </c>
      <c r="C266">
        <v>1.5230999999999999</v>
      </c>
      <c r="D266">
        <v>0.43769999999999998</v>
      </c>
      <c r="E266">
        <v>1.0436000000000001</v>
      </c>
    </row>
    <row r="267" spans="1:5" x14ac:dyDescent="0.25">
      <c r="A267" t="s">
        <v>357</v>
      </c>
      <c r="B267" t="s">
        <v>332</v>
      </c>
      <c r="C267">
        <v>1.5230999999999999</v>
      </c>
      <c r="D267">
        <v>0.85860000000000003</v>
      </c>
      <c r="E267">
        <v>0.77980000000000005</v>
      </c>
    </row>
    <row r="268" spans="1:5" x14ac:dyDescent="0.25">
      <c r="A268" t="s">
        <v>357</v>
      </c>
      <c r="B268" t="s">
        <v>328</v>
      </c>
      <c r="C268">
        <v>1.5230999999999999</v>
      </c>
      <c r="D268">
        <v>0.75760000000000005</v>
      </c>
      <c r="E268">
        <v>1.1009</v>
      </c>
    </row>
    <row r="269" spans="1:5" x14ac:dyDescent="0.25">
      <c r="A269" t="s">
        <v>357</v>
      </c>
      <c r="B269" t="s">
        <v>337</v>
      </c>
      <c r="C269">
        <v>1.5230999999999999</v>
      </c>
      <c r="D269">
        <v>0.93789999999999996</v>
      </c>
      <c r="E269">
        <v>1.1074999999999999</v>
      </c>
    </row>
    <row r="270" spans="1:5" x14ac:dyDescent="0.25">
      <c r="A270" t="s">
        <v>357</v>
      </c>
      <c r="B270" t="s">
        <v>336</v>
      </c>
      <c r="C270">
        <v>1.5230999999999999</v>
      </c>
      <c r="D270">
        <v>0.85860000000000003</v>
      </c>
      <c r="E270">
        <v>1.4679</v>
      </c>
    </row>
    <row r="271" spans="1:5" x14ac:dyDescent="0.25">
      <c r="A271" t="s">
        <v>357</v>
      </c>
      <c r="B271" t="s">
        <v>331</v>
      </c>
      <c r="C271">
        <v>1.5230999999999999</v>
      </c>
      <c r="D271">
        <v>1.1111</v>
      </c>
      <c r="E271">
        <v>1.1927000000000001</v>
      </c>
    </row>
    <row r="272" spans="1:5" x14ac:dyDescent="0.25">
      <c r="A272" t="s">
        <v>357</v>
      </c>
      <c r="B272" t="s">
        <v>329</v>
      </c>
      <c r="C272">
        <v>1.5230999999999999</v>
      </c>
      <c r="D272">
        <v>1.5656000000000001</v>
      </c>
      <c r="E272">
        <v>0.87160000000000004</v>
      </c>
    </row>
    <row r="273" spans="1:5" x14ac:dyDescent="0.25">
      <c r="A273" t="s">
        <v>357</v>
      </c>
      <c r="B273" t="s">
        <v>333</v>
      </c>
      <c r="C273">
        <v>1.5230999999999999</v>
      </c>
      <c r="D273">
        <v>1.3130999999999999</v>
      </c>
      <c r="E273">
        <v>0.82569999999999999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991"/>
  <sheetViews>
    <sheetView tabSelected="1" zoomScale="80" zoomScaleNormal="80" workbookViewId="0">
      <pane xSplit="12" ySplit="1" topLeftCell="BD2966" activePane="bottomRight" state="frozen"/>
      <selection pane="topRight" activeCell="M1" sqref="M1"/>
      <selection pane="bottomLeft" activeCell="A2" sqref="A2"/>
      <selection pane="bottomRight" activeCell="BJ2896" sqref="BJ2896:BL2991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1.3812</v>
      </c>
      <c r="F2">
        <f>VLOOKUP(B2,home!$B$2:$E$405,3,FALSE)</f>
        <v>1.1432</v>
      </c>
      <c r="G2">
        <f>VLOOKUP(C2,away!$B$2:$E$405,4,FALSE)</f>
        <v>0.9526</v>
      </c>
      <c r="H2">
        <f>VLOOKUP(A2,away!$A$2:$E$405,3,FALSE)</f>
        <v>1.0679000000000001</v>
      </c>
      <c r="I2">
        <f>VLOOKUP(C2,away!$B$2:$E$405,3,FALSE)</f>
        <v>1.1828000000000001</v>
      </c>
      <c r="J2">
        <f>VLOOKUP(B2,home!$B$2:$E$405,4,FALSE)</f>
        <v>1.2814000000000001</v>
      </c>
      <c r="K2" s="3">
        <f>E2*F2*G2</f>
        <v>1.504143816384</v>
      </c>
      <c r="L2" s="3">
        <f>H2*I2*J2</f>
        <v>1.6185518705680004</v>
      </c>
      <c r="M2" s="5">
        <f>_xlfn.POISSON.DIST(0,$K2,FALSE) * _xlfn.POISSON.DIST(0,$L2,FALSE)</f>
        <v>4.4038294811948452E-2</v>
      </c>
      <c r="N2" s="5">
        <f>_xlfn.POISSON.DIST(1,K2,FALSE) * _xlfn.POISSON.DIST(0,L2,FALSE)</f>
        <v>6.6239928825487848E-2</v>
      </c>
      <c r="O2" s="5">
        <f>_xlfn.POISSON.DIST(0,K2,FALSE) * _xlfn.POISSON.DIST(1,L2,FALSE)</f>
        <v>7.1278264444504247E-2</v>
      </c>
      <c r="P2" s="5">
        <f>_xlfn.POISSON.DIST(1,K2,FALSE) * _xlfn.POISSON.DIST(1,L2,FALSE)</f>
        <v>0.10721276070678459</v>
      </c>
      <c r="Q2" s="5">
        <f>_xlfn.POISSON.DIST(2,K2,FALSE) * _xlfn.POISSON.DIST(0,L2,FALSE)</f>
        <v>4.9817189670286921E-2</v>
      </c>
      <c r="R2" s="5">
        <f>_xlfn.POISSON.DIST(0,K2,FALSE) * _xlfn.POISSON.DIST(2,L2,FALSE)</f>
        <v>5.768378412374648E-2</v>
      </c>
      <c r="S2" s="5">
        <f>_xlfn.POISSON.DIST(2,K2,FALSE) * _xlfn.POISSON.DIST(2,L2,FALSE)</f>
        <v>6.525329890413667E-2</v>
      </c>
      <c r="T2" s="5">
        <f>_xlfn.POISSON.DIST(2,K2,FALSE) * _xlfn.POISSON.DIST(1,L2,FALSE)</f>
        <v>8.063170552728377E-2</v>
      </c>
      <c r="U2" s="5">
        <f>_xlfn.POISSON.DIST(1,K2,FALSE) * _xlfn.POISSON.DIST(2,L2,FALSE)</f>
        <v>8.676470719536282E-2</v>
      </c>
      <c r="V2" s="5">
        <f>_xlfn.POISSON.DIST(3,K2,FALSE) * _xlfn.POISSON.DIST(3,L2,FALSE)</f>
        <v>1.7651269576504397E-2</v>
      </c>
      <c r="W2" s="5">
        <f>_xlfn.POISSON.DIST(3,K2,FALSE) * _xlfn.POISSON.DIST(0,L2,FALSE)</f>
        <v>2.4977405930730317E-2</v>
      </c>
      <c r="X2" s="5">
        <f>_xlfn.POISSON.DIST(3,K2,FALSE) * _xlfn.POISSON.DIST(1,L2,FALSE)</f>
        <v>4.042722709111983E-2</v>
      </c>
      <c r="Y2" s="5">
        <f>_xlfn.POISSON.DIST(3,K2,FALSE) * _xlfn.POISSON.DIST(2,L2,FALSE)</f>
        <v>3.2716782015104674E-2</v>
      </c>
      <c r="Z2" s="5">
        <f>_xlfn.POISSON.DIST(0,K2,FALSE) * _xlfn.POISSON.DIST(3,L2,FALSE)</f>
        <v>3.1121398898310199E-2</v>
      </c>
      <c r="AA2" s="5">
        <f>_xlfn.POISSON.DIST(1,K2,FALSE) * _xlfn.POISSON.DIST(3,L2,FALSE)</f>
        <v>4.6811059710113116E-2</v>
      </c>
      <c r="AB2" s="5">
        <f>_xlfn.POISSON.DIST(2,K2,FALSE) * _xlfn.POISSON.DIST(3,L2,FALSE)</f>
        <v>3.5205283000674423E-2</v>
      </c>
      <c r="AC2" s="5">
        <f>_xlfn.POISSON.DIST(4,K2,FALSE) * _xlfn.POISSON.DIST(4,L2,FALSE)</f>
        <v>2.685789364344405E-3</v>
      </c>
      <c r="AD2" s="5">
        <f>_xlfn.POISSON.DIST(4,K2,FALSE) * _xlfn.POISSON.DIST(0,L2,FALSE)</f>
        <v>9.3924026700052642E-3</v>
      </c>
      <c r="AE2" s="5">
        <f>_xlfn.POISSON.DIST(4,K2,FALSE) * _xlfn.POISSON.DIST(1,L2,FALSE)</f>
        <v>1.5202090910664906E-2</v>
      </c>
      <c r="AF2" s="5">
        <f>_xlfn.POISSON.DIST(4,K2,FALSE) * _xlfn.POISSON.DIST(2,L2,FALSE)</f>
        <v>1.2302686340000741E-2</v>
      </c>
      <c r="AG2" s="5">
        <f>_xlfn.POISSON.DIST(4,K2,FALSE) * _xlfn.POISSON.DIST(3,L2,FALSE)</f>
        <v>6.6375119962065292E-3</v>
      </c>
      <c r="AH2" s="5">
        <f>_xlfn.POISSON.DIST(0,K2,FALSE) * _xlfn.POISSON.DIST(4,L2,FALSE)</f>
        <v>1.2592899600388219E-2</v>
      </c>
      <c r="AI2" s="5">
        <f>_xlfn.POISSON.DIST(1,K2,FALSE) * _xlfn.POISSON.DIST(4,L2,FALSE)</f>
        <v>1.8941532064268487E-2</v>
      </c>
      <c r="AJ2" s="5">
        <f>_xlfn.POISSON.DIST(2,K2,FALSE) * _xlfn.POISSON.DIST(4,L2,FALSE)</f>
        <v>1.4245394163654354E-2</v>
      </c>
      <c r="AK2" s="5">
        <f>_xlfn.POISSON.DIST(3,K2,FALSE) * _xlfn.POISSON.DIST(4,L2,FALSE)</f>
        <v>7.1423738477378066E-3</v>
      </c>
      <c r="AL2" s="5">
        <f>_xlfn.POISSON.DIST(5,K2,FALSE) * _xlfn.POISSON.DIST(5,L2,FALSE)</f>
        <v>2.6154590558774961E-4</v>
      </c>
      <c r="AM2" s="5">
        <f>_xlfn.POISSON.DIST(5,K2,FALSE) * _xlfn.POISSON.DIST(0,L2,FALSE)</f>
        <v>2.8255048794153977E-3</v>
      </c>
      <c r="AN2" s="5">
        <f>_xlfn.POISSON.DIST(5,K2,FALSE) * _xlfn.POISSON.DIST(1,L2,FALSE)</f>
        <v>4.5732262078768049E-3</v>
      </c>
      <c r="AO2" s="5">
        <f>_xlfn.POISSON.DIST(5,K2,FALSE) * _xlfn.POISSON.DIST(2,L2,FALSE)</f>
        <v>3.7010019166448032E-3</v>
      </c>
      <c r="AP2" s="5">
        <f>_xlfn.POISSON.DIST(5,K2,FALSE) * _xlfn.POISSON.DIST(3,L2,FALSE)</f>
        <v>1.9967545250537339E-3</v>
      </c>
      <c r="AQ2" s="5">
        <f>_xlfn.POISSON.DIST(5,K2,FALSE) * _xlfn.POISSON.DIST(4,L2,FALSE)</f>
        <v>8.0796269289771009E-4</v>
      </c>
      <c r="AR2" s="5">
        <f>_xlfn.POISSON.DIST(0,K2,FALSE) * _xlfn.POISSON.DIST(5,L2,FALSE)</f>
        <v>4.0764522408166769E-3</v>
      </c>
      <c r="AS2" s="5">
        <f>_xlfn.POISSON.DIST(1,K2,FALSE) * _xlfn.POISSON.DIST(5,L2,FALSE)</f>
        <v>6.1315704308091057E-3</v>
      </c>
      <c r="AT2" s="5">
        <f>_xlfn.POISSON.DIST(2,K2,FALSE) * _xlfn.POISSON.DIST(5,L2,FALSE)</f>
        <v>4.6113818741122482E-3</v>
      </c>
      <c r="AU2" s="5">
        <f>_xlfn.POISSON.DIST(3,K2,FALSE) * _xlfn.POISSON.DIST(5,L2,FALSE)</f>
        <v>2.3120605103103997E-3</v>
      </c>
      <c r="AV2" s="5">
        <f>_xlfn.POISSON.DIST(4,K2,FALSE) * _xlfn.POISSON.DIST(5,L2,FALSE)</f>
        <v>8.6941787992225587E-4</v>
      </c>
      <c r="AW2" s="5">
        <f>_xlfn.POISSON.DIST(6,K2,FALSE) * _xlfn.POISSON.DIST(6,L2,FALSE)</f>
        <v>1.768729460307667E-5</v>
      </c>
      <c r="AX2" s="5">
        <f>_xlfn.POISSON.DIST(6,K2,FALSE) * _xlfn.POISSON.DIST(0,L2,FALSE)</f>
        <v>7.0832761542258228E-4</v>
      </c>
      <c r="AY2" s="5">
        <f>_xlfn.POISSON.DIST(6,K2,FALSE) * _xlfn.POISSON.DIST(1,L2,FALSE)</f>
        <v>1.1464649869171919E-3</v>
      </c>
      <c r="AZ2" s="5">
        <f>_xlfn.POISSON.DIST(6,K2,FALSE) * _xlfn.POISSON.DIST(2,L2,FALSE)</f>
        <v>9.278065245577696E-4</v>
      </c>
      <c r="BA2" s="5">
        <f>_xlfn.POISSON.DIST(6,K2,FALSE) * _xlfn.POISSON.DIST(3,L2,FALSE)</f>
        <v>5.0056766194939118E-4</v>
      </c>
      <c r="BB2" s="5">
        <f>_xlfn.POISSON.DIST(6,K2,FALSE) * _xlfn.POISSON.DIST(4,L2,FALSE)</f>
        <v>2.0254868139850941E-4</v>
      </c>
      <c r="BC2" s="5">
        <f>_xlfn.POISSON.DIST(6,K2,FALSE) * _xlfn.POISSON.DIST(5,L2,FALSE)</f>
        <v>6.5567109431727898E-5</v>
      </c>
      <c r="BD2" s="5">
        <f>_xlfn.POISSON.DIST(0,K2,FALSE) * _xlfn.POISSON.DIST(6,L2,FALSE)</f>
        <v>1.0996582332758254E-3</v>
      </c>
      <c r="BE2" s="5">
        <f>_xlfn.POISSON.DIST(1,K2,FALSE) * _xlfn.POISSON.DIST(6,L2,FALSE)</f>
        <v>1.6540441317175871E-3</v>
      </c>
      <c r="BF2" s="5">
        <f>_xlfn.POISSON.DIST(2,K2,FALSE) * _xlfn.POISSON.DIST(6,L2,FALSE)</f>
        <v>1.2439601263746257E-3</v>
      </c>
      <c r="BG2" s="5">
        <f>_xlfn.POISSON.DIST(3,K2,FALSE) * _xlfn.POISSON.DIST(6,L2,FALSE)</f>
        <v>6.2369831063821752E-4</v>
      </c>
      <c r="BH2" s="5">
        <f>_xlfn.POISSON.DIST(4,K2,FALSE) * _xlfn.POISSON.DIST(6,L2,FALSE)</f>
        <v>2.3453298930890552E-4</v>
      </c>
      <c r="BI2" s="5">
        <f>_xlfn.POISSON.DIST(5,K2,FALSE) * _xlfn.POISSON.DIST(6,L2,FALSE)</f>
        <v>7.0554269121408985E-5</v>
      </c>
      <c r="BJ2" s="8">
        <f>SUM(N2,Q2,T2,W2,X2,Y2,AD2,AE2,AF2,AG2,AM2,AN2,AO2,AP2,AQ2,AX2,AY2,AZ2,BA2,BB2,BC2)</f>
        <v>0.35580066377845637</v>
      </c>
      <c r="BK2" s="8">
        <f>SUM(M2,P2,S2,V2,AC2,AL2,AY2)</f>
        <v>0.23824942425622347</v>
      </c>
      <c r="BL2" s="8">
        <f>SUM(O2,R2,U2,AA2,AB2,AH2,AI2,AJ2,AK2,AR2,AS2,AT2,AU2,AV2,BD2,BE2,BF2,BG2,BH2,BI2)</f>
        <v>0.3735926291468572</v>
      </c>
      <c r="BM2" s="8">
        <f>SUM(S2:BI2)</f>
        <v>0.60136511580477481</v>
      </c>
      <c r="BN2" s="8">
        <f>SUM(M2:R2)</f>
        <v>0.39627022258275851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1.6087</v>
      </c>
      <c r="F3">
        <f>VLOOKUP(B3,home!$B$2:$E$405,3,FALSE)</f>
        <v>1.2998000000000001</v>
      </c>
      <c r="G3">
        <f>VLOOKUP(C3,away!$B$2:$E$405,4,FALSE)</f>
        <v>0.4521</v>
      </c>
      <c r="H3">
        <f>VLOOKUP(A3,away!$A$2:$E$405,3,FALSE)</f>
        <v>1.2608999999999999</v>
      </c>
      <c r="I3">
        <f>VLOOKUP(C3,away!$B$2:$E$405,3,FALSE)</f>
        <v>1.2257</v>
      </c>
      <c r="J3">
        <f>VLOOKUP(B3,home!$B$2:$E$405,4,FALSE)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1.3148</v>
      </c>
      <c r="F4">
        <f>VLOOKUP(B4,home!$B$2:$E$405,3,FALSE)</f>
        <v>0.81910000000000005</v>
      </c>
      <c r="G4">
        <f>VLOOKUP(C4,away!$B$2:$E$405,4,FALSE)</f>
        <v>1.7927999999999999</v>
      </c>
      <c r="H4">
        <f>VLOOKUP(A4,away!$A$2:$E$405,3,FALSE)</f>
        <v>1.2037</v>
      </c>
      <c r="I4">
        <f>VLOOKUP(C4,away!$B$2:$E$405,3,FALSE)</f>
        <v>0.83079999999999998</v>
      </c>
      <c r="J4">
        <f>VLOOKUP(B4,home!$B$2:$E$405,4,FALSE)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1.5690999999999999</v>
      </c>
      <c r="F5">
        <f>VLOOKUP(B5,home!$B$2:$E$405,3,FALSE)</f>
        <v>1.0197000000000001</v>
      </c>
      <c r="G5">
        <f>VLOOKUP(C5,away!$B$2:$E$405,4,FALSE)</f>
        <v>0.89219999999999999</v>
      </c>
      <c r="H5">
        <f>VLOOKUP(A5,away!$A$2:$E$405,3,FALSE)</f>
        <v>1.1701999999999999</v>
      </c>
      <c r="I5">
        <f>VLOOKUP(C5,away!$B$2:$E$405,3,FALSE)</f>
        <v>1.0255000000000001</v>
      </c>
      <c r="J5">
        <f>VLOOKUP(B5,home!$B$2:$E$405,4,FALSE)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1.5690999999999999</v>
      </c>
      <c r="F6">
        <f>VLOOKUP(B6,home!$B$2:$E$405,3,FALSE)</f>
        <v>1.6222000000000001</v>
      </c>
      <c r="G6">
        <f>VLOOKUP(C6,away!$B$2:$E$405,4,FALSE)</f>
        <v>0.50980000000000003</v>
      </c>
      <c r="H6">
        <f>VLOOKUP(A6,away!$A$2:$E$405,3,FALSE)</f>
        <v>1.1701999999999999</v>
      </c>
      <c r="I6">
        <f>VLOOKUP(C6,away!$B$2:$E$405,3,FALSE)</f>
        <v>1.1109</v>
      </c>
      <c r="J6">
        <f>VLOOKUP(B6,home!$B$2:$E$405,4,FALSE)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1.254</v>
      </c>
      <c r="F7">
        <f>VLOOKUP(B7,home!$B$2:$E$405,3,FALSE)</f>
        <v>0.69110000000000005</v>
      </c>
      <c r="G7">
        <f>VLOOKUP(C7,away!$B$2:$E$405,4,FALSE)</f>
        <v>0.58479999999999999</v>
      </c>
      <c r="H7">
        <f>VLOOKUP(A7,away!$A$2:$E$405,3,FALSE)</f>
        <v>0.9476</v>
      </c>
      <c r="I7">
        <f>VLOOKUP(C7,away!$B$2:$E$405,3,FALSE)</f>
        <v>0.84419999999999995</v>
      </c>
      <c r="J7">
        <f>VLOOKUP(B7,home!$B$2:$E$405,4,FALSE)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1.254</v>
      </c>
      <c r="F8">
        <f>VLOOKUP(B8,home!$B$2:$E$405,3,FALSE)</f>
        <v>0.53159999999999996</v>
      </c>
      <c r="G8">
        <f>VLOOKUP(C8,away!$B$2:$E$405,4,FALSE)</f>
        <v>1.1164000000000001</v>
      </c>
      <c r="H8">
        <f>VLOOKUP(A8,away!$A$2:$E$405,3,FALSE)</f>
        <v>0.9476</v>
      </c>
      <c r="I8">
        <f>VLOOKUP(C8,away!$B$2:$E$405,3,FALSE)</f>
        <v>1.4071</v>
      </c>
      <c r="J8">
        <f>VLOOKUP(B8,home!$B$2:$E$405,4,FALSE)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1.3812</v>
      </c>
      <c r="F10">
        <f>VLOOKUP(B10,home!$B$2:$E$405,3,FALSE)</f>
        <v>0.9526</v>
      </c>
      <c r="G10">
        <f>VLOOKUP(C10,away!$B$2:$E$405,4,FALSE)</f>
        <v>1.1051</v>
      </c>
      <c r="H10">
        <f>VLOOKUP(A10,away!$A$2:$E$405,3,FALSE)</f>
        <v>1.0679000000000001</v>
      </c>
      <c r="I10">
        <f>VLOOKUP(C10,away!$B$2:$E$405,3,FALSE)</f>
        <v>0.98570000000000002</v>
      </c>
      <c r="J10">
        <f>VLOOKUP(B10,home!$B$2:$E$405,4,FALSE)</f>
        <v>1.38</v>
      </c>
      <c r="K10" s="3">
        <f t="shared" si="56"/>
        <v>1.4540144607119998</v>
      </c>
      <c r="L10" s="3">
        <f t="shared" si="57"/>
        <v>1.4526280614</v>
      </c>
      <c r="M10" s="5">
        <f t="shared" si="58"/>
        <v>5.465893831470689E-2</v>
      </c>
      <c r="N10" s="5">
        <f t="shared" si="59"/>
        <v>7.9474886716749016E-2</v>
      </c>
      <c r="O10" s="5">
        <f t="shared" si="60"/>
        <v>7.9399107602274852E-2</v>
      </c>
      <c r="P10" s="5">
        <f t="shared" si="61"/>
        <v>0.11544745062133573</v>
      </c>
      <c r="Q10" s="5">
        <f t="shared" si="62"/>
        <v>5.7778817274800554E-2</v>
      </c>
      <c r="R10" s="5">
        <f t="shared" si="63"/>
        <v>5.7668685876591269E-2</v>
      </c>
      <c r="S10" s="5">
        <f t="shared" si="64"/>
        <v>6.0960358295962386E-2</v>
      </c>
      <c r="T10" s="5">
        <f t="shared" si="65"/>
        <v>8.3931131327878356E-2</v>
      </c>
      <c r="U10" s="5">
        <f t="shared" si="66"/>
        <v>8.3851103194821586E-2</v>
      </c>
      <c r="V10" s="5">
        <f t="shared" si="67"/>
        <v>1.4306327303304701E-2</v>
      </c>
      <c r="W10" s="5">
        <f t="shared" si="68"/>
        <v>2.8003745280132102E-2</v>
      </c>
      <c r="X10" s="5">
        <f t="shared" si="69"/>
        <v>4.0679026218217687E-2</v>
      </c>
      <c r="Y10" s="5">
        <f t="shared" si="70"/>
        <v>2.9545747497504674E-2</v>
      </c>
      <c r="Z10" s="5">
        <f t="shared" si="71"/>
        <v>2.7923717122799438E-2</v>
      </c>
      <c r="AA10" s="5">
        <f t="shared" si="72"/>
        <v>4.0601488493381667E-2</v>
      </c>
      <c r="AB10" s="5">
        <f t="shared" si="73"/>
        <v>2.9517575697904409E-2</v>
      </c>
      <c r="AC10" s="5">
        <f t="shared" si="74"/>
        <v>1.8885623580577981E-3</v>
      </c>
      <c r="AD10" s="5">
        <f t="shared" si="75"/>
        <v>1.0179462647851873E-2</v>
      </c>
      <c r="AE10" s="5">
        <f t="shared" si="76"/>
        <v>1.4786973092242778E-2</v>
      </c>
      <c r="AF10" s="5">
        <f t="shared" si="77"/>
        <v>1.0739986028479297E-2</v>
      </c>
      <c r="AG10" s="5">
        <f t="shared" si="78"/>
        <v>5.2004016946709869E-3</v>
      </c>
      <c r="AH10" s="5">
        <f t="shared" si="79"/>
        <v>1.0140693767793536E-2</v>
      </c>
      <c r="AI10" s="5">
        <f t="shared" si="80"/>
        <v>1.4744715380023858E-2</v>
      </c>
      <c r="AJ10" s="5">
        <f t="shared" si="81"/>
        <v>1.071951469081866E-2</v>
      </c>
      <c r="AK10" s="5">
        <f t="shared" si="82"/>
        <v>5.1954431240883508E-3</v>
      </c>
      <c r="AL10" s="5">
        <f t="shared" si="83"/>
        <v>1.5955649070375455E-4</v>
      </c>
      <c r="AM10" s="5">
        <f t="shared" si="84"/>
        <v>2.9602171784508537E-3</v>
      </c>
      <c r="AN10" s="5">
        <f t="shared" si="85"/>
        <v>4.3000945412560408E-3</v>
      </c>
      <c r="AO10" s="5">
        <f t="shared" si="86"/>
        <v>3.1232189986507434E-3</v>
      </c>
      <c r="AP10" s="5">
        <f t="shared" si="87"/>
        <v>1.5122918531125591E-3</v>
      </c>
      <c r="AQ10" s="5">
        <f t="shared" si="88"/>
        <v>5.4919939571447768E-4</v>
      </c>
      <c r="AR10" s="5">
        <f t="shared" si="89"/>
        <v>2.9461312658321955E-3</v>
      </c>
      <c r="AS10" s="5">
        <f t="shared" si="90"/>
        <v>4.2837174636757621E-3</v>
      </c>
      <c r="AT10" s="5">
        <f t="shared" si="91"/>
        <v>3.1142935688945445E-3</v>
      </c>
      <c r="AU10" s="5">
        <f t="shared" si="92"/>
        <v>1.5094092946916833E-3</v>
      </c>
      <c r="AV10" s="5">
        <f t="shared" si="93"/>
        <v>5.4867573540370211E-4</v>
      </c>
      <c r="AW10" s="5">
        <f t="shared" si="94"/>
        <v>9.3612777351646385E-6</v>
      </c>
      <c r="AX10" s="5">
        <f t="shared" si="95"/>
        <v>7.1736643071926981E-4</v>
      </c>
      <c r="AY10" s="5">
        <f t="shared" si="96"/>
        <v>1.0420666075691702E-3</v>
      </c>
      <c r="AZ10" s="5">
        <f t="shared" si="97"/>
        <v>7.5686759800143932E-4</v>
      </c>
      <c r="BA10" s="5">
        <f t="shared" si="98"/>
        <v>3.6648237054043498E-4</v>
      </c>
      <c r="BB10" s="5">
        <f t="shared" si="99"/>
        <v>1.3309064386385718E-4</v>
      </c>
      <c r="BC10" s="5">
        <f t="shared" si="100"/>
        <v>3.8666240797286515E-5</v>
      </c>
      <c r="BD10" s="5">
        <f t="shared" si="101"/>
        <v>7.132721582192909E-4</v>
      </c>
      <c r="BE10" s="5">
        <f t="shared" si="102"/>
        <v>1.0371080324741066E-3</v>
      </c>
      <c r="BF10" s="5">
        <f t="shared" si="103"/>
        <v>7.5398503826896069E-4</v>
      </c>
      <c r="BG10" s="5">
        <f t="shared" si="104"/>
        <v>3.6543504960118644E-4</v>
      </c>
      <c r="BH10" s="5">
        <f t="shared" si="105"/>
        <v>1.3283696164278304E-4</v>
      </c>
      <c r="BI10" s="5">
        <f t="shared" si="106"/>
        <v>3.8629372629130303E-5</v>
      </c>
      <c r="BJ10" s="8">
        <f t="shared" si="107"/>
        <v>0.37581973963720344</v>
      </c>
      <c r="BK10" s="8">
        <f t="shared" si="108"/>
        <v>0.24846325999164043</v>
      </c>
      <c r="BL10" s="8">
        <f t="shared" si="109"/>
        <v>0.34728182176903155</v>
      </c>
      <c r="BM10" s="8">
        <f t="shared" si="110"/>
        <v>0.55402794678438272</v>
      </c>
      <c r="BN10" s="8">
        <f t="shared" si="111"/>
        <v>0.44442788640645825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1.3812</v>
      </c>
      <c r="F11">
        <f>VLOOKUP(B11,home!$B$2:$E$405,3,FALSE)</f>
        <v>0.99980000000000002</v>
      </c>
      <c r="G11">
        <f>VLOOKUP(C11,away!$B$2:$E$405,4,FALSE)</f>
        <v>1.1813</v>
      </c>
      <c r="H11">
        <f>VLOOKUP(A11,away!$A$2:$E$405,3,FALSE)</f>
        <v>1.0679000000000001</v>
      </c>
      <c r="I11">
        <f>VLOOKUP(C11,away!$B$2:$E$405,3,FALSE)</f>
        <v>1.3307</v>
      </c>
      <c r="J11">
        <f>VLOOKUP(B11,home!$B$2:$E$405,4,FALSE)</f>
        <v>0.71350000000000002</v>
      </c>
      <c r="K11" s="3">
        <f t="shared" si="56"/>
        <v>1.631285237688</v>
      </c>
      <c r="L11" s="3">
        <f t="shared" si="57"/>
        <v>1.0139224071550001</v>
      </c>
      <c r="M11" s="5">
        <f t="shared" si="58"/>
        <v>7.0990611374748533E-2</v>
      </c>
      <c r="N11" s="5">
        <f t="shared" si="59"/>
        <v>0.11580593635007307</v>
      </c>
      <c r="O11" s="5">
        <f t="shared" si="60"/>
        <v>7.1978971570490172E-2</v>
      </c>
      <c r="P11" s="5">
        <f t="shared" si="61"/>
        <v>0.11741823374690483</v>
      </c>
      <c r="Q11" s="5">
        <f t="shared" si="62"/>
        <v>9.4456257202255201E-2</v>
      </c>
      <c r="R11" s="5">
        <f t="shared" si="63"/>
        <v>3.6490546059646356E-2</v>
      </c>
      <c r="S11" s="5">
        <f t="shared" si="64"/>
        <v>4.8552341461968511E-2</v>
      </c>
      <c r="T11" s="5">
        <f t="shared" si="65"/>
        <v>9.5771315673362417E-2</v>
      </c>
      <c r="U11" s="5">
        <f t="shared" si="66"/>
        <v>5.9526489102275107E-2</v>
      </c>
      <c r="V11" s="5">
        <f t="shared" si="67"/>
        <v>8.9228233742481566E-3</v>
      </c>
      <c r="W11" s="5">
        <f t="shared" si="68"/>
        <v>5.136169932709992E-2</v>
      </c>
      <c r="X11" s="5">
        <f t="shared" si="69"/>
        <v>5.20767778173045E-2</v>
      </c>
      <c r="Y11" s="5">
        <f t="shared" si="70"/>
        <v>2.6400905960698749E-2</v>
      </c>
      <c r="Z11" s="5">
        <f t="shared" si="71"/>
        <v>1.2332860766399013E-2</v>
      </c>
      <c r="AA11" s="5">
        <f t="shared" si="72"/>
        <v>2.011841370668822E-2</v>
      </c>
      <c r="AB11" s="5">
        <f t="shared" si="73"/>
        <v>1.6409435642710211E-2</v>
      </c>
      <c r="AC11" s="5">
        <f t="shared" si="74"/>
        <v>9.2239500085894888E-4</v>
      </c>
      <c r="AD11" s="5">
        <f t="shared" si="75"/>
        <v>2.094639547371694E-2</v>
      </c>
      <c r="AE11" s="5">
        <f t="shared" si="76"/>
        <v>2.1238019719931681E-2</v>
      </c>
      <c r="AF11" s="5">
        <f t="shared" si="77"/>
        <v>1.0766852038819245E-2</v>
      </c>
      <c r="AG11" s="5">
        <f t="shared" si="78"/>
        <v>3.6389175122271103E-3</v>
      </c>
      <c r="AH11" s="5">
        <f t="shared" si="79"/>
        <v>3.1261409688436862E-3</v>
      </c>
      <c r="AI11" s="5">
        <f t="shared" si="80"/>
        <v>5.0996276134063663E-3</v>
      </c>
      <c r="AJ11" s="5">
        <f t="shared" si="81"/>
        <v>4.1594736217279472E-3</v>
      </c>
      <c r="AK11" s="5">
        <f t="shared" si="82"/>
        <v>2.261762638559147E-3</v>
      </c>
      <c r="AL11" s="5">
        <f t="shared" si="83"/>
        <v>6.1025529838644089E-5</v>
      </c>
      <c r="AM11" s="5">
        <f t="shared" si="84"/>
        <v>6.8339091438098364E-3</v>
      </c>
      <c r="AN11" s="5">
        <f t="shared" si="85"/>
        <v>6.9290536093702358E-3</v>
      </c>
      <c r="AO11" s="5">
        <f t="shared" si="86"/>
        <v>3.5127613574593556E-3</v>
      </c>
      <c r="AP11" s="5">
        <f t="shared" si="87"/>
        <v>1.1872224837720853E-3</v>
      </c>
      <c r="AQ11" s="5">
        <f t="shared" si="88"/>
        <v>3.0093786964368262E-4</v>
      </c>
      <c r="AR11" s="5">
        <f t="shared" si="89"/>
        <v>6.339328752471711E-4</v>
      </c>
      <c r="AS11" s="5">
        <f t="shared" si="90"/>
        <v>1.0341253410758187E-3</v>
      </c>
      <c r="AT11" s="5">
        <f t="shared" si="91"/>
        <v>8.4347670140802564E-4</v>
      </c>
      <c r="AU11" s="5">
        <f t="shared" si="92"/>
        <v>4.586503637802272E-4</v>
      </c>
      <c r="AV11" s="5">
        <f t="shared" si="93"/>
        <v>1.8704739192372885E-4</v>
      </c>
      <c r="AW11" s="5">
        <f t="shared" si="94"/>
        <v>2.80377839499594E-6</v>
      </c>
      <c r="AX11" s="5">
        <f t="shared" si="95"/>
        <v>1.8580091836663381E-3</v>
      </c>
      <c r="AY11" s="5">
        <f t="shared" si="96"/>
        <v>1.8838771440190703E-3</v>
      </c>
      <c r="AZ11" s="5">
        <f t="shared" si="97"/>
        <v>9.550526243240513E-4</v>
      </c>
      <c r="BA11" s="5">
        <f t="shared" si="98"/>
        <v>3.2278308527144739E-4</v>
      </c>
      <c r="BB11" s="5">
        <f t="shared" si="99"/>
        <v>8.1819250701835889E-5</v>
      </c>
      <c r="BC11" s="5">
        <f t="shared" si="100"/>
        <v>1.6591674324644782E-5</v>
      </c>
      <c r="BD11" s="5">
        <f t="shared" si="101"/>
        <v>1.0712645780755031E-4</v>
      </c>
      <c r="BE11" s="5">
        <f t="shared" si="102"/>
        <v>1.7475380918726319E-4</v>
      </c>
      <c r="BF11" s="5">
        <f t="shared" si="103"/>
        <v>1.4253665457846404E-4</v>
      </c>
      <c r="BG11" s="5">
        <f t="shared" si="104"/>
        <v>7.7505980147760708E-5</v>
      </c>
      <c r="BH11" s="5">
        <f t="shared" si="105"/>
        <v>3.1608590311895299E-5</v>
      </c>
      <c r="BI11" s="5">
        <f t="shared" si="106"/>
        <v>1.0312525351984546E-5</v>
      </c>
      <c r="BJ11" s="8">
        <f t="shared" si="107"/>
        <v>0.51634509450185151</v>
      </c>
      <c r="BK11" s="8">
        <f t="shared" si="108"/>
        <v>0.24875130763258668</v>
      </c>
      <c r="BL11" s="8">
        <f t="shared" si="109"/>
        <v>0.22287193761516721</v>
      </c>
      <c r="BM11" s="8">
        <f t="shared" si="110"/>
        <v>0.49127957084626206</v>
      </c>
      <c r="BN11" s="8">
        <f t="shared" si="111"/>
        <v>0.50714055630411814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1.3812</v>
      </c>
      <c r="F12">
        <f>VLOOKUP(B12,home!$B$2:$E$405,3,FALSE)</f>
        <v>0.87639999999999996</v>
      </c>
      <c r="G12">
        <f>VLOOKUP(C12,away!$B$2:$E$405,4,FALSE)</f>
        <v>0.9526</v>
      </c>
      <c r="H12">
        <f>VLOOKUP(A12,away!$A$2:$E$405,3,FALSE)</f>
        <v>1.0679000000000001</v>
      </c>
      <c r="I12">
        <f>VLOOKUP(C12,away!$B$2:$E$405,3,FALSE)</f>
        <v>0.98570000000000002</v>
      </c>
      <c r="J12">
        <f>VLOOKUP(B12,home!$B$2:$E$405,4,FALSE)</f>
        <v>1.0349999999999999</v>
      </c>
      <c r="K12" s="3">
        <f t="shared" si="56"/>
        <v>1.1531067535679997</v>
      </c>
      <c r="L12" s="3">
        <f t="shared" si="57"/>
        <v>1.0894710460499999</v>
      </c>
      <c r="M12" s="5">
        <f t="shared" si="58"/>
        <v>0.10618442909468344</v>
      </c>
      <c r="N12" s="5">
        <f t="shared" si="59"/>
        <v>0.12244198231284187</v>
      </c>
      <c r="O12" s="5">
        <f t="shared" si="60"/>
        <v>0.11568486104000679</v>
      </c>
      <c r="P12" s="5">
        <f t="shared" si="61"/>
        <v>0.13339699455080739</v>
      </c>
      <c r="Q12" s="5">
        <f t="shared" si="62"/>
        <v>7.0594338362595779E-2</v>
      </c>
      <c r="R12" s="5">
        <f t="shared" si="63"/>
        <v>6.3017653284702546E-2</v>
      </c>
      <c r="S12" s="5">
        <f t="shared" si="64"/>
        <v>4.189587472217976E-2</v>
      </c>
      <c r="T12" s="5">
        <f t="shared" si="65"/>
        <v>7.6910487661104851E-2</v>
      </c>
      <c r="U12" s="5">
        <f t="shared" si="66"/>
        <v>7.266608159659714E-2</v>
      </c>
      <c r="V12" s="5">
        <f t="shared" si="67"/>
        <v>5.848088839039845E-3</v>
      </c>
      <c r="W12" s="5">
        <f t="shared" si="68"/>
        <v>2.713426944319124E-2</v>
      </c>
      <c r="X12" s="5">
        <f t="shared" si="69"/>
        <v>2.9562000914076101E-2</v>
      </c>
      <c r="Y12" s="5">
        <f t="shared" si="70"/>
        <v>1.6103472029594775E-2</v>
      </c>
      <c r="Z12" s="5">
        <f t="shared" si="71"/>
        <v>2.28853028812337E-2</v>
      </c>
      <c r="AA12" s="5">
        <f t="shared" si="72"/>
        <v>2.6389197309799783E-2</v>
      </c>
      <c r="AB12" s="5">
        <f t="shared" si="73"/>
        <v>1.5214780819584313E-2</v>
      </c>
      <c r="AC12" s="5">
        <f t="shared" si="74"/>
        <v>4.5917600728116991E-4</v>
      </c>
      <c r="AD12" s="5">
        <f t="shared" si="75"/>
        <v>7.8221773370194068E-3</v>
      </c>
      <c r="AE12" s="5">
        <f t="shared" si="76"/>
        <v>8.5220357257511335E-3</v>
      </c>
      <c r="AF12" s="5">
        <f t="shared" si="77"/>
        <v>4.6422555883047795E-3</v>
      </c>
      <c r="AG12" s="5">
        <f t="shared" si="78"/>
        <v>1.6858676839406222E-3</v>
      </c>
      <c r="AH12" s="5">
        <f t="shared" si="79"/>
        <v>6.2332187172971865E-3</v>
      </c>
      <c r="AI12" s="5">
        <f t="shared" si="80"/>
        <v>7.1875665993818508E-3</v>
      </c>
      <c r="AJ12" s="5">
        <f t="shared" si="81"/>
        <v>4.1440157937334974E-3</v>
      </c>
      <c r="AK12" s="5">
        <f t="shared" si="82"/>
        <v>1.5928308662155168E-3</v>
      </c>
      <c r="AL12" s="5">
        <f t="shared" si="83"/>
        <v>2.3074079641763453E-5</v>
      </c>
      <c r="AM12" s="5">
        <f t="shared" si="84"/>
        <v>1.8039611029847258E-3</v>
      </c>
      <c r="AN12" s="5">
        <f t="shared" si="85"/>
        <v>1.9653633899022805E-3</v>
      </c>
      <c r="AO12" s="5">
        <f t="shared" si="86"/>
        <v>1.0706032541326059E-3</v>
      </c>
      <c r="AP12" s="5">
        <f t="shared" si="87"/>
        <v>3.8879708239479468E-4</v>
      </c>
      <c r="AQ12" s="5">
        <f t="shared" si="88"/>
        <v>1.0589579101446121E-4</v>
      </c>
      <c r="AR12" s="5">
        <f t="shared" si="89"/>
        <v>1.3581822632384413E-3</v>
      </c>
      <c r="AS12" s="5">
        <f t="shared" si="90"/>
        <v>1.5661291403165176E-3</v>
      </c>
      <c r="AT12" s="5">
        <f t="shared" si="91"/>
        <v>9.0295704432931119E-4</v>
      </c>
      <c r="AU12" s="5">
        <f t="shared" si="92"/>
        <v>3.4706862199930944E-4</v>
      </c>
      <c r="AV12" s="5">
        <f t="shared" si="93"/>
        <v>1.0005179299473575E-4</v>
      </c>
      <c r="AW12" s="5">
        <f t="shared" si="94"/>
        <v>8.0520617196158047E-7</v>
      </c>
      <c r="AX12" s="5">
        <f t="shared" si="95"/>
        <v>3.466932885042774E-4</v>
      </c>
      <c r="AY12" s="5">
        <f t="shared" si="96"/>
        <v>3.7771229968526943E-4</v>
      </c>
      <c r="AZ12" s="5">
        <f t="shared" si="97"/>
        <v>2.0575330712203078E-4</v>
      </c>
      <c r="BA12" s="5">
        <f t="shared" si="98"/>
        <v>7.4720756912828601E-5</v>
      </c>
      <c r="BB12" s="5">
        <f t="shared" si="99"/>
        <v>2.0351525298866778E-5</v>
      </c>
      <c r="BC12" s="5">
        <f t="shared" si="100"/>
        <v>4.4344795112138864E-6</v>
      </c>
      <c r="BD12" s="5">
        <f t="shared" si="101"/>
        <v>2.4661670850949008E-4</v>
      </c>
      <c r="BE12" s="5">
        <f t="shared" si="102"/>
        <v>2.8437539212500376E-4</v>
      </c>
      <c r="BF12" s="5">
        <f t="shared" si="103"/>
        <v>1.6395759260394506E-4</v>
      </c>
      <c r="BG12" s="5">
        <f t="shared" si="104"/>
        <v>6.3020202443453253E-5</v>
      </c>
      <c r="BH12" s="5">
        <f t="shared" si="105"/>
        <v>1.8167255262192125E-5</v>
      </c>
      <c r="BI12" s="5">
        <f t="shared" si="106"/>
        <v>4.1897569473255045E-6</v>
      </c>
      <c r="BJ12" s="8">
        <f t="shared" si="107"/>
        <v>0.37178317333588395</v>
      </c>
      <c r="BK12" s="8">
        <f t="shared" si="108"/>
        <v>0.28818534959331865</v>
      </c>
      <c r="BL12" s="8">
        <f t="shared" si="109"/>
        <v>0.31718492179808844</v>
      </c>
      <c r="BM12" s="8">
        <f t="shared" si="110"/>
        <v>0.38834158186937356</v>
      </c>
      <c r="BN12" s="8">
        <f t="shared" si="111"/>
        <v>0.61132025864563788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1.3812</v>
      </c>
      <c r="F13">
        <f>VLOOKUP(B13,home!$B$2:$E$405,3,FALSE)</f>
        <v>0.83260000000000001</v>
      </c>
      <c r="G13">
        <f>VLOOKUP(C13,away!$B$2:$E$405,4,FALSE)</f>
        <v>0.91449999999999998</v>
      </c>
      <c r="H13">
        <f>VLOOKUP(A13,away!$A$2:$E$405,3,FALSE)</f>
        <v>1.0679000000000001</v>
      </c>
      <c r="I13">
        <f>VLOOKUP(C13,away!$B$2:$E$405,3,FALSE)</f>
        <v>0.69</v>
      </c>
      <c r="J13">
        <f>VLOOKUP(B13,home!$B$2:$E$405,4,FALSE)</f>
        <v>0.79600000000000004</v>
      </c>
      <c r="K13" s="3">
        <f t="shared" si="56"/>
        <v>1.0516632212400001</v>
      </c>
      <c r="L13" s="3">
        <f t="shared" si="57"/>
        <v>0.5865333960000001</v>
      </c>
      <c r="M13" s="5">
        <f t="shared" si="58"/>
        <v>0.19433017817455911</v>
      </c>
      <c r="N13" s="5">
        <f t="shared" si="59"/>
        <v>0.2043699011632</v>
      </c>
      <c r="O13" s="5">
        <f t="shared" si="60"/>
        <v>0.11398113935000927</v>
      </c>
      <c r="P13" s="5">
        <f t="shared" si="61"/>
        <v>0.11986977216943608</v>
      </c>
      <c r="Q13" s="5">
        <f t="shared" si="62"/>
        <v>0.10746415429089567</v>
      </c>
      <c r="R13" s="5">
        <f t="shared" si="63"/>
        <v>3.3426872371455085E-2</v>
      </c>
      <c r="S13" s="5">
        <f t="shared" si="64"/>
        <v>1.8484985727545641E-2</v>
      </c>
      <c r="T13" s="5">
        <f t="shared" si="65"/>
        <v>6.3031315364507026E-2</v>
      </c>
      <c r="U13" s="5">
        <f t="shared" si="66"/>
        <v>3.5153812274142812E-2</v>
      </c>
      <c r="V13" s="5">
        <f t="shared" si="67"/>
        <v>1.2669108081526281E-3</v>
      </c>
      <c r="W13" s="5">
        <f t="shared" si="68"/>
        <v>3.7672032889798576E-2</v>
      </c>
      <c r="X13" s="5">
        <f t="shared" si="69"/>
        <v>2.2095905385077261E-2</v>
      </c>
      <c r="Y13" s="5">
        <f t="shared" si="70"/>
        <v>6.4799932116020266E-3</v>
      </c>
      <c r="Z13" s="5">
        <f t="shared" si="71"/>
        <v>6.5353256565627094E-3</v>
      </c>
      <c r="AA13" s="5">
        <f t="shared" si="72"/>
        <v>6.8729616318331573E-3</v>
      </c>
      <c r="AB13" s="5">
        <f t="shared" si="73"/>
        <v>3.6140204845962927E-3</v>
      </c>
      <c r="AC13" s="5">
        <f t="shared" si="74"/>
        <v>4.884223057851504E-5</v>
      </c>
      <c r="AD13" s="5">
        <f t="shared" si="75"/>
        <v>9.9045728648861995E-3</v>
      </c>
      <c r="AE13" s="5">
        <f t="shared" si="76"/>
        <v>5.8093627583711525E-3</v>
      </c>
      <c r="AF13" s="5">
        <f t="shared" si="77"/>
        <v>1.7036926336316798E-3</v>
      </c>
      <c r="AG13" s="5">
        <f t="shared" si="78"/>
        <v>3.330908753813911E-4</v>
      </c>
      <c r="AH13" s="5">
        <f t="shared" si="79"/>
        <v>9.5829668782741414E-4</v>
      </c>
      <c r="AI13" s="5">
        <f t="shared" si="80"/>
        <v>1.0078053816242011E-3</v>
      </c>
      <c r="AJ13" s="5">
        <f t="shared" si="81"/>
        <v>5.299359270109574E-4</v>
      </c>
      <c r="AK13" s="5">
        <f t="shared" si="82"/>
        <v>1.8577137468371639E-4</v>
      </c>
      <c r="AL13" s="5">
        <f t="shared" si="83"/>
        <v>1.2051050653459729E-6</v>
      </c>
      <c r="AM13" s="5">
        <f t="shared" si="84"/>
        <v>2.0832550008185041E-3</v>
      </c>
      <c r="AN13" s="5">
        <f t="shared" si="85"/>
        <v>1.2218986303640601E-3</v>
      </c>
      <c r="AO13" s="5">
        <f t="shared" si="86"/>
        <v>3.583421766175905E-4</v>
      </c>
      <c r="AP13" s="5">
        <f t="shared" si="87"/>
        <v>7.0059884593849059E-5</v>
      </c>
      <c r="AQ13" s="5">
        <f t="shared" si="88"/>
        <v>1.0273115508549596E-5</v>
      </c>
      <c r="AR13" s="5">
        <f t="shared" si="89"/>
        <v>1.1241460213739309E-4</v>
      </c>
      <c r="AS13" s="5">
        <f t="shared" si="90"/>
        <v>1.182223025982238E-4</v>
      </c>
      <c r="AT13" s="5">
        <f t="shared" si="91"/>
        <v>6.2165023786429042E-5</v>
      </c>
      <c r="AU13" s="5">
        <f t="shared" si="92"/>
        <v>2.1792223054565734E-5</v>
      </c>
      <c r="AV13" s="5">
        <f t="shared" si="93"/>
        <v>5.7295198738862975E-6</v>
      </c>
      <c r="AW13" s="5">
        <f t="shared" si="94"/>
        <v>2.0648658521428667E-8</v>
      </c>
      <c r="AX13" s="5">
        <f t="shared" si="95"/>
        <v>3.6514711080418778E-4</v>
      </c>
      <c r="AY13" s="5">
        <f t="shared" si="96"/>
        <v>2.1417097493956857E-4</v>
      </c>
      <c r="AZ13" s="5">
        <f t="shared" si="97"/>
        <v>6.2809214627968028E-5</v>
      </c>
      <c r="BA13" s="5">
        <f t="shared" si="98"/>
        <v>1.2279900651944992E-5</v>
      </c>
      <c r="BB13" s="5">
        <f t="shared" si="99"/>
        <v>1.8006429579819778E-6</v>
      </c>
      <c r="BC13" s="5">
        <f t="shared" si="100"/>
        <v>2.1122744582573109E-7</v>
      </c>
      <c r="BD13" s="5">
        <f t="shared" si="101"/>
        <v>1.0989153058605664E-5</v>
      </c>
      <c r="BE13" s="5">
        <f t="shared" si="102"/>
        <v>1.1556888104312631E-5</v>
      </c>
      <c r="BF13" s="5">
        <f t="shared" si="103"/>
        <v>6.0769770856458298E-6</v>
      </c>
      <c r="BG13" s="5">
        <f t="shared" si="104"/>
        <v>2.1303110990973206E-6</v>
      </c>
      <c r="BH13" s="5">
        <f t="shared" si="105"/>
        <v>5.6009245818000329E-7</v>
      </c>
      <c r="BI13" s="5">
        <f t="shared" si="106"/>
        <v>1.1780572775236249E-7</v>
      </c>
      <c r="BJ13" s="8">
        <f t="shared" si="107"/>
        <v>0.46326426931668108</v>
      </c>
      <c r="BK13" s="8">
        <f t="shared" si="108"/>
        <v>0.33421606519027686</v>
      </c>
      <c r="BL13" s="8">
        <f t="shared" si="109"/>
        <v>0.19608237038216703</v>
      </c>
      <c r="BM13" s="8">
        <f t="shared" si="110"/>
        <v>0.22644186269985142</v>
      </c>
      <c r="BN13" s="8">
        <f t="shared" si="111"/>
        <v>0.7734420175195551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1.6087</v>
      </c>
      <c r="F14">
        <f>VLOOKUP(B14,home!$B$2:$E$405,3,FALSE)</f>
        <v>0.25900000000000001</v>
      </c>
      <c r="G14">
        <f>VLOOKUP(C14,away!$B$2:$E$405,4,FALSE)</f>
        <v>0.9607</v>
      </c>
      <c r="H14">
        <f>VLOOKUP(A14,away!$A$2:$E$405,3,FALSE)</f>
        <v>1.2608999999999999</v>
      </c>
      <c r="I14">
        <f>VLOOKUP(C14,away!$B$2:$E$405,3,FALSE)</f>
        <v>1.1536</v>
      </c>
      <c r="J14">
        <f>VLOOKUP(B14,home!$B$2:$E$405,4,FALSE)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1.6087</v>
      </c>
      <c r="F15">
        <f>VLOOKUP(B15,home!$B$2:$E$405,3,FALSE)</f>
        <v>1.1867000000000001</v>
      </c>
      <c r="G15">
        <f>VLOOKUP(C15,away!$B$2:$E$405,4,FALSE)</f>
        <v>0.88060000000000005</v>
      </c>
      <c r="H15">
        <f>VLOOKUP(A15,away!$A$2:$E$405,3,FALSE)</f>
        <v>1.2608999999999999</v>
      </c>
      <c r="I15">
        <f>VLOOKUP(C15,away!$B$2:$E$405,3,FALSE)</f>
        <v>0.99139999999999995</v>
      </c>
      <c r="J15">
        <f>VLOOKUP(B15,home!$B$2:$E$405,4,FALSE)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1.6087</v>
      </c>
      <c r="F16">
        <f>VLOOKUP(B16,home!$B$2:$E$405,3,FALSE)</f>
        <v>0.9607</v>
      </c>
      <c r="G16">
        <f>VLOOKUP(C16,away!$B$2:$E$405,4,FALSE)</f>
        <v>0.9607</v>
      </c>
      <c r="H16">
        <f>VLOOKUP(A16,away!$A$2:$E$405,3,FALSE)</f>
        <v>1.2608999999999999</v>
      </c>
      <c r="I16">
        <f>VLOOKUP(C16,away!$B$2:$E$405,3,FALSE)</f>
        <v>1.0094000000000001</v>
      </c>
      <c r="J16">
        <f>VLOOKUP(B16,home!$B$2:$E$405,4,FALSE)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1.3148</v>
      </c>
      <c r="F24">
        <f>VLOOKUP(B24,home!$B$2:$E$405,3,FALSE)</f>
        <v>1.1952</v>
      </c>
      <c r="G24">
        <f>VLOOKUP(C24,away!$B$2:$E$405,4,FALSE)</f>
        <v>0.93610000000000004</v>
      </c>
      <c r="H24">
        <f>VLOOKUP(A24,away!$A$2:$E$405,3,FALSE)</f>
        <v>1.2037</v>
      </c>
      <c r="I24">
        <f>VLOOKUP(C24,away!$B$2:$E$405,3,FALSE)</f>
        <v>1.0225</v>
      </c>
      <c r="J24">
        <f>VLOOKUP(B24,home!$B$2:$E$405,4,FALSE)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1.3148</v>
      </c>
      <c r="F25">
        <f>VLOOKUP(B25,home!$B$2:$E$405,3,FALSE)</f>
        <v>1.6382000000000001</v>
      </c>
      <c r="G25">
        <f>VLOOKUP(C25,away!$B$2:$E$405,4,FALSE)</f>
        <v>1.4668000000000001</v>
      </c>
      <c r="H25">
        <f>VLOOKUP(A25,away!$A$2:$E$405,3,FALSE)</f>
        <v>1.2037</v>
      </c>
      <c r="I25">
        <f>VLOOKUP(C25,away!$B$2:$E$405,3,FALSE)</f>
        <v>0.59340000000000004</v>
      </c>
      <c r="J25">
        <f>VLOOKUP(B25,home!$B$2:$E$405,4,FALSE)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1.5690999999999999</v>
      </c>
      <c r="F31">
        <f>VLOOKUP(B31,home!$B$2:$E$405,3,FALSE)</f>
        <v>0.63729999999999998</v>
      </c>
      <c r="G31">
        <f>VLOOKUP(C31,away!$B$2:$E$405,4,FALSE)</f>
        <v>0.89219999999999999</v>
      </c>
      <c r="H31">
        <f>VLOOKUP(A31,away!$A$2:$E$405,3,FALSE)</f>
        <v>1.1701999999999999</v>
      </c>
      <c r="I31">
        <f>VLOOKUP(C31,away!$B$2:$E$405,3,FALSE)</f>
        <v>1.0255000000000001</v>
      </c>
      <c r="J31">
        <f>VLOOKUP(B31,home!$B$2:$E$405,4,FALSE)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1.5690999999999999</v>
      </c>
      <c r="F32">
        <f>VLOOKUP(B32,home!$B$2:$E$405,3,FALSE)</f>
        <v>1.0197000000000001</v>
      </c>
      <c r="G32">
        <f>VLOOKUP(C32,away!$B$2:$E$405,4,FALSE)</f>
        <v>0.9849</v>
      </c>
      <c r="H32">
        <f>VLOOKUP(A32,away!$A$2:$E$405,3,FALSE)</f>
        <v>1.1701999999999999</v>
      </c>
      <c r="I32">
        <f>VLOOKUP(C32,away!$B$2:$E$405,3,FALSE)</f>
        <v>1.2430000000000001</v>
      </c>
      <c r="J32">
        <f>VLOOKUP(B32,home!$B$2:$E$405,4,FALSE)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1.5690999999999999</v>
      </c>
      <c r="F33">
        <f>VLOOKUP(B33,home!$B$2:$E$405,3,FALSE)</f>
        <v>0.76480000000000004</v>
      </c>
      <c r="G33">
        <f>VLOOKUP(C33,away!$B$2:$E$405,4,FALSE)</f>
        <v>1.5295000000000001</v>
      </c>
      <c r="H33">
        <f>VLOOKUP(A33,away!$A$2:$E$405,3,FALSE)</f>
        <v>1.1701999999999999</v>
      </c>
      <c r="I33">
        <f>VLOOKUP(C33,away!$B$2:$E$405,3,FALSE)</f>
        <v>1.1109</v>
      </c>
      <c r="J33">
        <f>VLOOKUP(B33,home!$B$2:$E$405,4,FALSE)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1.254</v>
      </c>
      <c r="F34">
        <f>VLOOKUP(B34,home!$B$2:$E$405,3,FALSE)</f>
        <v>1.1164000000000001</v>
      </c>
      <c r="G34">
        <f>VLOOKUP(C34,away!$B$2:$E$405,4,FALSE)</f>
        <v>0.85060000000000002</v>
      </c>
      <c r="H34">
        <f>VLOOKUP(A34,away!$A$2:$E$405,3,FALSE)</f>
        <v>0.9476</v>
      </c>
      <c r="I34">
        <f>VLOOKUP(C34,away!$B$2:$E$405,3,FALSE)</f>
        <v>1.1256999999999999</v>
      </c>
      <c r="J34">
        <f>VLOOKUP(B34,home!$B$2:$E$405,4,FALSE)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1.254</v>
      </c>
      <c r="F35">
        <f>VLOOKUP(B35,home!$B$2:$E$405,3,FALSE)</f>
        <v>0.63800000000000001</v>
      </c>
      <c r="G35">
        <f>VLOOKUP(C35,away!$B$2:$E$405,4,FALSE)</f>
        <v>0.47849999999999998</v>
      </c>
      <c r="H35">
        <f>VLOOKUP(A35,away!$A$2:$E$405,3,FALSE)</f>
        <v>0.9476</v>
      </c>
      <c r="I35">
        <f>VLOOKUP(C35,away!$B$2:$E$405,3,FALSE)</f>
        <v>1.5478000000000001</v>
      </c>
      <c r="J35">
        <f>VLOOKUP(B35,home!$B$2:$E$405,4,FALSE)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1.6769000000000001</v>
      </c>
      <c r="F41">
        <f>VLOOKUP(B41,home!$B$2:$E$405,3,FALSE)</f>
        <v>0.59630000000000005</v>
      </c>
      <c r="G41">
        <f>VLOOKUP(C41,away!$B$2:$E$405,4,FALSE)</f>
        <v>0.87160000000000004</v>
      </c>
      <c r="H41">
        <f>VLOOKUP(A41,away!$A$2:$E$405,3,FALSE)</f>
        <v>1.5230999999999999</v>
      </c>
      <c r="I41">
        <f>VLOOKUP(C41,away!$B$2:$E$405,3,FALSE)</f>
        <v>1.5656000000000001</v>
      </c>
      <c r="J41">
        <f>VLOOKUP(B41,home!$B$2:$E$405,4,FALSE)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1.6769000000000001</v>
      </c>
      <c r="F42">
        <f>VLOOKUP(B42,home!$B$2:$E$405,3,FALSE)</f>
        <v>0.59630000000000005</v>
      </c>
      <c r="G42">
        <f>VLOOKUP(C42,away!$B$2:$E$405,4,FALSE)</f>
        <v>1.1927000000000001</v>
      </c>
      <c r="H42">
        <f>VLOOKUP(A42,away!$A$2:$E$405,3,FALSE)</f>
        <v>1.5230999999999999</v>
      </c>
      <c r="I42">
        <f>VLOOKUP(C42,away!$B$2:$E$405,3,FALSE)</f>
        <v>1.1111</v>
      </c>
      <c r="J42">
        <f>VLOOKUP(B42,home!$B$2:$E$405,4,FALSE)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1.3812</v>
      </c>
      <c r="F44">
        <f>VLOOKUP(B44,home!$B$2:$E$405,3,FALSE)</f>
        <v>0.7621</v>
      </c>
      <c r="G44">
        <f>VLOOKUP(C44,away!$B$2:$E$405,4,FALSE)</f>
        <v>0.54300000000000004</v>
      </c>
      <c r="H44">
        <f>VLOOKUP(A44,away!$A$2:$E$405,3,FALSE)</f>
        <v>1.0679000000000001</v>
      </c>
      <c r="I44">
        <f>VLOOKUP(C44,away!$B$2:$E$405,3,FALSE)</f>
        <v>1.2642</v>
      </c>
      <c r="J44">
        <f>VLOOKUP(B44,home!$B$2:$E$405,4,FALSE)</f>
        <v>1.1335999999999999</v>
      </c>
      <c r="K44" s="3">
        <f t="shared" si="168"/>
        <v>0.57156859836000007</v>
      </c>
      <c r="L44" s="3">
        <f t="shared" si="169"/>
        <v>1.530404414448</v>
      </c>
      <c r="M44" s="5">
        <f t="shared" si="170"/>
        <v>0.12221505834287887</v>
      </c>
      <c r="N44" s="5">
        <f t="shared" si="171"/>
        <v>6.9854289595524907E-2</v>
      </c>
      <c r="O44" s="5">
        <f t="shared" si="172"/>
        <v>0.18703846479996167</v>
      </c>
      <c r="P44" s="5">
        <f t="shared" si="173"/>
        <v>0.10690531316512032</v>
      </c>
      <c r="Q44" s="5">
        <f t="shared" si="174"/>
        <v>1.9963259196773851E-2</v>
      </c>
      <c r="R44" s="5">
        <f t="shared" si="175"/>
        <v>0.14312224610071916</v>
      </c>
      <c r="S44" s="5">
        <f t="shared" si="176"/>
        <v>2.3378350707955884E-2</v>
      </c>
      <c r="T44" s="5">
        <f t="shared" si="177"/>
        <v>3.0551860001512332E-2</v>
      </c>
      <c r="U44" s="5">
        <f t="shared" si="178"/>
        <v>8.1804181597923048E-2</v>
      </c>
      <c r="V44" s="5">
        <f t="shared" si="179"/>
        <v>2.2721967303700207E-3</v>
      </c>
      <c r="W44" s="5">
        <f t="shared" si="180"/>
        <v>3.8034573592658047E-3</v>
      </c>
      <c r="X44" s="5">
        <f t="shared" si="181"/>
        <v>5.8208279327851206E-3</v>
      </c>
      <c r="Y44" s="5">
        <f t="shared" si="182"/>
        <v>4.4541103820382889E-3</v>
      </c>
      <c r="Z44" s="5">
        <f t="shared" si="183"/>
        <v>7.301163907941785E-2</v>
      </c>
      <c r="AA44" s="5">
        <f t="shared" si="184"/>
        <v>4.1731160212589075E-2</v>
      </c>
      <c r="AB44" s="5">
        <f t="shared" si="185"/>
        <v>1.1926110375323066E-2</v>
      </c>
      <c r="AC44" s="5">
        <f t="shared" si="186"/>
        <v>1.242225724506656E-4</v>
      </c>
      <c r="AD44" s="5">
        <f t="shared" si="187"/>
        <v>5.4348419793939567E-4</v>
      </c>
      <c r="AE44" s="5">
        <f t="shared" si="188"/>
        <v>8.3175061570918169E-4</v>
      </c>
      <c r="AF44" s="5">
        <f t="shared" si="189"/>
        <v>6.3645740700058709E-4</v>
      </c>
      <c r="AG44" s="5">
        <f t="shared" si="190"/>
        <v>3.2467907509394183E-4</v>
      </c>
      <c r="AH44" s="5">
        <f t="shared" si="191"/>
        <v>2.7934333688306303E-2</v>
      </c>
      <c r="AI44" s="5">
        <f t="shared" si="192"/>
        <v>1.5966387952345767E-2</v>
      </c>
      <c r="AJ44" s="5">
        <f t="shared" si="193"/>
        <v>4.5629429913971297E-3</v>
      </c>
      <c r="AK44" s="5">
        <f t="shared" si="194"/>
        <v>8.6934497666314812E-4</v>
      </c>
      <c r="AL44" s="5">
        <f t="shared" si="195"/>
        <v>4.3464539280446382E-6</v>
      </c>
      <c r="AM44" s="5">
        <f t="shared" si="196"/>
        <v>6.2127700249405875E-5</v>
      </c>
      <c r="AN44" s="5">
        <f t="shared" si="197"/>
        <v>9.5080506721192869E-5</v>
      </c>
      <c r="AO44" s="5">
        <f t="shared" si="198"/>
        <v>7.2755813607033176E-5</v>
      </c>
      <c r="AP44" s="5">
        <f t="shared" si="199"/>
        <v>3.7115272773653131E-5</v>
      </c>
      <c r="AQ44" s="5">
        <f t="shared" si="200"/>
        <v>1.4200344324060107E-5</v>
      </c>
      <c r="AR44" s="5">
        <f t="shared" si="201"/>
        <v>8.5501655182494921E-3</v>
      </c>
      <c r="AS44" s="5">
        <f t="shared" si="202"/>
        <v>4.8870061210118665E-3</v>
      </c>
      <c r="AT44" s="5">
        <f t="shared" si="203"/>
        <v>1.3966296193817461E-3</v>
      </c>
      <c r="AU44" s="5">
        <f t="shared" si="204"/>
        <v>2.6608987799269516E-4</v>
      </c>
      <c r="AV44" s="5">
        <f t="shared" si="205"/>
        <v>3.8022154650517039E-5</v>
      </c>
      <c r="AW44" s="5">
        <f t="shared" si="206"/>
        <v>1.0561051255688079E-7</v>
      </c>
      <c r="AX44" s="5">
        <f t="shared" si="207"/>
        <v>5.9183737584805208E-6</v>
      </c>
      <c r="AY44" s="5">
        <f t="shared" si="208"/>
        <v>9.0575053263317906E-6</v>
      </c>
      <c r="AZ44" s="5">
        <f t="shared" si="209"/>
        <v>6.9308230676522244E-6</v>
      </c>
      <c r="BA44" s="5">
        <f t="shared" si="210"/>
        <v>3.5356540728309966E-6</v>
      </c>
      <c r="BB44" s="5">
        <f t="shared" si="211"/>
        <v>1.3527451502554021E-6</v>
      </c>
      <c r="BC44" s="5">
        <f t="shared" si="212"/>
        <v>4.140494299147982E-7</v>
      </c>
      <c r="BD44" s="5">
        <f t="shared" si="213"/>
        <v>2.1808685088983482E-3</v>
      </c>
      <c r="BE44" s="5">
        <f t="shared" si="214"/>
        <v>1.2465159568384925E-3</v>
      </c>
      <c r="BF44" s="5">
        <f t="shared" si="215"/>
        <v>3.5623468914177563E-4</v>
      </c>
      <c r="BG44" s="5">
        <f t="shared" si="216"/>
        <v>6.7870853986658366E-5</v>
      </c>
      <c r="BH44" s="5">
        <f t="shared" si="217"/>
        <v>9.6982122206626343E-6</v>
      </c>
      <c r="BI44" s="5">
        <f t="shared" si="218"/>
        <v>1.1086387131123936E-6</v>
      </c>
      <c r="BJ44" s="8">
        <f t="shared" si="219"/>
        <v>0.13709266455212421</v>
      </c>
      <c r="BK44" s="8">
        <f t="shared" si="220"/>
        <v>0.25490854547803016</v>
      </c>
      <c r="BL44" s="8">
        <f t="shared" si="221"/>
        <v>0.53395538284631361</v>
      </c>
      <c r="BM44" s="8">
        <f t="shared" si="222"/>
        <v>0.34986064886009327</v>
      </c>
      <c r="BN44" s="8">
        <f t="shared" si="223"/>
        <v>0.64909863120097877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1.3812</v>
      </c>
      <c r="F45">
        <f>VLOOKUP(B45,home!$B$2:$E$405,3,FALSE)</f>
        <v>1.3337000000000001</v>
      </c>
      <c r="G45">
        <f>VLOOKUP(C45,away!$B$2:$E$405,4,FALSE)</f>
        <v>0.99070000000000003</v>
      </c>
      <c r="H45">
        <f>VLOOKUP(A45,away!$A$2:$E$405,3,FALSE)</f>
        <v>1.0679000000000001</v>
      </c>
      <c r="I45">
        <f>VLOOKUP(C45,away!$B$2:$E$405,3,FALSE)</f>
        <v>1.3307</v>
      </c>
      <c r="J45">
        <f>VLOOKUP(B45,home!$B$2:$E$405,4,FALSE)</f>
        <v>0.8871</v>
      </c>
      <c r="K45" s="3">
        <f t="shared" si="168"/>
        <v>1.8249748501080003</v>
      </c>
      <c r="L45" s="3">
        <f t="shared" si="169"/>
        <v>1.260617473563</v>
      </c>
      <c r="M45" s="5">
        <f t="shared" si="170"/>
        <v>4.5702954939210012E-2</v>
      </c>
      <c r="N45" s="5">
        <f t="shared" si="171"/>
        <v>8.3406743339677472E-2</v>
      </c>
      <c r="O45" s="5">
        <f t="shared" si="172"/>
        <v>5.7613943589830553E-2</v>
      </c>
      <c r="P45" s="5">
        <f t="shared" si="173"/>
        <v>0.1051439980669818</v>
      </c>
      <c r="Q45" s="5">
        <f t="shared" si="174"/>
        <v>7.6107604462162193E-2</v>
      </c>
      <c r="R45" s="5">
        <f t="shared" si="175"/>
        <v>3.6314572005106703E-2</v>
      </c>
      <c r="S45" s="5">
        <f t="shared" si="176"/>
        <v>6.0473443917434859E-2</v>
      </c>
      <c r="T45" s="5">
        <f t="shared" si="177"/>
        <v>9.5942576056022993E-2</v>
      </c>
      <c r="U45" s="5">
        <f t="shared" si="178"/>
        <v>6.6273180601755785E-2</v>
      </c>
      <c r="V45" s="5">
        <f t="shared" si="179"/>
        <v>1.5458323765366804E-2</v>
      </c>
      <c r="W45" s="5">
        <f t="shared" si="180"/>
        <v>4.6298154681804468E-2</v>
      </c>
      <c r="X45" s="5">
        <f t="shared" si="181"/>
        <v>5.8364262785605331E-2</v>
      </c>
      <c r="Y45" s="5">
        <f t="shared" si="182"/>
        <v>3.6787504749578419E-2</v>
      </c>
      <c r="Z45" s="5">
        <f t="shared" si="183"/>
        <v>1.5259594671533091E-2</v>
      </c>
      <c r="AA45" s="5">
        <f t="shared" si="184"/>
        <v>2.7848376498389942E-2</v>
      </c>
      <c r="AB45" s="5">
        <f t="shared" si="185"/>
        <v>2.5411293362950175E-2</v>
      </c>
      <c r="AC45" s="5">
        <f t="shared" si="186"/>
        <v>2.2227090762873005E-3</v>
      </c>
      <c r="AD45" s="5">
        <f t="shared" si="187"/>
        <v>2.1123241975175785E-2</v>
      </c>
      <c r="AE45" s="5">
        <f t="shared" si="188"/>
        <v>2.6628327932206011E-2</v>
      </c>
      <c r="AF45" s="5">
        <f t="shared" si="189"/>
        <v>1.6784067741552309E-2</v>
      </c>
      <c r="AG45" s="5">
        <f t="shared" si="190"/>
        <v>7.0527630241553072E-3</v>
      </c>
      <c r="AH45" s="5">
        <f t="shared" si="191"/>
        <v>4.8091279206058622E-3</v>
      </c>
      <c r="AI45" s="5">
        <f t="shared" si="192"/>
        <v>8.7765375060578823E-3</v>
      </c>
      <c r="AJ45" s="5">
        <f t="shared" si="193"/>
        <v>8.0084801097926143E-3</v>
      </c>
      <c r="AK45" s="5">
        <f t="shared" si="194"/>
        <v>4.8717582626538929E-3</v>
      </c>
      <c r="AL45" s="5">
        <f t="shared" si="195"/>
        <v>2.0454215192997269E-4</v>
      </c>
      <c r="AM45" s="5">
        <f t="shared" si="196"/>
        <v>7.7098770714882896E-3</v>
      </c>
      <c r="AN45" s="5">
        <f t="shared" si="197"/>
        <v>9.7192057553408678E-3</v>
      </c>
      <c r="AO45" s="5">
        <f t="shared" si="198"/>
        <v>6.126100302168389E-3</v>
      </c>
      <c r="AP45" s="5">
        <f t="shared" si="199"/>
        <v>2.5742230285710158E-3</v>
      </c>
      <c r="AQ45" s="5">
        <f t="shared" si="200"/>
        <v>8.112776326662215E-4</v>
      </c>
      <c r="AR45" s="5">
        <f t="shared" si="201"/>
        <v>1.2124941378630889E-3</v>
      </c>
      <c r="AS45" s="5">
        <f t="shared" si="202"/>
        <v>2.2127713075035197E-3</v>
      </c>
      <c r="AT45" s="5">
        <f t="shared" si="203"/>
        <v>2.0191259926172602E-3</v>
      </c>
      <c r="AU45" s="5">
        <f t="shared" si="204"/>
        <v>1.2282847185752838E-3</v>
      </c>
      <c r="AV45" s="5">
        <f t="shared" si="205"/>
        <v>5.6039718004296905E-4</v>
      </c>
      <c r="AW45" s="5">
        <f t="shared" si="206"/>
        <v>1.3071352495300734E-5</v>
      </c>
      <c r="AX45" s="5">
        <f t="shared" si="207"/>
        <v>2.3450552921484092E-3</v>
      </c>
      <c r="AY45" s="5">
        <f t="shared" si="208"/>
        <v>2.9562176777536702E-3</v>
      </c>
      <c r="AZ45" s="5">
        <f t="shared" si="209"/>
        <v>1.8633298301160559E-3</v>
      </c>
      <c r="BA45" s="5">
        <f t="shared" si="210"/>
        <v>7.8298204761849226E-4</v>
      </c>
      <c r="BB45" s="5">
        <f t="shared" si="211"/>
        <v>2.4676021267850193E-4</v>
      </c>
      <c r="BC45" s="5">
        <f t="shared" si="212"/>
        <v>6.221404717652832E-5</v>
      </c>
      <c r="BD45" s="5">
        <f t="shared" si="213"/>
        <v>2.5474854946381912E-4</v>
      </c>
      <c r="BE45" s="5">
        <f t="shared" si="214"/>
        <v>4.6490969587296375E-4</v>
      </c>
      <c r="BF45" s="5">
        <f t="shared" si="215"/>
        <v>4.2422425126975902E-4</v>
      </c>
      <c r="BG45" s="5">
        <f t="shared" si="216"/>
        <v>2.5806619645773571E-4</v>
      </c>
      <c r="BH45" s="5">
        <f t="shared" si="217"/>
        <v>1.1774107954959953E-4</v>
      </c>
      <c r="BI45" s="5">
        <f t="shared" si="218"/>
        <v>4.2974901800516903E-5</v>
      </c>
      <c r="BJ45" s="8">
        <f t="shared" si="219"/>
        <v>0.50369248964566682</v>
      </c>
      <c r="BK45" s="8">
        <f t="shared" si="220"/>
        <v>0.2321621895949644</v>
      </c>
      <c r="BL45" s="8">
        <f t="shared" si="221"/>
        <v>0.24872300786815993</v>
      </c>
      <c r="BM45" s="8">
        <f t="shared" si="222"/>
        <v>0.59260431905209721</v>
      </c>
      <c r="BN45" s="8">
        <f t="shared" si="223"/>
        <v>0.40428981640296874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1.3812</v>
      </c>
      <c r="F46">
        <f>VLOOKUP(B46,home!$B$2:$E$405,3,FALSE)</f>
        <v>0.83830000000000005</v>
      </c>
      <c r="G46">
        <f>VLOOKUP(C46,away!$B$2:$E$405,4,FALSE)</f>
        <v>1.1432</v>
      </c>
      <c r="H46">
        <f>VLOOKUP(A46,away!$A$2:$E$405,3,FALSE)</f>
        <v>1.0679000000000001</v>
      </c>
      <c r="I46">
        <f>VLOOKUP(C46,away!$B$2:$E$405,3,FALSE)</f>
        <v>0.4929</v>
      </c>
      <c r="J46">
        <f>VLOOKUP(B46,home!$B$2:$E$405,4,FALSE)</f>
        <v>0.83779999999999999</v>
      </c>
      <c r="K46" s="3">
        <f t="shared" si="168"/>
        <v>1.3236655062720002</v>
      </c>
      <c r="L46" s="3">
        <f t="shared" si="169"/>
        <v>0.44099103499800002</v>
      </c>
      <c r="M46" s="5">
        <f t="shared" si="170"/>
        <v>0.17124559217930629</v>
      </c>
      <c r="N46" s="5">
        <f t="shared" si="171"/>
        <v>0.22667188346886988</v>
      </c>
      <c r="O46" s="5">
        <f t="shared" si="172"/>
        <v>7.5517770933997697E-2</v>
      </c>
      <c r="P46" s="5">
        <f t="shared" si="173"/>
        <v>9.9960268495882978E-2</v>
      </c>
      <c r="Q46" s="5">
        <f t="shared" si="174"/>
        <v>0.1500188766947248</v>
      </c>
      <c r="R46" s="5">
        <f t="shared" si="175"/>
        <v>1.665132998246276E-2</v>
      </c>
      <c r="S46" s="5">
        <f t="shared" si="176"/>
        <v>1.4587317475749432E-2</v>
      </c>
      <c r="T46" s="5">
        <f t="shared" si="177"/>
        <v>6.6156979702844024E-2</v>
      </c>
      <c r="U46" s="5">
        <f t="shared" si="178"/>
        <v>2.2040791131338701E-2</v>
      </c>
      <c r="V46" s="5">
        <f t="shared" si="179"/>
        <v>9.4610848596896405E-4</v>
      </c>
      <c r="W46" s="5">
        <f t="shared" si="180"/>
        <v>6.6191604123493203E-2</v>
      </c>
      <c r="X46" s="5">
        <f t="shared" si="181"/>
        <v>2.9189904010597151E-2</v>
      </c>
      <c r="Y46" s="5">
        <f t="shared" si="182"/>
        <v>6.4362429905627542E-3</v>
      </c>
      <c r="Z46" s="5">
        <f t="shared" si="183"/>
        <v>2.4476957476864945E-3</v>
      </c>
      <c r="AA46" s="5">
        <f t="shared" si="184"/>
        <v>3.239930431061265E-3</v>
      </c>
      <c r="AB46" s="5">
        <f t="shared" si="185"/>
        <v>2.144292077158385E-3</v>
      </c>
      <c r="AC46" s="5">
        <f t="shared" si="186"/>
        <v>3.451667612291958E-5</v>
      </c>
      <c r="AD46" s="5">
        <f t="shared" si="187"/>
        <v>2.1903885795769858E-2</v>
      </c>
      <c r="AE46" s="5">
        <f t="shared" si="188"/>
        <v>9.659417267554541E-3</v>
      </c>
      <c r="AF46" s="5">
        <f t="shared" si="189"/>
        <v>2.1298582091482149E-3</v>
      </c>
      <c r="AG46" s="5">
        <f t="shared" si="190"/>
        <v>3.1308279201708604E-4</v>
      </c>
      <c r="AH46" s="5">
        <f t="shared" si="191"/>
        <v>2.6985297028311758E-4</v>
      </c>
      <c r="AI46" s="5">
        <f t="shared" si="192"/>
        <v>3.5719506852880582E-4</v>
      </c>
      <c r="AJ46" s="5">
        <f t="shared" si="193"/>
        <v>2.3640339561102185E-4</v>
      </c>
      <c r="AK46" s="5">
        <f t="shared" si="194"/>
        <v>1.0430634011196104E-4</v>
      </c>
      <c r="AL46" s="5">
        <f t="shared" si="195"/>
        <v>8.0592934835245701E-7</v>
      </c>
      <c r="AM46" s="5">
        <f t="shared" si="196"/>
        <v>5.7986836162363525E-3</v>
      </c>
      <c r="AN46" s="5">
        <f t="shared" si="197"/>
        <v>2.5571674895500146E-3</v>
      </c>
      <c r="AO46" s="5">
        <f t="shared" si="198"/>
        <v>5.6384396893994907E-4</v>
      </c>
      <c r="AP46" s="5">
        <f t="shared" si="199"/>
        <v>8.2883378480069441E-5</v>
      </c>
      <c r="AQ46" s="5">
        <f t="shared" si="200"/>
        <v>9.1377067150141943E-6</v>
      </c>
      <c r="AR46" s="5">
        <f t="shared" si="201"/>
        <v>2.3800548132487318E-5</v>
      </c>
      <c r="AS46" s="5">
        <f t="shared" si="202"/>
        <v>3.1503964593339929E-5</v>
      </c>
      <c r="AT46" s="5">
        <f t="shared" si="203"/>
        <v>2.0850355621509239E-5</v>
      </c>
      <c r="AU46" s="5">
        <f t="shared" si="204"/>
        <v>9.1996321765654206E-6</v>
      </c>
      <c r="AV46" s="5">
        <f t="shared" si="205"/>
        <v>3.0443089456274125E-6</v>
      </c>
      <c r="AW46" s="5">
        <f t="shared" si="206"/>
        <v>1.3067800108472696E-8</v>
      </c>
      <c r="AX46" s="5">
        <f t="shared" si="207"/>
        <v>1.2792529140994398E-3</v>
      </c>
      <c r="AY46" s="5">
        <f t="shared" si="208"/>
        <v>5.6413906661291957E-4</v>
      </c>
      <c r="AZ46" s="5">
        <f t="shared" si="209"/>
        <v>1.2439013543421852E-4</v>
      </c>
      <c r="BA46" s="5">
        <f t="shared" si="210"/>
        <v>1.8284978189559145E-5</v>
      </c>
      <c r="BB46" s="5">
        <f t="shared" si="211"/>
        <v>2.0158778641823855E-6</v>
      </c>
      <c r="BC46" s="5">
        <f t="shared" si="212"/>
        <v>1.7779681315106959E-7</v>
      </c>
      <c r="BD46" s="5">
        <f t="shared" si="213"/>
        <v>1.7493047257442159E-6</v>
      </c>
      <c r="BE46" s="5">
        <f t="shared" si="214"/>
        <v>2.3154943254262195E-6</v>
      </c>
      <c r="BF46" s="5">
        <f t="shared" si="215"/>
        <v>1.5324699842676206E-6</v>
      </c>
      <c r="BG46" s="5">
        <f t="shared" si="216"/>
        <v>6.7615921919074797E-7</v>
      </c>
      <c r="BH46" s="5">
        <f t="shared" si="217"/>
        <v>2.2375215879765039E-7</v>
      </c>
      <c r="BI46" s="5">
        <f t="shared" si="218"/>
        <v>5.9234602910868936E-8</v>
      </c>
      <c r="BJ46" s="8">
        <f t="shared" si="219"/>
        <v>0.58967171198451662</v>
      </c>
      <c r="BK46" s="8">
        <f t="shared" si="220"/>
        <v>0.28733874830899186</v>
      </c>
      <c r="BL46" s="8">
        <f t="shared" si="221"/>
        <v>0.12065682755503961</v>
      </c>
      <c r="BM46" s="8">
        <f t="shared" si="222"/>
        <v>0.25948513584217697</v>
      </c>
      <c r="BN46" s="8">
        <f t="shared" si="223"/>
        <v>0.74006572175524443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1.3812</v>
      </c>
      <c r="F47">
        <f>VLOOKUP(B47,home!$B$2:$E$405,3,FALSE)</f>
        <v>1.2956000000000001</v>
      </c>
      <c r="G47">
        <f>VLOOKUP(C47,away!$B$2:$E$405,4,FALSE)</f>
        <v>0.68589999999999995</v>
      </c>
      <c r="H47">
        <f>VLOOKUP(A47,away!$A$2:$E$405,3,FALSE)</f>
        <v>1.0679000000000001</v>
      </c>
      <c r="I47">
        <f>VLOOKUP(C47,away!$B$2:$E$405,3,FALSE)</f>
        <v>1.1335999999999999</v>
      </c>
      <c r="J47">
        <f>VLOOKUP(B47,home!$B$2:$E$405,4,FALSE)</f>
        <v>1.2321</v>
      </c>
      <c r="K47" s="3">
        <f t="shared" si="168"/>
        <v>1.227406197648</v>
      </c>
      <c r="L47" s="3">
        <f t="shared" si="169"/>
        <v>1.4915450712239999</v>
      </c>
      <c r="M47" s="5">
        <f t="shared" si="170"/>
        <v>6.5943875570331753E-2</v>
      </c>
      <c r="N47" s="5">
        <f t="shared" si="171"/>
        <v>8.0939921571953732E-2</v>
      </c>
      <c r="O47" s="5">
        <f t="shared" si="172"/>
        <v>9.8358262584337067E-2</v>
      </c>
      <c r="P47" s="5">
        <f t="shared" si="173"/>
        <v>0.12072554108590471</v>
      </c>
      <c r="Q47" s="5">
        <f t="shared" si="174"/>
        <v>4.967308068727954E-2</v>
      </c>
      <c r="R47" s="5">
        <f t="shared" si="175"/>
        <v>7.3352890885911973E-2</v>
      </c>
      <c r="S47" s="5">
        <f t="shared" si="176"/>
        <v>5.5254017694713824E-2</v>
      </c>
      <c r="T47" s="5">
        <f t="shared" si="177"/>
        <v>7.4089638671623853E-2</v>
      </c>
      <c r="U47" s="5">
        <f t="shared" si="178"/>
        <v>9.0033792888765854E-2</v>
      </c>
      <c r="V47" s="5">
        <f t="shared" si="179"/>
        <v>1.1239475531566141E-2</v>
      </c>
      <c r="W47" s="5">
        <f t="shared" si="180"/>
        <v>2.0323015697278683E-2</v>
      </c>
      <c r="X47" s="5">
        <f t="shared" si="181"/>
        <v>3.0312693895684001E-2</v>
      </c>
      <c r="Y47" s="5">
        <f t="shared" si="182"/>
        <v>2.2606374587814657E-2</v>
      </c>
      <c r="Z47" s="5">
        <f t="shared" si="183"/>
        <v>3.6469714286971273E-2</v>
      </c>
      <c r="AA47" s="5">
        <f t="shared" si="184"/>
        <v>4.4763153342280357E-2</v>
      </c>
      <c r="AB47" s="5">
        <f t="shared" si="185"/>
        <v>2.7471285919291349E-2</v>
      </c>
      <c r="AC47" s="5">
        <f t="shared" si="186"/>
        <v>1.2860289842448404E-3</v>
      </c>
      <c r="AD47" s="5">
        <f t="shared" si="187"/>
        <v>6.236148855434367E-3</v>
      </c>
      <c r="AE47" s="5">
        <f t="shared" si="188"/>
        <v>9.3014970887423179E-3</v>
      </c>
      <c r="AF47" s="5">
        <f t="shared" si="189"/>
        <v>6.936801068858996E-3</v>
      </c>
      <c r="AG47" s="5">
        <f t="shared" si="190"/>
        <v>3.4488504814393353E-3</v>
      </c>
      <c r="AH47" s="5">
        <f t="shared" si="191"/>
        <v>1.3599055648419877E-2</v>
      </c>
      <c r="AI47" s="5">
        <f t="shared" si="192"/>
        <v>1.66915651850306E-2</v>
      </c>
      <c r="AJ47" s="5">
        <f t="shared" si="193"/>
        <v>1.0243665278276073E-2</v>
      </c>
      <c r="AK47" s="5">
        <f t="shared" si="194"/>
        <v>4.1910460830625563E-3</v>
      </c>
      <c r="AL47" s="5">
        <f t="shared" si="195"/>
        <v>9.4174959316443188E-5</v>
      </c>
      <c r="AM47" s="5">
        <f t="shared" si="196"/>
        <v>1.5308575509231249E-3</v>
      </c>
      <c r="AN47" s="5">
        <f t="shared" si="197"/>
        <v>2.2833430348254305E-3</v>
      </c>
      <c r="AO47" s="5">
        <f t="shared" si="198"/>
        <v>1.7028545247537608E-3</v>
      </c>
      <c r="AP47" s="5">
        <f t="shared" si="199"/>
        <v>8.466280911359859E-4</v>
      </c>
      <c r="AQ47" s="5">
        <f t="shared" si="200"/>
        <v>3.1569598912341588E-4</v>
      </c>
      <c r="AR47" s="5">
        <f t="shared" si="201"/>
        <v>4.0567208851403089E-3</v>
      </c>
      <c r="AS47" s="5">
        <f t="shared" si="202"/>
        <v>4.979244356549296E-3</v>
      </c>
      <c r="AT47" s="5">
        <f t="shared" si="203"/>
        <v>3.0557776914162172E-3</v>
      </c>
      <c r="AU47" s="5">
        <f t="shared" si="204"/>
        <v>1.2502268256929202E-3</v>
      </c>
      <c r="AV47" s="5">
        <f t="shared" si="205"/>
        <v>3.8363403858031933E-4</v>
      </c>
      <c r="AW47" s="5">
        <f t="shared" si="206"/>
        <v>4.7891411117451884E-6</v>
      </c>
      <c r="AX47" s="5">
        <f t="shared" si="207"/>
        <v>3.1316400761987977E-4</v>
      </c>
      <c r="AY47" s="5">
        <f t="shared" si="208"/>
        <v>4.6709823205018684E-4</v>
      </c>
      <c r="AZ47" s="5">
        <f t="shared" si="209"/>
        <v>3.4834903289595025E-4</v>
      </c>
      <c r="BA47" s="5">
        <f t="shared" si="210"/>
        <v>1.7319276102720048E-4</v>
      </c>
      <c r="BB47" s="5">
        <f t="shared" si="211"/>
        <v>6.4581202270449248E-5</v>
      </c>
      <c r="BC47" s="5">
        <f t="shared" si="212"/>
        <v>1.9265154788041735E-5</v>
      </c>
      <c r="BD47" s="5">
        <f t="shared" si="213"/>
        <v>1.0084636735937498E-3</v>
      </c>
      <c r="BE47" s="5">
        <f t="shared" si="214"/>
        <v>1.2377945630718382E-3</v>
      </c>
      <c r="BF47" s="5">
        <f t="shared" si="215"/>
        <v>7.5963835906468628E-4</v>
      </c>
      <c r="BG47" s="5">
        <f t="shared" si="216"/>
        <v>3.107949432957174E-4</v>
      </c>
      <c r="BH47" s="5">
        <f t="shared" si="217"/>
        <v>9.5367909899705654E-5</v>
      </c>
      <c r="BI47" s="5">
        <f t="shared" si="218"/>
        <v>2.3411032733526959E-5</v>
      </c>
      <c r="BJ47" s="8">
        <f t="shared" si="219"/>
        <v>0.31193305218752299</v>
      </c>
      <c r="BK47" s="8">
        <f t="shared" si="220"/>
        <v>0.25501021205812796</v>
      </c>
      <c r="BL47" s="8">
        <f t="shared" si="221"/>
        <v>0.39586579209441403</v>
      </c>
      <c r="BM47" s="8">
        <f t="shared" si="222"/>
        <v>0.50982288915037899</v>
      </c>
      <c r="BN47" s="8">
        <f t="shared" si="223"/>
        <v>0.48899357238571878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1.3812</v>
      </c>
      <c r="F48">
        <f>VLOOKUP(B48,home!$B$2:$E$405,3,FALSE)</f>
        <v>1.6004</v>
      </c>
      <c r="G48">
        <f>VLOOKUP(C48,away!$B$2:$E$405,4,FALSE)</f>
        <v>1.0669999999999999</v>
      </c>
      <c r="H48">
        <f>VLOOKUP(A48,away!$A$2:$E$405,3,FALSE)</f>
        <v>1.0679000000000001</v>
      </c>
      <c r="I48">
        <f>VLOOKUP(C48,away!$B$2:$E$405,3,FALSE)</f>
        <v>0.73929999999999996</v>
      </c>
      <c r="J48">
        <f>VLOOKUP(B48,home!$B$2:$E$405,4,FALSE)</f>
        <v>0.73929999999999996</v>
      </c>
      <c r="K48" s="3">
        <f t="shared" si="168"/>
        <v>2.3585741361599997</v>
      </c>
      <c r="L48" s="3">
        <f t="shared" si="169"/>
        <v>0.58367621887099996</v>
      </c>
      <c r="M48" s="5">
        <f t="shared" si="170"/>
        <v>5.2746895837972603E-2</v>
      </c>
      <c r="N48" s="5">
        <f t="shared" si="171"/>
        <v>0.12440746428616771</v>
      </c>
      <c r="O48" s="5">
        <f t="shared" si="172"/>
        <v>3.0787108719890339E-2</v>
      </c>
      <c r="P48" s="5">
        <f t="shared" si="173"/>
        <v>7.2613678353879343E-2</v>
      </c>
      <c r="Q48" s="5">
        <f t="shared" si="174"/>
        <v>0.14671211380530202</v>
      </c>
      <c r="R48" s="5">
        <f t="shared" si="175"/>
        <v>8.9848516037979911E-3</v>
      </c>
      <c r="S48" s="5">
        <f t="shared" si="176"/>
        <v>2.4990789506729529E-2</v>
      </c>
      <c r="T48" s="5">
        <f t="shared" si="177"/>
        <v>8.5632371848450531E-2</v>
      </c>
      <c r="U48" s="5">
        <f t="shared" si="178"/>
        <v>2.1191438609953633E-2</v>
      </c>
      <c r="V48" s="5">
        <f t="shared" si="179"/>
        <v>3.8226012528995417E-3</v>
      </c>
      <c r="W48" s="5">
        <f t="shared" si="180"/>
        <v>0.11534379902751593</v>
      </c>
      <c r="X48" s="5">
        <f t="shared" si="181"/>
        <v>6.7323432486597029E-2</v>
      </c>
      <c r="Y48" s="5">
        <f t="shared" si="182"/>
        <v>1.9647543257596996E-2</v>
      </c>
      <c r="Z48" s="5">
        <f t="shared" si="183"/>
        <v>1.7480814037406172E-3</v>
      </c>
      <c r="AA48" s="5">
        <f t="shared" si="184"/>
        <v>4.1229795867648855E-3</v>
      </c>
      <c r="AB48" s="5">
        <f t="shared" si="185"/>
        <v>4.8621765086296525E-3</v>
      </c>
      <c r="AC48" s="5">
        <f t="shared" si="186"/>
        <v>3.2889747994108241E-4</v>
      </c>
      <c r="AD48" s="5">
        <f t="shared" si="187"/>
        <v>6.8011725288183986E-2</v>
      </c>
      <c r="AE48" s="5">
        <f t="shared" si="188"/>
        <v>3.9696826655100402E-2</v>
      </c>
      <c r="AF48" s="5">
        <f t="shared" si="189"/>
        <v>1.1585046841613262E-2</v>
      </c>
      <c r="AG48" s="5">
        <f t="shared" si="190"/>
        <v>2.2539721119854165E-3</v>
      </c>
      <c r="AH48" s="5">
        <f t="shared" si="191"/>
        <v>2.5507838600350824E-4</v>
      </c>
      <c r="AI48" s="5">
        <f t="shared" si="192"/>
        <v>6.0162128392131137E-4</v>
      </c>
      <c r="AJ48" s="5">
        <f t="shared" si="193"/>
        <v>7.094842000100886E-4</v>
      </c>
      <c r="AK48" s="5">
        <f t="shared" si="194"/>
        <v>5.5779036138598772E-4</v>
      </c>
      <c r="AL48" s="5">
        <f t="shared" si="195"/>
        <v>1.8110984876308272E-5</v>
      </c>
      <c r="AM48" s="5">
        <f t="shared" si="196"/>
        <v>3.2082139244065944E-2</v>
      </c>
      <c r="AN48" s="5">
        <f t="shared" si="197"/>
        <v>1.8725581727269333E-2</v>
      </c>
      <c r="AO48" s="5">
        <f t="shared" si="198"/>
        <v>5.4648383693662256E-3</v>
      </c>
      <c r="AP48" s="5">
        <f t="shared" si="199"/>
        <v>1.0632320653909467E-3</v>
      </c>
      <c r="AQ48" s="5">
        <f t="shared" si="200"/>
        <v>1.5514581792744784E-4</v>
      </c>
      <c r="AR48" s="5">
        <f t="shared" si="201"/>
        <v>2.9776637571649024E-5</v>
      </c>
      <c r="AS48" s="5">
        <f t="shared" si="202"/>
        <v>7.0230407238301481E-5</v>
      </c>
      <c r="AT48" s="5">
        <f t="shared" si="203"/>
        <v>8.2821811042120967E-5</v>
      </c>
      <c r="AU48" s="5">
        <f t="shared" si="204"/>
        <v>6.51137938112924E-5</v>
      </c>
      <c r="AV48" s="5">
        <f t="shared" si="205"/>
        <v>3.8393927497642311E-5</v>
      </c>
      <c r="AW48" s="5">
        <f t="shared" si="206"/>
        <v>6.9256588973287649E-7</v>
      </c>
      <c r="AX48" s="5">
        <f t="shared" si="207"/>
        <v>1.2611350642289616E-2</v>
      </c>
      <c r="AY48" s="5">
        <f t="shared" si="208"/>
        <v>7.3609454577479609E-3</v>
      </c>
      <c r="AZ48" s="5">
        <f t="shared" si="209"/>
        <v>2.1482044060469954E-3</v>
      </c>
      <c r="BA48" s="5">
        <f t="shared" si="210"/>
        <v>4.179519416945109E-4</v>
      </c>
      <c r="BB48" s="5">
        <f t="shared" si="211"/>
        <v>6.0987152249511173E-5</v>
      </c>
      <c r="BC48" s="5">
        <f t="shared" si="212"/>
        <v>7.1193500849409373E-6</v>
      </c>
      <c r="BD48" s="5">
        <f t="shared" si="213"/>
        <v>2.8966525380853764E-6</v>
      </c>
      <c r="BE48" s="5">
        <f t="shared" si="214"/>
        <v>6.8319697577703869E-6</v>
      </c>
      <c r="BF48" s="5">
        <f t="shared" si="215"/>
        <v>8.0568535848522677E-6</v>
      </c>
      <c r="BG48" s="5">
        <f t="shared" si="216"/>
        <v>6.3342288280201774E-6</v>
      </c>
      <c r="BH48" s="5">
        <f t="shared" si="217"/>
        <v>3.7349370715718632E-6</v>
      </c>
      <c r="BI48" s="5">
        <f t="shared" si="218"/>
        <v>1.7618251954389132E-6</v>
      </c>
      <c r="BJ48" s="8">
        <f t="shared" si="219"/>
        <v>0.7607117917826467</v>
      </c>
      <c r="BK48" s="8">
        <f t="shared" si="220"/>
        <v>0.16188191887404638</v>
      </c>
      <c r="BL48" s="8">
        <f t="shared" si="221"/>
        <v>7.2388482304494142E-2</v>
      </c>
      <c r="BM48" s="8">
        <f t="shared" si="222"/>
        <v>0.55311790886605949</v>
      </c>
      <c r="BN48" s="8">
        <f t="shared" si="223"/>
        <v>0.43625211260701002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1.6087</v>
      </c>
      <c r="F49">
        <f>VLOOKUP(B49,home!$B$2:$E$405,3,FALSE)</f>
        <v>0.93240000000000001</v>
      </c>
      <c r="G49">
        <f>VLOOKUP(C49,away!$B$2:$E$405,4,FALSE)</f>
        <v>1.036</v>
      </c>
      <c r="H49">
        <f>VLOOKUP(A49,away!$A$2:$E$405,3,FALSE)</f>
        <v>1.2608999999999999</v>
      </c>
      <c r="I49">
        <f>VLOOKUP(C49,away!$B$2:$E$405,3,FALSE)</f>
        <v>0.99139999999999995</v>
      </c>
      <c r="J49">
        <f>VLOOKUP(B49,home!$B$2:$E$405,4,FALSE)</f>
        <v>1.1896</v>
      </c>
      <c r="K49" s="3">
        <f t="shared" si="168"/>
        <v>1.5539501476800002</v>
      </c>
      <c r="L49" s="3">
        <f t="shared" si="169"/>
        <v>1.4870669268959997</v>
      </c>
      <c r="M49" s="5">
        <f t="shared" si="170"/>
        <v>4.7786262577040432E-2</v>
      </c>
      <c r="N49" s="5">
        <f t="shared" si="171"/>
        <v>7.4257469788667249E-2</v>
      </c>
      <c r="O49" s="5">
        <f t="shared" si="172"/>
        <v>7.106137063828484E-2</v>
      </c>
      <c r="P49" s="5">
        <f t="shared" si="173"/>
        <v>0.11042582739770596</v>
      </c>
      <c r="Q49" s="5">
        <f t="shared" si="174"/>
        <v>5.7696203072221321E-2</v>
      </c>
      <c r="R49" s="5">
        <f t="shared" si="175"/>
        <v>5.2836507028045945E-2</v>
      </c>
      <c r="S49" s="5">
        <f t="shared" si="176"/>
        <v>6.37937698978297E-2</v>
      </c>
      <c r="T49" s="5">
        <f t="shared" si="177"/>
        <v>8.5798115396175698E-2</v>
      </c>
      <c r="U49" s="5">
        <f t="shared" si="178"/>
        <v>8.210529789912735E-2</v>
      </c>
      <c r="V49" s="5">
        <f t="shared" si="179"/>
        <v>1.6379602383820118E-2</v>
      </c>
      <c r="W49" s="5">
        <f t="shared" si="180"/>
        <v>2.9885674428217868E-2</v>
      </c>
      <c r="X49" s="5">
        <f t="shared" si="181"/>
        <v>4.4441998030184317E-2</v>
      </c>
      <c r="Y49" s="5">
        <f t="shared" si="182"/>
        <v>3.3044112717932138E-2</v>
      </c>
      <c r="Z49" s="5">
        <f t="shared" si="183"/>
        <v>2.6190474044705054E-2</v>
      </c>
      <c r="AA49" s="5">
        <f t="shared" si="184"/>
        <v>4.0698691009578625E-2</v>
      </c>
      <c r="AB49" s="5">
        <f t="shared" si="185"/>
        <v>3.162186845235871E-2</v>
      </c>
      <c r="AC49" s="5">
        <f t="shared" si="186"/>
        <v>2.3656526061788682E-3</v>
      </c>
      <c r="AD49" s="5">
        <f t="shared" si="187"/>
        <v>1.161021204781139E-2</v>
      </c>
      <c r="AE49" s="5">
        <f t="shared" si="188"/>
        <v>1.7265162350549798E-2</v>
      </c>
      <c r="AF49" s="5">
        <f t="shared" si="189"/>
        <v>1.2837225959496304E-2</v>
      </c>
      <c r="AG49" s="5">
        <f t="shared" si="190"/>
        <v>6.3632713858192387E-3</v>
      </c>
      <c r="AH49" s="5">
        <f t="shared" si="191"/>
        <v>9.7367469379022551E-3</v>
      </c>
      <c r="AI49" s="5">
        <f t="shared" si="192"/>
        <v>1.5130419342075997E-2</v>
      </c>
      <c r="AJ49" s="5">
        <f t="shared" si="193"/>
        <v>1.1755958685539665E-2</v>
      </c>
      <c r="AK49" s="5">
        <f t="shared" si="194"/>
        <v>6.0893912451714487E-3</v>
      </c>
      <c r="AL49" s="5">
        <f t="shared" si="195"/>
        <v>2.1866463898631157E-4</v>
      </c>
      <c r="AM49" s="5">
        <f t="shared" si="196"/>
        <v>3.6083381452585274E-3</v>
      </c>
      <c r="AN49" s="5">
        <f t="shared" si="197"/>
        <v>5.36584031687121E-3</v>
      </c>
      <c r="AO49" s="5">
        <f t="shared" si="198"/>
        <v>3.9896818351121644E-3</v>
      </c>
      <c r="AP49" s="5">
        <f t="shared" si="199"/>
        <v>1.9776413019443463E-3</v>
      </c>
      <c r="AQ49" s="5">
        <f t="shared" si="200"/>
        <v>7.3522124334624624E-4</v>
      </c>
      <c r="AR49" s="5">
        <f t="shared" si="201"/>
        <v>2.8958388693820667E-3</v>
      </c>
      <c r="AS49" s="5">
        <f t="shared" si="202"/>
        <v>4.4999892387337474E-3</v>
      </c>
      <c r="AT49" s="5">
        <f t="shared" si="203"/>
        <v>3.4963794710443597E-3</v>
      </c>
      <c r="AU49" s="5">
        <f t="shared" si="204"/>
        <v>1.8110664651249013E-3</v>
      </c>
      <c r="AV49" s="5">
        <f t="shared" si="205"/>
        <v>7.0357675023478405E-4</v>
      </c>
      <c r="AW49" s="5">
        <f t="shared" si="206"/>
        <v>1.4036009502705369E-5</v>
      </c>
      <c r="AX49" s="5">
        <f t="shared" si="207"/>
        <v>9.3452959895064345E-4</v>
      </c>
      <c r="AY49" s="5">
        <f t="shared" si="208"/>
        <v>1.3897080588048845E-3</v>
      </c>
      <c r="AZ49" s="5">
        <f t="shared" si="209"/>
        <v>1.0332944461447927E-3</v>
      </c>
      <c r="BA49" s="5">
        <f t="shared" si="210"/>
        <v>5.1219266553574692E-4</v>
      </c>
      <c r="BB49" s="5">
        <f t="shared" si="211"/>
        <v>1.9041619327922859E-4</v>
      </c>
      <c r="BC49" s="5">
        <f t="shared" si="212"/>
        <v>5.6632324674195409E-5</v>
      </c>
      <c r="BD49" s="5">
        <f t="shared" si="213"/>
        <v>7.1771770137966234E-4</v>
      </c>
      <c r="BE49" s="5">
        <f t="shared" si="214"/>
        <v>1.1152975280514766E-3</v>
      </c>
      <c r="BF49" s="5">
        <f t="shared" si="215"/>
        <v>8.6655837921136578E-4</v>
      </c>
      <c r="BG49" s="5">
        <f t="shared" si="216"/>
        <v>4.4886284044961448E-4</v>
      </c>
      <c r="BH49" s="5">
        <f t="shared" si="217"/>
        <v>1.7437761930118569E-4</v>
      </c>
      <c r="BI49" s="5">
        <f t="shared" si="218"/>
        <v>5.4194825453032895E-5</v>
      </c>
      <c r="BJ49" s="8">
        <f t="shared" si="219"/>
        <v>0.3929929413069973</v>
      </c>
      <c r="BK49" s="8">
        <f t="shared" si="220"/>
        <v>0.24235948756036629</v>
      </c>
      <c r="BL49" s="8">
        <f t="shared" si="221"/>
        <v>0.33782011092645103</v>
      </c>
      <c r="BM49" s="8">
        <f t="shared" si="222"/>
        <v>0.58392370128725168</v>
      </c>
      <c r="BN49" s="8">
        <f t="shared" si="223"/>
        <v>0.41406364050196576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1.6087</v>
      </c>
      <c r="F50">
        <f>VLOOKUP(B50,home!$B$2:$E$405,3,FALSE)</f>
        <v>1.1867000000000001</v>
      </c>
      <c r="G50">
        <f>VLOOKUP(C50,away!$B$2:$E$405,4,FALSE)</f>
        <v>0.67810000000000004</v>
      </c>
      <c r="H50">
        <f>VLOOKUP(A50,away!$A$2:$E$405,3,FALSE)</f>
        <v>1.2608999999999999</v>
      </c>
      <c r="I50">
        <f>VLOOKUP(C50,away!$B$2:$E$405,3,FALSE)</f>
        <v>1.0814999999999999</v>
      </c>
      <c r="J50">
        <f>VLOOKUP(B50,home!$B$2:$E$405,4,FALSE)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1.3148</v>
      </c>
      <c r="F64">
        <f>VLOOKUP(B64,home!$B$2:$E$405,3,FALSE)</f>
        <v>1.0322</v>
      </c>
      <c r="G64">
        <f>VLOOKUP(C64,away!$B$2:$E$405,4,FALSE)</f>
        <v>0.87760000000000005</v>
      </c>
      <c r="H64">
        <f>VLOOKUP(A64,away!$A$2:$E$405,3,FALSE)</f>
        <v>1.2037</v>
      </c>
      <c r="I64">
        <f>VLOOKUP(C64,away!$B$2:$E$405,3,FALSE)</f>
        <v>1.0864</v>
      </c>
      <c r="J64">
        <f>VLOOKUP(B64,home!$B$2:$E$405,4,FALSE)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1.3148</v>
      </c>
      <c r="F65">
        <f>VLOOKUP(B65,home!$B$2:$E$405,3,FALSE)</f>
        <v>1.1409</v>
      </c>
      <c r="G65">
        <f>VLOOKUP(C65,away!$B$2:$E$405,4,FALSE)</f>
        <v>1.1952</v>
      </c>
      <c r="H65">
        <f>VLOOKUP(A65,away!$A$2:$E$405,3,FALSE)</f>
        <v>1.2037</v>
      </c>
      <c r="I65">
        <f>VLOOKUP(C65,away!$B$2:$E$405,3,FALSE)</f>
        <v>0.83079999999999998</v>
      </c>
      <c r="J65">
        <f>VLOOKUP(B65,home!$B$2:$E$405,4,FALSE)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1.5690999999999999</v>
      </c>
      <c r="F68">
        <f>VLOOKUP(B68,home!$B$2:$E$405,3,FALSE)</f>
        <v>0.9849</v>
      </c>
      <c r="G68">
        <f>VLOOKUP(C68,away!$B$2:$E$405,4,FALSE)</f>
        <v>0.81110000000000004</v>
      </c>
      <c r="H68">
        <f>VLOOKUP(A68,away!$A$2:$E$405,3,FALSE)</f>
        <v>1.1701999999999999</v>
      </c>
      <c r="I68">
        <f>VLOOKUP(C68,away!$B$2:$E$405,3,FALSE)</f>
        <v>1.2430000000000001</v>
      </c>
      <c r="J68">
        <f>VLOOKUP(B68,home!$B$2:$E$405,4,FALSE)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1.5690999999999999</v>
      </c>
      <c r="F69">
        <f>VLOOKUP(B69,home!$B$2:$E$405,3,FALSE)</f>
        <v>0.84970000000000001</v>
      </c>
      <c r="G69">
        <f>VLOOKUP(C69,away!$B$2:$E$405,4,FALSE)</f>
        <v>0.76480000000000004</v>
      </c>
      <c r="H69">
        <f>VLOOKUP(A69,away!$A$2:$E$405,3,FALSE)</f>
        <v>1.1701999999999999</v>
      </c>
      <c r="I69">
        <f>VLOOKUP(C69,away!$B$2:$E$405,3,FALSE)</f>
        <v>0.76910000000000001</v>
      </c>
      <c r="J69">
        <f>VLOOKUP(B69,home!$B$2:$E$405,4,FALSE)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1.5690999999999999</v>
      </c>
      <c r="F70">
        <f>VLOOKUP(B70,home!$B$2:$E$405,3,FALSE)</f>
        <v>1.657</v>
      </c>
      <c r="G70">
        <f>VLOOKUP(C70,away!$B$2:$E$405,4,FALSE)</f>
        <v>0.95599999999999996</v>
      </c>
      <c r="H70">
        <f>VLOOKUP(A70,away!$A$2:$E$405,3,FALSE)</f>
        <v>1.1701999999999999</v>
      </c>
      <c r="I70">
        <f>VLOOKUP(C70,away!$B$2:$E$405,3,FALSE)</f>
        <v>1.1963999999999999</v>
      </c>
      <c r="J70">
        <f>VLOOKUP(B70,home!$B$2:$E$405,4,FALSE)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1.254</v>
      </c>
      <c r="F71">
        <f>VLOOKUP(B71,home!$B$2:$E$405,3,FALSE)</f>
        <v>1.2759</v>
      </c>
      <c r="G71">
        <f>VLOOKUP(C71,away!$B$2:$E$405,4,FALSE)</f>
        <v>1.4952000000000001</v>
      </c>
      <c r="H71">
        <f>VLOOKUP(A71,away!$A$2:$E$405,3,FALSE)</f>
        <v>0.9476</v>
      </c>
      <c r="I71">
        <f>VLOOKUP(C71,away!$B$2:$E$405,3,FALSE)</f>
        <v>0.65959999999999996</v>
      </c>
      <c r="J71">
        <f>VLOOKUP(B71,home!$B$2:$E$405,4,FALSE)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1.254</v>
      </c>
      <c r="F72" t="e">
        <f>VLOOKUP(B72,home!$B$2:$E$405,3,FALSE)</f>
        <v>#N/A</v>
      </c>
      <c r="G72">
        <f>VLOOKUP(C72,away!$B$2:$E$405,4,FALSE)</f>
        <v>1.0632999999999999</v>
      </c>
      <c r="H72">
        <f>VLOOKUP(A72,away!$A$2:$E$405,3,FALSE)</f>
        <v>0.9476</v>
      </c>
      <c r="I72">
        <f>VLOOKUP(C72,away!$B$2:$E$405,3,FALSE)</f>
        <v>1.7587999999999999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1.6769000000000001</v>
      </c>
      <c r="F79">
        <f>VLOOKUP(B79,home!$B$2:$E$405,3,FALSE)</f>
        <v>0.77980000000000005</v>
      </c>
      <c r="G79">
        <f>VLOOKUP(C79,away!$B$2:$E$405,4,FALSE)</f>
        <v>0.82569999999999999</v>
      </c>
      <c r="H79">
        <f>VLOOKUP(A79,away!$A$2:$E$405,3,FALSE)</f>
        <v>1.5230999999999999</v>
      </c>
      <c r="I79">
        <f>VLOOKUP(C79,away!$B$2:$E$405,3,FALSE)</f>
        <v>1.3130999999999999</v>
      </c>
      <c r="J79">
        <f>VLOOKUP(B79,home!$B$2:$E$405,4,FALSE)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1.6769000000000001</v>
      </c>
      <c r="F80">
        <f>VLOOKUP(B80,home!$B$2:$E$405,3,FALSE)</f>
        <v>1.0550999999999999</v>
      </c>
      <c r="G80">
        <f>VLOOKUP(C80,away!$B$2:$E$405,4,FALSE)</f>
        <v>0.77980000000000005</v>
      </c>
      <c r="H80">
        <f>VLOOKUP(A80,away!$A$2:$E$405,3,FALSE)</f>
        <v>1.5230999999999999</v>
      </c>
      <c r="I80">
        <f>VLOOKUP(C80,away!$B$2:$E$405,3,FALSE)</f>
        <v>1.2625999999999999</v>
      </c>
      <c r="J80">
        <f>VLOOKUP(B80,home!$B$2:$E$405,4,FALSE)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1.6769000000000001</v>
      </c>
      <c r="F81">
        <f>VLOOKUP(B81,home!$B$2:$E$405,3,FALSE)</f>
        <v>0.73399999999999999</v>
      </c>
      <c r="G81">
        <f>VLOOKUP(C81,away!$B$2:$E$405,4,FALSE)</f>
        <v>1.1074999999999999</v>
      </c>
      <c r="H81">
        <f>VLOOKUP(A81,away!$A$2:$E$405,3,FALSE)</f>
        <v>1.5230999999999999</v>
      </c>
      <c r="I81">
        <f>VLOOKUP(C81,away!$B$2:$E$405,3,FALSE)</f>
        <v>0.93789999999999996</v>
      </c>
      <c r="J81">
        <f>VLOOKUP(B81,home!$B$2:$E$405,4,FALSE)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1.3812</v>
      </c>
      <c r="F91">
        <f>VLOOKUP(B91,home!$B$2:$E$405,3,FALSE)</f>
        <v>0.90500000000000003</v>
      </c>
      <c r="G91">
        <f>VLOOKUP(C91,away!$B$2:$E$405,4,FALSE)</f>
        <v>0.83260000000000001</v>
      </c>
      <c r="H91">
        <f>VLOOKUP(A91,away!$A$2:$E$405,3,FALSE)</f>
        <v>1.0679000000000001</v>
      </c>
      <c r="I91">
        <f>VLOOKUP(C91,away!$B$2:$E$405,3,FALSE)</f>
        <v>0.88959999999999995</v>
      </c>
      <c r="J91">
        <f>VLOOKUP(B91,home!$B$2:$E$405,4,FALSE)</f>
        <v>0.74909999999999999</v>
      </c>
      <c r="K91" s="3">
        <f t="shared" si="278"/>
        <v>1.0407383435999999</v>
      </c>
      <c r="L91" s="3">
        <f t="shared" si="279"/>
        <v>0.71164787654399997</v>
      </c>
      <c r="M91" s="5">
        <f t="shared" si="280"/>
        <v>0.17335977491126153</v>
      </c>
      <c r="N91" s="5">
        <f t="shared" si="281"/>
        <v>0.18042216498801514</v>
      </c>
      <c r="O91" s="5">
        <f t="shared" si="282"/>
        <v>0.12337111569374505</v>
      </c>
      <c r="P91" s="5">
        <f t="shared" si="283"/>
        <v>0.12839705059519219</v>
      </c>
      <c r="Q91" s="5">
        <f t="shared" si="284"/>
        <v>9.3886132569176384E-2</v>
      </c>
      <c r="R91" s="5">
        <f t="shared" si="285"/>
        <v>4.3898396255158907E-2</v>
      </c>
      <c r="S91" s="5">
        <f t="shared" si="286"/>
        <v>2.3773973244345475E-2</v>
      </c>
      <c r="T91" s="5">
        <f t="shared" si="287"/>
        <v>6.6813866879782843E-2</v>
      </c>
      <c r="U91" s="5">
        <f t="shared" si="288"/>
        <v>4.5686744205290522E-2</v>
      </c>
      <c r="V91" s="5">
        <f t="shared" si="289"/>
        <v>1.9564374768313623E-3</v>
      </c>
      <c r="W91" s="5">
        <f t="shared" si="290"/>
        <v>3.2570299365684889E-2</v>
      </c>
      <c r="X91" s="5">
        <f t="shared" si="291"/>
        <v>2.3178584381992037E-2</v>
      </c>
      <c r="Y91" s="5">
        <f t="shared" si="292"/>
        <v>8.2474951783702774E-3</v>
      </c>
      <c r="Z91" s="5">
        <f t="shared" si="293"/>
        <v>1.0413400159556973E-2</v>
      </c>
      <c r="AA91" s="5">
        <f t="shared" si="294"/>
        <v>1.08376248333013E-2</v>
      </c>
      <c r="AB91" s="5">
        <f t="shared" si="295"/>
        <v>5.6395658587841098E-3</v>
      </c>
      <c r="AC91" s="5">
        <f t="shared" si="296"/>
        <v>9.0563396925422076E-5</v>
      </c>
      <c r="AD91" s="5">
        <f t="shared" si="297"/>
        <v>8.4742898530997535E-3</v>
      </c>
      <c r="AE91" s="5">
        <f t="shared" si="298"/>
        <v>6.0307103791768044E-3</v>
      </c>
      <c r="AF91" s="5">
        <f t="shared" si="299"/>
        <v>2.1458711176965167E-3</v>
      </c>
      <c r="AG91" s="5">
        <f t="shared" si="300"/>
        <v>5.0903487474860873E-4</v>
      </c>
      <c r="AH91" s="5">
        <f t="shared" si="301"/>
        <v>1.8526685277879173E-3</v>
      </c>
      <c r="AI91" s="5">
        <f t="shared" si="302"/>
        <v>1.9281431748498475E-3</v>
      </c>
      <c r="AJ91" s="5">
        <f t="shared" si="303"/>
        <v>1.0033462670084375E-3</v>
      </c>
      <c r="AK91" s="5">
        <f t="shared" si="304"/>
        <v>3.4807364399453496E-4</v>
      </c>
      <c r="AL91" s="5">
        <f t="shared" si="305"/>
        <v>2.6829921907912061E-6</v>
      </c>
      <c r="AM91" s="5">
        <f t="shared" si="306"/>
        <v>1.7639036769802655E-3</v>
      </c>
      <c r="AN91" s="5">
        <f t="shared" si="307"/>
        <v>1.2552783061511594E-3</v>
      </c>
      <c r="AO91" s="5">
        <f t="shared" si="308"/>
        <v>4.4665807052211083E-4</v>
      </c>
      <c r="AP91" s="5">
        <f t="shared" si="309"/>
        <v>1.0595442247610013E-4</v>
      </c>
      <c r="AQ91" s="5">
        <f t="shared" si="310"/>
        <v>1.8850559941390629E-5</v>
      </c>
      <c r="AR91" s="5">
        <f t="shared" si="311"/>
        <v>2.6368952474803404E-4</v>
      </c>
      <c r="AS91" s="5">
        <f t="shared" si="312"/>
        <v>2.7443179921094011E-4</v>
      </c>
      <c r="AT91" s="5">
        <f t="shared" si="313"/>
        <v>1.4280584807098079E-4</v>
      </c>
      <c r="AU91" s="5">
        <f t="shared" si="314"/>
        <v>4.954117392592861E-5</v>
      </c>
      <c r="AV91" s="5">
        <f t="shared" si="315"/>
        <v>1.288984982291761E-5</v>
      </c>
      <c r="AW91" s="5">
        <f t="shared" si="316"/>
        <v>5.519803545415223E-8</v>
      </c>
      <c r="AX91" s="5">
        <f t="shared" si="317"/>
        <v>3.0596036517506502E-4</v>
      </c>
      <c r="AY91" s="5">
        <f t="shared" si="318"/>
        <v>2.177360441834618E-4</v>
      </c>
      <c r="AZ91" s="5">
        <f t="shared" si="319"/>
        <v>7.747569674512557E-5</v>
      </c>
      <c r="BA91" s="5">
        <f t="shared" si="320"/>
        <v>1.8378471690811836E-5</v>
      </c>
      <c r="BB91" s="5">
        <f t="shared" si="321"/>
        <v>3.2697500882225645E-6</v>
      </c>
      <c r="BC91" s="5">
        <f t="shared" si="322"/>
        <v>4.6538214142262898E-7</v>
      </c>
      <c r="BD91" s="5">
        <f t="shared" si="323"/>
        <v>3.1275681725639157E-5</v>
      </c>
      <c r="BE91" s="5">
        <f t="shared" si="324"/>
        <v>3.2549801194102479E-5</v>
      </c>
      <c r="BF91" s="5">
        <f t="shared" si="325"/>
        <v>1.6937913089629758E-5</v>
      </c>
      <c r="BG91" s="5">
        <f t="shared" si="326"/>
        <v>5.8759785376473455E-6</v>
      </c>
      <c r="BH91" s="5">
        <f t="shared" si="327"/>
        <v>1.5288390425750617E-6</v>
      </c>
      <c r="BI91" s="5">
        <f t="shared" si="328"/>
        <v>3.1822428256011602E-7</v>
      </c>
      <c r="BJ91" s="8">
        <f t="shared" si="329"/>
        <v>0.42649238033383852</v>
      </c>
      <c r="BK91" s="8">
        <f t="shared" si="330"/>
        <v>0.32779821866093029</v>
      </c>
      <c r="BL91" s="8">
        <f t="shared" si="331"/>
        <v>0.23539752309357162</v>
      </c>
      <c r="BM91" s="8">
        <f t="shared" si="332"/>
        <v>0.25654920638919992</v>
      </c>
      <c r="BN91" s="8">
        <f t="shared" si="333"/>
        <v>0.74333463501254915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1.3812</v>
      </c>
      <c r="F92">
        <f>VLOOKUP(B92,home!$B$2:$E$405,3,FALSE)</f>
        <v>1.1432</v>
      </c>
      <c r="G92">
        <f>VLOOKUP(C92,away!$B$2:$E$405,4,FALSE)</f>
        <v>1.448</v>
      </c>
      <c r="H92">
        <f>VLOOKUP(A92,away!$A$2:$E$405,3,FALSE)</f>
        <v>1.0679000000000001</v>
      </c>
      <c r="I92">
        <f>VLOOKUP(C92,away!$B$2:$E$405,3,FALSE)</f>
        <v>0.4929</v>
      </c>
      <c r="J92">
        <f>VLOOKUP(B92,home!$B$2:$E$405,4,FALSE)</f>
        <v>0.64070000000000005</v>
      </c>
      <c r="K92" s="3">
        <f t="shared" si="278"/>
        <v>2.2863743923199999</v>
      </c>
      <c r="L92" s="3">
        <f t="shared" si="279"/>
        <v>0.33724391993700004</v>
      </c>
      <c r="M92" s="5">
        <f t="shared" si="280"/>
        <v>7.2539915336466823E-2</v>
      </c>
      <c r="N92" s="5">
        <f t="shared" si="281"/>
        <v>0.16585340484635858</v>
      </c>
      <c r="O92" s="5">
        <f t="shared" si="282"/>
        <v>2.4463645399968176E-2</v>
      </c>
      <c r="P92" s="5">
        <f t="shared" si="283"/>
        <v>5.5933052385284197E-2</v>
      </c>
      <c r="Q92" s="5">
        <f t="shared" si="284"/>
        <v>0.18960148885989805</v>
      </c>
      <c r="R92" s="5">
        <f t="shared" si="285"/>
        <v>4.1251078353170129E-3</v>
      </c>
      <c r="S92" s="5">
        <f t="shared" si="286"/>
        <v>1.0782016820063077E-2</v>
      </c>
      <c r="T92" s="5">
        <f t="shared" si="287"/>
        <v>6.3941949329003461E-2</v>
      </c>
      <c r="U92" s="5">
        <f t="shared" si="288"/>
        <v>9.4315409202274051E-3</v>
      </c>
      <c r="V92" s="5">
        <f t="shared" si="289"/>
        <v>9.2373834432829538E-4</v>
      </c>
      <c r="W92" s="5">
        <f t="shared" si="290"/>
        <v>0.14449999629167221</v>
      </c>
      <c r="X92" s="5">
        <f t="shared" si="291"/>
        <v>4.8731745180285495E-2</v>
      </c>
      <c r="Y92" s="5">
        <f t="shared" si="292"/>
        <v>8.2172423849852429E-3</v>
      </c>
      <c r="Z92" s="5">
        <f t="shared" si="293"/>
        <v>4.63722512181714E-4</v>
      </c>
      <c r="AA92" s="5">
        <f t="shared" si="294"/>
        <v>1.0602432769945701E-3</v>
      </c>
      <c r="AB92" s="5">
        <f t="shared" si="295"/>
        <v>1.2120565390749132E-3</v>
      </c>
      <c r="AC92" s="5">
        <f t="shared" si="296"/>
        <v>4.4516443950166395E-5</v>
      </c>
      <c r="AD92" s="5">
        <f t="shared" si="297"/>
        <v>8.2595272802903588E-2</v>
      </c>
      <c r="AE92" s="5">
        <f t="shared" si="298"/>
        <v>2.7854753568317091E-2</v>
      </c>
      <c r="AF92" s="5">
        <f t="shared" si="299"/>
        <v>4.6969231411291964E-3</v>
      </c>
      <c r="AG92" s="5">
        <f t="shared" si="300"/>
        <v>5.280029239190724E-4</v>
      </c>
      <c r="AH92" s="5">
        <f t="shared" si="301"/>
        <v>3.9096899442798615E-5</v>
      </c>
      <c r="AI92" s="5">
        <f t="shared" si="302"/>
        <v>8.9390149705124839E-5</v>
      </c>
      <c r="AJ92" s="5">
        <f t="shared" si="303"/>
        <v>1.0218967460572433E-4</v>
      </c>
      <c r="AK92" s="5">
        <f t="shared" si="304"/>
        <v>7.7881285059347148E-5</v>
      </c>
      <c r="AL92" s="5">
        <f t="shared" si="305"/>
        <v>1.3730044100117652E-6</v>
      </c>
      <c r="AM92" s="5">
        <f t="shared" si="306"/>
        <v>3.7768743332648659E-2</v>
      </c>
      <c r="AN92" s="5">
        <f t="shared" si="307"/>
        <v>1.2737279052596865E-2</v>
      </c>
      <c r="AO92" s="5">
        <f t="shared" si="308"/>
        <v>2.1477849585146021E-3</v>
      </c>
      <c r="AP92" s="5">
        <f t="shared" si="309"/>
        <v>2.4144247286373045E-4</v>
      </c>
      <c r="AQ92" s="5">
        <f t="shared" si="310"/>
        <v>2.0356251496961802E-5</v>
      </c>
      <c r="AR92" s="5">
        <f t="shared" si="311"/>
        <v>2.6370383250944246E-6</v>
      </c>
      <c r="AS92" s="5">
        <f t="shared" si="312"/>
        <v>6.0292568980623164E-6</v>
      </c>
      <c r="AT92" s="5">
        <f t="shared" si="313"/>
        <v>6.8925692882241989E-6</v>
      </c>
      <c r="AU92" s="5">
        <f t="shared" si="314"/>
        <v>5.2529979726290314E-6</v>
      </c>
      <c r="AV92" s="5">
        <f t="shared" si="315"/>
        <v>3.0025800118819742E-6</v>
      </c>
      <c r="AW92" s="5">
        <f t="shared" si="316"/>
        <v>2.9407689712087997E-8</v>
      </c>
      <c r="AX92" s="5">
        <f t="shared" si="317"/>
        <v>1.43922479309791E-2</v>
      </c>
      <c r="AY92" s="5">
        <f t="shared" si="318"/>
        <v>4.853698108948569E-3</v>
      </c>
      <c r="AZ92" s="5">
        <f t="shared" si="319"/>
        <v>8.1844008822630975E-4</v>
      </c>
      <c r="BA92" s="5">
        <f t="shared" si="320"/>
        <v>9.2004647862341609E-5</v>
      </c>
      <c r="BB92" s="5">
        <f t="shared" si="321"/>
        <v>7.7570020243798538E-6</v>
      </c>
      <c r="BC92" s="5">
        <f t="shared" si="322"/>
        <v>5.2320035393222152E-7</v>
      </c>
      <c r="BD92" s="5">
        <f t="shared" si="323"/>
        <v>1.4822085696315732E-7</v>
      </c>
      <c r="BE92" s="5">
        <f t="shared" si="324"/>
        <v>3.3888837176828843E-7</v>
      </c>
      <c r="BF92" s="5">
        <f t="shared" si="325"/>
        <v>3.8741284753301746E-7</v>
      </c>
      <c r="BG92" s="5">
        <f t="shared" si="326"/>
        <v>2.9525693795175445E-7</v>
      </c>
      <c r="BH92" s="5">
        <f t="shared" si="327"/>
        <v>1.6876697552192667E-7</v>
      </c>
      <c r="BI92" s="5">
        <f t="shared" si="328"/>
        <v>7.7172898220525861E-8</v>
      </c>
      <c r="BJ92" s="8">
        <f t="shared" si="329"/>
        <v>0.80960105637498747</v>
      </c>
      <c r="BK92" s="8">
        <f t="shared" si="330"/>
        <v>0.14507831044345113</v>
      </c>
      <c r="BL92" s="8">
        <f t="shared" si="331"/>
        <v>4.0626382141778911E-2</v>
      </c>
      <c r="BM92" s="8">
        <f t="shared" si="332"/>
        <v>0.47839918810784748</v>
      </c>
      <c r="BN92" s="8">
        <f t="shared" si="333"/>
        <v>0.5125166146632929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1.5690999999999999</v>
      </c>
      <c r="F98">
        <f>VLOOKUP(B98,home!$B$2:$E$405,3,FALSE)</f>
        <v>0.70099999999999996</v>
      </c>
      <c r="G98">
        <f>VLOOKUP(C98,away!$B$2:$E$405,4,FALSE)</f>
        <v>1.4483999999999999</v>
      </c>
      <c r="H98">
        <f>VLOOKUP(A98,away!$A$2:$E$405,3,FALSE)</f>
        <v>1.1701999999999999</v>
      </c>
      <c r="I98">
        <f>VLOOKUP(C98,away!$B$2:$E$405,3,FALSE)</f>
        <v>0.62150000000000005</v>
      </c>
      <c r="J98">
        <f>VLOOKUP(B98,home!$B$2:$E$405,4,FALSE)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1.254</v>
      </c>
      <c r="F99">
        <f>VLOOKUP(B99,home!$B$2:$E$405,3,FALSE)</f>
        <v>0.54820000000000002</v>
      </c>
      <c r="G99">
        <f>VLOOKUP(C99,away!$B$2:$E$405,4,FALSE)</f>
        <v>0.7974</v>
      </c>
      <c r="H99">
        <f>VLOOKUP(A99,away!$A$2:$E$405,3,FALSE)</f>
        <v>0.9476</v>
      </c>
      <c r="I99">
        <f>VLOOKUP(C99,away!$B$2:$E$405,3,FALSE)</f>
        <v>0.9849</v>
      </c>
      <c r="J99">
        <f>VLOOKUP(B99,home!$B$2:$E$405,4,FALSE)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1.254</v>
      </c>
      <c r="F100">
        <f>VLOOKUP(B100,home!$B$2:$E$405,3,FALSE)</f>
        <v>0.74429999999999996</v>
      </c>
      <c r="G100">
        <f>VLOOKUP(C100,away!$B$2:$E$405,4,FALSE)</f>
        <v>2.0434999999999999</v>
      </c>
      <c r="H100">
        <f>VLOOKUP(A100,away!$A$2:$E$405,3,FALSE)</f>
        <v>0.9476</v>
      </c>
      <c r="I100">
        <f>VLOOKUP(C100,away!$B$2:$E$405,3,FALSE)</f>
        <v>0.52759999999999996</v>
      </c>
      <c r="J100">
        <f>VLOOKUP(B100,home!$B$2:$E$405,4,FALSE)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1.3812</v>
      </c>
      <c r="F108">
        <f>VLOOKUP(B108,home!$B$2:$E$405,3,FALSE)</f>
        <v>0.91449999999999998</v>
      </c>
      <c r="G108">
        <f>VLOOKUP(C108,away!$B$2:$E$405,4,FALSE)</f>
        <v>1.2575000000000001</v>
      </c>
      <c r="H108">
        <f>VLOOKUP(A108,away!$A$2:$E$405,3,FALSE)</f>
        <v>1.0679000000000001</v>
      </c>
      <c r="I108">
        <f>VLOOKUP(C108,away!$B$2:$E$405,3,FALSE)</f>
        <v>0.83779999999999999</v>
      </c>
      <c r="J108">
        <f>VLOOKUP(B108,home!$B$2:$E$405,4,FALSE)</f>
        <v>0.69</v>
      </c>
      <c r="K108" s="3">
        <f t="shared" si="278"/>
        <v>1.5883575555</v>
      </c>
      <c r="L108" s="3">
        <f t="shared" si="279"/>
        <v>0.61733376780000004</v>
      </c>
      <c r="M108" s="5">
        <f t="shared" si="280"/>
        <v>0.11017433288733615</v>
      </c>
      <c r="N108" s="5">
        <f t="shared" si="281"/>
        <v>0.17499623406377249</v>
      </c>
      <c r="O108" s="5">
        <f t="shared" si="282"/>
        <v>6.8014336036190684E-2</v>
      </c>
      <c r="P108" s="5">
        <f t="shared" si="283"/>
        <v>0.10803108452539939</v>
      </c>
      <c r="Q108" s="5">
        <f t="shared" si="284"/>
        <v>0.1389782952796198</v>
      </c>
      <c r="R108" s="5">
        <f t="shared" si="285"/>
        <v>2.0993773164818454E-2</v>
      </c>
      <c r="S108" s="5">
        <f t="shared" si="286"/>
        <v>2.6482382325083872E-2</v>
      </c>
      <c r="T108" s="5">
        <f t="shared" si="287"/>
        <v>8.5795994667388659E-2</v>
      </c>
      <c r="U108" s="5">
        <f t="shared" si="288"/>
        <v>3.3345618224792539E-2</v>
      </c>
      <c r="V108" s="5">
        <f t="shared" si="289"/>
        <v>2.8852460040364146E-3</v>
      </c>
      <c r="W108" s="5">
        <f t="shared" si="290"/>
        <v>7.3582408452631365E-2</v>
      </c>
      <c r="X108" s="5">
        <f t="shared" si="291"/>
        <v>4.5424905453861492E-2</v>
      </c>
      <c r="Y108" s="5">
        <f t="shared" si="292"/>
        <v>1.4021164017895542E-2</v>
      </c>
      <c r="Z108" s="5">
        <f t="shared" si="293"/>
        <v>4.3200550293919704E-3</v>
      </c>
      <c r="AA108" s="5">
        <f t="shared" si="294"/>
        <v>6.8617920461105106E-3</v>
      </c>
      <c r="AB108" s="5">
        <f t="shared" si="295"/>
        <v>5.4494896203547191E-3</v>
      </c>
      <c r="AC108" s="5">
        <f t="shared" si="296"/>
        <v>1.7681991279752524E-4</v>
      </c>
      <c r="AD108" s="5">
        <f t="shared" si="297"/>
        <v>2.9218793604406022E-2</v>
      </c>
      <c r="AE108" s="5">
        <f t="shared" si="298"/>
        <v>1.8037747946378514E-2</v>
      </c>
      <c r="AF108" s="5">
        <f t="shared" si="299"/>
        <v>5.5676554511822803E-3</v>
      </c>
      <c r="AG108" s="5">
        <f t="shared" si="300"/>
        <v>1.1457005724968556E-3</v>
      </c>
      <c r="AH108" s="5">
        <f t="shared" si="301"/>
        <v>6.6672896209947117E-4</v>
      </c>
      <c r="AI108" s="5">
        <f t="shared" si="302"/>
        <v>1.0590039844213682E-3</v>
      </c>
      <c r="AJ108" s="5">
        <f t="shared" si="303"/>
        <v>8.4103848998014251E-4</v>
      </c>
      <c r="AK108" s="5">
        <f t="shared" si="304"/>
        <v>4.4528994667542341E-4</v>
      </c>
      <c r="AL108" s="5">
        <f t="shared" si="305"/>
        <v>6.9352076639254492E-6</v>
      </c>
      <c r="AM108" s="5">
        <f t="shared" si="306"/>
        <v>9.2819783168306674E-3</v>
      </c>
      <c r="AN108" s="5">
        <f t="shared" si="307"/>
        <v>5.7300786469669787E-3</v>
      </c>
      <c r="AO108" s="5">
        <f t="shared" si="308"/>
        <v>1.7686855204612254E-3</v>
      </c>
      <c r="AP108" s="5">
        <f t="shared" si="309"/>
        <v>3.6395643213321086E-4</v>
      </c>
      <c r="AQ108" s="5">
        <f t="shared" si="310"/>
        <v>5.6170648890960013E-5</v>
      </c>
      <c r="AR108" s="5">
        <f t="shared" si="311"/>
        <v>8.2318860454850011E-5</v>
      </c>
      <c r="AS108" s="5">
        <f t="shared" si="312"/>
        <v>1.3075178396361117E-4</v>
      </c>
      <c r="AT108" s="5">
        <f t="shared" si="313"/>
        <v>1.0384029197685281E-4</v>
      </c>
      <c r="AU108" s="5">
        <f t="shared" si="314"/>
        <v>5.4978504108920061E-5</v>
      </c>
      <c r="AV108" s="5">
        <f t="shared" si="315"/>
        <v>2.1831380597872745E-5</v>
      </c>
      <c r="AW108" s="5">
        <f t="shared" si="316"/>
        <v>1.8889709348911713E-7</v>
      </c>
      <c r="AX108" s="5">
        <f t="shared" si="317"/>
        <v>2.4571833982541982E-3</v>
      </c>
      <c r="AY108" s="5">
        <f t="shared" si="318"/>
        <v>1.5169022854198723E-3</v>
      </c>
      <c r="AZ108" s="5">
        <f t="shared" si="319"/>
        <v>4.6821750162134032E-4</v>
      </c>
      <c r="BA108" s="5">
        <f t="shared" si="320"/>
        <v>9.6348824808601579E-5</v>
      </c>
      <c r="BB108" s="5">
        <f t="shared" si="321"/>
        <v>1.4869845760549031E-5</v>
      </c>
      <c r="BC108" s="5">
        <f t="shared" si="322"/>
        <v>1.8359315819929185E-6</v>
      </c>
      <c r="BD108" s="5">
        <f t="shared" si="323"/>
        <v>8.4697020475991622E-6</v>
      </c>
      <c r="BE108" s="5">
        <f t="shared" si="324"/>
        <v>1.3452915240137949E-5</v>
      </c>
      <c r="BF108" s="5">
        <f t="shared" si="325"/>
        <v>1.0684019782587108E-5</v>
      </c>
      <c r="BG108" s="5">
        <f t="shared" si="326"/>
        <v>5.6566811815945661E-6</v>
      </c>
      <c r="BH108" s="5">
        <f t="shared" si="327"/>
        <v>2.2462080734600996E-6</v>
      </c>
      <c r="BI108" s="5">
        <f t="shared" si="328"/>
        <v>7.1355631294108882E-7</v>
      </c>
      <c r="BJ108" s="8">
        <f t="shared" si="329"/>
        <v>0.6085251268623626</v>
      </c>
      <c r="BK108" s="8">
        <f t="shared" si="330"/>
        <v>0.24927370314773714</v>
      </c>
      <c r="BL108" s="8">
        <f t="shared" si="331"/>
        <v>0.13811201437918377</v>
      </c>
      <c r="BM108" s="8">
        <f t="shared" si="332"/>
        <v>0.37752613007321206</v>
      </c>
      <c r="BN108" s="8">
        <f t="shared" si="333"/>
        <v>0.621188055957137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1.3812</v>
      </c>
      <c r="F112">
        <f>VLOOKUP(B112,home!$B$2:$E$405,3,FALSE)</f>
        <v>0.9526</v>
      </c>
      <c r="G112">
        <f>VLOOKUP(C112,away!$B$2:$E$405,4,FALSE)</f>
        <v>0.83260000000000001</v>
      </c>
      <c r="H112">
        <f>VLOOKUP(A112,away!$A$2:$E$405,3,FALSE)</f>
        <v>1.0679000000000001</v>
      </c>
      <c r="I112">
        <f>VLOOKUP(C112,away!$B$2:$E$405,3,FALSE)</f>
        <v>0.88959999999999995</v>
      </c>
      <c r="J112">
        <f>VLOOKUP(B112,home!$B$2:$E$405,4,FALSE)</f>
        <v>1.38</v>
      </c>
      <c r="K112" s="3">
        <f t="shared" ref="K112:K175" si="334">E112*F112*G112</f>
        <v>1.095477730512</v>
      </c>
      <c r="L112" s="3">
        <f t="shared" ref="L112:L175" si="335">H112*I112*J112</f>
        <v>1.3110052991999999</v>
      </c>
      <c r="M112" s="5">
        <f t="shared" ref="M112:M175" si="336">_xlfn.POISSON.DIST(0,K112,FALSE) * _xlfn.POISSON.DIST(0,L112,FALSE)</f>
        <v>9.0131728412707501E-2</v>
      </c>
      <c r="N112" s="5">
        <f t="shared" ref="N112:N175" si="337">_xlfn.POISSON.DIST(1,K112,FALSE) * _xlfn.POISSON.DIST(0,L112,FALSE)</f>
        <v>9.8737301288676763E-2</v>
      </c>
      <c r="O112" s="5">
        <f t="shared" ref="O112:O175" si="338">_xlfn.POISSON.DIST(0,K112,FALSE) * _xlfn.POISSON.DIST(1,L112,FALSE)</f>
        <v>0.11816317357511473</v>
      </c>
      <c r="P112" s="5">
        <f t="shared" ref="P112:P175" si="339">_xlfn.POISSON.DIST(1,K112,FALSE) * _xlfn.POISSON.DIST(1,L112,FALSE)</f>
        <v>0.1294451252181622</v>
      </c>
      <c r="Q112" s="5">
        <f t="shared" ref="Q112:Q175" si="340">_xlfn.POISSON.DIST(2,K112,FALSE) * _xlfn.POISSON.DIST(0,L112,FALSE)</f>
        <v>5.4082257366299603E-2</v>
      </c>
      <c r="R112" s="5">
        <f t="shared" ref="R112:R175" si="341">_xlfn.POISSON.DIST(0,K112,FALSE) * _xlfn.POISSON.DIST(2,L112,FALSE)</f>
        <v>7.7456273363632408E-2</v>
      </c>
      <c r="S112" s="5">
        <f t="shared" ref="S112:S175" si="342">_xlfn.POISSON.DIST(2,K112,FALSE) * _xlfn.POISSON.DIST(2,L112,FALSE)</f>
        <v>4.6476531455218642E-2</v>
      </c>
      <c r="T112" s="5">
        <f t="shared" ref="T112:T175" si="343">_xlfn.POISSON.DIST(2,K112,FALSE) * _xlfn.POISSON.DIST(1,L112,FALSE)</f>
        <v>7.0902125999917007E-2</v>
      </c>
      <c r="U112" s="5">
        <f t="shared" ref="U112:U175" si="344">_xlfn.POISSON.DIST(1,K112,FALSE) * _xlfn.POISSON.DIST(2,L112,FALSE)</f>
        <v>8.4851622558309109E-2</v>
      </c>
      <c r="V112" s="5">
        <f t="shared" ref="V112:V175" si="345">_xlfn.POISSON.DIST(3,K112,FALSE) * _xlfn.POISSON.DIST(3,L112,FALSE)</f>
        <v>7.4165034023917281E-3</v>
      </c>
      <c r="W112" s="5">
        <f t="shared" ref="W112:W175" si="346">_xlfn.POISSON.DIST(3,K112,FALSE) * _xlfn.POISSON.DIST(0,L112,FALSE)</f>
        <v>1.9748636186866592E-2</v>
      </c>
      <c r="X112" s="5">
        <f t="shared" ref="X112:X175" si="347">_xlfn.POISSON.DIST(3,K112,FALSE) * _xlfn.POISSON.DIST(1,L112,FALSE)</f>
        <v>2.5890566692954982E-2</v>
      </c>
      <c r="Y112" s="5">
        <f t="shared" ref="Y112:Y175" si="348">_xlfn.POISSON.DIST(3,K112,FALSE) * _xlfn.POISSON.DIST(2,L112,FALSE)</f>
        <v>1.6971335066877497E-2</v>
      </c>
      <c r="Z112" s="5">
        <f t="shared" ref="Z112:Z175" si="349">_xlfn.POISSON.DIST(0,K112,FALSE) * _xlfn.POISSON.DIST(3,L112,FALSE)</f>
        <v>3.3848528278668633E-2</v>
      </c>
      <c r="AA112" s="5">
        <f t="shared" ref="AA112:AA175" si="350">_xlfn.POISSON.DIST(1,K112,FALSE) * _xlfn.POISSON.DIST(3,L112,FALSE)</f>
        <v>3.708030893988716E-2</v>
      </c>
      <c r="AB112" s="5">
        <f t="shared" ref="AB112:AB175" si="351">_xlfn.POISSON.DIST(2,K112,FALSE) * _xlfn.POISSON.DIST(3,L112,FALSE)</f>
        <v>2.0310326342075708E-2</v>
      </c>
      <c r="AC112" s="5">
        <f t="shared" ref="AC112:AC175" si="352">_xlfn.POISSON.DIST(4,K112,FALSE) * _xlfn.POISSON.DIST(4,L112,FALSE)</f>
        <v>6.6571327635564005E-4</v>
      </c>
      <c r="AD112" s="5">
        <f t="shared" ref="AD112:AD175" si="353">_xlfn.POISSON.DIST(4,K112,FALSE) * _xlfn.POISSON.DIST(0,L112,FALSE)</f>
        <v>5.4085477876739422E-3</v>
      </c>
      <c r="AE112" s="5">
        <f t="shared" ref="AE112:AE175" si="354">_xlfn.POISSON.DIST(4,K112,FALSE) * _xlfn.POISSON.DIST(1,L112,FALSE)</f>
        <v>7.0906348106169739E-3</v>
      </c>
      <c r="AF112" s="5">
        <f t="shared" ref="AF112:AF175" si="355">_xlfn.POISSON.DIST(4,K112,FALSE) * _xlfn.POISSON.DIST(2,L112,FALSE)</f>
        <v>4.6479299057054207E-3</v>
      </c>
      <c r="AG112" s="5">
        <f t="shared" ref="AG112:AG175" si="356">_xlfn.POISSON.DIST(4,K112,FALSE) * _xlfn.POISSON.DIST(3,L112,FALSE)</f>
        <v>2.0311535788966541E-3</v>
      </c>
      <c r="AH112" s="5">
        <f t="shared" ref="AH112:AH175" si="357">_xlfn.POISSON.DIST(0,K112,FALSE) * _xlfn.POISSON.DIST(4,L112,FALSE)</f>
        <v>1.1093899985863912E-2</v>
      </c>
      <c r="AI112" s="5">
        <f t="shared" ref="AI112:AI175" si="358">_xlfn.POISSON.DIST(1,K112,FALSE) * _xlfn.POISSON.DIST(4,L112,FALSE)</f>
        <v>1.2153120379041307E-2</v>
      </c>
      <c r="AJ112" s="5">
        <f t="shared" ref="AJ112:AJ175" si="359">_xlfn.POISSON.DIST(2,K112,FALSE) * _xlfn.POISSON.DIST(4,L112,FALSE)</f>
        <v>6.6567363657356552E-3</v>
      </c>
      <c r="AK112" s="5">
        <f t="shared" ref="AK112:AK175" si="360">_xlfn.POISSON.DIST(3,K112,FALSE) * _xlfn.POISSON.DIST(4,L112,FALSE)</f>
        <v>2.4307688155175977E-3</v>
      </c>
      <c r="AL112" s="5">
        <f t="shared" ref="AL112:AL175" si="361">_xlfn.POISSON.DIST(5,K112,FALSE) * _xlfn.POISSON.DIST(5,L112,FALSE)</f>
        <v>3.824328676919035E-5</v>
      </c>
      <c r="AM112" s="5">
        <f t="shared" ref="AM112:AM175" si="362">_xlfn.POISSON.DIST(5,K112,FALSE) * _xlfn.POISSON.DIST(0,L112,FALSE)</f>
        <v>1.1849887311613503E-3</v>
      </c>
      <c r="AN112" s="5">
        <f t="shared" ref="AN112:AN175" si="363">_xlfn.POISSON.DIST(5,K112,FALSE) * _xlfn.POISSON.DIST(1,L112,FALSE)</f>
        <v>1.5535265060448141E-3</v>
      </c>
      <c r="AO112" s="5">
        <f t="shared" ref="AO112:AO175" si="364">_xlfn.POISSON.DIST(5,K112,FALSE) * _xlfn.POISSON.DIST(2,L112,FALSE)</f>
        <v>1.018340740936206E-3</v>
      </c>
      <c r="AP112" s="5">
        <f t="shared" ref="AP112:AP175" si="365">_xlfn.POISSON.DIST(5,K112,FALSE) * _xlfn.POISSON.DIST(3,L112,FALSE)</f>
        <v>4.4501670258620678E-4</v>
      </c>
      <c r="AQ112" s="5">
        <f t="shared" ref="AQ112:AQ175" si="366">_xlfn.POISSON.DIST(5,K112,FALSE) * _xlfn.POISSON.DIST(4,L112,FALSE)</f>
        <v>1.4585481383075694E-4</v>
      </c>
      <c r="AR112" s="5">
        <f t="shared" ref="AR112:AR175" si="367">_xlfn.POISSON.DIST(0,K112,FALSE) * _xlfn.POISSON.DIST(5,L112,FALSE)</f>
        <v>2.908832334052478E-3</v>
      </c>
      <c r="AS112" s="5">
        <f t="shared" ref="AS112:AS175" si="368">_xlfn.POISSON.DIST(1,K112,FALSE) * _xlfn.POISSON.DIST(5,L112,FALSE)</f>
        <v>3.1865610437477325E-3</v>
      </c>
      <c r="AT112" s="5">
        <f t="shared" ref="AT112:AT175" si="369">_xlfn.POISSON.DIST(2,K112,FALSE) * _xlfn.POISSON.DIST(5,L112,FALSE)</f>
        <v>1.7454033301713581E-3</v>
      </c>
      <c r="AU112" s="5">
        <f t="shared" ref="AU112:AU175" si="370">_xlfn.POISSON.DIST(3,K112,FALSE) * _xlfn.POISSON.DIST(5,L112,FALSE)</f>
        <v>6.3735015965473536E-4</v>
      </c>
      <c r="AV112" s="5">
        <f t="shared" ref="AV112:AV175" si="371">_xlfn.POISSON.DIST(4,K112,FALSE) * _xlfn.POISSON.DIST(5,L112,FALSE)</f>
        <v>1.7455072661000758E-4</v>
      </c>
      <c r="AW112" s="5">
        <f t="shared" ref="AW112:AW175" si="372">_xlfn.POISSON.DIST(6,K112,FALSE) * _xlfn.POISSON.DIST(6,L112,FALSE)</f>
        <v>1.5256703628778149E-6</v>
      </c>
      <c r="AX112" s="5">
        <f t="shared" ref="AX112:AX175" si="373">_xlfn.POISSON.DIST(6,K112,FALSE) * _xlfn.POISSON.DIST(0,L112,FALSE)</f>
        <v>2.1635479431582168E-4</v>
      </c>
      <c r="AY112" s="5">
        <f t="shared" ref="AY112:AY175" si="374">_xlfn.POISSON.DIST(6,K112,FALSE) * _xlfn.POISSON.DIST(1,L112,FALSE)</f>
        <v>2.8364228185536822E-4</v>
      </c>
      <c r="AZ112" s="5">
        <f t="shared" ref="AZ112:AZ175" si="375">_xlfn.POISSON.DIST(6,K112,FALSE) * _xlfn.POISSON.DIST(2,L112,FALSE)</f>
        <v>1.8592826729478388E-4</v>
      </c>
      <c r="BA112" s="5">
        <f t="shared" ref="BA112:BA175" si="376">_xlfn.POISSON.DIST(6,K112,FALSE) * _xlfn.POISSON.DIST(3,L112,FALSE)</f>
        <v>8.1250981231511892E-5</v>
      </c>
      <c r="BB112" s="5">
        <f t="shared" ref="BB112:BB175" si="377">_xlfn.POISSON.DIST(6,K112,FALSE) * _xlfn.POISSON.DIST(4,L112,FALSE)</f>
        <v>2.6630116739927974E-5</v>
      </c>
      <c r="BC112" s="5">
        <f t="shared" ref="BC112:BC175" si="378">_xlfn.POISSON.DIST(6,K112,FALSE) * _xlfn.POISSON.DIST(5,L112,FALSE)</f>
        <v>6.9824448328720385E-6</v>
      </c>
      <c r="BD112" s="5">
        <f t="shared" ref="BD112:BD175" si="379">_xlfn.POISSON.DIST(0,K112,FALSE) * _xlfn.POISSON.DIST(6,L112,FALSE)</f>
        <v>6.3558243407118317E-4</v>
      </c>
      <c r="BE112" s="5">
        <f t="shared" ref="BE112:BE175" si="380">_xlfn.POISSON.DIST(1,K112,FALSE) * _xlfn.POISSON.DIST(6,L112,FALSE)</f>
        <v>6.9626640242959254E-4</v>
      </c>
      <c r="BF112" s="5">
        <f t="shared" ref="BF112:BF175" si="381">_xlfn.POISSON.DIST(2,K112,FALSE) * _xlfn.POISSON.DIST(6,L112,FALSE)</f>
        <v>3.813721691826625E-4</v>
      </c>
      <c r="BG112" s="5">
        <f t="shared" ref="BG112:BG175" si="382">_xlfn.POISSON.DIST(3,K112,FALSE) * _xlfn.POISSON.DIST(6,L112,FALSE)</f>
        <v>1.3926157279222051E-4</v>
      </c>
      <c r="BH112" s="5">
        <f t="shared" ref="BH112:BH175" si="383">_xlfn.POISSON.DIST(4,K112,FALSE) * _xlfn.POISSON.DIST(6,L112,FALSE)</f>
        <v>3.8139487927488352E-5</v>
      </c>
      <c r="BI112" s="5">
        <f t="shared" ref="BI112:BI175" si="384">_xlfn.POISSON.DIST(5,K112,FALSE) * _xlfn.POISSON.DIST(6,L112,FALSE)</f>
        <v>8.3561919355389558E-6</v>
      </c>
      <c r="BJ112" s="8">
        <f t="shared" ref="BJ112:BJ175" si="385">SUM(N112,Q112,T112,W112,X112,Y112,AD112,AE112,AF112,AG112,AM112,AN112,AO112,AP112,AQ112,AX112,AY112,AZ112,BA112,BB112,BC112)</f>
        <v>0.31065900506531507</v>
      </c>
      <c r="BK112" s="8">
        <f t="shared" ref="BK112:BK175" si="386">SUM(M112,P112,S112,V112,AC112,AL112,AY112)</f>
        <v>0.27445748733346026</v>
      </c>
      <c r="BL112" s="8">
        <f t="shared" ref="BL112:BL175" si="387">SUM(O112,R112,U112,AA112,AB112,AH112,AI112,AJ112,AK112,AR112,AS112,AT112,AU112,AV112,BD112,BE112,BF112,BG112,BH112,BI112)</f>
        <v>0.38074790617775256</v>
      </c>
      <c r="BM112" s="8">
        <f t="shared" ref="BM112:BM175" si="388">SUM(S112:BI112)</f>
        <v>0.43141495101911082</v>
      </c>
      <c r="BN112" s="8">
        <f t="shared" ref="BN112:BN175" si="389">SUM(M112:R112)</f>
        <v>0.56801585922459319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1.3812</v>
      </c>
      <c r="F113">
        <f>VLOOKUP(B113,home!$B$2:$E$405,3,FALSE)</f>
        <v>1.6004</v>
      </c>
      <c r="G113">
        <f>VLOOKUP(C113,away!$B$2:$E$405,4,FALSE)</f>
        <v>0.9526</v>
      </c>
      <c r="H113">
        <f>VLOOKUP(A113,away!$A$2:$E$405,3,FALSE)</f>
        <v>1.0679000000000001</v>
      </c>
      <c r="I113">
        <f>VLOOKUP(C113,away!$B$2:$E$405,3,FALSE)</f>
        <v>1.1828000000000001</v>
      </c>
      <c r="J113">
        <f>VLOOKUP(B113,home!$B$2:$E$405,4,FALSE)</f>
        <v>0.73929999999999996</v>
      </c>
      <c r="K113" s="3">
        <f t="shared" si="334"/>
        <v>2.1056960844480002</v>
      </c>
      <c r="L113" s="3">
        <f t="shared" si="335"/>
        <v>0.93381879031600012</v>
      </c>
      <c r="M113" s="5">
        <f t="shared" si="336"/>
        <v>4.7858101036050392E-2</v>
      </c>
      <c r="N113" s="5">
        <f t="shared" si="337"/>
        <v>0.10077461596072808</v>
      </c>
      <c r="O113" s="5">
        <f t="shared" si="338"/>
        <v>4.4690794016305491E-2</v>
      </c>
      <c r="P113" s="5">
        <f t="shared" si="339"/>
        <v>9.4105229971006579E-2</v>
      </c>
      <c r="Q113" s="5">
        <f t="shared" si="340"/>
        <v>0.10610035712012807</v>
      </c>
      <c r="R113" s="5">
        <f t="shared" si="341"/>
        <v>2.0866551603283962E-2</v>
      </c>
      <c r="S113" s="5">
        <f t="shared" si="342"/>
        <v>4.6260685840967521E-2</v>
      </c>
      <c r="T113" s="5">
        <f t="shared" si="343"/>
        <v>9.9078507138013611E-2</v>
      </c>
      <c r="U113" s="5">
        <f t="shared" si="344"/>
        <v>4.3938616006967177E-2</v>
      </c>
      <c r="V113" s="5">
        <f t="shared" si="345"/>
        <v>1.0107130095560909E-2</v>
      </c>
      <c r="W113" s="5">
        <f t="shared" si="346"/>
        <v>7.4471702182129396E-2</v>
      </c>
      <c r="X113" s="5">
        <f t="shared" si="347"/>
        <v>6.9543074844489502E-2</v>
      </c>
      <c r="Y113" s="5">
        <f t="shared" si="348"/>
        <v>3.2470315013068116E-2</v>
      </c>
      <c r="Z113" s="5">
        <f t="shared" si="349"/>
        <v>6.4951926587483418E-3</v>
      </c>
      <c r="AA113" s="5">
        <f t="shared" si="350"/>
        <v>1.3676901749261776E-2</v>
      </c>
      <c r="AB113" s="5">
        <f t="shared" si="351"/>
        <v>1.4399699230400268E-2</v>
      </c>
      <c r="AC113" s="5">
        <f t="shared" si="352"/>
        <v>1.242127483904415E-3</v>
      </c>
      <c r="AD113" s="5">
        <f t="shared" si="353"/>
        <v>3.9203692921771859E-2</v>
      </c>
      <c r="AE113" s="5">
        <f t="shared" si="354"/>
        <v>3.6609145100128936E-2</v>
      </c>
      <c r="AF113" s="5">
        <f t="shared" si="355"/>
        <v>1.7093153795952658E-2</v>
      </c>
      <c r="AG113" s="5">
        <f t="shared" si="356"/>
        <v>5.3206360668072864E-3</v>
      </c>
      <c r="AH113" s="5">
        <f t="shared" si="357"/>
        <v>1.5163332378654349E-3</v>
      </c>
      <c r="AI113" s="5">
        <f t="shared" si="358"/>
        <v>3.1929369616916043E-3</v>
      </c>
      <c r="AJ113" s="5">
        <f t="shared" si="359"/>
        <v>3.3616774290616538E-3</v>
      </c>
      <c r="AK113" s="5">
        <f t="shared" si="360"/>
        <v>2.3595569998507817E-3</v>
      </c>
      <c r="AL113" s="5">
        <f t="shared" si="361"/>
        <v>9.7697727235839782E-5</v>
      </c>
      <c r="AM113" s="5">
        <f t="shared" si="362"/>
        <v>1.6510212536255359E-2</v>
      </c>
      <c r="AN113" s="5">
        <f t="shared" si="363"/>
        <v>1.5417546698466039E-2</v>
      </c>
      <c r="AO113" s="5">
        <f t="shared" si="364"/>
        <v>7.198597403800998E-3</v>
      </c>
      <c r="AP113" s="5">
        <f t="shared" si="365"/>
        <v>2.2407285065297825E-3</v>
      </c>
      <c r="AQ113" s="5">
        <f t="shared" si="366"/>
        <v>5.2310859584855473E-4</v>
      </c>
      <c r="AR113" s="5">
        <f t="shared" si="367"/>
        <v>2.8319609397988891E-4</v>
      </c>
      <c r="AS113" s="5">
        <f t="shared" si="368"/>
        <v>5.9632490622441991E-4</v>
      </c>
      <c r="AT113" s="5">
        <f t="shared" si="369"/>
        <v>6.2783951004779116E-4</v>
      </c>
      <c r="AU113" s="5">
        <f t="shared" si="370"/>
        <v>4.4067973265646157E-4</v>
      </c>
      <c r="AV113" s="5">
        <f t="shared" si="371"/>
        <v>2.3198439688757561E-4</v>
      </c>
      <c r="AW113" s="5">
        <f t="shared" si="372"/>
        <v>5.3363002583221325E-6</v>
      </c>
      <c r="AX113" s="5">
        <f t="shared" si="373"/>
        <v>5.7942483151661953E-3</v>
      </c>
      <c r="AY113" s="5">
        <f t="shared" si="374"/>
        <v>5.4107779524590182E-3</v>
      </c>
      <c r="AZ113" s="5">
        <f t="shared" si="375"/>
        <v>2.5263430611168819E-3</v>
      </c>
      <c r="BA113" s="5">
        <f t="shared" si="376"/>
        <v>7.8638220708512918E-4</v>
      </c>
      <c r="BB113" s="5">
        <f t="shared" si="377"/>
        <v>1.8358462033656538E-4</v>
      </c>
      <c r="BC113" s="5">
        <f t="shared" si="378"/>
        <v>3.4286953616662737E-5</v>
      </c>
      <c r="BD113" s="5">
        <f t="shared" si="379"/>
        <v>4.4075638983752677E-5</v>
      </c>
      <c r="BE113" s="5">
        <f t="shared" si="380"/>
        <v>9.2809900427631638E-5</v>
      </c>
      <c r="BF113" s="5">
        <f t="shared" si="381"/>
        <v>9.7714721964236394E-5</v>
      </c>
      <c r="BG113" s="5">
        <f t="shared" si="382"/>
        <v>6.8585835811005863E-5</v>
      </c>
      <c r="BH113" s="5">
        <f t="shared" si="383"/>
        <v>3.610523147895711E-5</v>
      </c>
      <c r="BI113" s="5">
        <f t="shared" si="384"/>
        <v>1.5205328910665735E-5</v>
      </c>
      <c r="BJ113" s="8">
        <f t="shared" si="385"/>
        <v>0.63729101699389878</v>
      </c>
      <c r="BK113" s="8">
        <f t="shared" si="386"/>
        <v>0.20508175010718466</v>
      </c>
      <c r="BL113" s="8">
        <f t="shared" si="387"/>
        <v>0.15053758853206051</v>
      </c>
      <c r="BM113" s="8">
        <f t="shared" si="388"/>
        <v>0.57960445693218909</v>
      </c>
      <c r="BN113" s="8">
        <f t="shared" si="389"/>
        <v>0.41439564970750253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1.6087</v>
      </c>
      <c r="F114">
        <f>VLOOKUP(B114,home!$B$2:$E$405,3,FALSE)</f>
        <v>0.93240000000000001</v>
      </c>
      <c r="G114">
        <f>VLOOKUP(C114,away!$B$2:$E$405,4,FALSE)</f>
        <v>1.6577</v>
      </c>
      <c r="H114">
        <f>VLOOKUP(A114,away!$A$2:$E$405,3,FALSE)</f>
        <v>1.2608999999999999</v>
      </c>
      <c r="I114">
        <f>VLOOKUP(C114,away!$B$2:$E$405,3,FALSE)</f>
        <v>0.85919999999999996</v>
      </c>
      <c r="J114">
        <f>VLOOKUP(B114,home!$B$2:$E$405,4,FALSE)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1.6087</v>
      </c>
      <c r="F115">
        <f>VLOOKUP(B115,home!$B$2:$E$405,3,FALSE)</f>
        <v>1.7613000000000001</v>
      </c>
      <c r="G115">
        <f>VLOOKUP(C115,away!$B$2:$E$405,4,FALSE)</f>
        <v>1.4503999999999999</v>
      </c>
      <c r="H115">
        <f>VLOOKUP(A115,away!$A$2:$E$405,3,FALSE)</f>
        <v>1.2608999999999999</v>
      </c>
      <c r="I115">
        <f>VLOOKUP(C115,away!$B$2:$E$405,3,FALSE)</f>
        <v>0.66090000000000004</v>
      </c>
      <c r="J115">
        <f>VLOOKUP(B115,home!$B$2:$E$405,4,FALSE)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1.6087</v>
      </c>
      <c r="F116">
        <f>VLOOKUP(B116,home!$B$2:$E$405,3,FALSE)</f>
        <v>1.1302000000000001</v>
      </c>
      <c r="G116">
        <f>VLOOKUP(C116,away!$B$2:$E$405,4,FALSE)</f>
        <v>0.88060000000000005</v>
      </c>
      <c r="H116">
        <f>VLOOKUP(A116,away!$A$2:$E$405,3,FALSE)</f>
        <v>1.2608999999999999</v>
      </c>
      <c r="I116">
        <f>VLOOKUP(C116,away!$B$2:$E$405,3,FALSE)</f>
        <v>1.5201</v>
      </c>
      <c r="J116">
        <f>VLOOKUP(B116,home!$B$2:$E$405,4,FALSE)</f>
        <v>1.0094000000000001</v>
      </c>
      <c r="K116" s="3">
        <f t="shared" si="334"/>
        <v>1.6010653028440003</v>
      </c>
      <c r="L116" s="3">
        <f t="shared" si="335"/>
        <v>1.934711014446</v>
      </c>
      <c r="M116" s="5">
        <f t="shared" si="336"/>
        <v>2.9136129326450811E-2</v>
      </c>
      <c r="N116" s="5">
        <f t="shared" si="337"/>
        <v>4.6648845723755931E-2</v>
      </c>
      <c r="O116" s="5">
        <f t="shared" si="338"/>
        <v>5.6369990326207486E-2</v>
      </c>
      <c r="P116" s="5">
        <f t="shared" si="339"/>
        <v>9.0252035632942762E-2</v>
      </c>
      <c r="Q116" s="5">
        <f t="shared" si="340"/>
        <v>3.7343924153014171E-2</v>
      </c>
      <c r="R116" s="5">
        <f t="shared" si="341"/>
        <v>5.4529820584164057E-2</v>
      </c>
      <c r="S116" s="5">
        <f t="shared" si="342"/>
        <v>6.9891146526584638E-2</v>
      </c>
      <c r="T116" s="5">
        <f t="shared" si="343"/>
        <v>7.224970138147252E-2</v>
      </c>
      <c r="U116" s="5">
        <f t="shared" si="344"/>
        <v>8.7305803707613636E-2</v>
      </c>
      <c r="V116" s="5">
        <f t="shared" si="345"/>
        <v>2.4054969218112766E-2</v>
      </c>
      <c r="W116" s="5">
        <f t="shared" si="346"/>
        <v>1.9930020411143001E-2</v>
      </c>
      <c r="X116" s="5">
        <f t="shared" si="347"/>
        <v>3.8558830007571959E-2</v>
      </c>
      <c r="Y116" s="5">
        <f t="shared" si="348"/>
        <v>3.7300096559900214E-2</v>
      </c>
      <c r="Z116" s="5">
        <f t="shared" si="349"/>
        <v>3.5166481499982145E-2</v>
      </c>
      <c r="AA116" s="5">
        <f t="shared" si="350"/>
        <v>5.6303833352726845E-2</v>
      </c>
      <c r="AB116" s="5">
        <f t="shared" si="351"/>
        <v>4.5073056999080874E-2</v>
      </c>
      <c r="AC116" s="5">
        <f t="shared" si="352"/>
        <v>4.6570400504682323E-3</v>
      </c>
      <c r="AD116" s="5">
        <f t="shared" si="353"/>
        <v>7.9773160413134422E-3</v>
      </c>
      <c r="AE116" s="5">
        <f t="shared" si="354"/>
        <v>1.5433801210845874E-2</v>
      </c>
      <c r="AF116" s="5">
        <f t="shared" si="355"/>
        <v>1.4929972598696765E-2</v>
      </c>
      <c r="AG116" s="5">
        <f t="shared" si="356"/>
        <v>9.6283941440252017E-3</v>
      </c>
      <c r="AH116" s="5">
        <f t="shared" si="357"/>
        <v>1.7009244774331741E-2</v>
      </c>
      <c r="AI116" s="5">
        <f t="shared" si="358"/>
        <v>2.723291163576318E-2</v>
      </c>
      <c r="AJ116" s="5">
        <f t="shared" si="359"/>
        <v>2.1800834957718541E-2</v>
      </c>
      <c r="AK116" s="5">
        <f t="shared" si="360"/>
        <v>1.1634853474610567E-2</v>
      </c>
      <c r="AL116" s="5">
        <f t="shared" si="361"/>
        <v>5.7702564382473549E-4</v>
      </c>
      <c r="AM116" s="5">
        <f t="shared" si="362"/>
        <v>2.5544407847135622E-3</v>
      </c>
      <c r="AN116" s="5">
        <f t="shared" si="363"/>
        <v>4.9421047219354117E-3</v>
      </c>
      <c r="AO116" s="5">
        <f t="shared" si="364"/>
        <v>4.7807722200370146E-3</v>
      </c>
      <c r="AP116" s="5">
        <f t="shared" si="365"/>
        <v>3.0831375572210229E-3</v>
      </c>
      <c r="AQ116" s="5">
        <f t="shared" si="366"/>
        <v>1.4912450477519124E-3</v>
      </c>
      <c r="AR116" s="5">
        <f t="shared" si="367"/>
        <v>6.5815946424615411E-3</v>
      </c>
      <c r="AS116" s="5">
        <f t="shared" si="368"/>
        <v>1.0537562819429138E-2</v>
      </c>
      <c r="AT116" s="5">
        <f t="shared" si="369"/>
        <v>8.4356631033634961E-3</v>
      </c>
      <c r="AU116" s="5">
        <f t="shared" si="370"/>
        <v>4.5020158337588777E-3</v>
      </c>
      <c r="AV116" s="5">
        <f t="shared" si="371"/>
        <v>1.80200533607141E-3</v>
      </c>
      <c r="AW116" s="5">
        <f t="shared" si="372"/>
        <v>4.9649829735537343E-5</v>
      </c>
      <c r="AX116" s="5">
        <f t="shared" si="373"/>
        <v>6.8163775142907968E-4</v>
      </c>
      <c r="AY116" s="5">
        <f t="shared" si="374"/>
        <v>1.3187720655520449E-3</v>
      </c>
      <c r="AZ116" s="5">
        <f t="shared" si="375"/>
        <v>1.2757214203836221E-3</v>
      </c>
      <c r="BA116" s="5">
        <f t="shared" si="376"/>
        <v>8.2271742779362988E-4</v>
      </c>
      <c r="BB116" s="5">
        <f t="shared" si="377"/>
        <v>3.9793011733225449E-4</v>
      </c>
      <c r="BC116" s="5">
        <f t="shared" si="378"/>
        <v>1.5397595619650047E-4</v>
      </c>
      <c r="BD116" s="5">
        <f t="shared" si="379"/>
        <v>2.1222472745648529E-3</v>
      </c>
      <c r="BE116" s="5">
        <f t="shared" si="380"/>
        <v>3.3978564753610304E-3</v>
      </c>
      <c r="BF116" s="5">
        <f t="shared" si="381"/>
        <v>2.7200950533721783E-3</v>
      </c>
      <c r="BG116" s="5">
        <f t="shared" si="382"/>
        <v>1.4516832701305978E-3</v>
      </c>
      <c r="BH116" s="5">
        <f t="shared" si="383"/>
        <v>5.8105992863130335E-4</v>
      </c>
      <c r="BI116" s="5">
        <f t="shared" si="384"/>
        <v>1.8606297812091824E-4</v>
      </c>
      <c r="BJ116" s="8">
        <f t="shared" si="385"/>
        <v>0.32150335730208512</v>
      </c>
      <c r="BK116" s="8">
        <f t="shared" si="386"/>
        <v>0.21988711846393597</v>
      </c>
      <c r="BL116" s="8">
        <f t="shared" si="387"/>
        <v>0.41957819652748229</v>
      </c>
      <c r="BM116" s="8">
        <f t="shared" si="388"/>
        <v>0.68058528581113409</v>
      </c>
      <c r="BN116" s="8">
        <f t="shared" si="389"/>
        <v>0.31428074574653525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1.5690999999999999</v>
      </c>
      <c r="F131">
        <f>VLOOKUP(B131,home!$B$2:$E$405,3,FALSE)</f>
        <v>0.40560000000000002</v>
      </c>
      <c r="G131">
        <f>VLOOKUP(C131,away!$B$2:$E$405,4,FALSE)</f>
        <v>0.52139999999999997</v>
      </c>
      <c r="H131">
        <f>VLOOKUP(A131,away!$A$2:$E$405,3,FALSE)</f>
        <v>1.1701999999999999</v>
      </c>
      <c r="I131">
        <f>VLOOKUP(C131,away!$B$2:$E$405,3,FALSE)</f>
        <v>1.0099</v>
      </c>
      <c r="J131">
        <f>VLOOKUP(B131,home!$B$2:$E$405,4,FALSE)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1.5690999999999999</v>
      </c>
      <c r="F132">
        <f>VLOOKUP(B132,home!$B$2:$E$405,3,FALSE)</f>
        <v>1.0428999999999999</v>
      </c>
      <c r="G132">
        <f>VLOOKUP(C132,away!$B$2:$E$405,4,FALSE)</f>
        <v>1.1684000000000001</v>
      </c>
      <c r="H132">
        <f>VLOOKUP(A132,away!$A$2:$E$405,3,FALSE)</f>
        <v>1.1701999999999999</v>
      </c>
      <c r="I132">
        <f>VLOOKUP(C132,away!$B$2:$E$405,3,FALSE)</f>
        <v>1.353</v>
      </c>
      <c r="J132">
        <f>VLOOKUP(B132,home!$B$2:$E$405,4,FALSE)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1.5690999999999999</v>
      </c>
      <c r="F133">
        <f>VLOOKUP(B133,home!$B$2:$E$405,3,FALSE)</f>
        <v>1.0197000000000001</v>
      </c>
      <c r="G133">
        <f>VLOOKUP(C133,away!$B$2:$E$405,4,FALSE)</f>
        <v>0.81110000000000004</v>
      </c>
      <c r="H133">
        <f>VLOOKUP(A133,away!$A$2:$E$405,3,FALSE)</f>
        <v>1.1701999999999999</v>
      </c>
      <c r="I133">
        <f>VLOOKUP(C133,away!$B$2:$E$405,3,FALSE)</f>
        <v>1.2430000000000001</v>
      </c>
      <c r="J133">
        <f>VLOOKUP(B133,home!$B$2:$E$405,4,FALSE)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1.254</v>
      </c>
      <c r="F134">
        <f>VLOOKUP(B134,home!$B$2:$E$405,3,FALSE)</f>
        <v>1.6447000000000001</v>
      </c>
      <c r="G134">
        <f>VLOOKUP(C134,away!$B$2:$E$405,4,FALSE)</f>
        <v>0.85060000000000002</v>
      </c>
      <c r="H134">
        <f>VLOOKUP(A134,away!$A$2:$E$405,3,FALSE)</f>
        <v>0.9476</v>
      </c>
      <c r="I134">
        <f>VLOOKUP(C134,away!$B$2:$E$405,3,FALSE)</f>
        <v>1.1256999999999999</v>
      </c>
      <c r="J134">
        <f>VLOOKUP(B134,home!$B$2:$E$405,4,FALSE)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1.254</v>
      </c>
      <c r="F135">
        <f>VLOOKUP(B135,home!$B$2:$E$405,3,FALSE)</f>
        <v>0.74760000000000004</v>
      </c>
      <c r="G135">
        <f>VLOOKUP(C135,away!$B$2:$E$405,4,FALSE)</f>
        <v>0.53159999999999996</v>
      </c>
      <c r="H135">
        <f>VLOOKUP(A135,away!$A$2:$E$405,3,FALSE)</f>
        <v>0.9476</v>
      </c>
      <c r="I135">
        <f>VLOOKUP(C135,away!$B$2:$E$405,3,FALSE)</f>
        <v>1.1256999999999999</v>
      </c>
      <c r="J135">
        <f>VLOOKUP(B135,home!$B$2:$E$405,4,FALSE)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1.6769000000000001</v>
      </c>
      <c r="F142">
        <f>VLOOKUP(B142,home!$B$2:$E$405,3,FALSE)</f>
        <v>1.0550999999999999</v>
      </c>
      <c r="G142">
        <f>VLOOKUP(C142,away!$B$2:$E$405,4,FALSE)</f>
        <v>1.1009</v>
      </c>
      <c r="H142">
        <f>VLOOKUP(A142,away!$A$2:$E$405,3,FALSE)</f>
        <v>1.5230999999999999</v>
      </c>
      <c r="I142">
        <f>VLOOKUP(C142,away!$B$2:$E$405,3,FALSE)</f>
        <v>0.75760000000000005</v>
      </c>
      <c r="J142">
        <f>VLOOKUP(B142,home!$B$2:$E$405,4,FALSE)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1.6769000000000001</v>
      </c>
      <c r="F143">
        <f>VLOOKUP(B143,home!$B$2:$E$405,3,FALSE)</f>
        <v>1.4219999999999999</v>
      </c>
      <c r="G143">
        <f>VLOOKUP(C143,away!$B$2:$E$405,4,FALSE)</f>
        <v>1.4679</v>
      </c>
      <c r="H143">
        <f>VLOOKUP(A143,away!$A$2:$E$405,3,FALSE)</f>
        <v>1.5230999999999999</v>
      </c>
      <c r="I143">
        <f>VLOOKUP(C143,away!$B$2:$E$405,3,FALSE)</f>
        <v>0.85860000000000003</v>
      </c>
      <c r="J143">
        <f>VLOOKUP(B143,home!$B$2:$E$405,4,FALSE)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1.6769000000000001</v>
      </c>
      <c r="F144">
        <f>VLOOKUP(B144,home!$B$2:$E$405,3,FALSE)</f>
        <v>0.99390000000000001</v>
      </c>
      <c r="G144">
        <f>VLOOKUP(C144,away!$B$2:$E$405,4,FALSE)</f>
        <v>0.77980000000000005</v>
      </c>
      <c r="H144">
        <f>VLOOKUP(A144,away!$A$2:$E$405,3,FALSE)</f>
        <v>1.5230999999999999</v>
      </c>
      <c r="I144">
        <f>VLOOKUP(C144,away!$B$2:$E$405,3,FALSE)</f>
        <v>0.85860000000000003</v>
      </c>
      <c r="J144">
        <f>VLOOKUP(B144,home!$B$2:$E$405,4,FALSE)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1.3812</v>
      </c>
      <c r="F152">
        <f>VLOOKUP(B152,home!$B$2:$E$405,3,FALSE)</f>
        <v>0.87639999999999996</v>
      </c>
      <c r="G152">
        <f>VLOOKUP(C152,away!$B$2:$E$405,4,FALSE)</f>
        <v>0.53349999999999997</v>
      </c>
      <c r="H152">
        <f>VLOOKUP(A152,away!$A$2:$E$405,3,FALSE)</f>
        <v>1.0679000000000001</v>
      </c>
      <c r="I152">
        <f>VLOOKUP(C152,away!$B$2:$E$405,3,FALSE)</f>
        <v>0.69</v>
      </c>
      <c r="J152">
        <f>VLOOKUP(B152,home!$B$2:$E$405,4,FALSE)</f>
        <v>1.0349999999999999</v>
      </c>
      <c r="K152" s="3">
        <f t="shared" si="334"/>
        <v>0.64579304327999987</v>
      </c>
      <c r="L152" s="3">
        <f t="shared" si="335"/>
        <v>0.76264078499999999</v>
      </c>
      <c r="M152" s="5">
        <f t="shared" si="336"/>
        <v>0.24452595304429983</v>
      </c>
      <c r="N152" s="5">
        <f t="shared" si="337"/>
        <v>0.15791315937742073</v>
      </c>
      <c r="O152" s="5">
        <f t="shared" si="338"/>
        <v>0.18648546478257796</v>
      </c>
      <c r="P152" s="5">
        <f t="shared" si="339"/>
        <v>0.12043101582942625</v>
      </c>
      <c r="Q152" s="5">
        <f t="shared" si="340"/>
        <v>5.098960988415209E-2</v>
      </c>
      <c r="R152" s="5">
        <f t="shared" si="341"/>
        <v>7.1110710626437534E-2</v>
      </c>
      <c r="S152" s="5">
        <f t="shared" si="342"/>
        <v>1.4828313102495041E-2</v>
      </c>
      <c r="T152" s="5">
        <f t="shared" si="343"/>
        <v>3.8886756108893507E-2</v>
      </c>
      <c r="U152" s="5">
        <f t="shared" si="344"/>
        <v>4.5922802225250518E-2</v>
      </c>
      <c r="V152" s="5">
        <f t="shared" si="345"/>
        <v>8.1145161245783351E-4</v>
      </c>
      <c r="W152" s="5">
        <f t="shared" si="346"/>
        <v>1.0976245114248851E-2</v>
      </c>
      <c r="X152" s="5">
        <f t="shared" si="347"/>
        <v>8.3709321902831566E-3</v>
      </c>
      <c r="Y152" s="5">
        <f t="shared" si="348"/>
        <v>3.1920071483896575E-3</v>
      </c>
      <c r="Z152" s="5">
        <f t="shared" si="349"/>
        <v>1.8077309391351392E-2</v>
      </c>
      <c r="AA152" s="5">
        <f t="shared" si="350"/>
        <v>1.1674200646154936E-2</v>
      </c>
      <c r="AB152" s="5">
        <f t="shared" si="351"/>
        <v>3.7695587815708689E-3</v>
      </c>
      <c r="AC152" s="5">
        <f t="shared" si="352"/>
        <v>2.4977906426720504E-5</v>
      </c>
      <c r="AD152" s="5">
        <f t="shared" si="353"/>
        <v>1.7720956840294982E-3</v>
      </c>
      <c r="AE152" s="5">
        <f t="shared" si="354"/>
        <v>1.3514724435633684E-3</v>
      </c>
      <c r="AF152" s="5">
        <f t="shared" si="355"/>
        <v>5.1534400263251762E-4</v>
      </c>
      <c r="AG152" s="5">
        <f t="shared" si="356"/>
        <v>1.3100745157090181E-4</v>
      </c>
      <c r="AH152" s="5">
        <f t="shared" si="357"/>
        <v>3.4466233562270242E-3</v>
      </c>
      <c r="AI152" s="5">
        <f t="shared" si="358"/>
        <v>2.225805386257777E-3</v>
      </c>
      <c r="AJ152" s="5">
        <f t="shared" si="359"/>
        <v>7.1870481707021262E-4</v>
      </c>
      <c r="AK152" s="5">
        <f t="shared" si="360"/>
        <v>1.5471152367858946E-4</v>
      </c>
      <c r="AL152" s="5">
        <f t="shared" si="361"/>
        <v>4.920728629107665E-7</v>
      </c>
      <c r="AM152" s="5">
        <f t="shared" si="362"/>
        <v>2.2888141295455261E-4</v>
      </c>
      <c r="AN152" s="5">
        <f t="shared" si="363"/>
        <v>1.7455430044756916E-4</v>
      </c>
      <c r="AO152" s="5">
        <f t="shared" si="364"/>
        <v>6.6561114359229987E-5</v>
      </c>
      <c r="AP152" s="5">
        <f t="shared" si="365"/>
        <v>1.6920740168465978E-5</v>
      </c>
      <c r="AQ152" s="5">
        <f t="shared" si="366"/>
        <v>3.2261116412149813E-6</v>
      </c>
      <c r="AR152" s="5">
        <f t="shared" si="367"/>
        <v>5.2570710839846256E-4</v>
      </c>
      <c r="AS152" s="5">
        <f t="shared" si="368"/>
        <v>3.3949799340657192E-4</v>
      </c>
      <c r="AT152" s="5">
        <f t="shared" si="369"/>
        <v>1.096227211747417E-4</v>
      </c>
      <c r="AU152" s="5">
        <f t="shared" si="370"/>
        <v>2.3597863573357116E-5</v>
      </c>
      <c r="AV152" s="5">
        <f t="shared" si="371"/>
        <v>3.809834032986135E-6</v>
      </c>
      <c r="AW152" s="5">
        <f t="shared" si="372"/>
        <v>6.7319410390062764E-9</v>
      </c>
      <c r="AX152" s="5">
        <f t="shared" si="373"/>
        <v>2.4635004037024482E-5</v>
      </c>
      <c r="AY152" s="5">
        <f t="shared" si="374"/>
        <v>1.878765881727452E-5</v>
      </c>
      <c r="AZ152" s="5">
        <f t="shared" si="375"/>
        <v>7.1641174343592039E-6</v>
      </c>
      <c r="BA152" s="5">
        <f t="shared" si="376"/>
        <v>1.8212160479906301E-6</v>
      </c>
      <c r="BB152" s="5">
        <f t="shared" si="377"/>
        <v>3.4723340912354293E-7</v>
      </c>
      <c r="BC152" s="5">
        <f t="shared" si="378"/>
        <v>5.2962871942441002E-8</v>
      </c>
      <c r="BD152" s="5">
        <f t="shared" si="379"/>
        <v>6.68209469715139E-5</v>
      </c>
      <c r="BE152" s="5">
        <f t="shared" si="380"/>
        <v>4.3152502699585446E-5</v>
      </c>
      <c r="BF152" s="5">
        <f t="shared" si="381"/>
        <v>1.3933793021756849E-5</v>
      </c>
      <c r="BG152" s="5">
        <f t="shared" si="382"/>
        <v>2.9994488666513277E-6</v>
      </c>
      <c r="BH152" s="5">
        <f t="shared" si="383"/>
        <v>4.8425580293937673E-7</v>
      </c>
      <c r="BI152" s="5">
        <f t="shared" si="384"/>
        <v>6.2545805741244015E-8</v>
      </c>
      <c r="BJ152" s="8">
        <f t="shared" si="385"/>
        <v>0.27464158127737298</v>
      </c>
      <c r="BK152" s="8">
        <f t="shared" si="386"/>
        <v>0.38064099122678585</v>
      </c>
      <c r="BL152" s="8">
        <f t="shared" si="387"/>
        <v>0.32663827115897975</v>
      </c>
      <c r="BM152" s="8">
        <f t="shared" si="388"/>
        <v>0.1685234585832994</v>
      </c>
      <c r="BN152" s="8">
        <f t="shared" si="389"/>
        <v>0.83145591354431447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1.3148</v>
      </c>
      <c r="F156">
        <f>VLOOKUP(B156,home!$B$2:$E$405,3,FALSE)</f>
        <v>1.4125000000000001</v>
      </c>
      <c r="G156">
        <f>VLOOKUP(C156,away!$B$2:$E$405,4,FALSE)</f>
        <v>1.1700999999999999</v>
      </c>
      <c r="H156">
        <f>VLOOKUP(A156,away!$A$2:$E$405,3,FALSE)</f>
        <v>1.2037</v>
      </c>
      <c r="I156">
        <f>VLOOKUP(C156,away!$B$2:$E$405,3,FALSE)</f>
        <v>1.2141999999999999</v>
      </c>
      <c r="J156">
        <f>VLOOKUP(B156,home!$B$2:$E$405,4,FALSE)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1.5690999999999999</v>
      </c>
      <c r="F160">
        <f>VLOOKUP(B160,home!$B$2:$E$405,3,FALSE)</f>
        <v>1.2109000000000001</v>
      </c>
      <c r="G160">
        <f>VLOOKUP(C160,away!$B$2:$E$405,4,FALSE)</f>
        <v>1.5295000000000001</v>
      </c>
      <c r="H160">
        <f>VLOOKUP(A160,away!$A$2:$E$405,3,FALSE)</f>
        <v>1.1701999999999999</v>
      </c>
      <c r="I160">
        <f>VLOOKUP(C160,away!$B$2:$E$405,3,FALSE)</f>
        <v>1.1109</v>
      </c>
      <c r="J160">
        <f>VLOOKUP(B160,home!$B$2:$E$405,4,FALSE)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1.254</v>
      </c>
      <c r="F161">
        <f>VLOOKUP(B161,home!$B$2:$E$405,3,FALSE)</f>
        <v>1.0965</v>
      </c>
      <c r="G161">
        <f>VLOOKUP(C161,away!$B$2:$E$405,4,FALSE)</f>
        <v>1.246</v>
      </c>
      <c r="H161">
        <f>VLOOKUP(A161,away!$A$2:$E$405,3,FALSE)</f>
        <v>0.9476</v>
      </c>
      <c r="I161">
        <f>VLOOKUP(C161,away!$B$2:$E$405,3,FALSE)</f>
        <v>0.65959999999999996</v>
      </c>
      <c r="J161">
        <f>VLOOKUP(B161,home!$B$2:$E$405,4,FALSE)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1.254</v>
      </c>
      <c r="F162">
        <f>VLOOKUP(B162,home!$B$2:$E$405,3,FALSE)</f>
        <v>0.90380000000000005</v>
      </c>
      <c r="G162">
        <f>VLOOKUP(C162,away!$B$2:$E$405,4,FALSE)</f>
        <v>1.8441000000000001</v>
      </c>
      <c r="H162">
        <f>VLOOKUP(A162,away!$A$2:$E$405,3,FALSE)</f>
        <v>0.9476</v>
      </c>
      <c r="I162">
        <f>VLOOKUP(C162,away!$B$2:$E$405,3,FALSE)</f>
        <v>0.59360000000000002</v>
      </c>
      <c r="J162">
        <f>VLOOKUP(B162,home!$B$2:$E$405,4,FALSE)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1.3812</v>
      </c>
      <c r="F168">
        <f>VLOOKUP(B168,home!$B$2:$E$405,3,FALSE)</f>
        <v>1.1432</v>
      </c>
      <c r="G168">
        <f>VLOOKUP(C168,away!$B$2:$E$405,4,FALSE)</f>
        <v>0.68589999999999995</v>
      </c>
      <c r="H168">
        <f>VLOOKUP(A168,away!$A$2:$E$405,3,FALSE)</f>
        <v>1.0679000000000001</v>
      </c>
      <c r="I168">
        <f>VLOOKUP(C168,away!$B$2:$E$405,3,FALSE)</f>
        <v>1.1335999999999999</v>
      </c>
      <c r="J168">
        <f>VLOOKUP(B168,home!$B$2:$E$405,4,FALSE)</f>
        <v>1.2814000000000001</v>
      </c>
      <c r="K168" s="3">
        <f t="shared" si="334"/>
        <v>1.0830277594559998</v>
      </c>
      <c r="L168" s="3">
        <f t="shared" si="335"/>
        <v>1.5512262432160002</v>
      </c>
      <c r="M168" s="5">
        <f t="shared" si="336"/>
        <v>7.177249152933389E-2</v>
      </c>
      <c r="N168" s="5">
        <f t="shared" si="337"/>
        <v>7.77316006915892E-2</v>
      </c>
      <c r="O168" s="5">
        <f t="shared" si="338"/>
        <v>0.11133537240130083</v>
      </c>
      <c r="P168" s="5">
        <f t="shared" si="339"/>
        <v>0.12057929891998016</v>
      </c>
      <c r="Q168" s="5">
        <f t="shared" si="340"/>
        <v>4.2092740667970148E-2</v>
      </c>
      <c r="R168" s="5">
        <f t="shared" si="341"/>
        <v>8.6353175733562132E-2</v>
      </c>
      <c r="S168" s="5">
        <f t="shared" si="342"/>
        <v>5.0643941077660654E-2</v>
      </c>
      <c r="T168" s="5">
        <f t="shared" si="343"/>
        <v>6.5295363973040685E-2</v>
      </c>
      <c r="U168" s="5">
        <f t="shared" si="344"/>
        <v>9.3522886436629996E-2</v>
      </c>
      <c r="V168" s="5">
        <f t="shared" si="345"/>
        <v>9.4536543018222691E-3</v>
      </c>
      <c r="W168" s="5">
        <f t="shared" si="346"/>
        <v>1.5195868871664721E-2</v>
      </c>
      <c r="X168" s="5">
        <f t="shared" si="347"/>
        <v>2.3572230582195423E-2</v>
      </c>
      <c r="Y168" s="5">
        <f t="shared" si="348"/>
        <v>1.8282931345120164E-2</v>
      </c>
      <c r="Z168" s="5">
        <f t="shared" si="349"/>
        <v>4.4651104127648222E-2</v>
      </c>
      <c r="AA168" s="5">
        <f t="shared" si="350"/>
        <v>4.835838526060339E-2</v>
      </c>
      <c r="AB168" s="5">
        <f t="shared" si="351"/>
        <v>2.6186736819850669E-2</v>
      </c>
      <c r="AC168" s="5">
        <f t="shared" si="352"/>
        <v>9.9264615841684781E-4</v>
      </c>
      <c r="AD168" s="5">
        <f t="shared" si="353"/>
        <v>4.1143869542665532E-3</v>
      </c>
      <c r="AE168" s="5">
        <f t="shared" si="354"/>
        <v>6.3823450182038275E-3</v>
      </c>
      <c r="AF168" s="5">
        <f t="shared" si="355"/>
        <v>4.9502305427483401E-3</v>
      </c>
      <c r="AG168" s="5">
        <f t="shared" si="356"/>
        <v>2.5596425092935366E-3</v>
      </c>
      <c r="AH168" s="5">
        <f t="shared" si="357"/>
        <v>1.7315991127844561E-2</v>
      </c>
      <c r="AI168" s="5">
        <f t="shared" si="358"/>
        <v>1.8753699073949463E-2</v>
      </c>
      <c r="AJ168" s="5">
        <f t="shared" si="359"/>
        <v>1.0155388344785774E-2</v>
      </c>
      <c r="AK168" s="5">
        <f t="shared" si="360"/>
        <v>3.6661891618196369E-3</v>
      </c>
      <c r="AL168" s="5">
        <f t="shared" si="361"/>
        <v>6.6706658948071179E-5</v>
      </c>
      <c r="AM168" s="5">
        <f t="shared" si="362"/>
        <v>8.9119905692286027E-4</v>
      </c>
      <c r="AN168" s="5">
        <f t="shared" si="363"/>
        <v>1.3824513650280909E-3</v>
      </c>
      <c r="AO168" s="5">
        <f t="shared" si="364"/>
        <v>1.0722474187006786E-3</v>
      </c>
      <c r="AP168" s="5">
        <f t="shared" si="365"/>
        <v>5.5443277836970245E-4</v>
      </c>
      <c r="AQ168" s="5">
        <f t="shared" si="366"/>
        <v>2.1501266897656088E-4</v>
      </c>
      <c r="AR168" s="5">
        <f t="shared" si="367"/>
        <v>5.3722039729615801E-3</v>
      </c>
      <c r="AS168" s="5">
        <f t="shared" si="368"/>
        <v>5.8182460321772001E-3</v>
      </c>
      <c r="AT168" s="5">
        <f t="shared" si="369"/>
        <v>3.150660982096317E-3</v>
      </c>
      <c r="AU168" s="5">
        <f t="shared" si="370"/>
        <v>1.1374177680817381E-3</v>
      </c>
      <c r="AV168" s="5">
        <f t="shared" si="371"/>
        <v>3.0796375423275223E-4</v>
      </c>
      <c r="AW168" s="5">
        <f t="shared" si="372"/>
        <v>3.1130164828483013E-6</v>
      </c>
      <c r="AX168" s="5">
        <f t="shared" si="373"/>
        <v>1.6086555297474417E-4</v>
      </c>
      <c r="AY168" s="5">
        <f t="shared" si="374"/>
        <v>2.4953886740387686E-4</v>
      </c>
      <c r="AZ168" s="5">
        <f t="shared" si="375"/>
        <v>1.935456199096458E-4</v>
      </c>
      <c r="BA168" s="5">
        <f t="shared" si="376"/>
        <v>1.0007768162111725E-4</v>
      </c>
      <c r="BB168" s="5">
        <f t="shared" si="377"/>
        <v>3.8810781522723201E-5</v>
      </c>
      <c r="BC168" s="5">
        <f t="shared" si="378"/>
        <v>1.204086056355417E-5</v>
      </c>
      <c r="BD168" s="5">
        <f t="shared" si="379"/>
        <v>1.3889172977945426E-3</v>
      </c>
      <c r="BE168" s="5">
        <f t="shared" si="380"/>
        <v>1.5042359891001048E-3</v>
      </c>
      <c r="BF168" s="5">
        <f t="shared" si="381"/>
        <v>8.1456466648408324E-4</v>
      </c>
      <c r="BG168" s="5">
        <f t="shared" si="382"/>
        <v>2.9406538189142683E-4</v>
      </c>
      <c r="BH168" s="5">
        <f t="shared" si="383"/>
        <v>7.9620242920861229E-5</v>
      </c>
      <c r="BI168" s="5">
        <f t="shared" si="384"/>
        <v>1.7246186659584559E-5</v>
      </c>
      <c r="BJ168" s="8">
        <f t="shared" si="385"/>
        <v>0.26504756380808608</v>
      </c>
      <c r="BK168" s="8">
        <f t="shared" si="386"/>
        <v>0.25375827751356578</v>
      </c>
      <c r="BL168" s="8">
        <f t="shared" si="387"/>
        <v>0.43553296663474667</v>
      </c>
      <c r="BM168" s="8">
        <f t="shared" si="388"/>
        <v>0.4888788062893894</v>
      </c>
      <c r="BN168" s="8">
        <f t="shared" si="389"/>
        <v>0.5098646799437363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1.3148</v>
      </c>
      <c r="F175">
        <f>VLOOKUP(B175,home!$B$2:$E$405,3,FALSE)</f>
        <v>0.87760000000000005</v>
      </c>
      <c r="G175">
        <f>VLOOKUP(C175,away!$B$2:$E$405,4,FALSE)</f>
        <v>1.4668000000000001</v>
      </c>
      <c r="H175">
        <f>VLOOKUP(A175,away!$A$2:$E$405,3,FALSE)</f>
        <v>1.2037</v>
      </c>
      <c r="I175">
        <f>VLOOKUP(C175,away!$B$2:$E$405,3,FALSE)</f>
        <v>0.59340000000000004</v>
      </c>
      <c r="J175">
        <f>VLOOKUP(B175,home!$B$2:$E$405,4,FALSE)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1.3148</v>
      </c>
      <c r="F176">
        <f>VLOOKUP(B176,home!$B$2:$E$405,3,FALSE)</f>
        <v>0.97789999999999999</v>
      </c>
      <c r="G176">
        <f>VLOOKUP(C176,away!$B$2:$E$405,4,FALSE)</f>
        <v>1.7927999999999999</v>
      </c>
      <c r="H176">
        <f>VLOOKUP(A176,away!$A$2:$E$405,3,FALSE)</f>
        <v>1.2037</v>
      </c>
      <c r="I176">
        <f>VLOOKUP(C176,away!$B$2:$E$405,3,FALSE)</f>
        <v>0.83079999999999998</v>
      </c>
      <c r="J176">
        <f>VLOOKUP(B176,home!$B$2:$E$405,4,FALSE)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1.5690999999999999</v>
      </c>
      <c r="F180">
        <f>VLOOKUP(B180,home!$B$2:$E$405,3,FALSE)</f>
        <v>0.89219999999999999</v>
      </c>
      <c r="G180">
        <f>VLOOKUP(C180,away!$B$2:$E$405,4,FALSE)</f>
        <v>1.1472</v>
      </c>
      <c r="H180">
        <f>VLOOKUP(A180,away!$A$2:$E$405,3,FALSE)</f>
        <v>1.1701999999999999</v>
      </c>
      <c r="I180">
        <f>VLOOKUP(C180,away!$B$2:$E$405,3,FALSE)</f>
        <v>0.85460000000000003</v>
      </c>
      <c r="J180">
        <f>VLOOKUP(B180,home!$B$2:$E$405,4,FALSE)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1.5690999999999999</v>
      </c>
      <c r="F181">
        <f>VLOOKUP(B181,home!$B$2:$E$405,3,FALSE)</f>
        <v>0.92700000000000005</v>
      </c>
      <c r="G181">
        <f>VLOOKUP(C181,away!$B$2:$E$405,4,FALSE)</f>
        <v>0.82850000000000001</v>
      </c>
      <c r="H181">
        <f>VLOOKUP(A181,away!$A$2:$E$405,3,FALSE)</f>
        <v>1.1701999999999999</v>
      </c>
      <c r="I181">
        <f>VLOOKUP(C181,away!$B$2:$E$405,3,FALSE)</f>
        <v>1.4527000000000001</v>
      </c>
      <c r="J181">
        <f>VLOOKUP(B181,home!$B$2:$E$405,4,FALSE)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1.254</v>
      </c>
      <c r="F182">
        <f>VLOOKUP(B182,home!$B$2:$E$405,3,FALSE)</f>
        <v>0.58479999999999999</v>
      </c>
      <c r="G182">
        <f>VLOOKUP(C182,away!$B$2:$E$405,4,FALSE)</f>
        <v>0.69779999999999998</v>
      </c>
      <c r="H182">
        <f>VLOOKUP(A182,away!$A$2:$E$405,3,FALSE)</f>
        <v>0.9476</v>
      </c>
      <c r="I182">
        <f>VLOOKUP(C182,away!$B$2:$E$405,3,FALSE)</f>
        <v>0.98929999999999996</v>
      </c>
      <c r="J182">
        <f>VLOOKUP(B182,home!$B$2:$E$405,4,FALSE)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1.254</v>
      </c>
      <c r="F183">
        <f>VLOOKUP(B183,home!$B$2:$E$405,3,FALSE)</f>
        <v>0.84730000000000005</v>
      </c>
      <c r="G183">
        <f>VLOOKUP(C183,away!$B$2:$E$405,4,FALSE)</f>
        <v>0.74760000000000004</v>
      </c>
      <c r="H183">
        <f>VLOOKUP(A183,away!$A$2:$E$405,3,FALSE)</f>
        <v>0.9476</v>
      </c>
      <c r="I183">
        <f>VLOOKUP(C183,away!$B$2:$E$405,3,FALSE)</f>
        <v>1.1872</v>
      </c>
      <c r="J183">
        <f>VLOOKUP(B183,home!$B$2:$E$405,4,FALSE)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1.3812</v>
      </c>
      <c r="F186">
        <f>VLOOKUP(B186,home!$B$2:$E$405,3,FALSE)</f>
        <v>0.99980000000000002</v>
      </c>
      <c r="G186">
        <f>VLOOKUP(C186,away!$B$2:$E$405,4,FALSE)</f>
        <v>0.99070000000000003</v>
      </c>
      <c r="H186">
        <f>VLOOKUP(A186,away!$A$2:$E$405,3,FALSE)</f>
        <v>1.0679000000000001</v>
      </c>
      <c r="I186">
        <f>VLOOKUP(C186,away!$B$2:$E$405,3,FALSE)</f>
        <v>1.3307</v>
      </c>
      <c r="J186">
        <f>VLOOKUP(B186,home!$B$2:$E$405,4,FALSE)</f>
        <v>0.71350000000000002</v>
      </c>
      <c r="K186" s="3">
        <f t="shared" si="390"/>
        <v>1.3680811690320001</v>
      </c>
      <c r="L186" s="3">
        <f t="shared" si="391"/>
        <v>1.0139224071550001</v>
      </c>
      <c r="M186" s="5">
        <f t="shared" si="392"/>
        <v>9.236533101685182E-2</v>
      </c>
      <c r="N186" s="5">
        <f t="shared" si="393"/>
        <v>0.1263632700355623</v>
      </c>
      <c r="O186" s="5">
        <f t="shared" si="394"/>
        <v>9.3651278762274789E-2</v>
      </c>
      <c r="P186" s="5">
        <f t="shared" si="395"/>
        <v>0.12812255093043465</v>
      </c>
      <c r="Q186" s="5">
        <f t="shared" si="396"/>
        <v>8.64376050964792E-2</v>
      </c>
      <c r="R186" s="5">
        <f t="shared" si="397"/>
        <v>4.7477564997894801E-2</v>
      </c>
      <c r="S186" s="5">
        <f t="shared" si="398"/>
        <v>4.4430599328244898E-2</v>
      </c>
      <c r="T186" s="5">
        <f t="shared" si="399"/>
        <v>8.76410246281355E-2</v>
      </c>
      <c r="U186" s="5">
        <f t="shared" si="400"/>
        <v>6.4953162625112693E-2</v>
      </c>
      <c r="V186" s="5">
        <f t="shared" si="401"/>
        <v>6.8478816824851501E-3</v>
      </c>
      <c r="W186" s="5">
        <f t="shared" si="402"/>
        <v>3.9417886609572551E-2</v>
      </c>
      <c r="X186" s="5">
        <f t="shared" si="403"/>
        <v>3.9966678476140653E-2</v>
      </c>
      <c r="Y186" s="5">
        <f t="shared" si="404"/>
        <v>2.0261555423259234E-2</v>
      </c>
      <c r="Z186" s="5">
        <f t="shared" si="405"/>
        <v>1.6046188996174493E-2</v>
      </c>
      <c r="AA186" s="5">
        <f t="shared" si="406"/>
        <v>2.1952489000394818E-2</v>
      </c>
      <c r="AB186" s="5">
        <f t="shared" si="407"/>
        <v>1.5016393407411135E-2</v>
      </c>
      <c r="AC186" s="5">
        <f t="shared" si="408"/>
        <v>5.9368059149658128E-4</v>
      </c>
      <c r="AD186" s="5">
        <f t="shared" si="409"/>
        <v>1.3481717098398712E-2</v>
      </c>
      <c r="AE186" s="5">
        <f t="shared" si="410"/>
        <v>1.3669415052991147E-2</v>
      </c>
      <c r="AF186" s="5">
        <f t="shared" si="411"/>
        <v>6.9298631074647885E-3</v>
      </c>
      <c r="AG186" s="5">
        <f t="shared" si="412"/>
        <v>2.342114494391776E-3</v>
      </c>
      <c r="AH186" s="5">
        <f t="shared" si="413"/>
        <v>4.0673976431663279E-3</v>
      </c>
      <c r="AI186" s="5">
        <f t="shared" si="414"/>
        <v>5.5645301225809929E-3</v>
      </c>
      <c r="AJ186" s="5">
        <f t="shared" si="415"/>
        <v>3.8063644376071923E-3</v>
      </c>
      <c r="AK186" s="5">
        <f t="shared" si="416"/>
        <v>1.7358051698544935E-3</v>
      </c>
      <c r="AL186" s="5">
        <f t="shared" si="417"/>
        <v>3.2940442472534882E-5</v>
      </c>
      <c r="AM186" s="5">
        <f t="shared" si="418"/>
        <v>3.6888166577071987E-3</v>
      </c>
      <c r="AN186" s="5">
        <f t="shared" si="419"/>
        <v>3.7401738651359454E-3</v>
      </c>
      <c r="AO186" s="5">
        <f t="shared" si="420"/>
        <v>1.8961230442584294E-3</v>
      </c>
      <c r="AP186" s="5">
        <f t="shared" si="421"/>
        <v>6.4084054709885791E-4</v>
      </c>
      <c r="AQ186" s="5">
        <f t="shared" si="422"/>
        <v>1.6244064752925027E-4</v>
      </c>
      <c r="AR186" s="5">
        <f t="shared" si="423"/>
        <v>8.2480512184315586E-4</v>
      </c>
      <c r="AS186" s="5">
        <f t="shared" si="424"/>
        <v>1.1284003553147662E-3</v>
      </c>
      <c r="AT186" s="5">
        <f t="shared" si="425"/>
        <v>7.7187163861757477E-4</v>
      </c>
      <c r="AU186" s="5">
        <f t="shared" si="426"/>
        <v>3.5199435123419251E-4</v>
      </c>
      <c r="AV186" s="5">
        <f t="shared" si="427"/>
        <v>1.2038921088228364E-4</v>
      </c>
      <c r="AW186" s="5">
        <f t="shared" si="428"/>
        <v>1.2692393082194446E-6</v>
      </c>
      <c r="AX186" s="5">
        <f t="shared" si="429"/>
        <v>8.4110010090346409E-4</v>
      </c>
      <c r="AY186" s="5">
        <f t="shared" si="430"/>
        <v>8.5281023896635383E-4</v>
      </c>
      <c r="AZ186" s="5">
        <f t="shared" si="431"/>
        <v>4.3234170516959821E-4</v>
      </c>
      <c r="BA186" s="5">
        <f t="shared" si="432"/>
        <v>1.4612031413968547E-4</v>
      </c>
      <c r="BB186" s="5">
        <f t="shared" si="433"/>
        <v>3.7038665161688662E-5</v>
      </c>
      <c r="BC186" s="5">
        <f t="shared" si="434"/>
        <v>7.5108665077094851E-6</v>
      </c>
      <c r="BD186" s="5">
        <f t="shared" si="435"/>
        <v>1.3938139909549756E-4</v>
      </c>
      <c r="BE186" s="5">
        <f t="shared" si="436"/>
        <v>1.9068506741588411E-4</v>
      </c>
      <c r="BF186" s="5">
        <f t="shared" si="437"/>
        <v>1.3043632497363423E-4</v>
      </c>
      <c r="BG186" s="5">
        <f t="shared" si="438"/>
        <v>5.9482493318055816E-5</v>
      </c>
      <c r="BH186" s="5">
        <f t="shared" si="439"/>
        <v>2.0344219748875987E-5</v>
      </c>
      <c r="BI186" s="5">
        <f t="shared" si="440"/>
        <v>5.566508787417227E-6</v>
      </c>
      <c r="BJ186" s="8">
        <f t="shared" si="441"/>
        <v>0.44895644667497397</v>
      </c>
      <c r="BK186" s="8">
        <f t="shared" si="442"/>
        <v>0.27324579423095191</v>
      </c>
      <c r="BL186" s="8">
        <f t="shared" si="443"/>
        <v>0.26196834285752851</v>
      </c>
      <c r="BM186" s="8">
        <f t="shared" si="444"/>
        <v>0.42494763092047322</v>
      </c>
      <c r="BN186" s="8">
        <f t="shared" si="445"/>
        <v>0.57441760083949756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1.3812</v>
      </c>
      <c r="F187">
        <f>VLOOKUP(B187,home!$B$2:$E$405,3,FALSE)</f>
        <v>1.3337000000000001</v>
      </c>
      <c r="G187">
        <f>VLOOKUP(C187,away!$B$2:$E$405,4,FALSE)</f>
        <v>1.0669999999999999</v>
      </c>
      <c r="H187">
        <f>VLOOKUP(A187,away!$A$2:$E$405,3,FALSE)</f>
        <v>1.0679000000000001</v>
      </c>
      <c r="I187">
        <f>VLOOKUP(C187,away!$B$2:$E$405,3,FALSE)</f>
        <v>0.73929999999999996</v>
      </c>
      <c r="J187">
        <f>VLOOKUP(B187,home!$B$2:$E$405,4,FALSE)</f>
        <v>1.4785999999999999</v>
      </c>
      <c r="K187" s="3">
        <f t="shared" si="390"/>
        <v>1.9655275714800002</v>
      </c>
      <c r="L187" s="3">
        <f t="shared" si="391"/>
        <v>1.1673524377419999</v>
      </c>
      <c r="M187" s="5">
        <f t="shared" si="392"/>
        <v>4.3592070727176753E-2</v>
      </c>
      <c r="N187" s="5">
        <f t="shared" si="393"/>
        <v>8.5681416912172126E-2</v>
      </c>
      <c r="O187" s="5">
        <f t="shared" si="394"/>
        <v>5.0887310029591459E-2</v>
      </c>
      <c r="P187" s="5">
        <f t="shared" si="395"/>
        <v>0.10002041090161275</v>
      </c>
      <c r="Q187" s="5">
        <f t="shared" si="396"/>
        <v>8.4204593652173573E-2</v>
      </c>
      <c r="R187" s="5">
        <f t="shared" si="397"/>
        <v>2.9701712706588265E-2</v>
      </c>
      <c r="S187" s="5">
        <f t="shared" si="398"/>
        <v>5.7373293067095481E-2</v>
      </c>
      <c r="T187" s="5">
        <f t="shared" si="399"/>
        <v>9.8296437668939363E-2</v>
      </c>
      <c r="U187" s="5">
        <f t="shared" si="400"/>
        <v>5.8379535244977097E-2</v>
      </c>
      <c r="V187" s="5">
        <f t="shared" si="401"/>
        <v>1.4626769021733948E-2</v>
      </c>
      <c r="W187" s="5">
        <f t="shared" si="402"/>
        <v>5.5168816822872307E-2</v>
      </c>
      <c r="X187" s="5">
        <f t="shared" si="403"/>
        <v>6.4401452805521842E-2</v>
      </c>
      <c r="Y187" s="5">
        <f t="shared" si="404"/>
        <v>3.7589596463326158E-2</v>
      </c>
      <c r="Z187" s="5">
        <f t="shared" si="405"/>
        <v>1.1557455577716114E-2</v>
      </c>
      <c r="AA187" s="5">
        <f t="shared" si="406"/>
        <v>2.2716497594156337E-2</v>
      </c>
      <c r="AB187" s="5">
        <f t="shared" si="407"/>
        <v>2.2324951174386692E-2</v>
      </c>
      <c r="AC187" s="5">
        <f t="shared" si="408"/>
        <v>2.0975366381321358E-3</v>
      </c>
      <c r="AD187" s="5">
        <f t="shared" si="409"/>
        <v>2.7108957637821299E-2</v>
      </c>
      <c r="AE187" s="5">
        <f t="shared" si="410"/>
        <v>3.16457077831553E-2</v>
      </c>
      <c r="AF187" s="5">
        <f t="shared" si="411"/>
        <v>1.8470847062368668E-2</v>
      </c>
      <c r="AG187" s="5">
        <f t="shared" si="412"/>
        <v>7.1873294484719064E-3</v>
      </c>
      <c r="AH187" s="5">
        <f t="shared" si="413"/>
        <v>3.3729059856854446E-3</v>
      </c>
      <c r="AI187" s="5">
        <f t="shared" si="414"/>
        <v>6.6295397108746684E-3</v>
      </c>
      <c r="AJ187" s="5">
        <f t="shared" si="415"/>
        <v>6.5152715439728568E-3</v>
      </c>
      <c r="AK187" s="5">
        <f t="shared" si="416"/>
        <v>4.268648618452572E-3</v>
      </c>
      <c r="AL187" s="5">
        <f t="shared" si="417"/>
        <v>1.9250884202329899E-4</v>
      </c>
      <c r="AM187" s="5">
        <f t="shared" si="418"/>
        <v>1.0656680734244223E-2</v>
      </c>
      <c r="AN187" s="5">
        <f t="shared" si="419"/>
        <v>1.2440102233358199E-2</v>
      </c>
      <c r="AO187" s="5">
        <f t="shared" si="420"/>
        <v>7.2609918339351983E-3</v>
      </c>
      <c r="AP187" s="5">
        <f t="shared" si="421"/>
        <v>2.8253788392563358E-3</v>
      </c>
      <c r="AQ187" s="5">
        <f t="shared" si="422"/>
        <v>8.2455321888763632E-4</v>
      </c>
      <c r="AR187" s="5">
        <f t="shared" si="423"/>
        <v>7.8747400493289733E-4</v>
      </c>
      <c r="AS187" s="5">
        <f t="shared" si="424"/>
        <v>1.5478018685193874E-3</v>
      </c>
      <c r="AT187" s="5">
        <f t="shared" si="425"/>
        <v>1.5211236238815596E-3</v>
      </c>
      <c r="AU187" s="5">
        <f t="shared" si="426"/>
        <v>9.9660347412292602E-4</v>
      </c>
      <c r="AV187" s="5">
        <f t="shared" si="427"/>
        <v>4.8971290155534156E-4</v>
      </c>
      <c r="AW187" s="5">
        <f t="shared" si="428"/>
        <v>1.2269569238527643E-5</v>
      </c>
      <c r="AX187" s="5">
        <f t="shared" si="429"/>
        <v>3.4909999672694588E-3</v>
      </c>
      <c r="AY187" s="5">
        <f t="shared" si="430"/>
        <v>4.0752273219492449E-3</v>
      </c>
      <c r="AZ187" s="5">
        <f t="shared" si="431"/>
        <v>2.3786132743151274E-3</v>
      </c>
      <c r="BA187" s="5">
        <f t="shared" si="432"/>
        <v>9.2556000140574788E-4</v>
      </c>
      <c r="BB187" s="5">
        <f t="shared" si="433"/>
        <v>2.7011368097937217E-4</v>
      </c>
      <c r="BC187" s="5">
        <f t="shared" si="434"/>
        <v>6.3063572791746992E-5</v>
      </c>
      <c r="BD187" s="5">
        <f t="shared" si="435"/>
        <v>1.5320994988614548E-4</v>
      </c>
      <c r="BE187" s="5">
        <f t="shared" si="436"/>
        <v>3.0113838072628801E-4</v>
      </c>
      <c r="BF187" s="5">
        <f t="shared" si="437"/>
        <v>2.9594789507418043E-4</v>
      </c>
      <c r="BG187" s="5">
        <f t="shared" si="438"/>
        <v>1.9389791582992386E-4</v>
      </c>
      <c r="BH187" s="5">
        <f t="shared" si="439"/>
        <v>9.5277924904055934E-5</v>
      </c>
      <c r="BI187" s="5">
        <f t="shared" si="440"/>
        <v>3.7454277670464588E-5</v>
      </c>
      <c r="BJ187" s="8">
        <f t="shared" si="441"/>
        <v>0.55496644093521486</v>
      </c>
      <c r="BK187" s="8">
        <f t="shared" si="442"/>
        <v>0.22197781651972362</v>
      </c>
      <c r="BL187" s="8">
        <f t="shared" si="443"/>
        <v>0.2112160148257885</v>
      </c>
      <c r="BM187" s="8">
        <f t="shared" si="444"/>
        <v>0.60156725517641729</v>
      </c>
      <c r="BN187" s="8">
        <f t="shared" si="445"/>
        <v>0.39408751492931493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1.3812</v>
      </c>
      <c r="F188">
        <f>VLOOKUP(B188,home!$B$2:$E$405,3,FALSE)</f>
        <v>0.83260000000000001</v>
      </c>
      <c r="G188">
        <f>VLOOKUP(C188,away!$B$2:$E$405,4,FALSE)</f>
        <v>1.1432</v>
      </c>
      <c r="H188">
        <f>VLOOKUP(A188,away!$A$2:$E$405,3,FALSE)</f>
        <v>1.0679000000000001</v>
      </c>
      <c r="I188">
        <f>VLOOKUP(C188,away!$B$2:$E$405,3,FALSE)</f>
        <v>0.4929</v>
      </c>
      <c r="J188">
        <f>VLOOKUP(B188,home!$B$2:$E$405,4,FALSE)</f>
        <v>0.79600000000000004</v>
      </c>
      <c r="K188" s="3">
        <f t="shared" si="390"/>
        <v>1.314665275584</v>
      </c>
      <c r="L188" s="3">
        <f t="shared" si="391"/>
        <v>0.41898885636000005</v>
      </c>
      <c r="M188" s="5">
        <f t="shared" si="392"/>
        <v>0.17663777151488053</v>
      </c>
      <c r="N188" s="5">
        <f t="shared" si="393"/>
        <v>0.23221954456715405</v>
      </c>
      <c r="O188" s="5">
        <f t="shared" si="394"/>
        <v>7.4009257876998788E-2</v>
      </c>
      <c r="P188" s="5">
        <f t="shared" si="395"/>
        <v>9.7297401402631947E-2</v>
      </c>
      <c r="Q188" s="5">
        <f t="shared" si="396"/>
        <v>0.15264548577718429</v>
      </c>
      <c r="R188" s="5">
        <f t="shared" si="397"/>
        <v>1.5504527158968022E-2</v>
      </c>
      <c r="S188" s="5">
        <f t="shared" si="398"/>
        <v>1.3398584343705009E-2</v>
      </c>
      <c r="T188" s="5">
        <f t="shared" si="399"/>
        <v>6.3956757514299106E-2</v>
      </c>
      <c r="U188" s="5">
        <f t="shared" si="400"/>
        <v>2.0383263470244307E-2</v>
      </c>
      <c r="V188" s="5">
        <f t="shared" si="401"/>
        <v>8.2003817312190617E-4</v>
      </c>
      <c r="W188" s="5">
        <f t="shared" si="402"/>
        <v>6.6892573208638492E-2</v>
      </c>
      <c r="X188" s="5">
        <f t="shared" si="403"/>
        <v>2.8027242747665021E-2</v>
      </c>
      <c r="Y188" s="5">
        <f t="shared" si="404"/>
        <v>5.8715511928841358E-3</v>
      </c>
      <c r="Z188" s="5">
        <f t="shared" si="405"/>
        <v>2.1654080342461911E-3</v>
      </c>
      <c r="AA188" s="5">
        <f t="shared" si="406"/>
        <v>2.8467867500940767E-3</v>
      </c>
      <c r="AB188" s="5">
        <f t="shared" si="407"/>
        <v>1.8712858436706549E-3</v>
      </c>
      <c r="AC188" s="5">
        <f t="shared" si="408"/>
        <v>2.8231356822584234E-5</v>
      </c>
      <c r="AD188" s="5">
        <f t="shared" si="409"/>
        <v>2.1985335797964425E-2</v>
      </c>
      <c r="AE188" s="5">
        <f t="shared" si="410"/>
        <v>9.2116107026796856E-3</v>
      </c>
      <c r="AF188" s="5">
        <f t="shared" si="411"/>
        <v>1.9297811167746485E-3</v>
      </c>
      <c r="AG188" s="5">
        <f t="shared" si="412"/>
        <v>2.6951892771417794E-4</v>
      </c>
      <c r="AH188" s="5">
        <f t="shared" si="413"/>
        <v>2.2682045895539184E-4</v>
      </c>
      <c r="AI188" s="5">
        <f t="shared" si="414"/>
        <v>2.9819298118067959E-4</v>
      </c>
      <c r="AJ188" s="5">
        <f t="shared" si="415"/>
        <v>1.9601197889055635E-4</v>
      </c>
      <c r="AK188" s="5">
        <f t="shared" si="416"/>
        <v>8.5896714081972784E-5</v>
      </c>
      <c r="AL188" s="5">
        <f t="shared" si="417"/>
        <v>6.2202724442240948E-7</v>
      </c>
      <c r="AM188" s="5">
        <f t="shared" si="418"/>
        <v>5.7806715091275277E-3</v>
      </c>
      <c r="AN188" s="5">
        <f t="shared" si="419"/>
        <v>2.4220369446021784E-3</v>
      </c>
      <c r="AO188" s="5">
        <f t="shared" si="420"/>
        <v>5.0740324474026768E-4</v>
      </c>
      <c r="AP188" s="5">
        <f t="shared" si="421"/>
        <v>7.086543507569267E-5</v>
      </c>
      <c r="AQ188" s="5">
        <f t="shared" si="422"/>
        <v>7.4229568994545758E-6</v>
      </c>
      <c r="AR188" s="5">
        <f t="shared" si="423"/>
        <v>1.9007048939354006E-5</v>
      </c>
      <c r="AS188" s="5">
        <f t="shared" si="424"/>
        <v>2.4987907231894413E-5</v>
      </c>
      <c r="AT188" s="5">
        <f t="shared" si="425"/>
        <v>1.642536697364295E-5</v>
      </c>
      <c r="AU188" s="5">
        <f t="shared" si="426"/>
        <v>7.1979531996575446E-6</v>
      </c>
      <c r="AV188" s="5">
        <f t="shared" si="427"/>
        <v>2.3657247817171325E-6</v>
      </c>
      <c r="AW188" s="5">
        <f t="shared" si="428"/>
        <v>9.5175369289640245E-9</v>
      </c>
      <c r="AX188" s="5">
        <f t="shared" si="429"/>
        <v>1.2666080171012878E-3</v>
      </c>
      <c r="AY188" s="5">
        <f t="shared" si="430"/>
        <v>5.3069464454167607E-4</v>
      </c>
      <c r="AZ188" s="5">
        <f t="shared" si="431"/>
        <v>1.1117757109644677E-4</v>
      </c>
      <c r="BA188" s="5">
        <f t="shared" si="432"/>
        <v>1.5527387788860945E-5</v>
      </c>
      <c r="BB188" s="5">
        <f t="shared" si="433"/>
        <v>1.6264506129782693E-6</v>
      </c>
      <c r="BC188" s="5">
        <f t="shared" si="434"/>
        <v>1.3629293645155733E-7</v>
      </c>
      <c r="BD188" s="5">
        <f t="shared" si="435"/>
        <v>1.3272902829797474E-6</v>
      </c>
      <c r="BE188" s="5">
        <f t="shared" si="436"/>
        <v>1.7449424456535352E-6</v>
      </c>
      <c r="BF188" s="5">
        <f t="shared" si="437"/>
        <v>1.147007620596662E-6</v>
      </c>
      <c r="BG188" s="5">
        <f t="shared" si="438"/>
        <v>5.0264369654288604E-7</v>
      </c>
      <c r="BH188" s="5">
        <f t="shared" si="439"/>
        <v>1.6520205345902863E-7</v>
      </c>
      <c r="BI188" s="5">
        <f t="shared" si="440"/>
        <v>4.3437080627551245E-8</v>
      </c>
      <c r="BJ188" s="8">
        <f t="shared" si="441"/>
        <v>0.59372357200748127</v>
      </c>
      <c r="BK188" s="8">
        <f t="shared" si="442"/>
        <v>0.28871334346294808</v>
      </c>
      <c r="BL188" s="8">
        <f t="shared" si="443"/>
        <v>0.11549695775739056</v>
      </c>
      <c r="BM188" s="8">
        <f t="shared" si="444"/>
        <v>0.2512546078372434</v>
      </c>
      <c r="BN188" s="8">
        <f t="shared" si="445"/>
        <v>0.74831398829781759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1.6087</v>
      </c>
      <c r="F189">
        <f>VLOOKUP(B189,home!$B$2:$E$405,3,FALSE)</f>
        <v>0.6734</v>
      </c>
      <c r="G189">
        <f>VLOOKUP(C189,away!$B$2:$E$405,4,FALSE)</f>
        <v>1.0172000000000001</v>
      </c>
      <c r="H189">
        <f>VLOOKUP(A189,away!$A$2:$E$405,3,FALSE)</f>
        <v>1.2608999999999999</v>
      </c>
      <c r="I189">
        <f>VLOOKUP(C189,away!$B$2:$E$405,3,FALSE)</f>
        <v>1.0094000000000001</v>
      </c>
      <c r="J189">
        <f>VLOOKUP(B189,home!$B$2:$E$405,4,FALSE)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1.6087</v>
      </c>
      <c r="F190">
        <f>VLOOKUP(B190,home!$B$2:$E$405,3,FALSE)</f>
        <v>0.79120000000000001</v>
      </c>
      <c r="G190">
        <f>VLOOKUP(C190,away!$B$2:$E$405,4,FALSE)</f>
        <v>1.0172000000000001</v>
      </c>
      <c r="H190">
        <f>VLOOKUP(A190,away!$A$2:$E$405,3,FALSE)</f>
        <v>1.2608999999999999</v>
      </c>
      <c r="I190">
        <f>VLOOKUP(C190,away!$B$2:$E$405,3,FALSE)</f>
        <v>0.36049999999999999</v>
      </c>
      <c r="J190">
        <f>VLOOKUP(B190,home!$B$2:$E$405,4,FALSE)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1.6087</v>
      </c>
      <c r="F191">
        <f>VLOOKUP(B191,home!$B$2:$E$405,3,FALSE)</f>
        <v>0.93240000000000001</v>
      </c>
      <c r="G191">
        <f>VLOOKUP(C191,away!$B$2:$E$405,4,FALSE)</f>
        <v>0.93240000000000001</v>
      </c>
      <c r="H191">
        <f>VLOOKUP(A191,away!$A$2:$E$405,3,FALSE)</f>
        <v>1.2608999999999999</v>
      </c>
      <c r="I191">
        <f>VLOOKUP(C191,away!$B$2:$E$405,3,FALSE)</f>
        <v>1.1234999999999999</v>
      </c>
      <c r="J191">
        <f>VLOOKUP(B191,home!$B$2:$E$405,4,FALSE)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1.3148</v>
      </c>
      <c r="F198">
        <f>VLOOKUP(B198,home!$B$2:$E$405,3,FALSE)</f>
        <v>0.76060000000000005</v>
      </c>
      <c r="G198">
        <f>VLOOKUP(C198,away!$B$2:$E$405,4,FALSE)</f>
        <v>0.43459999999999999</v>
      </c>
      <c r="H198">
        <f>VLOOKUP(A198,away!$A$2:$E$405,3,FALSE)</f>
        <v>1.2037</v>
      </c>
      <c r="I198">
        <f>VLOOKUP(C198,away!$B$2:$E$405,3,FALSE)</f>
        <v>0.65269999999999995</v>
      </c>
      <c r="J198">
        <f>VLOOKUP(B198,home!$B$2:$E$405,4,FALSE)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1.3148</v>
      </c>
      <c r="F199">
        <f>VLOOKUP(B199,home!$B$2:$E$405,3,FALSE)</f>
        <v>1.1952</v>
      </c>
      <c r="G199">
        <f>VLOOKUP(C199,away!$B$2:$E$405,4,FALSE)</f>
        <v>0.97789999999999999</v>
      </c>
      <c r="H199">
        <f>VLOOKUP(A199,away!$A$2:$E$405,3,FALSE)</f>
        <v>1.2037</v>
      </c>
      <c r="I199">
        <f>VLOOKUP(C199,away!$B$2:$E$405,3,FALSE)</f>
        <v>1.0087999999999999</v>
      </c>
      <c r="J199">
        <f>VLOOKUP(B199,home!$B$2:$E$405,4,FALSE)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1.5690999999999999</v>
      </c>
      <c r="F204">
        <f>VLOOKUP(B204,home!$B$2:$E$405,3,FALSE)</f>
        <v>0.92700000000000005</v>
      </c>
      <c r="G204">
        <f>VLOOKUP(C204,away!$B$2:$E$405,4,FALSE)</f>
        <v>0.63729999999999998</v>
      </c>
      <c r="H204">
        <f>VLOOKUP(A204,away!$A$2:$E$405,3,FALSE)</f>
        <v>1.1701999999999999</v>
      </c>
      <c r="I204">
        <f>VLOOKUP(C204,away!$B$2:$E$405,3,FALSE)</f>
        <v>0.94</v>
      </c>
      <c r="J204">
        <f>VLOOKUP(B204,home!$B$2:$E$405,4,FALSE)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1.5690999999999999</v>
      </c>
      <c r="F205">
        <f>VLOOKUP(B205,home!$B$2:$E$405,3,FALSE)</f>
        <v>1.0197000000000001</v>
      </c>
      <c r="G205">
        <f>VLOOKUP(C205,away!$B$2:$E$405,4,FALSE)</f>
        <v>1.2166999999999999</v>
      </c>
      <c r="H205">
        <f>VLOOKUP(A205,away!$A$2:$E$405,3,FALSE)</f>
        <v>1.1701999999999999</v>
      </c>
      <c r="I205">
        <f>VLOOKUP(C205,away!$B$2:$E$405,3,FALSE)</f>
        <v>0.77690000000000003</v>
      </c>
      <c r="J205">
        <f>VLOOKUP(B205,home!$B$2:$E$405,4,FALSE)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1.5690999999999999</v>
      </c>
      <c r="F206">
        <f>VLOOKUP(B206,home!$B$2:$E$405,3,FALSE)</f>
        <v>0.92700000000000005</v>
      </c>
      <c r="G206">
        <f>VLOOKUP(C206,away!$B$2:$E$405,4,FALSE)</f>
        <v>1.1472</v>
      </c>
      <c r="H206">
        <f>VLOOKUP(A206,away!$A$2:$E$405,3,FALSE)</f>
        <v>1.1701999999999999</v>
      </c>
      <c r="I206">
        <f>VLOOKUP(C206,away!$B$2:$E$405,3,FALSE)</f>
        <v>0.85460000000000003</v>
      </c>
      <c r="J206">
        <f>VLOOKUP(B206,home!$B$2:$E$405,4,FALSE)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1.254</v>
      </c>
      <c r="F207">
        <f>VLOOKUP(B207,home!$B$2:$E$405,3,FALSE)</f>
        <v>1.1164000000000001</v>
      </c>
      <c r="G207">
        <f>VLOOKUP(C207,away!$B$2:$E$405,4,FALSE)</f>
        <v>0.94699999999999995</v>
      </c>
      <c r="H207">
        <f>VLOOKUP(A207,away!$A$2:$E$405,3,FALSE)</f>
        <v>0.9476</v>
      </c>
      <c r="I207">
        <f>VLOOKUP(C207,away!$B$2:$E$405,3,FALSE)</f>
        <v>1.1213</v>
      </c>
      <c r="J207">
        <f>VLOOKUP(B207,home!$B$2:$E$405,4,FALSE)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1.254</v>
      </c>
      <c r="F208">
        <f>VLOOKUP(B208,home!$B$2:$E$405,3,FALSE)</f>
        <v>1.4454</v>
      </c>
      <c r="G208">
        <f>VLOOKUP(C208,away!$B$2:$E$405,4,FALSE)</f>
        <v>0.47849999999999998</v>
      </c>
      <c r="H208">
        <f>VLOOKUP(A208,away!$A$2:$E$405,3,FALSE)</f>
        <v>0.9476</v>
      </c>
      <c r="I208">
        <f>VLOOKUP(C208,away!$B$2:$E$405,3,FALSE)</f>
        <v>0.84419999999999995</v>
      </c>
      <c r="J208">
        <f>VLOOKUP(B208,home!$B$2:$E$405,4,FALSE)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1.6769000000000001</v>
      </c>
      <c r="F212">
        <f>VLOOKUP(B212,home!$B$2:$E$405,3,FALSE)</f>
        <v>1.5138</v>
      </c>
      <c r="G212">
        <f>VLOOKUP(C212,away!$B$2:$E$405,4,FALSE)</f>
        <v>1.0436000000000001</v>
      </c>
      <c r="H212">
        <f>VLOOKUP(A212,away!$A$2:$E$405,3,FALSE)</f>
        <v>1.5230999999999999</v>
      </c>
      <c r="I212">
        <f>VLOOKUP(C212,away!$B$2:$E$405,3,FALSE)</f>
        <v>0.43769999999999998</v>
      </c>
      <c r="J212">
        <f>VLOOKUP(B212,home!$B$2:$E$405,4,FALSE)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1.6769000000000001</v>
      </c>
      <c r="F213">
        <f>VLOOKUP(B213,home!$B$2:$E$405,3,FALSE)</f>
        <v>1.2844</v>
      </c>
      <c r="G213">
        <f>VLOOKUP(C213,away!$B$2:$E$405,4,FALSE)</f>
        <v>0.82569999999999999</v>
      </c>
      <c r="H213">
        <f>VLOOKUP(A213,away!$A$2:$E$405,3,FALSE)</f>
        <v>1.5230999999999999</v>
      </c>
      <c r="I213">
        <f>VLOOKUP(C213,away!$B$2:$E$405,3,FALSE)</f>
        <v>0.85860000000000003</v>
      </c>
      <c r="J213">
        <f>VLOOKUP(B213,home!$B$2:$E$405,4,FALSE)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1.3812</v>
      </c>
      <c r="F223" s="10">
        <f>VLOOKUP(B223,home!$B$2:$E$405,3,FALSE)</f>
        <v>0.87639999999999996</v>
      </c>
      <c r="G223" s="10">
        <f>VLOOKUP(C223,away!$B$2:$E$405,4,FALSE)</f>
        <v>1.2956000000000001</v>
      </c>
      <c r="H223" s="10">
        <f>VLOOKUP(A223,away!$A$2:$E$405,3,FALSE)</f>
        <v>1.0679000000000001</v>
      </c>
      <c r="I223" s="10">
        <f>VLOOKUP(C223,away!$B$2:$E$405,3,FALSE)</f>
        <v>1.0349999999999999</v>
      </c>
      <c r="J223" s="10">
        <f>VLOOKUP(B223,home!$B$2:$E$405,4,FALSE)</f>
        <v>1.0843</v>
      </c>
      <c r="K223" s="12">
        <f t="shared" si="446"/>
        <v>1.568302655808</v>
      </c>
      <c r="L223" s="12">
        <f t="shared" si="447"/>
        <v>1.19845130895</v>
      </c>
      <c r="M223" s="13">
        <f t="shared" si="448"/>
        <v>6.2865738302147742E-2</v>
      </c>
      <c r="N223" s="13">
        <f t="shared" si="449"/>
        <v>9.8592504338589015E-2</v>
      </c>
      <c r="O223" s="13">
        <f t="shared" si="450"/>
        <v>7.5341526356317107E-2</v>
      </c>
      <c r="P223" s="13">
        <f t="shared" si="451"/>
        <v>0.11815831587724054</v>
      </c>
      <c r="Q223" s="13">
        <f t="shared" si="452"/>
        <v>7.7311443198485458E-2</v>
      </c>
      <c r="R223" s="13">
        <f t="shared" si="453"/>
        <v>4.5146575440009579E-2</v>
      </c>
      <c r="S223" s="13">
        <f t="shared" si="454"/>
        <v>5.5520653968318942E-2</v>
      </c>
      <c r="T223" s="13">
        <f t="shared" si="455"/>
        <v>9.2654000298038469E-2</v>
      </c>
      <c r="U223" s="13">
        <f t="shared" si="456"/>
        <v>7.0803494163203251E-2</v>
      </c>
      <c r="V223" s="13">
        <f t="shared" si="457"/>
        <v>1.1594775268471682E-2</v>
      </c>
      <c r="W223" s="13">
        <f t="shared" si="458"/>
        <v>4.0415913897511355E-2</v>
      </c>
      <c r="X223" s="13">
        <f t="shared" si="459"/>
        <v>4.8436504912882976E-2</v>
      </c>
      <c r="Y223" s="13">
        <f t="shared" si="460"/>
        <v>2.9024396356903855E-2</v>
      </c>
      <c r="Z223" s="13">
        <f t="shared" si="461"/>
        <v>1.8035324143563139E-2</v>
      </c>
      <c r="AA223" s="13">
        <f t="shared" si="462"/>
        <v>2.8284846752708214E-2</v>
      </c>
      <c r="AB223" s="13">
        <f t="shared" si="463"/>
        <v>2.2179600140697288E-2</v>
      </c>
      <c r="AC223" s="13">
        <f t="shared" si="464"/>
        <v>1.3620486648397558E-3</v>
      </c>
      <c r="AD223" s="13">
        <f t="shared" si="465"/>
        <v>1.5846096275593635E-2</v>
      </c>
      <c r="AE223" s="13">
        <f t="shared" si="466"/>
        <v>1.8990774823232907E-2</v>
      </c>
      <c r="AF223" s="13">
        <f t="shared" si="467"/>
        <v>1.1379759472439093E-2</v>
      </c>
      <c r="AG223" s="13">
        <f t="shared" si="468"/>
        <v>4.5460292117602647E-3</v>
      </c>
      <c r="AH223" s="13">
        <f t="shared" si="469"/>
        <v>5.4036144567976918E-3</v>
      </c>
      <c r="AI223" s="13">
        <f t="shared" si="470"/>
        <v>8.4745029035583237E-3</v>
      </c>
      <c r="AJ223" s="13">
        <f t="shared" si="471"/>
        <v>6.6452927051515636E-3</v>
      </c>
      <c r="AK223" s="13">
        <f t="shared" si="472"/>
        <v>3.4739433993702415E-3</v>
      </c>
      <c r="AL223" s="13">
        <f t="shared" si="473"/>
        <v>1.024006912043607E-4</v>
      </c>
      <c r="AM223" s="13">
        <f t="shared" si="474"/>
        <v>4.9702949746405507E-3</v>
      </c>
      <c r="AN223" s="13">
        <f t="shared" si="475"/>
        <v>5.9566565182255738E-3</v>
      </c>
      <c r="AO223" s="13">
        <f t="shared" si="476"/>
        <v>3.5693814006164943E-3</v>
      </c>
      <c r="AP223" s="13">
        <f t="shared" si="477"/>
        <v>1.4259099372368744E-3</v>
      </c>
      <c r="AQ223" s="13">
        <f t="shared" si="478"/>
        <v>4.2722090768158584E-4</v>
      </c>
      <c r="AR223" s="13">
        <f t="shared" si="479"/>
        <v>1.2951937637620671E-3</v>
      </c>
      <c r="AS223" s="13">
        <f t="shared" si="480"/>
        <v>2.0312558194940092E-3</v>
      </c>
      <c r="AT223" s="13">
        <f t="shared" si="481"/>
        <v>1.592811948168955E-3</v>
      </c>
      <c r="AU223" s="13">
        <f t="shared" si="482"/>
        <v>8.3267040283869543E-4</v>
      </c>
      <c r="AV223" s="13">
        <f t="shared" si="483"/>
        <v>3.264698010461609E-4</v>
      </c>
      <c r="AW223" s="13">
        <f t="shared" si="484"/>
        <v>5.3462671861188355E-6</v>
      </c>
      <c r="AX223" s="13">
        <f t="shared" si="485"/>
        <v>1.2991544681463226E-3</v>
      </c>
      <c r="AY223" s="13">
        <f t="shared" si="486"/>
        <v>1.5569733728782011E-3</v>
      </c>
      <c r="AZ223" s="13">
        <f t="shared" si="487"/>
        <v>9.3297838836308832E-4</v>
      </c>
      <c r="BA223" s="13">
        <f t="shared" si="488"/>
        <v>3.7270972358526829E-4</v>
      </c>
      <c r="BB223" s="13">
        <f t="shared" si="489"/>
        <v>1.116686140222893E-4</v>
      </c>
      <c r="BC223" s="13">
        <f t="shared" si="490"/>
        <v>2.676587932872898E-5</v>
      </c>
      <c r="BD223" s="13">
        <f t="shared" si="491"/>
        <v>2.587044435874212E-4</v>
      </c>
      <c r="BE223" s="13">
        <f t="shared" si="492"/>
        <v>4.0572686594748361E-4</v>
      </c>
      <c r="BF223" s="13">
        <f t="shared" si="493"/>
        <v>3.181512606990475E-4</v>
      </c>
      <c r="BG223" s="13">
        <f t="shared" si="494"/>
        <v>1.6631915570099317E-4</v>
      </c>
      <c r="BH223" s="13">
        <f t="shared" si="495"/>
        <v>6.5209693399402978E-5</v>
      </c>
      <c r="BI223" s="13">
        <f t="shared" si="496"/>
        <v>2.0453707068541817E-5</v>
      </c>
      <c r="BJ223" s="14">
        <f t="shared" si="497"/>
        <v>0.45784713697016205</v>
      </c>
      <c r="BK223" s="14">
        <f t="shared" si="498"/>
        <v>0.25116090614510123</v>
      </c>
      <c r="BL223" s="14">
        <f t="shared" si="499"/>
        <v>0.27306636317952604</v>
      </c>
      <c r="BM223" s="14">
        <f t="shared" si="500"/>
        <v>0.52114199981987086</v>
      </c>
      <c r="BN223" s="14">
        <f t="shared" si="501"/>
        <v>0.4774161035127894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1.5690999999999999</v>
      </c>
      <c r="F234" s="10">
        <f>VLOOKUP(B234,home!$B$2:$E$405,3,FALSE)</f>
        <v>0.63729999999999998</v>
      </c>
      <c r="G234" s="10">
        <f>VLOOKUP(C234,away!$B$2:$E$405,4,FALSE)</f>
        <v>0.76480000000000004</v>
      </c>
      <c r="H234" s="10">
        <f>VLOOKUP(A234,away!$A$2:$E$405,3,FALSE)</f>
        <v>1.1701999999999999</v>
      </c>
      <c r="I234" s="10">
        <f>VLOOKUP(C234,away!$B$2:$E$405,3,FALSE)</f>
        <v>0.76910000000000001</v>
      </c>
      <c r="J234" s="10">
        <f>VLOOKUP(B234,home!$B$2:$E$405,4,FALSE)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1.5690999999999999</v>
      </c>
      <c r="F235" s="10">
        <f>VLOOKUP(B235,home!$B$2:$E$405,3,FALSE)</f>
        <v>1.6222000000000001</v>
      </c>
      <c r="G235" s="10">
        <f>VLOOKUP(C235,away!$B$2:$E$405,4,FALSE)</f>
        <v>0.89219999999999999</v>
      </c>
      <c r="H235" s="10">
        <f>VLOOKUP(A235,away!$A$2:$E$405,3,FALSE)</f>
        <v>1.1701999999999999</v>
      </c>
      <c r="I235" s="10">
        <f>VLOOKUP(C235,away!$B$2:$E$405,3,FALSE)</f>
        <v>1.0255000000000001</v>
      </c>
      <c r="J235" s="10">
        <f>VLOOKUP(B235,home!$B$2:$E$405,4,FALSE)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1.254</v>
      </c>
      <c r="F236" s="10">
        <f>VLOOKUP(B236,home!$B$2:$E$405,3,FALSE)</f>
        <v>1.0965</v>
      </c>
      <c r="G236" s="10">
        <f>VLOOKUP(C236,away!$B$2:$E$405,4,FALSE)</f>
        <v>0.58479999999999999</v>
      </c>
      <c r="H236" s="10">
        <f>VLOOKUP(A236,away!$A$2:$E$405,3,FALSE)</f>
        <v>0.9476</v>
      </c>
      <c r="I236" s="10">
        <f>VLOOKUP(C236,away!$B$2:$E$405,3,FALSE)</f>
        <v>0.84419999999999995</v>
      </c>
      <c r="J236" s="10">
        <f>VLOOKUP(B236,home!$B$2:$E$405,4,FALSE)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1.254</v>
      </c>
      <c r="F237" s="10">
        <f>VLOOKUP(B237,home!$B$2:$E$405,3,FALSE)</f>
        <v>0.53159999999999996</v>
      </c>
      <c r="G237" s="10">
        <f>VLOOKUP(C237,away!$B$2:$E$405,4,FALSE)</f>
        <v>0.47849999999999998</v>
      </c>
      <c r="H237" s="10">
        <f>VLOOKUP(A237,away!$A$2:$E$405,3,FALSE)</f>
        <v>0.9476</v>
      </c>
      <c r="I237" s="10">
        <f>VLOOKUP(C237,away!$B$2:$E$405,3,FALSE)</f>
        <v>1.5478000000000001</v>
      </c>
      <c r="J237" s="10">
        <f>VLOOKUP(B237,home!$B$2:$E$405,4,FALSE)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1.3812</v>
      </c>
      <c r="F239" s="10">
        <f>VLOOKUP(B239,home!$B$2:$E$405,3,FALSE)</f>
        <v>0.80020000000000002</v>
      </c>
      <c r="G239" s="10">
        <f>VLOOKUP(C239,away!$B$2:$E$405,4,FALSE)</f>
        <v>1.0288999999999999</v>
      </c>
      <c r="H239" s="10">
        <f>VLOOKUP(A239,away!$A$2:$E$405,3,FALSE)</f>
        <v>1.0679000000000001</v>
      </c>
      <c r="I239" s="10">
        <f>VLOOKUP(C239,away!$B$2:$E$405,3,FALSE)</f>
        <v>1.1335999999999999</v>
      </c>
      <c r="J239" s="10">
        <f>VLOOKUP(B239,home!$B$2:$E$405,4,FALSE)</f>
        <v>0.98570000000000002</v>
      </c>
      <c r="K239" s="12">
        <f t="shared" si="446"/>
        <v>1.1371775673359998</v>
      </c>
      <c r="L239" s="12">
        <f t="shared" si="447"/>
        <v>1.193260268408</v>
      </c>
      <c r="M239" s="13">
        <f t="shared" si="448"/>
        <v>9.7253156858160994E-2</v>
      </c>
      <c r="N239" s="13">
        <f t="shared" si="449"/>
        <v>0.11059410833170992</v>
      </c>
      <c r="O239" s="13">
        <f t="shared" si="450"/>
        <v>0.11604832805609451</v>
      </c>
      <c r="P239" s="13">
        <f t="shared" si="451"/>
        <v>0.13196755539223962</v>
      </c>
      <c r="Q239" s="13">
        <f t="shared" si="452"/>
        <v>6.2882569537173971E-2</v>
      </c>
      <c r="R239" s="13">
        <f t="shared" si="453"/>
        <v>6.923792954225752E-2</v>
      </c>
      <c r="S239" s="13">
        <f t="shared" si="454"/>
        <v>4.4768304286521537E-2</v>
      </c>
      <c r="T239" s="13">
        <f t="shared" si="455"/>
        <v>7.503527180411293E-2</v>
      </c>
      <c r="U239" s="13">
        <f t="shared" si="456"/>
        <v>7.8735820284245764E-2</v>
      </c>
      <c r="V239" s="13">
        <f t="shared" si="457"/>
        <v>6.7498107991892722E-3</v>
      </c>
      <c r="W239" s="13">
        <f t="shared" si="458"/>
        <v>2.3836215818040116E-2</v>
      </c>
      <c r="X239" s="13">
        <f t="shared" si="459"/>
        <v>2.8442809284865561E-2</v>
      </c>
      <c r="Y239" s="13">
        <f t="shared" si="460"/>
        <v>1.6969837120768126E-2</v>
      </c>
      <c r="Z239" s="13">
        <f t="shared" si="461"/>
        <v>2.7539623463202798E-2</v>
      </c>
      <c r="AA239" s="13">
        <f t="shared" si="462"/>
        <v>3.1317442015234384E-2</v>
      </c>
      <c r="AB239" s="13">
        <f t="shared" si="463"/>
        <v>1.7806746263035234E-2</v>
      </c>
      <c r="AC239" s="13">
        <f t="shared" si="464"/>
        <v>5.7244673290417691E-4</v>
      </c>
      <c r="AD239" s="13">
        <f t="shared" si="465"/>
        <v>6.7765024796136849E-3</v>
      </c>
      <c r="AE239" s="13">
        <f t="shared" si="466"/>
        <v>8.0861311676913034E-3</v>
      </c>
      <c r="AF239" s="13">
        <f t="shared" si="467"/>
        <v>4.8244295237708113E-3</v>
      </c>
      <c r="AG239" s="13">
        <f t="shared" si="468"/>
        <v>1.9189333561500793E-3</v>
      </c>
      <c r="AH239" s="13">
        <f t="shared" si="469"/>
        <v>8.2154846213891557E-3</v>
      </c>
      <c r="AI239" s="13">
        <f t="shared" si="470"/>
        <v>9.3424648162376365E-3</v>
      </c>
      <c r="AJ239" s="13">
        <f t="shared" si="471"/>
        <v>5.3120207063256427E-3</v>
      </c>
      <c r="AK239" s="13">
        <f t="shared" si="472"/>
        <v>2.0135702614859515E-3</v>
      </c>
      <c r="AL239" s="13">
        <f t="shared" si="473"/>
        <v>3.1071236502406364E-5</v>
      </c>
      <c r="AM239" s="13">
        <f t="shared" si="474"/>
        <v>1.5412173209626927E-3</v>
      </c>
      <c r="AN239" s="13">
        <f t="shared" si="475"/>
        <v>1.8390733940870014E-3</v>
      </c>
      <c r="AO239" s="13">
        <f t="shared" si="476"/>
        <v>1.0972466059251339E-3</v>
      </c>
      <c r="AP239" s="13">
        <f t="shared" si="477"/>
        <v>4.3643359316533078E-4</v>
      </c>
      <c r="AQ239" s="13">
        <f t="shared" si="478"/>
        <v>1.3019471663068259E-4</v>
      </c>
      <c r="AR239" s="13">
        <f t="shared" si="479"/>
        <v>1.960642276884124E-3</v>
      </c>
      <c r="AS239" s="13">
        <f t="shared" si="480"/>
        <v>2.2295984148432038E-3</v>
      </c>
      <c r="AT239" s="13">
        <f t="shared" si="481"/>
        <v>1.2677246507637981E-3</v>
      </c>
      <c r="AU239" s="13">
        <f t="shared" si="482"/>
        <v>4.8054267813581869E-4</v>
      </c>
      <c r="AV239" s="13">
        <f t="shared" si="483"/>
        <v>1.3661558843090416E-4</v>
      </c>
      <c r="AW239" s="13">
        <f t="shared" si="484"/>
        <v>1.1711688159207771E-6</v>
      </c>
      <c r="AX239" s="13">
        <f t="shared" si="485"/>
        <v>2.9210629396474327E-4</v>
      </c>
      <c r="AY239" s="13">
        <f t="shared" si="486"/>
        <v>3.4855883474003567E-4</v>
      </c>
      <c r="AZ239" s="13">
        <f t="shared" si="487"/>
        <v>2.0796070434893745E-4</v>
      </c>
      <c r="BA239" s="13">
        <f t="shared" si="488"/>
        <v>8.2717081963243268E-5</v>
      </c>
      <c r="BB239" s="13">
        <f t="shared" si="489"/>
        <v>2.4675751856346547E-5</v>
      </c>
      <c r="BC239" s="13">
        <f t="shared" si="490"/>
        <v>5.8889188566546568E-6</v>
      </c>
      <c r="BD239" s="13">
        <f t="shared" si="491"/>
        <v>3.899260882611367E-4</v>
      </c>
      <c r="BE239" s="13">
        <f t="shared" si="492"/>
        <v>4.4341520048964177E-4</v>
      </c>
      <c r="BF239" s="13">
        <f t="shared" si="493"/>
        <v>2.5212090950630777E-4</v>
      </c>
      <c r="BG239" s="13">
        <f t="shared" si="494"/>
        <v>9.5568747515640943E-5</v>
      </c>
      <c r="BH239" s="13">
        <f t="shared" si="495"/>
        <v>2.7169658953296239E-5</v>
      </c>
      <c r="BI239" s="13">
        <f t="shared" si="496"/>
        <v>6.1793453347716392E-6</v>
      </c>
      <c r="BJ239" s="14">
        <f t="shared" si="497"/>
        <v>0.3453728816403972</v>
      </c>
      <c r="BK239" s="14">
        <f t="shared" si="498"/>
        <v>0.2816909041402581</v>
      </c>
      <c r="BL239" s="14">
        <f t="shared" si="499"/>
        <v>0.34531931012542449</v>
      </c>
      <c r="BM239" s="14">
        <f t="shared" si="500"/>
        <v>0.41159168398572193</v>
      </c>
      <c r="BN239" s="14">
        <f t="shared" si="501"/>
        <v>0.58798364771763645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1.3812</v>
      </c>
      <c r="F240" s="10">
        <f>VLOOKUP(B240,home!$B$2:$E$405,3,FALSE)</f>
        <v>0.7621</v>
      </c>
      <c r="G240" s="10">
        <f>VLOOKUP(C240,away!$B$2:$E$405,4,FALSE)</f>
        <v>1.1584000000000001</v>
      </c>
      <c r="H240" s="10">
        <f>VLOOKUP(A240,away!$A$2:$E$405,3,FALSE)</f>
        <v>1.0679000000000001</v>
      </c>
      <c r="I240" s="10">
        <f>VLOOKUP(C240,away!$B$2:$E$405,3,FALSE)</f>
        <v>1.3109999999999999</v>
      </c>
      <c r="J240" s="10">
        <f>VLOOKUP(B240,home!$B$2:$E$405,4,FALSE)</f>
        <v>1.1335999999999999</v>
      </c>
      <c r="K240" s="12">
        <f t="shared" si="446"/>
        <v>1.2193463431680001</v>
      </c>
      <c r="L240" s="12">
        <f t="shared" si="447"/>
        <v>1.58705915784</v>
      </c>
      <c r="M240" s="13">
        <f t="shared" si="448"/>
        <v>6.0421788580255882E-2</v>
      </c>
      <c r="N240" s="13">
        <f t="shared" si="449"/>
        <v>7.3675086953005037E-2</v>
      </c>
      <c r="O240" s="13">
        <f t="shared" si="450"/>
        <v>9.5892952899367417E-2</v>
      </c>
      <c r="P240" s="13">
        <f t="shared" si="451"/>
        <v>0.11692672145342493</v>
      </c>
      <c r="Q240" s="13">
        <f t="shared" si="452"/>
        <v>4.4917723929365577E-2</v>
      </c>
      <c r="R240" s="13">
        <f t="shared" si="453"/>
        <v>7.6093894535630438E-2</v>
      </c>
      <c r="S240" s="13">
        <f t="shared" si="454"/>
        <v>5.6568410630906098E-2</v>
      </c>
      <c r="T240" s="13">
        <f t="shared" si="455"/>
        <v>7.1287085111428533E-2</v>
      </c>
      <c r="U240" s="13">
        <f t="shared" si="456"/>
        <v>9.2784812039432438E-2</v>
      </c>
      <c r="V240" s="13">
        <f t="shared" si="457"/>
        <v>1.216330684734388E-2</v>
      </c>
      <c r="W240" s="13">
        <f t="shared" si="458"/>
        <v>1.8256754138900551E-2</v>
      </c>
      <c r="X240" s="13">
        <f t="shared" si="459"/>
        <v>2.8974548848575435E-2</v>
      </c>
      <c r="Y240" s="13">
        <f t="shared" si="460"/>
        <v>2.2992161547207041E-2</v>
      </c>
      <c r="Z240" s="13">
        <f t="shared" si="461"/>
        <v>4.0255170726161138E-2</v>
      </c>
      <c r="AA240" s="13">
        <f t="shared" si="462"/>
        <v>4.9084995218548109E-2</v>
      </c>
      <c r="AB240" s="13">
        <f t="shared" si="463"/>
        <v>2.9925804712077713E-2</v>
      </c>
      <c r="AC240" s="13">
        <f t="shared" si="464"/>
        <v>1.4711327911565827E-3</v>
      </c>
      <c r="AD240" s="13">
        <f t="shared" si="465"/>
        <v>5.5653265993464143E-3</v>
      </c>
      <c r="AE240" s="13">
        <f t="shared" si="466"/>
        <v>8.8325025458632703E-3</v>
      </c>
      <c r="AF240" s="13">
        <f t="shared" si="467"/>
        <v>7.0088520260287107E-3</v>
      </c>
      <c r="AG240" s="13">
        <f t="shared" si="468"/>
        <v>3.7078209312847677E-3</v>
      </c>
      <c r="AH240" s="13">
        <f t="shared" si="469"/>
        <v>1.5971834337841686E-2</v>
      </c>
      <c r="AI240" s="13">
        <f t="shared" si="470"/>
        <v>1.9475197793532358E-2</v>
      </c>
      <c r="AJ240" s="13">
        <f t="shared" si="471"/>
        <v>1.1873505606008595E-2</v>
      </c>
      <c r="AK240" s="13">
        <f t="shared" si="472"/>
        <v>4.825971880423773E-3</v>
      </c>
      <c r="AL240" s="13">
        <f t="shared" si="473"/>
        <v>1.1387596304871693E-4</v>
      </c>
      <c r="AM240" s="13">
        <f t="shared" si="474"/>
        <v>1.3572121274897293E-3</v>
      </c>
      <c r="AN240" s="13">
        <f t="shared" si="475"/>
        <v>2.1539759360640841E-3</v>
      </c>
      <c r="AO240" s="13">
        <f t="shared" si="476"/>
        <v>1.7092436175487459E-3</v>
      </c>
      <c r="AP240" s="13">
        <f t="shared" si="477"/>
        <v>9.0422357873676923E-4</v>
      </c>
      <c r="AQ240" s="13">
        <f t="shared" si="478"/>
        <v>3.5876407784226217E-4</v>
      </c>
      <c r="AR240" s="13">
        <f t="shared" si="479"/>
        <v>5.0696491906750034E-3</v>
      </c>
      <c r="AS240" s="13">
        <f t="shared" si="480"/>
        <v>6.1816582017941765E-3</v>
      </c>
      <c r="AT240" s="13">
        <f t="shared" si="481"/>
        <v>3.7687911615361031E-3</v>
      </c>
      <c r="AU240" s="13">
        <f t="shared" si="482"/>
        <v>1.5318205736609746E-3</v>
      </c>
      <c r="AV240" s="13">
        <f t="shared" si="483"/>
        <v>4.6695495372075482E-4</v>
      </c>
      <c r="AW240" s="13">
        <f t="shared" si="484"/>
        <v>6.1213858832617722E-6</v>
      </c>
      <c r="AX240" s="13">
        <f t="shared" si="485"/>
        <v>2.7581860742631015E-4</v>
      </c>
      <c r="AY240" s="13">
        <f t="shared" si="486"/>
        <v>4.3774044681860126E-4</v>
      </c>
      <c r="AZ240" s="13">
        <f t="shared" si="487"/>
        <v>3.473599924402174E-4</v>
      </c>
      <c r="BA240" s="13">
        <f t="shared" si="488"/>
        <v>1.8376028568982674E-4</v>
      </c>
      <c r="BB240" s="13">
        <f t="shared" si="489"/>
        <v>7.2909611062833596E-5</v>
      </c>
      <c r="BC240" s="13">
        <f t="shared" si="490"/>
        <v>2.3142373186364521E-5</v>
      </c>
      <c r="BD240" s="13">
        <f t="shared" si="491"/>
        <v>1.3409721958494833E-3</v>
      </c>
      <c r="BE240" s="13">
        <f t="shared" si="492"/>
        <v>1.6351095432990306E-3</v>
      </c>
      <c r="BF240" s="13">
        <f t="shared" si="493"/>
        <v>9.9688242115038598E-4</v>
      </c>
      <c r="BG240" s="13">
        <f t="shared" si="494"/>
        <v>4.0518164493272822E-4</v>
      </c>
      <c r="BH240" s="13">
        <f t="shared" si="495"/>
        <v>1.2351418926687943E-4</v>
      </c>
      <c r="BI240" s="13">
        <f t="shared" si="496"/>
        <v>3.0121315002385909E-5</v>
      </c>
      <c r="BJ240" s="14">
        <f t="shared" si="497"/>
        <v>0.29304201328531099</v>
      </c>
      <c r="BK240" s="14">
        <f t="shared" si="498"/>
        <v>0.24810297671295467</v>
      </c>
      <c r="BL240" s="14">
        <f t="shared" si="499"/>
        <v>0.41747962441375042</v>
      </c>
      <c r="BM240" s="14">
        <f t="shared" si="500"/>
        <v>0.5305199977261924</v>
      </c>
      <c r="BN240" s="14">
        <f t="shared" si="501"/>
        <v>0.46792816835104922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1.3812</v>
      </c>
      <c r="F241" s="10">
        <f>VLOOKUP(B241,home!$B$2:$E$405,3,FALSE)</f>
        <v>1.1051</v>
      </c>
      <c r="G241" s="10">
        <f>VLOOKUP(C241,away!$B$2:$E$405,4,FALSE)</f>
        <v>1.0669999999999999</v>
      </c>
      <c r="H241" s="10">
        <f>VLOOKUP(A241,away!$A$2:$E$405,3,FALSE)</f>
        <v>1.0679000000000001</v>
      </c>
      <c r="I241" s="10">
        <f>VLOOKUP(C241,away!$B$2:$E$405,3,FALSE)</f>
        <v>0.78859999999999997</v>
      </c>
      <c r="J241" s="10">
        <f>VLOOKUP(B241,home!$B$2:$E$405,4,FALSE)</f>
        <v>0.8871</v>
      </c>
      <c r="K241" s="12">
        <f t="shared" si="446"/>
        <v>1.6286305160399999</v>
      </c>
      <c r="L241" s="12">
        <f t="shared" si="447"/>
        <v>0.74706766337399999</v>
      </c>
      <c r="M241" s="13">
        <f t="shared" si="448"/>
        <v>9.2949571073983259E-2</v>
      </c>
      <c r="N241" s="13">
        <f t="shared" si="449"/>
        <v>0.15138050790391802</v>
      </c>
      <c r="O241" s="13">
        <f t="shared" si="450"/>
        <v>6.9439618873856218E-2</v>
      </c>
      <c r="P241" s="13">
        <f t="shared" si="451"/>
        <v>0.11309148232014937</v>
      </c>
      <c r="Q241" s="13">
        <f t="shared" si="452"/>
        <v>0.12327145735297765</v>
      </c>
      <c r="R241" s="13">
        <f t="shared" si="453"/>
        <v>2.5938046908836433E-2</v>
      </c>
      <c r="S241" s="13">
        <f t="shared" si="454"/>
        <v>3.4399522304381321E-2</v>
      </c>
      <c r="T241" s="13">
        <f t="shared" si="455"/>
        <v>9.2092119605396705E-2</v>
      </c>
      <c r="U241" s="13">
        <f t="shared" si="456"/>
        <v>4.2243494722208001E-2</v>
      </c>
      <c r="V241" s="13">
        <f t="shared" si="457"/>
        <v>4.6504224740807065E-3</v>
      </c>
      <c r="W241" s="13">
        <f t="shared" si="458"/>
        <v>6.6921219067260923E-2</v>
      </c>
      <c r="X241" s="13">
        <f t="shared" si="459"/>
        <v>4.9994678758718193E-2</v>
      </c>
      <c r="Y241" s="13">
        <f t="shared" si="460"/>
        <v>1.8674703920704673E-2</v>
      </c>
      <c r="Z241" s="13">
        <f t="shared" si="461"/>
        <v>6.4591586988898804E-3</v>
      </c>
      <c r="AA241" s="13">
        <f t="shared" si="462"/>
        <v>1.051958296495728E-2</v>
      </c>
      <c r="AB241" s="13">
        <f t="shared" si="463"/>
        <v>8.5662569163719848E-3</v>
      </c>
      <c r="AC241" s="13">
        <f t="shared" si="464"/>
        <v>3.5363474847971248E-4</v>
      </c>
      <c r="AD241" s="13">
        <f t="shared" si="465"/>
        <v>2.7247484885884778E-2</v>
      </c>
      <c r="AE241" s="13">
        <f t="shared" si="466"/>
        <v>2.0355714866516324E-2</v>
      </c>
      <c r="AF241" s="13">
        <f t="shared" si="467"/>
        <v>7.603548170817871E-3</v>
      </c>
      <c r="AG241" s="13">
        <f t="shared" si="468"/>
        <v>1.89345498844152E-3</v>
      </c>
      <c r="AH241" s="13">
        <f t="shared" si="469"/>
        <v>1.2063571491353767E-3</v>
      </c>
      <c r="AI241" s="13">
        <f t="shared" si="470"/>
        <v>1.9647100663248919E-3</v>
      </c>
      <c r="AJ241" s="13">
        <f t="shared" si="471"/>
        <v>1.5998933845938455E-3</v>
      </c>
      <c r="AK241" s="13">
        <f t="shared" si="472"/>
        <v>8.6854506285335205E-4</v>
      </c>
      <c r="AL241" s="13">
        <f t="shared" si="473"/>
        <v>1.7210656248709884E-5</v>
      </c>
      <c r="AM241" s="13">
        <f t="shared" si="474"/>
        <v>8.8752170740981143E-3</v>
      </c>
      <c r="AN241" s="13">
        <f t="shared" si="475"/>
        <v>6.6303876814835074E-3</v>
      </c>
      <c r="AO241" s="13">
        <f t="shared" si="476"/>
        <v>2.4766741162348185E-3</v>
      </c>
      <c r="AP241" s="13">
        <f t="shared" si="477"/>
        <v>6.1674771498480417E-4</v>
      </c>
      <c r="AQ241" s="13">
        <f t="shared" si="478"/>
        <v>1.1518806858123781E-4</v>
      </c>
      <c r="AR241" s="13">
        <f t="shared" si="479"/>
        <v>1.8024608331981725E-4</v>
      </c>
      <c r="AS241" s="13">
        <f t="shared" si="480"/>
        <v>2.9355427169134278E-4</v>
      </c>
      <c r="AT241" s="13">
        <f t="shared" si="481"/>
        <v>2.3904572249520899E-4</v>
      </c>
      <c r="AU241" s="13">
        <f t="shared" si="482"/>
        <v>1.2977238612817558E-4</v>
      </c>
      <c r="AV241" s="13">
        <f t="shared" si="483"/>
        <v>5.2837817046918216E-5</v>
      </c>
      <c r="AW241" s="13">
        <f t="shared" si="484"/>
        <v>5.8167103240910466E-7</v>
      </c>
      <c r="AX241" s="13">
        <f t="shared" si="485"/>
        <v>2.4090748938925739E-3</v>
      </c>
      <c r="AY241" s="13">
        <f t="shared" si="486"/>
        <v>1.7997419518732921E-3</v>
      </c>
      <c r="AZ241" s="13">
        <f t="shared" si="487"/>
        <v>6.7226450733107103E-4</v>
      </c>
      <c r="BA241" s="13">
        <f t="shared" si="488"/>
        <v>1.674090248870322E-4</v>
      </c>
      <c r="BB241" s="13">
        <f t="shared" si="489"/>
        <v>3.1266467262518725E-5</v>
      </c>
      <c r="BC241" s="13">
        <f t="shared" si="490"/>
        <v>4.6716333279539079E-6</v>
      </c>
      <c r="BD241" s="13">
        <f t="shared" si="491"/>
        <v>2.2442670049675192E-5</v>
      </c>
      <c r="BE241" s="13">
        <f t="shared" si="492"/>
        <v>3.6550817304317954E-5</v>
      </c>
      <c r="BF241" s="13">
        <f t="shared" si="493"/>
        <v>2.9763888224007558E-5</v>
      </c>
      <c r="BG241" s="13">
        <f t="shared" si="494"/>
        <v>1.6158125545874098E-5</v>
      </c>
      <c r="BH241" s="13">
        <f t="shared" si="495"/>
        <v>6.5789040865040138E-6</v>
      </c>
      <c r="BI241" s="13">
        <f t="shared" si="496"/>
        <v>2.1429207914761367E-6</v>
      </c>
      <c r="BJ241" s="14">
        <f t="shared" si="497"/>
        <v>0.58323353265459343</v>
      </c>
      <c r="BK241" s="14">
        <f t="shared" si="498"/>
        <v>0.24726158552919639</v>
      </c>
      <c r="BL241" s="14">
        <f t="shared" si="499"/>
        <v>0.16335559965582072</v>
      </c>
      <c r="BM241" s="14">
        <f t="shared" si="500"/>
        <v>0.42244003182393858</v>
      </c>
      <c r="BN241" s="14">
        <f t="shared" si="501"/>
        <v>0.57607068443372089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1.3812</v>
      </c>
      <c r="F242" s="10">
        <f>VLOOKUP(B242,home!$B$2:$E$405,3,FALSE)</f>
        <v>0.68589999999999995</v>
      </c>
      <c r="G242" s="10">
        <f>VLOOKUP(C242,away!$B$2:$E$405,4,FALSE)</f>
        <v>1.1813</v>
      </c>
      <c r="H242" s="10">
        <f>VLOOKUP(A242,away!$A$2:$E$405,3,FALSE)</f>
        <v>1.0679000000000001</v>
      </c>
      <c r="I242" s="10">
        <f>VLOOKUP(C242,away!$B$2:$E$405,3,FALSE)</f>
        <v>1.3307</v>
      </c>
      <c r="J242" s="10">
        <f>VLOOKUP(B242,home!$B$2:$E$405,4,FALSE)</f>
        <v>0.83779999999999999</v>
      </c>
      <c r="K242" s="12">
        <f t="shared" si="446"/>
        <v>1.119122369004</v>
      </c>
      <c r="L242" s="12">
        <f t="shared" si="447"/>
        <v>1.190559485234</v>
      </c>
      <c r="M242" s="13">
        <f t="shared" si="448"/>
        <v>9.9292836130142406E-2</v>
      </c>
      <c r="N242" s="13">
        <f t="shared" si="449"/>
        <v>0.11112083399509093</v>
      </c>
      <c r="O242" s="13">
        <f t="shared" si="450"/>
        <v>0.11821402787052623</v>
      </c>
      <c r="P242" s="13">
        <f t="shared" si="451"/>
        <v>0.1322959629199682</v>
      </c>
      <c r="Q242" s="13">
        <f t="shared" si="452"/>
        <v>6.2178905493143199E-2</v>
      </c>
      <c r="R242" s="13">
        <f t="shared" si="453"/>
        <v>7.0370416084485743E-2</v>
      </c>
      <c r="S242" s="13">
        <f t="shared" si="454"/>
        <v>4.4067181699749158E-2</v>
      </c>
      <c r="T242" s="13">
        <f t="shared" si="455"/>
        <v>7.4027685716330088E-2</v>
      </c>
      <c r="U242" s="13">
        <f t="shared" si="456"/>
        <v>7.8753106756266872E-2</v>
      </c>
      <c r="V242" s="13">
        <f t="shared" si="457"/>
        <v>6.5238120821350561E-3</v>
      </c>
      <c r="W242" s="13">
        <f t="shared" si="458"/>
        <v>2.3195268005854079E-2</v>
      </c>
      <c r="X242" s="13">
        <f t="shared" si="459"/>
        <v>2.7615346336914294E-2</v>
      </c>
      <c r="Y242" s="13">
        <f t="shared" si="460"/>
        <v>1.6438856259717662E-2</v>
      </c>
      <c r="Z242" s="13">
        <f t="shared" si="461"/>
        <v>2.7926722116415902E-2</v>
      </c>
      <c r="AA242" s="13">
        <f t="shared" si="462"/>
        <v>3.1253419413439759E-2</v>
      </c>
      <c r="AB242" s="13">
        <f t="shared" si="463"/>
        <v>1.748820038672216E-2</v>
      </c>
      <c r="AC242" s="13">
        <f t="shared" si="464"/>
        <v>5.4326301055077878E-4</v>
      </c>
      <c r="AD242" s="13">
        <f t="shared" si="465"/>
        <v>6.4895858200985299E-3</v>
      </c>
      <c r="AE242" s="13">
        <f t="shared" si="466"/>
        <v>7.7262379533583692E-3</v>
      </c>
      <c r="AF242" s="13">
        <f t="shared" si="467"/>
        <v>4.5992729402728688E-3</v>
      </c>
      <c r="AG242" s="13">
        <f t="shared" si="468"/>
        <v>1.8252360080739764E-3</v>
      </c>
      <c r="AH242" s="13">
        <f t="shared" si="469"/>
        <v>8.3121059767982727E-3</v>
      </c>
      <c r="AI242" s="13">
        <f t="shared" si="470"/>
        <v>9.3022637321667889E-3</v>
      </c>
      <c r="AJ242" s="13">
        <f t="shared" si="471"/>
        <v>5.2051857125212453E-3</v>
      </c>
      <c r="AK242" s="13">
        <f t="shared" si="472"/>
        <v>1.9417465885675162E-3</v>
      </c>
      <c r="AL242" s="13">
        <f t="shared" si="473"/>
        <v>2.8953348862113092E-5</v>
      </c>
      <c r="AM242" s="13">
        <f t="shared" si="474"/>
        <v>1.4525281313686848E-3</v>
      </c>
      <c r="AN242" s="13">
        <f t="shared" si="475"/>
        <v>1.7293211443702048E-3</v>
      </c>
      <c r="AO242" s="13">
        <f t="shared" si="476"/>
        <v>1.0294298457228317E-3</v>
      </c>
      <c r="AP242" s="13">
        <f t="shared" si="477"/>
        <v>4.0853248906943005E-4</v>
      </c>
      <c r="AQ242" s="13">
        <f t="shared" si="478"/>
        <v>1.2159555747196638E-4</v>
      </c>
      <c r="AR242" s="13">
        <f t="shared" si="479"/>
        <v>1.9792113225894801E-3</v>
      </c>
      <c r="AS242" s="13">
        <f t="shared" si="480"/>
        <v>2.2149796640958787E-3</v>
      </c>
      <c r="AT242" s="13">
        <f t="shared" si="481"/>
        <v>1.2394166444893323E-3</v>
      </c>
      <c r="AU242" s="13">
        <f t="shared" si="482"/>
        <v>4.6235296378796325E-4</v>
      </c>
      <c r="AV242" s="13">
        <f t="shared" si="483"/>
        <v>1.293573860376016E-4</v>
      </c>
      <c r="AW242" s="13">
        <f t="shared" si="484"/>
        <v>1.0715809352859071E-6</v>
      </c>
      <c r="AX242" s="13">
        <f t="shared" si="485"/>
        <v>2.709261205703792E-4</v>
      </c>
      <c r="AY242" s="13">
        <f t="shared" si="486"/>
        <v>3.2255366264271522E-4</v>
      </c>
      <c r="AZ242" s="13">
        <f t="shared" si="487"/>
        <v>1.9200966127812624E-4</v>
      </c>
      <c r="BA242" s="13">
        <f t="shared" si="488"/>
        <v>7.6199641163746858E-5</v>
      </c>
      <c r="BB242" s="13">
        <f t="shared" si="489"/>
        <v>2.26800513897315E-5</v>
      </c>
      <c r="BC242" s="13">
        <f t="shared" si="490"/>
        <v>5.4003900615278771E-6</v>
      </c>
      <c r="BD242" s="13">
        <f t="shared" si="491"/>
        <v>3.9272813556523955E-4</v>
      </c>
      <c r="BE242" s="13">
        <f t="shared" si="492"/>
        <v>4.3951084144829488E-4</v>
      </c>
      <c r="BF242" s="13">
        <f t="shared" si="493"/>
        <v>2.4593320704227866E-4</v>
      </c>
      <c r="BG242" s="13">
        <f t="shared" si="494"/>
        <v>9.1743117760635355E-5</v>
      </c>
      <c r="BH242" s="13">
        <f t="shared" si="495"/>
        <v>2.5667943822023811E-5</v>
      </c>
      <c r="BI242" s="13">
        <f t="shared" si="496"/>
        <v>5.7451140195129678E-6</v>
      </c>
      <c r="BJ242" s="14">
        <f t="shared" si="497"/>
        <v>0.34084840522396331</v>
      </c>
      <c r="BK242" s="14">
        <f t="shared" si="498"/>
        <v>0.28307456285405042</v>
      </c>
      <c r="BL242" s="14">
        <f t="shared" si="499"/>
        <v>0.3480671188621528</v>
      </c>
      <c r="BM242" s="14">
        <f t="shared" si="500"/>
        <v>0.40612234448151835</v>
      </c>
      <c r="BN242" s="14">
        <f t="shared" si="501"/>
        <v>0.59347298249335667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1.6087</v>
      </c>
      <c r="F243" s="10">
        <f>VLOOKUP(B243,home!$B$2:$E$405,3,FALSE)</f>
        <v>0.93240000000000001</v>
      </c>
      <c r="G243" s="10">
        <f>VLOOKUP(C243,away!$B$2:$E$405,4,FALSE)</f>
        <v>0.88060000000000005</v>
      </c>
      <c r="H243" s="10">
        <f>VLOOKUP(A243,away!$A$2:$E$405,3,FALSE)</f>
        <v>1.2608999999999999</v>
      </c>
      <c r="I243" s="10">
        <f>VLOOKUP(C243,away!$B$2:$E$405,3,FALSE)</f>
        <v>0.99139999999999995</v>
      </c>
      <c r="J243" s="10">
        <f>VLOOKUP(B243,home!$B$2:$E$405,4,FALSE)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1.6087</v>
      </c>
      <c r="F244" s="10">
        <f>VLOOKUP(B244,home!$B$2:$E$405,3,FALSE)</f>
        <v>1.1867000000000001</v>
      </c>
      <c r="G244" s="10">
        <f>VLOOKUP(C244,away!$B$2:$E$405,4,FALSE)</f>
        <v>0.9607</v>
      </c>
      <c r="H244" s="10">
        <f>VLOOKUP(A244,away!$A$2:$E$405,3,FALSE)</f>
        <v>1.2608999999999999</v>
      </c>
      <c r="I244" s="10">
        <f>VLOOKUP(C244,away!$B$2:$E$405,3,FALSE)</f>
        <v>1.0094000000000001</v>
      </c>
      <c r="J244" s="10">
        <f>VLOOKUP(B244,home!$B$2:$E$405,4,FALSE)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1.6087</v>
      </c>
      <c r="F245" s="10">
        <f>VLOOKUP(B245,home!$B$2:$E$405,3,FALSE)</f>
        <v>1.2998000000000001</v>
      </c>
      <c r="G245" s="10">
        <f>VLOOKUP(C245,away!$B$2:$E$405,4,FALSE)</f>
        <v>1.0172000000000001</v>
      </c>
      <c r="H245" s="10">
        <f>VLOOKUP(A245,away!$A$2:$E$405,3,FALSE)</f>
        <v>1.2608999999999999</v>
      </c>
      <c r="I245" s="10">
        <f>VLOOKUP(C245,away!$B$2:$E$405,3,FALSE)</f>
        <v>0.36049999999999999</v>
      </c>
      <c r="J245" s="10">
        <f>VLOOKUP(B245,home!$B$2:$E$405,4,FALSE)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1.3148</v>
      </c>
      <c r="F247" s="10">
        <f>VLOOKUP(B247,home!$B$2:$E$405,3,FALSE)</f>
        <v>0.64359999999999995</v>
      </c>
      <c r="G247" s="10">
        <f>VLOOKUP(C247,away!$B$2:$E$405,4,FALSE)</f>
        <v>1.0322</v>
      </c>
      <c r="H247" s="10">
        <f>VLOOKUP(A247,away!$A$2:$E$405,3,FALSE)</f>
        <v>1.2037</v>
      </c>
      <c r="I247" s="10">
        <f>VLOOKUP(C247,away!$B$2:$E$405,3,FALSE)</f>
        <v>0.83079999999999998</v>
      </c>
      <c r="J247" s="10">
        <f>VLOOKUP(B247,home!$B$2:$E$405,4,FALSE)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1.3148</v>
      </c>
      <c r="F248" s="10">
        <f>VLOOKUP(B248,home!$B$2:$E$405,3,FALSE)</f>
        <v>0.64359999999999995</v>
      </c>
      <c r="G248" s="10">
        <f>VLOOKUP(C248,away!$B$2:$E$405,4,FALSE)</f>
        <v>0.40949999999999998</v>
      </c>
      <c r="H248" s="10">
        <f>VLOOKUP(A248,away!$A$2:$E$405,3,FALSE)</f>
        <v>1.2037</v>
      </c>
      <c r="I248" s="10">
        <f>VLOOKUP(C248,away!$B$2:$E$405,3,FALSE)</f>
        <v>1.2141999999999999</v>
      </c>
      <c r="J248" s="10">
        <f>VLOOKUP(B248,home!$B$2:$E$405,4,FALSE)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1.5690999999999999</v>
      </c>
      <c r="F255" s="10">
        <f>VLOOKUP(B255,home!$B$2:$E$405,3,FALSE)</f>
        <v>1.0197000000000001</v>
      </c>
      <c r="G255" s="10">
        <f>VLOOKUP(C255,away!$B$2:$E$405,4,FALSE)</f>
        <v>1.2109000000000001</v>
      </c>
      <c r="H255" s="10">
        <f>VLOOKUP(A255,away!$A$2:$E$405,3,FALSE)</f>
        <v>1.1701999999999999</v>
      </c>
      <c r="I255" s="10">
        <f>VLOOKUP(C255,away!$B$2:$E$405,3,FALSE)</f>
        <v>0.51270000000000004</v>
      </c>
      <c r="J255" s="10">
        <f>VLOOKUP(B255,home!$B$2:$E$405,4,FALSE)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1.5690999999999999</v>
      </c>
      <c r="F256" s="10">
        <f>VLOOKUP(B256,home!$B$2:$E$405,3,FALSE)</f>
        <v>0.92700000000000005</v>
      </c>
      <c r="G256" s="10">
        <f>VLOOKUP(C256,away!$B$2:$E$405,4,FALSE)</f>
        <v>0.89219999999999999</v>
      </c>
      <c r="H256" s="10">
        <f>VLOOKUP(A256,away!$A$2:$E$405,3,FALSE)</f>
        <v>1.1701999999999999</v>
      </c>
      <c r="I256" s="10">
        <f>VLOOKUP(C256,away!$B$2:$E$405,3,FALSE)</f>
        <v>1.0255000000000001</v>
      </c>
      <c r="J256" s="10">
        <f>VLOOKUP(B256,home!$B$2:$E$405,4,FALSE)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1.254</v>
      </c>
      <c r="F257" s="10">
        <f>VLOOKUP(B257,home!$B$2:$E$405,3,FALSE)</f>
        <v>0.63800000000000001</v>
      </c>
      <c r="G257" s="10">
        <f>VLOOKUP(C257,away!$B$2:$E$405,4,FALSE)</f>
        <v>0.94699999999999995</v>
      </c>
      <c r="H257" s="10">
        <f>VLOOKUP(A257,away!$A$2:$E$405,3,FALSE)</f>
        <v>0.9476</v>
      </c>
      <c r="I257" s="10">
        <f>VLOOKUP(C257,away!$B$2:$E$405,3,FALSE)</f>
        <v>1.1213</v>
      </c>
      <c r="J257" s="10">
        <f>VLOOKUP(B257,home!$B$2:$E$405,4,FALSE)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1.254</v>
      </c>
      <c r="F258" s="10">
        <f>VLOOKUP(B258,home!$B$2:$E$405,3,FALSE)</f>
        <v>0.69110000000000005</v>
      </c>
      <c r="G258" s="10">
        <f>VLOOKUP(C258,away!$B$2:$E$405,4,FALSE)</f>
        <v>1.1164000000000001</v>
      </c>
      <c r="H258" s="10">
        <f>VLOOKUP(A258,away!$A$2:$E$405,3,FALSE)</f>
        <v>0.9476</v>
      </c>
      <c r="I258" s="10">
        <f>VLOOKUP(C258,away!$B$2:$E$405,3,FALSE)</f>
        <v>1.4071</v>
      </c>
      <c r="J258" s="10">
        <f>VLOOKUP(B258,home!$B$2:$E$405,4,FALSE)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1.6769000000000001</v>
      </c>
      <c r="F264" s="10">
        <f>VLOOKUP(B264,home!$B$2:$E$405,3,FALSE)</f>
        <v>0.73399999999999999</v>
      </c>
      <c r="G264" s="10">
        <f>VLOOKUP(C264,away!$B$2:$E$405,4,FALSE)</f>
        <v>0.87160000000000004</v>
      </c>
      <c r="H264" s="10">
        <f>VLOOKUP(A264,away!$A$2:$E$405,3,FALSE)</f>
        <v>1.5230999999999999</v>
      </c>
      <c r="I264" s="10">
        <f>VLOOKUP(C264,away!$B$2:$E$405,3,FALSE)</f>
        <v>1.5656000000000001</v>
      </c>
      <c r="J264" s="10">
        <f>VLOOKUP(B264,home!$B$2:$E$405,4,FALSE)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1.6769000000000001</v>
      </c>
      <c r="F265" s="10">
        <f>VLOOKUP(B265,home!$B$2:$E$405,3,FALSE)</f>
        <v>1.0550999999999999</v>
      </c>
      <c r="G265" s="10">
        <f>VLOOKUP(C265,away!$B$2:$E$405,4,FALSE)</f>
        <v>1.0436000000000001</v>
      </c>
      <c r="H265" s="10">
        <f>VLOOKUP(A265,away!$A$2:$E$405,3,FALSE)</f>
        <v>1.5230999999999999</v>
      </c>
      <c r="I265" s="10">
        <f>VLOOKUP(C265,away!$B$2:$E$405,3,FALSE)</f>
        <v>0.43769999999999998</v>
      </c>
      <c r="J265" s="10">
        <f>VLOOKUP(B265,home!$B$2:$E$405,4,FALSE)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1.3812</v>
      </c>
      <c r="F266" s="10">
        <f>VLOOKUP(B266,home!$B$2:$E$405,3,FALSE)</f>
        <v>0.99070000000000003</v>
      </c>
      <c r="G266" s="10">
        <f>VLOOKUP(C266,away!$B$2:$E$405,4,FALSE)</f>
        <v>0.57920000000000005</v>
      </c>
      <c r="H266" s="10">
        <f>VLOOKUP(A266,away!$A$2:$E$405,3,FALSE)</f>
        <v>1.0679000000000001</v>
      </c>
      <c r="I266" s="10">
        <f>VLOOKUP(C266,away!$B$2:$E$405,3,FALSE)</f>
        <v>1.7323999999999999</v>
      </c>
      <c r="J266" s="10">
        <f>VLOOKUP(B266,home!$B$2:$E$405,4,FALSE)</f>
        <v>1.5278</v>
      </c>
      <c r="K266" s="12">
        <f t="shared" si="446"/>
        <v>0.79255112332800015</v>
      </c>
      <c r="L266" s="12">
        <f t="shared" si="447"/>
        <v>2.8264757728880001</v>
      </c>
      <c r="M266" s="13">
        <f t="shared" si="448"/>
        <v>2.6808751501265986E-2</v>
      </c>
      <c r="N266" s="13">
        <f t="shared" si="449"/>
        <v>2.1247306117349561E-2</v>
      </c>
      <c r="O266" s="13">
        <f t="shared" si="450"/>
        <v>7.5774286619703105E-2</v>
      </c>
      <c r="P266" s="13">
        <f t="shared" si="451"/>
        <v>6.0054995979823535E-2</v>
      </c>
      <c r="Q266" s="13">
        <f t="shared" si="452"/>
        <v>8.4197881654996427E-3</v>
      </c>
      <c r="R266" s="13">
        <f t="shared" si="453"/>
        <v>0.10708709266923111</v>
      </c>
      <c r="S266" s="13">
        <f t="shared" si="454"/>
        <v>3.3632697721547276E-2</v>
      </c>
      <c r="T266" s="13">
        <f t="shared" si="455"/>
        <v>2.3798327262633839E-2</v>
      </c>
      <c r="U266" s="13">
        <f t="shared" si="456"/>
        <v>8.4871995588928745E-2</v>
      </c>
      <c r="V266" s="13">
        <f t="shared" si="457"/>
        <v>8.3712776750978386E-3</v>
      </c>
      <c r="W266" s="13">
        <f t="shared" si="458"/>
        <v>2.2243708562501817E-3</v>
      </c>
      <c r="X266" s="13">
        <f t="shared" si="459"/>
        <v>6.2871303351092738E-3</v>
      </c>
      <c r="Y266" s="13">
        <f t="shared" si="460"/>
        <v>8.8852107865877907E-3</v>
      </c>
      <c r="Z266" s="13">
        <f t="shared" si="461"/>
        <v>0.10089302433953129</v>
      </c>
      <c r="AA266" s="13">
        <f t="shared" si="462"/>
        <v>7.9962879776254769E-2</v>
      </c>
      <c r="AB266" s="13">
        <f t="shared" si="463"/>
        <v>3.168733509560627E-2</v>
      </c>
      <c r="AC266" s="13">
        <f t="shared" si="464"/>
        <v>1.1720450854925269E-3</v>
      </c>
      <c r="AD266" s="13">
        <f t="shared" si="465"/>
        <v>4.4073190520478659E-4</v>
      </c>
      <c r="AE266" s="13">
        <f t="shared" si="466"/>
        <v>1.2457180524000999E-3</v>
      </c>
      <c r="AF266" s="13">
        <f t="shared" si="467"/>
        <v>1.7604959474790537E-3</v>
      </c>
      <c r="AG266" s="13">
        <f t="shared" si="468"/>
        <v>1.6586663812723499E-3</v>
      </c>
      <c r="AH266" s="13">
        <f t="shared" si="469"/>
        <v>7.1292922237271128E-2</v>
      </c>
      <c r="AI266" s="13">
        <f t="shared" si="470"/>
        <v>5.6503285604484983E-2</v>
      </c>
      <c r="AJ266" s="13">
        <f t="shared" si="471"/>
        <v>2.2390871238778698E-2</v>
      </c>
      <c r="AK266" s="13">
        <f t="shared" si="472"/>
        <v>5.9153033841955567E-3</v>
      </c>
      <c r="AL266" s="13">
        <f t="shared" si="473"/>
        <v>1.0502117249899051E-4</v>
      </c>
      <c r="AM266" s="13">
        <f t="shared" si="474"/>
        <v>6.9860513311308686E-5</v>
      </c>
      <c r="AN266" s="13">
        <f t="shared" si="475"/>
        <v>1.974590483559336E-4</v>
      </c>
      <c r="AO266" s="13">
        <f t="shared" si="476"/>
        <v>2.7905660815778327E-4</v>
      </c>
      <c r="AP266" s="13">
        <f t="shared" si="477"/>
        <v>2.6291558074075807E-4</v>
      </c>
      <c r="AQ266" s="13">
        <f t="shared" si="478"/>
        <v>1.857811298196329E-4</v>
      </c>
      <c r="AR266" s="13">
        <f t="shared" si="479"/>
        <v>4.0301543496406987E-2</v>
      </c>
      <c r="AS266" s="13">
        <f t="shared" si="480"/>
        <v>3.1941033569929611E-2</v>
      </c>
      <c r="AT266" s="13">
        <f t="shared" si="481"/>
        <v>1.2657451018052537E-2</v>
      </c>
      <c r="AU266" s="13">
        <f t="shared" si="482"/>
        <v>3.3438923409422265E-3</v>
      </c>
      <c r="AV266" s="13">
        <f t="shared" si="483"/>
        <v>6.6255140777541418E-4</v>
      </c>
      <c r="AW266" s="13">
        <f t="shared" si="484"/>
        <v>6.5350199085438679E-6</v>
      </c>
      <c r="AX266" s="13">
        <f t="shared" si="485"/>
        <v>9.228004716858064E-6</v>
      </c>
      <c r="AY266" s="13">
        <f t="shared" si="486"/>
        <v>2.6082731764295506E-5</v>
      </c>
      <c r="AZ266" s="13">
        <f t="shared" si="487"/>
        <v>3.6861104711258773E-5</v>
      </c>
      <c r="BA266" s="13">
        <f t="shared" si="488"/>
        <v>3.4729006476086878E-5</v>
      </c>
      <c r="BB266" s="13">
        <f t="shared" si="489"/>
        <v>2.4540173855282508E-5</v>
      </c>
      <c r="BC266" s="13">
        <f t="shared" si="490"/>
        <v>1.3872441372883097E-5</v>
      </c>
      <c r="BD266" s="13">
        <f t="shared" si="491"/>
        <v>1.8985222717097707E-2</v>
      </c>
      <c r="BE266" s="13">
        <f t="shared" si="492"/>
        <v>1.5046759591068052E-2</v>
      </c>
      <c r="BF266" s="13">
        <f t="shared" si="493"/>
        <v>5.9626631081736731E-3</v>
      </c>
      <c r="BG266" s="13">
        <f t="shared" si="494"/>
        <v>1.57523844813649E-3</v>
      </c>
      <c r="BH266" s="13">
        <f t="shared" si="495"/>
        <v>3.1211425039500763E-4</v>
      </c>
      <c r="BI266" s="13">
        <f t="shared" si="496"/>
        <v>4.9473299951448017E-5</v>
      </c>
      <c r="BJ266" s="14">
        <f t="shared" si="497"/>
        <v>7.7108132153068665E-2</v>
      </c>
      <c r="BK266" s="14">
        <f t="shared" si="498"/>
        <v>0.13017087186749049</v>
      </c>
      <c r="BL266" s="14">
        <f t="shared" si="499"/>
        <v>0.66632391546238345</v>
      </c>
      <c r="BM266" s="14">
        <f t="shared" si="500"/>
        <v>0.67508417505774498</v>
      </c>
      <c r="BN266" s="14">
        <f t="shared" si="501"/>
        <v>0.29939222105287294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1.3812</v>
      </c>
      <c r="F267" s="10">
        <f>VLOOKUP(B267,home!$B$2:$E$405,3,FALSE)</f>
        <v>1.0669999999999999</v>
      </c>
      <c r="G267" s="10">
        <f>VLOOKUP(C267,away!$B$2:$E$405,4,FALSE)</f>
        <v>1.5242</v>
      </c>
      <c r="H267" s="10">
        <f>VLOOKUP(A267,away!$A$2:$E$405,3,FALSE)</f>
        <v>1.0679000000000001</v>
      </c>
      <c r="I267" s="10">
        <f>VLOOKUP(C267,away!$B$2:$E$405,3,FALSE)</f>
        <v>0.78859999999999997</v>
      </c>
      <c r="J267" s="10">
        <f>VLOOKUP(B267,home!$B$2:$E$405,4,FALSE)</f>
        <v>1.1828000000000001</v>
      </c>
      <c r="K267" s="12">
        <f t="shared" si="446"/>
        <v>2.2462751176799998</v>
      </c>
      <c r="L267" s="12">
        <f t="shared" si="447"/>
        <v>0.99609021783200002</v>
      </c>
      <c r="M267" s="13">
        <f t="shared" si="448"/>
        <v>3.907136881810911E-2</v>
      </c>
      <c r="N267" s="13">
        <f t="shared" si="449"/>
        <v>8.7765043589816724E-2</v>
      </c>
      <c r="O267" s="13">
        <f t="shared" si="450"/>
        <v>3.8918608277024716E-2</v>
      </c>
      <c r="P267" s="13">
        <f t="shared" si="451"/>
        <v>8.7421901387415513E-2</v>
      </c>
      <c r="Q267" s="13">
        <f t="shared" si="452"/>
        <v>9.857221680895295E-2</v>
      </c>
      <c r="R267" s="13">
        <f t="shared" si="453"/>
        <v>1.9383222498189911E-2</v>
      </c>
      <c r="S267" s="13">
        <f t="shared" si="454"/>
        <v>4.8901465915936596E-2</v>
      </c>
      <c r="T267" s="13">
        <f t="shared" si="455"/>
        <v>9.8186820913413075E-2</v>
      </c>
      <c r="U267" s="13">
        <f t="shared" si="456"/>
        <v>4.3540050398139164E-2</v>
      </c>
      <c r="V267" s="13">
        <f t="shared" si="457"/>
        <v>1.2157407955753329E-2</v>
      </c>
      <c r="W267" s="13">
        <f t="shared" si="458"/>
        <v>7.3806772637503085E-2</v>
      </c>
      <c r="X267" s="13">
        <f t="shared" si="459"/>
        <v>7.3518204233967335E-2</v>
      </c>
      <c r="Y267" s="13">
        <f t="shared" si="460"/>
        <v>3.6615382035014993E-2</v>
      </c>
      <c r="Z267" s="13">
        <f t="shared" si="461"/>
        <v>6.4358127735027046E-3</v>
      </c>
      <c r="AA267" s="13">
        <f t="shared" si="462"/>
        <v>1.4456606095166235E-2</v>
      </c>
      <c r="AB267" s="13">
        <f t="shared" si="463"/>
        <v>1.6236757278836472E-2</v>
      </c>
      <c r="AC267" s="13">
        <f t="shared" si="464"/>
        <v>1.700131950172811E-3</v>
      </c>
      <c r="AD267" s="13">
        <f t="shared" si="465"/>
        <v>4.1447579222972042E-2</v>
      </c>
      <c r="AE267" s="13">
        <f t="shared" si="466"/>
        <v>4.1285528216819301E-2</v>
      </c>
      <c r="AF267" s="13">
        <f t="shared" si="467"/>
        <v>2.0562055397400358E-2</v>
      </c>
      <c r="AG267" s="13">
        <f t="shared" si="468"/>
        <v>6.8272207466233926E-3</v>
      </c>
      <c r="AH267" s="13">
        <f t="shared" si="469"/>
        <v>1.6026625368710692E-3</v>
      </c>
      <c r="AI267" s="13">
        <f t="shared" si="470"/>
        <v>3.6000209786113879E-3</v>
      </c>
      <c r="AJ267" s="13">
        <f t="shared" si="471"/>
        <v>4.0433187736903823E-3</v>
      </c>
      <c r="AK267" s="13">
        <f t="shared" si="472"/>
        <v>3.0274687847297054E-3</v>
      </c>
      <c r="AL267" s="13">
        <f t="shared" si="473"/>
        <v>1.5216131114885781E-4</v>
      </c>
      <c r="AM267" s="13">
        <f t="shared" si="474"/>
        <v>1.8620533179326538E-2</v>
      </c>
      <c r="AN267" s="13">
        <f t="shared" si="475"/>
        <v>1.8547730950743357E-2</v>
      </c>
      <c r="AO267" s="13">
        <f t="shared" si="476"/>
        <v>9.2376066815076374E-3</v>
      </c>
      <c r="AP267" s="13">
        <f t="shared" si="477"/>
        <v>3.0671632172097609E-3</v>
      </c>
      <c r="AQ267" s="13">
        <f t="shared" si="478"/>
        <v>7.6379281928919205E-4</v>
      </c>
      <c r="AR267" s="13">
        <f t="shared" si="479"/>
        <v>3.1927929509261788E-4</v>
      </c>
      <c r="AS267" s="13">
        <f t="shared" si="480"/>
        <v>7.1718913615695769E-4</v>
      </c>
      <c r="AT267" s="13">
        <f t="shared" si="481"/>
        <v>8.055020556098939E-4</v>
      </c>
      <c r="AU267" s="13">
        <f t="shared" si="482"/>
        <v>6.031264082521987E-4</v>
      </c>
      <c r="AV267" s="13">
        <f t="shared" si="483"/>
        <v>3.3869696091815574E-4</v>
      </c>
      <c r="AW267" s="13">
        <f t="shared" si="484"/>
        <v>9.4572171818887902E-6</v>
      </c>
      <c r="AX267" s="13">
        <f t="shared" si="485"/>
        <v>6.9711400597760034E-3</v>
      </c>
      <c r="AY267" s="13">
        <f t="shared" si="486"/>
        <v>6.9438844206796604E-3</v>
      </c>
      <c r="AZ267" s="13">
        <f t="shared" si="487"/>
        <v>3.4583676725975167E-3</v>
      </c>
      <c r="BA267" s="13">
        <f t="shared" si="488"/>
        <v>1.1482820694469359E-3</v>
      </c>
      <c r="BB267" s="13">
        <f t="shared" si="489"/>
        <v>2.8594813417199449E-4</v>
      </c>
      <c r="BC267" s="13">
        <f t="shared" si="490"/>
        <v>5.6966027851207211E-5</v>
      </c>
      <c r="BD267" s="13">
        <f t="shared" si="491"/>
        <v>5.3005163766342167E-5</v>
      </c>
      <c r="BE267" s="13">
        <f t="shared" si="492"/>
        <v>1.1906418047688792E-4</v>
      </c>
      <c r="BF267" s="13">
        <f t="shared" si="493"/>
        <v>1.3372545300609711E-4</v>
      </c>
      <c r="BG267" s="13">
        <f t="shared" si="494"/>
        <v>1.0012805256269401E-4</v>
      </c>
      <c r="BH267" s="13">
        <f t="shared" si="495"/>
        <v>5.6228788263333666E-5</v>
      </c>
      <c r="BI267" s="13">
        <f t="shared" si="496"/>
        <v>2.5261065594644738E-5</v>
      </c>
      <c r="BJ267" s="14">
        <f t="shared" si="497"/>
        <v>0.64768823903508299</v>
      </c>
      <c r="BK267" s="14">
        <f t="shared" si="498"/>
        <v>0.1963483217592159</v>
      </c>
      <c r="BL267" s="14">
        <f t="shared" si="499"/>
        <v>0.14807992218095883</v>
      </c>
      <c r="BM267" s="14">
        <f t="shared" si="500"/>
        <v>0.62048550716575357</v>
      </c>
      <c r="BN267" s="14">
        <f t="shared" si="501"/>
        <v>0.37113236137950895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1.3812</v>
      </c>
      <c r="F268" s="10">
        <f>VLOOKUP(B268,home!$B$2:$E$405,3,FALSE)</f>
        <v>1.2307999999999999</v>
      </c>
      <c r="G268" s="10">
        <f>VLOOKUP(C268,away!$B$2:$E$405,4,FALSE)</f>
        <v>0.94120000000000004</v>
      </c>
      <c r="H268" s="10">
        <f>VLOOKUP(A268,away!$A$2:$E$405,3,FALSE)</f>
        <v>1.0679000000000001</v>
      </c>
      <c r="I268" s="10">
        <f>VLOOKUP(C268,away!$B$2:$E$405,3,FALSE)</f>
        <v>1.2173</v>
      </c>
      <c r="J268" s="10">
        <f>VLOOKUP(B268,home!$B$2:$E$405,4,FALSE)</f>
        <v>0.74909999999999999</v>
      </c>
      <c r="K268" s="12">
        <f t="shared" si="446"/>
        <v>1.6000220795519999</v>
      </c>
      <c r="L268" s="12">
        <f t="shared" si="447"/>
        <v>0.97379604329700009</v>
      </c>
      <c r="M268" s="13">
        <f t="shared" si="448"/>
        <v>7.6243880469806277E-2</v>
      </c>
      <c r="N268" s="13">
        <f t="shared" si="449"/>
        <v>0.12199189218241355</v>
      </c>
      <c r="O268" s="13">
        <f t="shared" si="450"/>
        <v>7.4245989127106768E-2</v>
      </c>
      <c r="P268" s="13">
        <f t="shared" si="451"/>
        <v>0.11879522192154855</v>
      </c>
      <c r="Q268" s="13">
        <f t="shared" si="452"/>
        <v>9.7594860509094356E-2</v>
      </c>
      <c r="R268" s="13">
        <f t="shared" si="453"/>
        <v>3.6150225221324335E-2</v>
      </c>
      <c r="S268" s="13">
        <f t="shared" si="454"/>
        <v>4.6273565381351016E-2</v>
      </c>
      <c r="T268" s="13">
        <f t="shared" si="455"/>
        <v>9.5037489009878739E-2</v>
      </c>
      <c r="U268" s="13">
        <f t="shared" si="456"/>
        <v>5.7841158534896513E-2</v>
      </c>
      <c r="V268" s="13">
        <f t="shared" si="457"/>
        <v>8.0109576367987361E-3</v>
      </c>
      <c r="W268" s="13">
        <f t="shared" si="458"/>
        <v>5.2051310555116172E-2</v>
      </c>
      <c r="X268" s="13">
        <f t="shared" si="459"/>
        <v>5.068736026699551E-2</v>
      </c>
      <c r="Y268" s="13">
        <f t="shared" si="460"/>
        <v>2.4679575436584899E-2</v>
      </c>
      <c r="Z268" s="13">
        <f t="shared" si="461"/>
        <v>1.1734315428273684E-2</v>
      </c>
      <c r="AA268" s="13">
        <f t="shared" si="462"/>
        <v>1.8775163773665577E-2</v>
      </c>
      <c r="AB268" s="13">
        <f t="shared" si="463"/>
        <v>1.5020338292534888E-2</v>
      </c>
      <c r="AC268" s="13">
        <f t="shared" si="464"/>
        <v>7.801146501886328E-4</v>
      </c>
      <c r="AD268" s="13">
        <f t="shared" si="465"/>
        <v>2.0820811539450985E-2</v>
      </c>
      <c r="AE268" s="13">
        <f t="shared" si="466"/>
        <v>2.027522389534989E-2</v>
      </c>
      <c r="AF268" s="13">
        <f t="shared" si="467"/>
        <v>9.8719664031262557E-3</v>
      </c>
      <c r="AG268" s="13">
        <f t="shared" si="468"/>
        <v>3.204427274308422E-3</v>
      </c>
      <c r="AH268" s="13">
        <f t="shared" si="469"/>
        <v>2.8567074837129633E-3</v>
      </c>
      <c r="AI268" s="13">
        <f t="shared" si="470"/>
        <v>4.5707950487621765E-3</v>
      </c>
      <c r="AJ268" s="13">
        <f t="shared" si="471"/>
        <v>3.6566864995632217E-3</v>
      </c>
      <c r="AK268" s="13">
        <f t="shared" si="472"/>
        <v>1.9502597124336234E-3</v>
      </c>
      <c r="AL268" s="13">
        <f t="shared" si="473"/>
        <v>4.8619714748181095E-5</v>
      </c>
      <c r="AM268" s="13">
        <f t="shared" si="474"/>
        <v>6.6627516354625304E-3</v>
      </c>
      <c r="AN268" s="13">
        <f t="shared" si="475"/>
        <v>6.4881611800840285E-3</v>
      </c>
      <c r="AO268" s="13">
        <f t="shared" si="476"/>
        <v>3.1590728427195107E-3</v>
      </c>
      <c r="AP268" s="13">
        <f t="shared" si="477"/>
        <v>1.0254308782424221E-3</v>
      </c>
      <c r="AQ268" s="13">
        <f t="shared" si="478"/>
        <v>2.4964013297675952E-4</v>
      </c>
      <c r="AR268" s="13">
        <f t="shared" si="479"/>
        <v>5.5637008889932284E-4</v>
      </c>
      <c r="AS268" s="13">
        <f t="shared" si="480"/>
        <v>8.9020442664122562E-4</v>
      </c>
      <c r="AT268" s="13">
        <f t="shared" si="481"/>
        <v>7.1217336897044488E-4</v>
      </c>
      <c r="AU268" s="13">
        <f t="shared" si="482"/>
        <v>3.7983103827388164E-4</v>
      </c>
      <c r="AV268" s="13">
        <f t="shared" si="483"/>
        <v>1.5193451193434284E-4</v>
      </c>
      <c r="AW268" s="13">
        <f t="shared" si="484"/>
        <v>2.1042817424540211E-6</v>
      </c>
      <c r="AX268" s="13">
        <f t="shared" si="485"/>
        <v>1.7767582878852088E-3</v>
      </c>
      <c r="AY268" s="13">
        <f t="shared" si="486"/>
        <v>1.7302001906377687E-3</v>
      </c>
      <c r="AZ268" s="13">
        <f t="shared" si="487"/>
        <v>8.424310498773872E-4</v>
      </c>
      <c r="BA268" s="13">
        <f t="shared" si="488"/>
        <v>2.7345200770704576E-4</v>
      </c>
      <c r="BB268" s="13">
        <f t="shared" si="489"/>
        <v>6.6571620784185474E-5</v>
      </c>
      <c r="BC268" s="13">
        <f t="shared" si="490"/>
        <v>1.2965436183101635E-5</v>
      </c>
      <c r="BD268" s="13">
        <f t="shared" si="491"/>
        <v>9.0298498529826763E-5</v>
      </c>
      <c r="BE268" s="13">
        <f t="shared" si="492"/>
        <v>1.4447959139811661E-4</v>
      </c>
      <c r="BF268" s="13">
        <f t="shared" si="493"/>
        <v>1.1558526814081891E-4</v>
      </c>
      <c r="BG268" s="13">
        <f t="shared" si="494"/>
        <v>6.1646327032082877E-5</v>
      </c>
      <c r="BH268" s="13">
        <f t="shared" si="495"/>
        <v>2.4658871093653976E-5</v>
      </c>
      <c r="BI268" s="13">
        <f t="shared" si="496"/>
        <v>7.8909476413345886E-6</v>
      </c>
      <c r="BJ268" s="14">
        <f t="shared" si="497"/>
        <v>0.51850235233487874</v>
      </c>
      <c r="BK268" s="14">
        <f t="shared" si="498"/>
        <v>0.25188255996507913</v>
      </c>
      <c r="BL268" s="14">
        <f t="shared" si="499"/>
        <v>0.21820239663255517</v>
      </c>
      <c r="BM268" s="14">
        <f t="shared" si="500"/>
        <v>0.47357145902059755</v>
      </c>
      <c r="BN268" s="14">
        <f t="shared" si="501"/>
        <v>0.52502206943129393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1.3812</v>
      </c>
      <c r="F269" s="10">
        <f>VLOOKUP(B269,home!$B$2:$E$405,3,FALSE)</f>
        <v>1.1222000000000001</v>
      </c>
      <c r="G269" s="10">
        <f>VLOOKUP(C269,away!$B$2:$E$405,4,FALSE)</f>
        <v>0.83830000000000005</v>
      </c>
      <c r="H269" s="10">
        <f>VLOOKUP(A269,away!$A$2:$E$405,3,FALSE)</f>
        <v>1.0679000000000001</v>
      </c>
      <c r="I269" s="10">
        <f>VLOOKUP(C269,away!$B$2:$E$405,3,FALSE)</f>
        <v>0.78859999999999997</v>
      </c>
      <c r="J269" s="10">
        <f>VLOOKUP(B269,home!$B$2:$E$405,4,FALSE)</f>
        <v>0.79600000000000004</v>
      </c>
      <c r="K269" s="12">
        <f t="shared" si="446"/>
        <v>1.2993504471120001</v>
      </c>
      <c r="L269" s="12">
        <f t="shared" si="447"/>
        <v>0.67034816823999999</v>
      </c>
      <c r="M269" s="13">
        <f t="shared" si="448"/>
        <v>0.13949889270483062</v>
      </c>
      <c r="N269" s="13">
        <f t="shared" si="449"/>
        <v>0.18125794860765057</v>
      </c>
      <c r="O269" s="13">
        <f t="shared" si="450"/>
        <v>9.35128271961915E-2</v>
      </c>
      <c r="P269" s="13">
        <f t="shared" si="451"/>
        <v>0.1215059338280786</v>
      </c>
      <c r="Q269" s="13">
        <f t="shared" si="452"/>
        <v>0.11775879828297739</v>
      </c>
      <c r="R269" s="13">
        <f t="shared" si="453"/>
        <v>3.1343076208955316E-2</v>
      </c>
      <c r="S269" s="13">
        <f t="shared" si="454"/>
        <v>2.645843932731479E-2</v>
      </c>
      <c r="T269" s="13">
        <f t="shared" si="455"/>
        <v>7.8939394723137546E-2</v>
      </c>
      <c r="U269" s="13">
        <f t="shared" si="456"/>
        <v>4.0725640085971578E-2</v>
      </c>
      <c r="V269" s="13">
        <f t="shared" si="457"/>
        <v>2.5606395034270938E-3</v>
      </c>
      <c r="W269" s="13">
        <f t="shared" si="458"/>
        <v>5.1003315733452806E-2</v>
      </c>
      <c r="X269" s="13">
        <f t="shared" si="459"/>
        <v>3.4189979276086462E-2</v>
      </c>
      <c r="Y269" s="13">
        <f t="shared" si="460"/>
        <v>1.1459594989944059E-2</v>
      </c>
      <c r="Z269" s="13">
        <f t="shared" si="461"/>
        <v>7.0035912412266393E-3</v>
      </c>
      <c r="AA269" s="13">
        <f t="shared" si="462"/>
        <v>9.10011941067752E-3</v>
      </c>
      <c r="AB269" s="13">
        <f t="shared" si="463"/>
        <v>5.9121221125182149E-3</v>
      </c>
      <c r="AC269" s="13">
        <f t="shared" si="464"/>
        <v>1.3939756439470058E-4</v>
      </c>
      <c r="AD269" s="13">
        <f t="shared" si="465"/>
        <v>1.6567795275614122E-2</v>
      </c>
      <c r="AE269" s="13">
        <f t="shared" si="466"/>
        <v>1.110619121478325E-2</v>
      </c>
      <c r="AF269" s="13">
        <f t="shared" si="467"/>
        <v>3.7225074684765665E-3</v>
      </c>
      <c r="AG269" s="13">
        <f t="shared" si="468"/>
        <v>8.3179202091766195E-4</v>
      </c>
      <c r="AH269" s="13">
        <f t="shared" si="469"/>
        <v>1.1737111399144962E-3</v>
      </c>
      <c r="AI269" s="13">
        <f t="shared" si="470"/>
        <v>1.5250620944282356E-3</v>
      </c>
      <c r="AJ269" s="13">
        <f t="shared" si="471"/>
        <v>9.9079505713444609E-4</v>
      </c>
      <c r="AK269" s="13">
        <f t="shared" si="472"/>
        <v>4.2913000016133379E-4</v>
      </c>
      <c r="AL269" s="13">
        <f t="shared" si="473"/>
        <v>4.8567070051162573E-6</v>
      </c>
      <c r="AM269" s="13">
        <f t="shared" si="474"/>
        <v>4.3054744398058524E-3</v>
      </c>
      <c r="AN269" s="13">
        <f t="shared" si="475"/>
        <v>2.8861669041279929E-3</v>
      </c>
      <c r="AO269" s="13">
        <f t="shared" si="476"/>
        <v>9.6736834870855598E-4</v>
      </c>
      <c r="AP269" s="13">
        <f t="shared" si="477"/>
        <v>2.1615786685671136E-4</v>
      </c>
      <c r="AQ269" s="13">
        <f t="shared" si="478"/>
        <v>3.622525752451556E-5</v>
      </c>
      <c r="AR269" s="13">
        <f t="shared" si="479"/>
        <v>1.5735902253691302E-4</v>
      </c>
      <c r="AS269" s="13">
        <f t="shared" si="480"/>
        <v>2.044645162904452E-4</v>
      </c>
      <c r="AT269" s="13">
        <f t="shared" si="481"/>
        <v>1.3283553033026444E-4</v>
      </c>
      <c r="AU269" s="13">
        <f t="shared" si="482"/>
        <v>5.7533301908996222E-5</v>
      </c>
      <c r="AV269" s="13">
        <f t="shared" si="483"/>
        <v>1.8688980389821E-5</v>
      </c>
      <c r="AW269" s="13">
        <f t="shared" si="484"/>
        <v>1.1750764718228281E-7</v>
      </c>
      <c r="AX269" s="13">
        <f t="shared" si="485"/>
        <v>9.3238668973183599E-4</v>
      </c>
      <c r="AY269" s="13">
        <f t="shared" si="486"/>
        <v>6.2502370955309341E-4</v>
      </c>
      <c r="AZ269" s="13">
        <f t="shared" si="487"/>
        <v>2.0949174940274298E-4</v>
      </c>
      <c r="BA269" s="13">
        <f t="shared" si="488"/>
        <v>4.6810803491173959E-5</v>
      </c>
      <c r="BB269" s="13">
        <f t="shared" si="489"/>
        <v>7.8448840935377633E-6</v>
      </c>
      <c r="BC269" s="13">
        <f t="shared" si="490"/>
        <v>1.0517607364316307E-6</v>
      </c>
      <c r="BD269" s="13">
        <f t="shared" si="491"/>
        <v>1.758088875227608E-5</v>
      </c>
      <c r="BE269" s="13">
        <f t="shared" si="492"/>
        <v>2.2843735660896256E-5</v>
      </c>
      <c r="BF269" s="13">
        <f t="shared" si="493"/>
        <v>1.484100907234695E-5</v>
      </c>
      <c r="BG269" s="13">
        <f t="shared" si="494"/>
        <v>6.4278905912490829E-6</v>
      </c>
      <c r="BH269" s="13">
        <f t="shared" si="495"/>
        <v>2.0880206284316307E-6</v>
      </c>
      <c r="BI269" s="13">
        <f t="shared" si="496"/>
        <v>5.4261410742634306E-7</v>
      </c>
      <c r="BJ269" s="14">
        <f t="shared" si="497"/>
        <v>0.51707132000707301</v>
      </c>
      <c r="BK269" s="14">
        <f t="shared" si="498"/>
        <v>0.29079318334460402</v>
      </c>
      <c r="BL269" s="14">
        <f t="shared" si="499"/>
        <v>0.18534768881622168</v>
      </c>
      <c r="BM269" s="14">
        <f t="shared" si="500"/>
        <v>0.31471340037853535</v>
      </c>
      <c r="BN269" s="14">
        <f t="shared" si="501"/>
        <v>0.68487747682868394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1.6087</v>
      </c>
      <c r="F270" s="10">
        <f>VLOOKUP(B270,home!$B$2:$E$405,3,FALSE)</f>
        <v>1.1867000000000001</v>
      </c>
      <c r="G270" s="10">
        <f>VLOOKUP(C270,away!$B$2:$E$405,4,FALSE)</f>
        <v>1.036</v>
      </c>
      <c r="H270" s="10">
        <f>VLOOKUP(A270,away!$A$2:$E$405,3,FALSE)</f>
        <v>1.2608999999999999</v>
      </c>
      <c r="I270" s="10">
        <f>VLOOKUP(C270,away!$B$2:$E$405,3,FALSE)</f>
        <v>0.99139999999999995</v>
      </c>
      <c r="J270" s="10">
        <f>VLOOKUP(B270,home!$B$2:$E$405,4,FALSE)</f>
        <v>1.0094000000000001</v>
      </c>
      <c r="K270" s="12">
        <f t="shared" si="446"/>
        <v>1.9777698844400002</v>
      </c>
      <c r="L270" s="12">
        <f t="shared" si="447"/>
        <v>1.2618067888439999</v>
      </c>
      <c r="M270" s="13">
        <f t="shared" si="448"/>
        <v>3.9180477731773189E-2</v>
      </c>
      <c r="N270" s="13">
        <f t="shared" si="449"/>
        <v>7.7489968915873064E-2</v>
      </c>
      <c r="O270" s="13">
        <f t="shared" si="450"/>
        <v>4.943819279210257E-2</v>
      </c>
      <c r="P270" s="13">
        <f t="shared" si="451"/>
        <v>9.7777368845359161E-2</v>
      </c>
      <c r="Q270" s="13">
        <f t="shared" si="452"/>
        <v>7.662866343400275E-2</v>
      </c>
      <c r="R270" s="13">
        <f t="shared" si="453"/>
        <v>3.119072364662677E-2</v>
      </c>
      <c r="S270" s="13">
        <f t="shared" si="454"/>
        <v>6.1002407396429294E-2</v>
      </c>
      <c r="T270" s="13">
        <f t="shared" si="455"/>
        <v>9.6690567741066644E-2</v>
      </c>
      <c r="U270" s="13">
        <f t="shared" si="456"/>
        <v>6.1688073902189014E-2</v>
      </c>
      <c r="V270" s="13">
        <f t="shared" si="457"/>
        <v>1.691504214388815E-2</v>
      </c>
      <c r="W270" s="13">
        <f t="shared" si="458"/>
        <v>5.051795427488643E-2</v>
      </c>
      <c r="X270" s="13">
        <f t="shared" si="459"/>
        <v>6.3743897662562457E-2</v>
      </c>
      <c r="Y270" s="13">
        <f t="shared" si="460"/>
        <v>4.0216241408999251E-2</v>
      </c>
      <c r="Z270" s="13">
        <f t="shared" si="461"/>
        <v>1.3118888948756912E-2</v>
      </c>
      <c r="AA270" s="13">
        <f t="shared" si="462"/>
        <v>2.5946143480164156E-2</v>
      </c>
      <c r="AB270" s="13">
        <f t="shared" si="463"/>
        <v>2.5657750596213971E-2</v>
      </c>
      <c r="AC270" s="13">
        <f t="shared" si="464"/>
        <v>2.6382850760209723E-3</v>
      </c>
      <c r="AD270" s="13">
        <f t="shared" si="465"/>
        <v>2.4978222147096857E-2</v>
      </c>
      <c r="AE270" s="13">
        <f t="shared" si="466"/>
        <v>3.151769027846036E-2</v>
      </c>
      <c r="AF270" s="13">
        <f t="shared" si="467"/>
        <v>1.9884617781021918E-2</v>
      </c>
      <c r="AG270" s="13">
        <f t="shared" si="468"/>
        <v>8.3635152365538548E-3</v>
      </c>
      <c r="AH270" s="13">
        <f t="shared" si="469"/>
        <v>4.1383757844080001E-3</v>
      </c>
      <c r="AI270" s="13">
        <f t="shared" si="470"/>
        <v>8.1847549968979069E-3</v>
      </c>
      <c r="AJ270" s="13">
        <f t="shared" si="471"/>
        <v>8.0937809721922452E-3</v>
      </c>
      <c r="AK270" s="13">
        <f t="shared" si="472"/>
        <v>5.3358787526851092E-3</v>
      </c>
      <c r="AL270" s="13">
        <f t="shared" si="473"/>
        <v>2.6336031404549596E-4</v>
      </c>
      <c r="AM270" s="13">
        <f t="shared" si="474"/>
        <v>9.8802351058760712E-3</v>
      </c>
      <c r="AN270" s="13">
        <f t="shared" si="475"/>
        <v>1.2466947731969241E-2</v>
      </c>
      <c r="AO270" s="13">
        <f t="shared" si="476"/>
        <v>7.8654396421810498E-3</v>
      </c>
      <c r="AP270" s="13">
        <f t="shared" si="477"/>
        <v>3.3082217125822567E-3</v>
      </c>
      <c r="AQ270" s="13">
        <f t="shared" si="478"/>
        <v>1.0435841539843541E-3</v>
      </c>
      <c r="AR270" s="13">
        <f t="shared" si="479"/>
        <v>1.0443661319107255E-3</v>
      </c>
      <c r="AS270" s="13">
        <f t="shared" si="480"/>
        <v>2.0655158840221254E-3</v>
      </c>
      <c r="AT270" s="13">
        <f t="shared" si="481"/>
        <v>2.0425575556257125E-3</v>
      </c>
      <c r="AU270" s="13">
        <f t="shared" si="482"/>
        <v>1.3465696069173048E-3</v>
      </c>
      <c r="AV270" s="13">
        <f t="shared" si="483"/>
        <v>6.6580120396581412E-4</v>
      </c>
      <c r="AW270" s="13">
        <f t="shared" si="484"/>
        <v>1.8256454954956151E-5</v>
      </c>
      <c r="AX270" s="13">
        <f t="shared" si="485"/>
        <v>3.2568052405980907E-3</v>
      </c>
      <c r="AY270" s="13">
        <f t="shared" si="486"/>
        <v>4.1094589625293877E-3</v>
      </c>
      <c r="AZ270" s="13">
        <f t="shared" si="487"/>
        <v>2.5926716086977016E-3</v>
      </c>
      <c r="BA270" s="13">
        <f t="shared" si="488"/>
        <v>1.0904835456992848E-3</v>
      </c>
      <c r="BB270" s="13">
        <f t="shared" si="489"/>
        <v>3.4399488527150847E-4</v>
      </c>
      <c r="BC270" s="13">
        <f t="shared" si="490"/>
        <v>8.681101631264044E-5</v>
      </c>
      <c r="BD270" s="13">
        <f t="shared" si="491"/>
        <v>2.1963137921395025E-4</v>
      </c>
      <c r="BE270" s="13">
        <f t="shared" si="492"/>
        <v>4.3438032748737229E-4</v>
      </c>
      <c r="BF270" s="13">
        <f t="shared" si="493"/>
        <v>4.2955216504885494E-4</v>
      </c>
      <c r="BG270" s="13">
        <f t="shared" si="494"/>
        <v>2.8318511194320853E-4</v>
      </c>
      <c r="BH270" s="13">
        <f t="shared" si="495"/>
        <v>1.4001874653076212E-4</v>
      </c>
      <c r="BI270" s="13">
        <f t="shared" si="496"/>
        <v>5.5384972029115764E-5</v>
      </c>
      <c r="BJ270" s="14">
        <f t="shared" si="497"/>
        <v>0.53607599248622506</v>
      </c>
      <c r="BK270" s="14">
        <f t="shared" si="498"/>
        <v>0.22188640047004565</v>
      </c>
      <c r="BL270" s="14">
        <f t="shared" si="499"/>
        <v>0.22840063800817473</v>
      </c>
      <c r="BM270" s="14">
        <f t="shared" si="500"/>
        <v>0.62368532203989069</v>
      </c>
      <c r="BN270" s="14">
        <f t="shared" si="501"/>
        <v>0.37170539536573755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1.6087</v>
      </c>
      <c r="F271" s="10">
        <f>VLOOKUP(B271,home!$B$2:$E$405,3,FALSE)</f>
        <v>1.7613000000000001</v>
      </c>
      <c r="G271" s="10">
        <f>VLOOKUP(C271,away!$B$2:$E$405,4,FALSE)</f>
        <v>0.67810000000000004</v>
      </c>
      <c r="H271" s="10">
        <f>VLOOKUP(A271,away!$A$2:$E$405,3,FALSE)</f>
        <v>1.2608999999999999</v>
      </c>
      <c r="I271" s="10">
        <f>VLOOKUP(C271,away!$B$2:$E$405,3,FALSE)</f>
        <v>1.0814999999999999</v>
      </c>
      <c r="J271" s="10">
        <f>VLOOKUP(B271,home!$B$2:$E$405,4,FALSE)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1.6087</v>
      </c>
      <c r="F272" s="10">
        <f>VLOOKUP(B272,home!$B$2:$E$405,3,FALSE)</f>
        <v>0.9607</v>
      </c>
      <c r="G272" s="10">
        <f>VLOOKUP(C272,away!$B$2:$E$405,4,FALSE)</f>
        <v>0.9607</v>
      </c>
      <c r="H272" s="10">
        <f>VLOOKUP(A272,away!$A$2:$E$405,3,FALSE)</f>
        <v>1.2608999999999999</v>
      </c>
      <c r="I272" s="10">
        <f>VLOOKUP(C272,away!$B$2:$E$405,3,FALSE)</f>
        <v>1.1536</v>
      </c>
      <c r="J272" s="10">
        <f>VLOOKUP(B272,home!$B$2:$E$405,4,FALSE)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1.3148</v>
      </c>
      <c r="F283" s="10">
        <f>VLOOKUP(B283,home!$B$2:$E$405,3,FALSE)</f>
        <v>0.76060000000000005</v>
      </c>
      <c r="G283" s="10">
        <f>VLOOKUP(C283,away!$B$2:$E$405,4,FALSE)</f>
        <v>0.87760000000000005</v>
      </c>
      <c r="H283" s="10">
        <f>VLOOKUP(A283,away!$A$2:$E$405,3,FALSE)</f>
        <v>1.2037</v>
      </c>
      <c r="I283" s="10">
        <f>VLOOKUP(C283,away!$B$2:$E$405,3,FALSE)</f>
        <v>1.2141999999999999</v>
      </c>
      <c r="J283" s="10">
        <f>VLOOKUP(B283,home!$B$2:$E$405,4,FALSE)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1.3148</v>
      </c>
      <c r="F284" s="10">
        <f>VLOOKUP(B284,home!$B$2:$E$405,3,FALSE)</f>
        <v>1.0322</v>
      </c>
      <c r="G284" s="10">
        <f>VLOOKUP(C284,away!$B$2:$E$405,4,FALSE)</f>
        <v>1.1952</v>
      </c>
      <c r="H284" s="10">
        <f>VLOOKUP(A284,away!$A$2:$E$405,3,FALSE)</f>
        <v>1.2037</v>
      </c>
      <c r="I284" s="10">
        <f>VLOOKUP(C284,away!$B$2:$E$405,3,FALSE)</f>
        <v>0.83079999999999998</v>
      </c>
      <c r="J284" s="10">
        <f>VLOOKUP(B284,home!$B$2:$E$405,4,FALSE)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1.3148</v>
      </c>
      <c r="F285" s="10">
        <f>VLOOKUP(B285,home!$B$2:$E$405,3,FALSE)</f>
        <v>1.1409</v>
      </c>
      <c r="G285" s="10">
        <f>VLOOKUP(C285,away!$B$2:$E$405,4,FALSE)</f>
        <v>0.87760000000000005</v>
      </c>
      <c r="H285" s="10">
        <f>VLOOKUP(A285,away!$A$2:$E$405,3,FALSE)</f>
        <v>1.2037</v>
      </c>
      <c r="I285" s="10">
        <f>VLOOKUP(C285,away!$B$2:$E$405,3,FALSE)</f>
        <v>1.0864</v>
      </c>
      <c r="J285" s="10">
        <f>VLOOKUP(B285,home!$B$2:$E$405,4,FALSE)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1.5690999999999999</v>
      </c>
      <c r="F296" s="10">
        <f>VLOOKUP(B296,home!$B$2:$E$405,3,FALSE)</f>
        <v>1.657</v>
      </c>
      <c r="G296" s="10">
        <f>VLOOKUP(C296,away!$B$2:$E$405,4,FALSE)</f>
        <v>0.63729999999999998</v>
      </c>
      <c r="H296" s="10">
        <f>VLOOKUP(A296,away!$A$2:$E$405,3,FALSE)</f>
        <v>1.1701999999999999</v>
      </c>
      <c r="I296" s="10">
        <f>VLOOKUP(C296,away!$B$2:$E$405,3,FALSE)</f>
        <v>0.94</v>
      </c>
      <c r="J296" s="10">
        <f>VLOOKUP(B296,home!$B$2:$E$405,4,FALSE)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1.5690999999999999</v>
      </c>
      <c r="F297" s="10">
        <f>VLOOKUP(B297,home!$B$2:$E$405,3,FALSE)</f>
        <v>0.70099999999999996</v>
      </c>
      <c r="G297" s="10">
        <f>VLOOKUP(C297,away!$B$2:$E$405,4,FALSE)</f>
        <v>0.81110000000000004</v>
      </c>
      <c r="H297" s="10">
        <f>VLOOKUP(A297,away!$A$2:$E$405,3,FALSE)</f>
        <v>1.1701999999999999</v>
      </c>
      <c r="I297" s="10">
        <f>VLOOKUP(C297,away!$B$2:$E$405,3,FALSE)</f>
        <v>1.2430000000000001</v>
      </c>
      <c r="J297" s="10">
        <f>VLOOKUP(B297,home!$B$2:$E$405,4,FALSE)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1.5690999999999999</v>
      </c>
      <c r="F298" s="10">
        <f>VLOOKUP(B298,home!$B$2:$E$405,3,FALSE)</f>
        <v>0.84970000000000001</v>
      </c>
      <c r="G298" s="10">
        <f>VLOOKUP(C298,away!$B$2:$E$405,4,FALSE)</f>
        <v>0.9849</v>
      </c>
      <c r="H298" s="10">
        <f>VLOOKUP(A298,away!$A$2:$E$405,3,FALSE)</f>
        <v>1.1701999999999999</v>
      </c>
      <c r="I298" s="10">
        <f>VLOOKUP(C298,away!$B$2:$E$405,3,FALSE)</f>
        <v>1.2430000000000001</v>
      </c>
      <c r="J298" s="10">
        <f>VLOOKUP(B298,home!$B$2:$E$405,4,FALSE)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1.254</v>
      </c>
      <c r="F299" s="10">
        <f>VLOOKUP(B299,home!$B$2:$E$405,3,FALSE)</f>
        <v>0.54820000000000002</v>
      </c>
      <c r="G299" s="10">
        <f>VLOOKUP(C299,away!$B$2:$E$405,4,FALSE)</f>
        <v>2.0434999999999999</v>
      </c>
      <c r="H299" s="10">
        <f>VLOOKUP(A299,away!$A$2:$E$405,3,FALSE)</f>
        <v>0.9476</v>
      </c>
      <c r="I299" s="10">
        <f>VLOOKUP(C299,away!$B$2:$E$405,3,FALSE)</f>
        <v>0.52759999999999996</v>
      </c>
      <c r="J299" s="10">
        <f>VLOOKUP(B299,home!$B$2:$E$405,4,FALSE)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1.254</v>
      </c>
      <c r="F300" s="10" t="e">
        <f>VLOOKUP(B300,home!$B$2:$E$405,3,FALSE)</f>
        <v>#N/A</v>
      </c>
      <c r="G300" s="10">
        <f>VLOOKUP(C300,away!$B$2:$E$405,4,FALSE)</f>
        <v>1.4952000000000001</v>
      </c>
      <c r="H300" s="10">
        <f>VLOOKUP(A300,away!$A$2:$E$405,3,FALSE)</f>
        <v>0.9476</v>
      </c>
      <c r="I300" s="10">
        <f>VLOOKUP(C300,away!$B$2:$E$405,3,FALSE)</f>
        <v>0.65959999999999996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1.6769000000000001</v>
      </c>
      <c r="F308" s="10">
        <f>VLOOKUP(B308,home!$B$2:$E$405,3,FALSE)</f>
        <v>0.77980000000000005</v>
      </c>
      <c r="G308" s="10">
        <f>VLOOKUP(C308,away!$B$2:$E$405,4,FALSE)</f>
        <v>1.1927000000000001</v>
      </c>
      <c r="H308" s="10">
        <f>VLOOKUP(A308,away!$A$2:$E$405,3,FALSE)</f>
        <v>1.5230999999999999</v>
      </c>
      <c r="I308" s="10">
        <f>VLOOKUP(C308,away!$B$2:$E$405,3,FALSE)</f>
        <v>1.1111</v>
      </c>
      <c r="J308" s="10">
        <f>VLOOKUP(B308,home!$B$2:$E$405,4,FALSE)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1.6769000000000001</v>
      </c>
      <c r="F309" s="10">
        <f>VLOOKUP(B309,home!$B$2:$E$405,3,FALSE)</f>
        <v>1.4219999999999999</v>
      </c>
      <c r="G309" s="10">
        <f>VLOOKUP(C309,away!$B$2:$E$405,4,FALSE)</f>
        <v>1.1074999999999999</v>
      </c>
      <c r="H309" s="10">
        <f>VLOOKUP(A309,away!$A$2:$E$405,3,FALSE)</f>
        <v>1.5230999999999999</v>
      </c>
      <c r="I309" s="10">
        <f>VLOOKUP(C309,away!$B$2:$E$405,3,FALSE)</f>
        <v>0.93789999999999996</v>
      </c>
      <c r="J309" s="10">
        <f>VLOOKUP(B309,home!$B$2:$E$405,4,FALSE)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1.6769000000000001</v>
      </c>
      <c r="F310" s="10">
        <f>VLOOKUP(B310,home!$B$2:$E$405,3,FALSE)</f>
        <v>0.59630000000000005</v>
      </c>
      <c r="G310" s="10">
        <f>VLOOKUP(C310,away!$B$2:$E$405,4,FALSE)</f>
        <v>0.82569999999999999</v>
      </c>
      <c r="H310" s="10">
        <f>VLOOKUP(A310,away!$A$2:$E$405,3,FALSE)</f>
        <v>1.5230999999999999</v>
      </c>
      <c r="I310" s="10">
        <f>VLOOKUP(C310,away!$B$2:$E$405,3,FALSE)</f>
        <v>1.3130999999999999</v>
      </c>
      <c r="J310" s="10">
        <f>VLOOKUP(B310,home!$B$2:$E$405,4,FALSE)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1.3812</v>
      </c>
      <c r="F321" s="10">
        <f>VLOOKUP(B321,home!$B$2:$E$405,3,FALSE)</f>
        <v>0.86880000000000002</v>
      </c>
      <c r="G321" s="10">
        <f>VLOOKUP(C321,away!$B$2:$E$405,4,FALSE)</f>
        <v>0.72399999999999998</v>
      </c>
      <c r="H321" s="10">
        <f>VLOOKUP(A321,away!$A$2:$E$405,3,FALSE)</f>
        <v>1.0679000000000001</v>
      </c>
      <c r="I321" s="10">
        <f>VLOOKUP(C321,away!$B$2:$E$405,3,FALSE)</f>
        <v>0.66890000000000005</v>
      </c>
      <c r="J321" s="10">
        <f>VLOOKUP(B321,home!$B$2:$E$405,4,FALSE)</f>
        <v>0.60870000000000002</v>
      </c>
      <c r="K321" s="12">
        <f t="shared" si="502"/>
        <v>0.86879026943999993</v>
      </c>
      <c r="L321" s="12">
        <f t="shared" si="503"/>
        <v>0.4348055552970001</v>
      </c>
      <c r="M321" s="13">
        <f t="shared" si="504"/>
        <v>0.27155357627304028</v>
      </c>
      <c r="N321" s="13">
        <f t="shared" si="505"/>
        <v>0.23592310469765021</v>
      </c>
      <c r="O321" s="13">
        <f t="shared" si="506"/>
        <v>0.11807300352428554</v>
      </c>
      <c r="P321" s="13">
        <f t="shared" si="507"/>
        <v>0.10258067654545408</v>
      </c>
      <c r="Q321" s="13">
        <f t="shared" si="508"/>
        <v>0.10248384884869641</v>
      </c>
      <c r="R321" s="13">
        <f t="shared" si="509"/>
        <v>2.5669398931480812E-2</v>
      </c>
      <c r="S321" s="13">
        <f t="shared" si="510"/>
        <v>9.6875866495150405E-3</v>
      </c>
      <c r="T321" s="13">
        <f t="shared" si="511"/>
        <v>4.4560546807631267E-2</v>
      </c>
      <c r="U321" s="13">
        <f t="shared" si="512"/>
        <v>2.2301324014044062E-2</v>
      </c>
      <c r="V321" s="13">
        <f t="shared" si="513"/>
        <v>4.0661474461908852E-4</v>
      </c>
      <c r="W321" s="13">
        <f t="shared" si="514"/>
        <v>2.9678990218169062E-2</v>
      </c>
      <c r="X321" s="13">
        <f t="shared" si="515"/>
        <v>1.2904589822465232E-2</v>
      </c>
      <c r="Y321" s="13">
        <f t="shared" si="516"/>
        <v>2.8054936718185058E-3</v>
      </c>
      <c r="Z321" s="13">
        <f t="shared" si="517"/>
        <v>3.7203990855142464E-3</v>
      </c>
      <c r="AA321" s="13">
        <f t="shared" si="518"/>
        <v>3.2322465239282513E-3</v>
      </c>
      <c r="AB321" s="13">
        <f t="shared" si="519"/>
        <v>1.4040721642100643E-3</v>
      </c>
      <c r="AC321" s="13">
        <f t="shared" si="520"/>
        <v>9.6000428738701167E-6</v>
      </c>
      <c r="AD321" s="13">
        <f t="shared" si="521"/>
        <v>6.4462044770875549E-3</v>
      </c>
      <c r="AE321" s="13">
        <f t="shared" si="522"/>
        <v>2.8028455172180622E-3</v>
      </c>
      <c r="AF321" s="13">
        <f t="shared" si="523"/>
        <v>6.0934640076285354E-4</v>
      </c>
      <c r="AG321" s="13">
        <f t="shared" si="524"/>
        <v>8.8315733383973664E-5</v>
      </c>
      <c r="AH321" s="13">
        <f t="shared" si="525"/>
        <v>4.0441254757586821E-4</v>
      </c>
      <c r="AI321" s="13">
        <f t="shared" si="526"/>
        <v>3.5134968617335532E-4</v>
      </c>
      <c r="AJ321" s="13">
        <f t="shared" si="527"/>
        <v>1.5262459425910438E-4</v>
      </c>
      <c r="AK321" s="13">
        <f t="shared" si="528"/>
        <v>4.4199587456512656E-5</v>
      </c>
      <c r="AL321" s="13">
        <f t="shared" si="529"/>
        <v>1.450585046800182E-7</v>
      </c>
      <c r="AM321" s="13">
        <f t="shared" si="530"/>
        <v>1.1200799449028462E-3</v>
      </c>
      <c r="AN321" s="13">
        <f t="shared" si="531"/>
        <v>4.8701698242051533E-4</v>
      </c>
      <c r="AO321" s="13">
        <f t="shared" si="532"/>
        <v>1.0587884474021077E-4</v>
      </c>
      <c r="AP321" s="13">
        <f t="shared" si="533"/>
        <v>1.5345569960490737E-5</v>
      </c>
      <c r="AQ321" s="13">
        <f t="shared" si="534"/>
        <v>1.6680847670050344E-6</v>
      </c>
      <c r="AR321" s="13">
        <f t="shared" si="535"/>
        <v>3.5168164463559971E-5</v>
      </c>
      <c r="AS321" s="13">
        <f t="shared" si="536"/>
        <v>3.0553759080006497E-5</v>
      </c>
      <c r="AT321" s="13">
        <f t="shared" si="537"/>
        <v>1.3272404291761843E-5</v>
      </c>
      <c r="AU321" s="13">
        <f t="shared" si="538"/>
        <v>3.8436452335854616E-6</v>
      </c>
      <c r="AV321" s="13">
        <f t="shared" si="539"/>
        <v>8.3483039452962097E-7</v>
      </c>
      <c r="AW321" s="13">
        <f t="shared" si="540"/>
        <v>1.5221264327541556E-9</v>
      </c>
      <c r="AX321" s="13">
        <f t="shared" si="541"/>
        <v>1.6218575952108065E-4</v>
      </c>
      <c r="AY321" s="13">
        <f t="shared" si="542"/>
        <v>7.0519269229829193E-5</v>
      </c>
      <c r="AZ321" s="13">
        <f t="shared" si="543"/>
        <v>1.5331085008307267E-5</v>
      </c>
      <c r="BA321" s="13">
        <f t="shared" si="544"/>
        <v>2.222013643447519E-6</v>
      </c>
      <c r="BB321" s="13">
        <f t="shared" si="545"/>
        <v>2.4153596902917713E-7</v>
      </c>
      <c r="BC321" s="13">
        <f t="shared" si="546"/>
        <v>2.100423622758608E-8</v>
      </c>
      <c r="BD321" s="13">
        <f t="shared" si="547"/>
        <v>2.5485522130590702E-6</v>
      </c>
      <c r="BE321" s="13">
        <f t="shared" si="548"/>
        <v>2.2141573638654978E-6</v>
      </c>
      <c r="BF321" s="13">
        <f t="shared" si="549"/>
        <v>9.6181918636763282E-7</v>
      </c>
      <c r="BG321" s="13">
        <f t="shared" si="550"/>
        <v>2.7853971669229907E-7</v>
      </c>
      <c r="BH321" s="13">
        <f t="shared" si="551"/>
        <v>6.0498148878710932E-8</v>
      </c>
      <c r="BI321" s="13">
        <f t="shared" si="552"/>
        <v>1.0512040612991303E-8</v>
      </c>
      <c r="BJ321" s="14">
        <f t="shared" si="553"/>
        <v>0.4402837962892821</v>
      </c>
      <c r="BK321" s="14">
        <f t="shared" si="554"/>
        <v>0.38430871858323684</v>
      </c>
      <c r="BL321" s="14">
        <f t="shared" si="555"/>
        <v>0.17172237845554658</v>
      </c>
      <c r="BM321" s="14">
        <f t="shared" si="556"/>
        <v>0.1436811658458691</v>
      </c>
      <c r="BN321" s="14">
        <f t="shared" si="557"/>
        <v>0.85628360882060739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1.3812</v>
      </c>
      <c r="F322" s="10">
        <f>VLOOKUP(B322,home!$B$2:$E$405,3,FALSE)</f>
        <v>0.91449999999999998</v>
      </c>
      <c r="G322" s="10">
        <f>VLOOKUP(C322,away!$B$2:$E$405,4,FALSE)</f>
        <v>1.0288999999999999</v>
      </c>
      <c r="H322" s="10">
        <f>VLOOKUP(A322,away!$A$2:$E$405,3,FALSE)</f>
        <v>1.0679000000000001</v>
      </c>
      <c r="I322" s="10">
        <f>VLOOKUP(C322,away!$B$2:$E$405,3,FALSE)</f>
        <v>1.1335999999999999</v>
      </c>
      <c r="J322" s="10">
        <f>VLOOKUP(B322,home!$B$2:$E$405,4,FALSE)</f>
        <v>1.5278</v>
      </c>
      <c r="K322" s="12">
        <f t="shared" si="502"/>
        <v>1.2996112038599998</v>
      </c>
      <c r="L322" s="12">
        <f t="shared" si="503"/>
        <v>1.8495110460320001</v>
      </c>
      <c r="M322" s="13">
        <f t="shared" si="504"/>
        <v>4.2889756838465513E-2</v>
      </c>
      <c r="N322" s="13">
        <f t="shared" si="505"/>
        <v>5.574000851810082E-2</v>
      </c>
      <c r="O322" s="13">
        <f t="shared" si="506"/>
        <v>7.9325079034368473E-2</v>
      </c>
      <c r="P322" s="13">
        <f t="shared" si="507"/>
        <v>0.10309176146014523</v>
      </c>
      <c r="Q322" s="13">
        <f t="shared" si="508"/>
        <v>3.6220169786687836E-2</v>
      </c>
      <c r="R322" s="13">
        <f t="shared" si="509"/>
        <v>7.3356304950712964E-2</v>
      </c>
      <c r="S322" s="13">
        <f t="shared" si="510"/>
        <v>6.1949006385039078E-2</v>
      </c>
      <c r="T322" s="13">
        <f t="shared" si="511"/>
        <v>6.6989604109633658E-2</v>
      </c>
      <c r="U322" s="13">
        <f t="shared" si="512"/>
        <v>9.5334675787717343E-2</v>
      </c>
      <c r="V322" s="13">
        <f t="shared" si="513"/>
        <v>1.6544826290841173E-2</v>
      </c>
      <c r="W322" s="13">
        <f t="shared" si="514"/>
        <v>1.5690712820163655E-2</v>
      </c>
      <c r="X322" s="13">
        <f t="shared" si="515"/>
        <v>2.9020146681008593E-2</v>
      </c>
      <c r="Y322" s="13">
        <f t="shared" si="516"/>
        <v>2.6836540921997148E-2</v>
      </c>
      <c r="Z322" s="13">
        <f t="shared" si="517"/>
        <v>4.5224432100811847E-2</v>
      </c>
      <c r="AA322" s="13">
        <f t="shared" si="518"/>
        <v>5.8774178646420899E-2</v>
      </c>
      <c r="AB322" s="13">
        <f t="shared" si="519"/>
        <v>3.819179053327889E-2</v>
      </c>
      <c r="AC322" s="13">
        <f t="shared" si="520"/>
        <v>2.4854933483868073E-3</v>
      </c>
      <c r="AD322" s="13">
        <f t="shared" si="521"/>
        <v>5.0979565444086057E-3</v>
      </c>
      <c r="AE322" s="13">
        <f t="shared" si="522"/>
        <v>9.4287269410748414E-3</v>
      </c>
      <c r="AF322" s="13">
        <f t="shared" si="523"/>
        <v>8.7192673137687169E-3</v>
      </c>
      <c r="AG322" s="13">
        <f t="shared" si="524"/>
        <v>5.375460403373669E-3</v>
      </c>
      <c r="AH322" s="13">
        <f t="shared" si="525"/>
        <v>2.0910771680243915E-2</v>
      </c>
      <c r="AI322" s="13">
        <f t="shared" si="526"/>
        <v>2.7175873157003386E-2</v>
      </c>
      <c r="AJ322" s="13">
        <f t="shared" si="527"/>
        <v>1.7659034614759917E-2</v>
      </c>
      <c r="AK322" s="13">
        <f t="shared" si="528"/>
        <v>7.649959744897847E-3</v>
      </c>
      <c r="AL322" s="13">
        <f t="shared" si="529"/>
        <v>2.3896977392314609E-4</v>
      </c>
      <c r="AM322" s="13">
        <f t="shared" si="530"/>
        <v>1.3250722883809656E-3</v>
      </c>
      <c r="AN322" s="13">
        <f t="shared" si="531"/>
        <v>2.450735834151496E-3</v>
      </c>
      <c r="AO322" s="13">
        <f t="shared" si="532"/>
        <v>2.2663314980848203E-3</v>
      </c>
      <c r="AP322" s="13">
        <f t="shared" si="533"/>
        <v>1.3972017132260419E-3</v>
      </c>
      <c r="AQ322" s="13">
        <f t="shared" si="534"/>
        <v>6.4603500053659973E-4</v>
      </c>
      <c r="AR322" s="13">
        <f t="shared" si="535"/>
        <v>7.7349406407328514E-3</v>
      </c>
      <c r="AS322" s="13">
        <f t="shared" si="536"/>
        <v>1.0052415517888458E-2</v>
      </c>
      <c r="AT322" s="13">
        <f t="shared" si="537"/>
        <v>6.5321159164519835E-3</v>
      </c>
      <c r="AU322" s="13">
        <f t="shared" si="538"/>
        <v>2.8297370099777427E-3</v>
      </c>
      <c r="AV322" s="13">
        <f t="shared" si="539"/>
        <v>9.1938948053609264E-4</v>
      </c>
      <c r="AW322" s="13">
        <f t="shared" si="540"/>
        <v>1.5955515790463453E-5</v>
      </c>
      <c r="AX322" s="13">
        <f t="shared" si="541"/>
        <v>2.8701313198405235E-4</v>
      </c>
      <c r="AY322" s="13">
        <f t="shared" si="542"/>
        <v>5.308339579607451E-4</v>
      </c>
      <c r="AZ322" s="13">
        <f t="shared" si="543"/>
        <v>4.9089163442864235E-4</v>
      </c>
      <c r="BA322" s="13">
        <f t="shared" si="544"/>
        <v>3.0263650009349218E-4</v>
      </c>
      <c r="BB322" s="13">
        <f t="shared" si="545"/>
        <v>1.3993238746384451E-4</v>
      </c>
      <c r="BC322" s="13">
        <f t="shared" si="546"/>
        <v>5.1761299262402051E-5</v>
      </c>
      <c r="BD322" s="13">
        <f t="shared" si="547"/>
        <v>2.3843096925728765E-3</v>
      </c>
      <c r="BE322" s="13">
        <f t="shared" si="548"/>
        <v>3.0986755899397021E-3</v>
      </c>
      <c r="BF322" s="13">
        <f t="shared" si="549"/>
        <v>2.0135367569065663E-3</v>
      </c>
      <c r="BG322" s="13">
        <f t="shared" si="550"/>
        <v>8.7227164288656732E-4</v>
      </c>
      <c r="BH322" s="13">
        <f t="shared" si="551"/>
        <v>2.8340349997618794E-4</v>
      </c>
      <c r="BI322" s="13">
        <f t="shared" si="552"/>
        <v>7.3662872756438165E-5</v>
      </c>
      <c r="BJ322" s="14">
        <f t="shared" si="553"/>
        <v>0.26900703928579062</v>
      </c>
      <c r="BK322" s="14">
        <f t="shared" si="554"/>
        <v>0.2277306480547617</v>
      </c>
      <c r="BL322" s="14">
        <f t="shared" si="555"/>
        <v>0.45517212677002905</v>
      </c>
      <c r="BM322" s="14">
        <f t="shared" si="556"/>
        <v>0.60599628718074228</v>
      </c>
      <c r="BN322" s="14">
        <f t="shared" si="557"/>
        <v>0.39062308058848083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1.3812</v>
      </c>
      <c r="F323" s="10">
        <f>VLOOKUP(B323,home!$B$2:$E$405,3,FALSE)</f>
        <v>0.49540000000000001</v>
      </c>
      <c r="G323" s="10">
        <f>VLOOKUP(C323,away!$B$2:$E$405,4,FALSE)</f>
        <v>1.3337000000000001</v>
      </c>
      <c r="H323" s="10">
        <f>VLOOKUP(A323,away!$A$2:$E$405,3,FALSE)</f>
        <v>1.0679000000000001</v>
      </c>
      <c r="I323" s="10">
        <f>VLOOKUP(C323,away!$B$2:$E$405,3,FALSE)</f>
        <v>0.64070000000000005</v>
      </c>
      <c r="J323" s="10">
        <f>VLOOKUP(B323,home!$B$2:$E$405,4,FALSE)</f>
        <v>0.93640000000000001</v>
      </c>
      <c r="K323" s="12">
        <f t="shared" si="502"/>
        <v>0.91257953037600004</v>
      </c>
      <c r="L323" s="12">
        <f t="shared" si="503"/>
        <v>0.64068818549200013</v>
      </c>
      <c r="M323" s="13">
        <f t="shared" si="504"/>
        <v>0.21155553970984314</v>
      </c>
      <c r="N323" s="13">
        <f t="shared" si="505"/>
        <v>0.19306125507684987</v>
      </c>
      <c r="O323" s="13">
        <f t="shared" si="506"/>
        <v>0.13554113486748021</v>
      </c>
      <c r="P323" s="13">
        <f t="shared" si="507"/>
        <v>0.12369206520399516</v>
      </c>
      <c r="Q323" s="13">
        <f t="shared" si="508"/>
        <v>8.8091874745916399E-2</v>
      </c>
      <c r="R323" s="13">
        <f t="shared" si="509"/>
        <v>4.3419801878886166E-2</v>
      </c>
      <c r="S323" s="13">
        <f t="shared" si="510"/>
        <v>1.8080035880191993E-2</v>
      </c>
      <c r="T323" s="13">
        <f t="shared" si="511"/>
        <v>5.6439423387549738E-2</v>
      </c>
      <c r="U323" s="13">
        <f t="shared" si="512"/>
        <v>3.9624022407652906E-2</v>
      </c>
      <c r="V323" s="13">
        <f t="shared" si="513"/>
        <v>1.1745573237860077E-3</v>
      </c>
      <c r="W323" s="13">
        <f t="shared" si="514"/>
        <v>2.6796947228523271E-2</v>
      </c>
      <c r="X323" s="13">
        <f t="shared" si="515"/>
        <v>1.7168487496567457E-2</v>
      </c>
      <c r="Y323" s="13">
        <f t="shared" si="516"/>
        <v>5.499823550908947E-3</v>
      </c>
      <c r="Z323" s="13">
        <f t="shared" si="517"/>
        <v>9.2728513600685743E-3</v>
      </c>
      <c r="AA323" s="13">
        <f t="shared" si="518"/>
        <v>8.4622143394178333E-3</v>
      </c>
      <c r="AB323" s="13">
        <f t="shared" si="519"/>
        <v>3.8612217939034896E-3</v>
      </c>
      <c r="AC323" s="13">
        <f t="shared" si="520"/>
        <v>4.2921181973901169E-5</v>
      </c>
      <c r="AD323" s="13">
        <f t="shared" si="521"/>
        <v>6.113586379329055E-3</v>
      </c>
      <c r="AE323" s="13">
        <f t="shared" si="522"/>
        <v>3.916902564220939E-3</v>
      </c>
      <c r="AF323" s="13">
        <f t="shared" si="523"/>
        <v>1.2547565983098378E-3</v>
      </c>
      <c r="AG323" s="13">
        <f t="shared" si="524"/>
        <v>2.6796924273508156E-4</v>
      </c>
      <c r="AH323" s="13">
        <f t="shared" si="525"/>
        <v>1.4852515780548398E-3</v>
      </c>
      <c r="AI323" s="13">
        <f t="shared" si="526"/>
        <v>1.3554101875914986E-3</v>
      </c>
      <c r="AJ323" s="13">
        <f t="shared" si="527"/>
        <v>6.1845979622954792E-4</v>
      </c>
      <c r="AK323" s="13">
        <f t="shared" si="528"/>
        <v>1.8813125013319919E-4</v>
      </c>
      <c r="AL323" s="13">
        <f t="shared" si="529"/>
        <v>1.0038044187601697E-6</v>
      </c>
      <c r="AM323" s="13">
        <f t="shared" si="530"/>
        <v>1.1158267573922441E-3</v>
      </c>
      <c r="AN323" s="13">
        <f t="shared" si="531"/>
        <v>7.1489702051705923E-4</v>
      </c>
      <c r="AO323" s="13">
        <f t="shared" si="532"/>
        <v>2.2901303744435588E-4</v>
      </c>
      <c r="AP323" s="13">
        <f t="shared" si="533"/>
        <v>4.8908649138078631E-5</v>
      </c>
      <c r="AQ323" s="13">
        <f t="shared" si="534"/>
        <v>7.8337984177851173E-6</v>
      </c>
      <c r="AR323" s="13">
        <f t="shared" si="535"/>
        <v>1.9031662770861704E-4</v>
      </c>
      <c r="AS323" s="13">
        <f t="shared" si="536"/>
        <v>1.7367905873707376E-4</v>
      </c>
      <c r="AT323" s="13">
        <f t="shared" si="537"/>
        <v>7.9247976929212258E-5</v>
      </c>
      <c r="AU323" s="13">
        <f t="shared" si="538"/>
        <v>2.41066938564362E-5</v>
      </c>
      <c r="AV323" s="13">
        <f t="shared" si="539"/>
        <v>5.4998188396061381E-6</v>
      </c>
      <c r="AW323" s="13">
        <f t="shared" si="540"/>
        <v>1.6302869080520214E-8</v>
      </c>
      <c r="AX323" s="13">
        <f t="shared" si="541"/>
        <v>1.6971344304033144E-4</v>
      </c>
      <c r="AY323" s="13">
        <f t="shared" si="542"/>
        <v>1.0873339787510988E-4</v>
      </c>
      <c r="AZ323" s="13">
        <f t="shared" si="543"/>
        <v>3.4832101693491919E-5</v>
      </c>
      <c r="BA323" s="13">
        <f t="shared" si="544"/>
        <v>7.4388386769587227E-6</v>
      </c>
      <c r="BB323" s="13">
        <f t="shared" si="545"/>
        <v>1.1914940135270984E-6</v>
      </c>
      <c r="BC323" s="13">
        <f t="shared" si="546"/>
        <v>1.5267522751025147E-7</v>
      </c>
      <c r="BD323" s="13">
        <f t="shared" si="547"/>
        <v>2.0322269145931721E-5</v>
      </c>
      <c r="BE323" s="13">
        <f t="shared" si="548"/>
        <v>1.8545686833369045E-5</v>
      </c>
      <c r="BF323" s="13">
        <f t="shared" si="549"/>
        <v>8.4622070904481458E-6</v>
      </c>
      <c r="BG323" s="13">
        <f t="shared" si="550"/>
        <v>2.5741456575152086E-6</v>
      </c>
      <c r="BH323" s="13">
        <f t="shared" si="551"/>
        <v>5.8727815881366222E-7</v>
      </c>
      <c r="BI323" s="13">
        <f t="shared" si="552"/>
        <v>1.0718760527405079E-7</v>
      </c>
      <c r="BJ323" s="14">
        <f t="shared" si="553"/>
        <v>0.40104956748434711</v>
      </c>
      <c r="BK323" s="14">
        <f t="shared" si="554"/>
        <v>0.35465485650208406</v>
      </c>
      <c r="BL323" s="14">
        <f t="shared" si="555"/>
        <v>0.23507909704991198</v>
      </c>
      <c r="BM323" s="14">
        <f t="shared" si="556"/>
        <v>0.20458598381843479</v>
      </c>
      <c r="BN323" s="14">
        <f t="shared" si="557"/>
        <v>0.79536167148297088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1.5690999999999999</v>
      </c>
      <c r="F335" s="10">
        <f>VLOOKUP(B335,home!$B$2:$E$405,3,FALSE)</f>
        <v>0.9849</v>
      </c>
      <c r="G335" s="10">
        <f>VLOOKUP(C335,away!$B$2:$E$405,4,FALSE)</f>
        <v>0.50980000000000003</v>
      </c>
      <c r="H335" s="10">
        <f>VLOOKUP(A335,away!$A$2:$E$405,3,FALSE)</f>
        <v>1.1701999999999999</v>
      </c>
      <c r="I335" s="10">
        <f>VLOOKUP(C335,away!$B$2:$E$405,3,FALSE)</f>
        <v>1.1109</v>
      </c>
      <c r="J335" s="10">
        <f>VLOOKUP(B335,home!$B$2:$E$405,4,FALSE)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1.254</v>
      </c>
      <c r="F336" s="10">
        <f>VLOOKUP(B336,home!$B$2:$E$405,3,FALSE)</f>
        <v>1.2759</v>
      </c>
      <c r="G336" s="10">
        <f>VLOOKUP(C336,away!$B$2:$E$405,4,FALSE)</f>
        <v>0.7974</v>
      </c>
      <c r="H336" s="10">
        <f>VLOOKUP(A336,away!$A$2:$E$405,3,FALSE)</f>
        <v>0.9476</v>
      </c>
      <c r="I336" s="10">
        <f>VLOOKUP(C336,away!$B$2:$E$405,3,FALSE)</f>
        <v>0.9849</v>
      </c>
      <c r="J336" s="10">
        <f>VLOOKUP(B336,home!$B$2:$E$405,4,FALSE)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1.254</v>
      </c>
      <c r="F337" s="10">
        <f>VLOOKUP(B337,home!$B$2:$E$405,3,FALSE)</f>
        <v>1.6447000000000001</v>
      </c>
      <c r="G337" s="10">
        <f>VLOOKUP(C337,away!$B$2:$E$405,4,FALSE)</f>
        <v>0.94699999999999995</v>
      </c>
      <c r="H337" s="10">
        <f>VLOOKUP(A337,away!$A$2:$E$405,3,FALSE)</f>
        <v>0.9476</v>
      </c>
      <c r="I337" s="10">
        <f>VLOOKUP(C337,away!$B$2:$E$405,3,FALSE)</f>
        <v>0.72550000000000003</v>
      </c>
      <c r="J337" s="10">
        <f>VLOOKUP(B337,home!$B$2:$E$405,4,FALSE)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1.3812</v>
      </c>
      <c r="F344" s="10">
        <f>VLOOKUP(B344,home!$B$2:$E$405,3,FALSE)</f>
        <v>0.91449999999999998</v>
      </c>
      <c r="G344" s="10">
        <f>VLOOKUP(C344,away!$B$2:$E$405,4,FALSE)</f>
        <v>0.9526</v>
      </c>
      <c r="H344" s="10">
        <f>VLOOKUP(A344,away!$A$2:$E$405,3,FALSE)</f>
        <v>1.0679000000000001</v>
      </c>
      <c r="I344" s="10">
        <f>VLOOKUP(C344,away!$B$2:$E$405,3,FALSE)</f>
        <v>1.6757</v>
      </c>
      <c r="J344" s="10">
        <f>VLOOKUP(B344,home!$B$2:$E$405,4,FALSE)</f>
        <v>1.38</v>
      </c>
      <c r="K344" s="12">
        <f t="shared" si="502"/>
        <v>1.2032361092399999</v>
      </c>
      <c r="L344" s="12">
        <f t="shared" si="503"/>
        <v>2.4694824413999998</v>
      </c>
      <c r="M344" s="13">
        <f t="shared" si="504"/>
        <v>2.5407304929899951E-2</v>
      </c>
      <c r="N344" s="13">
        <f t="shared" si="505"/>
        <v>3.0570986730127082E-2</v>
      </c>
      <c r="O344" s="13">
        <f t="shared" si="506"/>
        <v>6.2742893407683575E-2</v>
      </c>
      <c r="P344" s="13">
        <f t="shared" si="507"/>
        <v>7.5494514946321215E-2</v>
      </c>
      <c r="Q344" s="13">
        <f t="shared" si="508"/>
        <v>1.8392057564392897E-2</v>
      </c>
      <c r="R344" s="13">
        <f t="shared" si="509"/>
        <v>7.7471236796453208E-2</v>
      </c>
      <c r="S344" s="13">
        <f t="shared" si="510"/>
        <v>5.6080542610730637E-2</v>
      </c>
      <c r="T344" s="13">
        <f t="shared" si="511"/>
        <v>4.5418863216486298E-2</v>
      </c>
      <c r="U344" s="13">
        <f t="shared" si="512"/>
        <v>9.3216189540975075E-2</v>
      </c>
      <c r="V344" s="13">
        <f t="shared" si="513"/>
        <v>1.8515118536905486E-2</v>
      </c>
      <c r="W344" s="13">
        <f t="shared" si="514"/>
        <v>7.3766625948994032E-3</v>
      </c>
      <c r="X344" s="13">
        <f t="shared" si="515"/>
        <v>1.8216538754236233E-2</v>
      </c>
      <c r="Y344" s="13">
        <f t="shared" si="516"/>
        <v>2.2492711298334512E-2</v>
      </c>
      <c r="Z344" s="13">
        <f t="shared" si="517"/>
        <v>6.3771286327460916E-2</v>
      </c>
      <c r="AA344" s="13">
        <f t="shared" si="518"/>
        <v>7.6731914441884069E-2</v>
      </c>
      <c r="AB344" s="13">
        <f t="shared" si="519"/>
        <v>4.6163305093794599E-2</v>
      </c>
      <c r="AC344" s="13">
        <f t="shared" si="520"/>
        <v>3.4384547499574794E-3</v>
      </c>
      <c r="AD344" s="13">
        <f t="shared" si="521"/>
        <v>2.2189666999657509E-3</v>
      </c>
      <c r="AE344" s="13">
        <f t="shared" si="522"/>
        <v>5.4796993036167231E-3</v>
      </c>
      <c r="AF344" s="13">
        <f t="shared" si="523"/>
        <v>6.7660106072166539E-3</v>
      </c>
      <c r="AG344" s="13">
        <f t="shared" si="524"/>
        <v>5.569514797615892E-3</v>
      </c>
      <c r="AH344" s="13">
        <f t="shared" si="525"/>
        <v>3.9370517962789155E-2</v>
      </c>
      <c r="AI344" s="13">
        <f t="shared" si="526"/>
        <v>4.7372028852309941E-2</v>
      </c>
      <c r="AJ344" s="13">
        <f t="shared" si="527"/>
        <v>2.849986784152923E-2</v>
      </c>
      <c r="AK344" s="13">
        <f t="shared" si="528"/>
        <v>1.1430690031831938E-2</v>
      </c>
      <c r="AL344" s="13">
        <f t="shared" si="529"/>
        <v>4.0867691276838823E-4</v>
      </c>
      <c r="AM344" s="13">
        <f t="shared" si="530"/>
        <v>5.3398817171998242E-4</v>
      </c>
      <c r="AN344" s="13">
        <f t="shared" si="531"/>
        <v>1.3186744139777845E-3</v>
      </c>
      <c r="AO344" s="13">
        <f t="shared" si="532"/>
        <v>1.6282216556207871E-3</v>
      </c>
      <c r="AP344" s="13">
        <f t="shared" si="533"/>
        <v>1.3402882630875902E-3</v>
      </c>
      <c r="AQ344" s="13">
        <f t="shared" si="534"/>
        <v>8.2745458302732687E-4</v>
      </c>
      <c r="AR344" s="13">
        <f t="shared" si="535"/>
        <v>1.9444960563586213E-2</v>
      </c>
      <c r="AS344" s="13">
        <f t="shared" si="536"/>
        <v>2.3396878692854711E-2</v>
      </c>
      <c r="AT344" s="13">
        <f t="shared" si="537"/>
        <v>1.4075984643375384E-2</v>
      </c>
      <c r="AU344" s="13">
        <f t="shared" si="538"/>
        <v>5.6455776653389928E-3</v>
      </c>
      <c r="AV344" s="13">
        <f t="shared" si="539"/>
        <v>1.6982407261136837E-3</v>
      </c>
      <c r="AW344" s="13">
        <f t="shared" si="540"/>
        <v>3.3731402777812364E-5</v>
      </c>
      <c r="AX344" s="13">
        <f t="shared" si="541"/>
        <v>1.0708564168675538E-4</v>
      </c>
      <c r="AY344" s="13">
        <f t="shared" si="542"/>
        <v>2.6444611187149421E-4</v>
      </c>
      <c r="AZ344" s="13">
        <f t="shared" si="543"/>
        <v>3.2652251498157761E-4</v>
      </c>
      <c r="BA344" s="13">
        <f t="shared" si="544"/>
        <v>2.6878053915625809E-4</v>
      </c>
      <c r="BB344" s="13">
        <f t="shared" si="545"/>
        <v>1.6593720550910109E-4</v>
      </c>
      <c r="BC344" s="13">
        <f t="shared" si="546"/>
        <v>8.1955803075941668E-5</v>
      </c>
      <c r="BD344" s="13">
        <f t="shared" si="547"/>
        <v>8.0031647809152718E-3</v>
      </c>
      <c r="BE344" s="13">
        <f t="shared" si="548"/>
        <v>9.6296968525950866E-3</v>
      </c>
      <c r="BF344" s="13">
        <f t="shared" si="549"/>
        <v>5.7933994870385955E-3</v>
      </c>
      <c r="BG344" s="13">
        <f t="shared" si="550"/>
        <v>2.3236091526857763E-3</v>
      </c>
      <c r="BH344" s="13">
        <f t="shared" si="551"/>
        <v>6.9896260906802184E-4</v>
      </c>
      <c r="BI344" s="13">
        <f t="shared" si="552"/>
        <v>1.6820341004784913E-4</v>
      </c>
      <c r="BJ344" s="14">
        <f t="shared" si="553"/>
        <v>0.16936536647060607</v>
      </c>
      <c r="BK344" s="14">
        <f t="shared" si="554"/>
        <v>0.17960905879845465</v>
      </c>
      <c r="BL344" s="14">
        <f t="shared" si="555"/>
        <v>0.57387732255287038</v>
      </c>
      <c r="BM344" s="14">
        <f t="shared" si="556"/>
        <v>0.69631332506542043</v>
      </c>
      <c r="BN344" s="14">
        <f t="shared" si="557"/>
        <v>0.29007899437487794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1.3812</v>
      </c>
      <c r="F353" s="10">
        <f>VLOOKUP(B353,home!$B$2:$E$405,3,FALSE)</f>
        <v>0.99980000000000002</v>
      </c>
      <c r="G353" s="10">
        <f>VLOOKUP(C353,away!$B$2:$E$405,4,FALSE)</f>
        <v>0.91449999999999998</v>
      </c>
      <c r="H353" s="10">
        <f>VLOOKUP(A353,away!$A$2:$E$405,3,FALSE)</f>
        <v>1.0679000000000001</v>
      </c>
      <c r="I353" s="10">
        <f>VLOOKUP(C353,away!$B$2:$E$405,3,FALSE)</f>
        <v>0.69</v>
      </c>
      <c r="J353" s="10">
        <f>VLOOKUP(B353,home!$B$2:$E$405,4,FALSE)</f>
        <v>0.71350000000000002</v>
      </c>
      <c r="K353" s="12">
        <f t="shared" ref="K353:K416" si="614">E353*F353*G353</f>
        <v>1.2628547785199999</v>
      </c>
      <c r="L353" s="12">
        <f t="shared" ref="L353:L416" si="615">H353*I353*J353</f>
        <v>0.52574318850000001</v>
      </c>
      <c r="M353" s="13">
        <f t="shared" ref="M353:M416" si="616">_xlfn.POISSON.DIST(0,K353,FALSE) * _xlfn.POISSON.DIST(0,L353,FALSE)</f>
        <v>0.16719441750448541</v>
      </c>
      <c r="N353" s="13">
        <f t="shared" ref="N353:N416" si="617">_xlfn.POISSON.DIST(1,K353,FALSE) * _xlfn.POISSON.DIST(0,L353,FALSE)</f>
        <v>0.21114226908740732</v>
      </c>
      <c r="O353" s="13">
        <f t="shared" ref="O353:O416" si="618">_xlfn.POISSON.DIST(0,K353,FALSE) * _xlfn.POISSON.DIST(1,L353,FALSE)</f>
        <v>8.7901326158208351E-2</v>
      </c>
      <c r="P353" s="13">
        <f t="shared" ref="P353:P416" si="619">_xlfn.POISSON.DIST(1,K353,FALSE) * _xlfn.POISSON.DIST(1,L353,FALSE)</f>
        <v>0.1110066097771385</v>
      </c>
      <c r="Q353" s="13">
        <f t="shared" ref="Q353:Q416" si="620">_xlfn.POISSON.DIST(2,K353,FALSE) * _xlfn.POISSON.DIST(0,L353,FALSE)</f>
        <v>0.13332101173229402</v>
      </c>
      <c r="R353" s="13">
        <f t="shared" ref="R353:R416" si="621">_xlfn.POISSON.DIST(0,K353,FALSE) * _xlfn.POISSON.DIST(2,L353,FALSE)</f>
        <v>2.3106761743897461E-2</v>
      </c>
      <c r="S353" s="13">
        <f t="shared" ref="S353:S416" si="622">_xlfn.POISSON.DIST(2,K353,FALSE) * _xlfn.POISSON.DIST(2,L353,FALSE)</f>
        <v>1.8425357135329182E-2</v>
      </c>
      <c r="T353" s="13">
        <f t="shared" ref="T353:T416" si="623">_xlfn.POISSON.DIST(2,K353,FALSE) * _xlfn.POISSON.DIST(1,L353,FALSE)</f>
        <v>7.0092613802182166E-2</v>
      </c>
      <c r="U353" s="13">
        <f t="shared" ref="U353:U416" si="624">_xlfn.POISSON.DIST(1,K353,FALSE) * _xlfn.POISSON.DIST(2,L353,FALSE)</f>
        <v>2.9180484484404037E-2</v>
      </c>
      <c r="V353" s="13">
        <f t="shared" ref="V353:V416" si="625">_xlfn.POISSON.DIST(3,K353,FALSE) * _xlfn.POISSON.DIST(3,L353,FALSE)</f>
        <v>1.3592535365276712E-3</v>
      </c>
      <c r="W353" s="13">
        <f t="shared" ref="W353:W416" si="626">_xlfn.POISSON.DIST(3,K353,FALSE) * _xlfn.POISSON.DIST(0,L353,FALSE)</f>
        <v>5.6121692247749516E-2</v>
      </c>
      <c r="X353" s="13">
        <f t="shared" ref="X353:X416" si="627">_xlfn.POISSON.DIST(3,K353,FALSE) * _xlfn.POISSON.DIST(1,L353,FALSE)</f>
        <v>2.9505597426347559E-2</v>
      </c>
      <c r="Y353" s="13">
        <f t="shared" ref="Y353:Y416" si="628">_xlfn.POISSON.DIST(3,K353,FALSE) * _xlfn.POISSON.DIST(2,L353,FALSE)</f>
        <v>7.7561834347626805E-3</v>
      </c>
      <c r="Z353" s="13">
        <f t="shared" ref="Z353:Z416" si="629">_xlfn.POISSON.DIST(0,K353,FALSE) * _xlfn.POISSON.DIST(3,L353,FALSE)</f>
        <v>4.0494075317154907E-3</v>
      </c>
      <c r="AA353" s="13">
        <f t="shared" ref="AA353:AA416" si="630">_xlfn.POISSON.DIST(1,K353,FALSE) * _xlfn.POISSON.DIST(3,L353,FALSE)</f>
        <v>5.1138136516017856E-3</v>
      </c>
      <c r="AB353" s="13">
        <f t="shared" ref="AB353:AB416" si="631">_xlfn.POISSON.DIST(2,K353,FALSE) * _xlfn.POISSON.DIST(3,L353,FALSE)</f>
        <v>3.2290020031930633E-3</v>
      </c>
      <c r="AC353" s="13">
        <f t="shared" ref="AC353:AC416" si="632">_xlfn.POISSON.DIST(4,K353,FALSE) * _xlfn.POISSON.DIST(4,L353,FALSE)</f>
        <v>5.640369501028446E-5</v>
      </c>
      <c r="AD353" s="13">
        <f t="shared" ref="AD353:AD416" si="633">_xlfn.POISSON.DIST(4,K353,FALSE) * _xlfn.POISSON.DIST(0,L353,FALSE)</f>
        <v>1.7718386808424816E-2</v>
      </c>
      <c r="AE353" s="13">
        <f t="shared" ref="AE353:AE416" si="634">_xlfn.POISSON.DIST(4,K353,FALSE) * _xlfn.POISSON.DIST(1,L353,FALSE)</f>
        <v>9.3153211757376012E-3</v>
      </c>
      <c r="AF353" s="13">
        <f t="shared" ref="AF353:AF416" si="635">_xlfn.POISSON.DIST(4,K353,FALSE) * _xlfn.POISSON.DIST(2,L353,FALSE)</f>
        <v>2.4487333284169276E-3</v>
      </c>
      <c r="AG353" s="13">
        <f t="shared" ref="AG353:AG416" si="636">_xlfn.POISSON.DIST(4,K353,FALSE) * _xlfn.POISSON.DIST(3,L353,FALSE)</f>
        <v>4.2913495595604443E-4</v>
      </c>
      <c r="AH353" s="13">
        <f t="shared" ref="AH353:AH416" si="637">_xlfn.POISSON.DIST(0,K353,FALSE) * _xlfn.POISSON.DIST(4,L353,FALSE)</f>
        <v>5.3223710681500418E-4</v>
      </c>
      <c r="AI353" s="13">
        <f t="shared" ref="AI353:AI416" si="638">_xlfn.POISSON.DIST(1,K353,FALSE) * _xlfn.POISSON.DIST(4,L353,FALSE)</f>
        <v>6.7213817364698771E-4</v>
      </c>
      <c r="AJ353" s="13">
        <f t="shared" ref="AJ353:AJ416" si="639">_xlfn.POISSON.DIST(2,K353,FALSE) * _xlfn.POISSON.DIST(4,L353,FALSE)</f>
        <v>4.2440645220790204E-4</v>
      </c>
      <c r="AK353" s="13">
        <f t="shared" ref="AK353:AK416" si="640">_xlfn.POISSON.DIST(3,K353,FALSE) * _xlfn.POISSON.DIST(4,L353,FALSE)</f>
        <v>1.7865457206848976E-4</v>
      </c>
      <c r="AL353" s="13">
        <f t="shared" ref="AL353:AL416" si="641">_xlfn.POISSON.DIST(5,K353,FALSE) * _xlfn.POISSON.DIST(5,L353,FALSE)</f>
        <v>1.4979406742040073E-6</v>
      </c>
      <c r="AM353" s="13">
        <f t="shared" ref="AM353:AM416" si="642">_xlfn.POISSON.DIST(5,K353,FALSE) * _xlfn.POISSON.DIST(0,L353,FALSE)</f>
        <v>4.4751498897369997E-3</v>
      </c>
      <c r="AN353" s="13">
        <f t="shared" ref="AN353:AN416" si="643">_xlfn.POISSON.DIST(5,K353,FALSE) * _xlfn.POISSON.DIST(1,L353,FALSE)</f>
        <v>2.3527795720457534E-3</v>
      </c>
      <c r="AO353" s="13">
        <f t="shared" ref="AO353:AO416" si="644">_xlfn.POISSON.DIST(5,K353,FALSE) * _xlfn.POISSON.DIST(2,L353,FALSE)</f>
        <v>6.1847891702250003E-4</v>
      </c>
      <c r="AP353" s="13">
        <f t="shared" ref="AP353:AP416" si="645">_xlfn.POISSON.DIST(5,K353,FALSE) * _xlfn.POISSON.DIST(3,L353,FALSE)</f>
        <v>1.0838702595181203E-4</v>
      </c>
      <c r="AQ353" s="13">
        <f t="shared" ref="AQ353:AQ416" si="646">_xlfn.POISSON.DIST(5,K353,FALSE) * _xlfn.POISSON.DIST(4,L353,FALSE)</f>
        <v>1.4245935153984474E-5</v>
      </c>
      <c r="AR353" s="13">
        <f t="shared" ref="AR353:AR416" si="647">_xlfn.POISSON.DIST(0,K353,FALSE) * _xlfn.POISSON.DIST(5,L353,FALSE)</f>
        <v>5.5964006714987082E-5</v>
      </c>
      <c r="AS353" s="13">
        <f t="shared" ref="AS353:AS416" si="648">_xlfn.POISSON.DIST(1,K353,FALSE) * _xlfn.POISSON.DIST(5,L353,FALSE)</f>
        <v>7.0674413305146802E-5</v>
      </c>
      <c r="AT353" s="13">
        <f t="shared" ref="AT353:AT416" si="649">_xlfn.POISSON.DIST(2,K353,FALSE) * _xlfn.POISSON.DIST(5,L353,FALSE)</f>
        <v>4.4625760280751062E-5</v>
      </c>
      <c r="AU353" s="13">
        <f t="shared" ref="AU353:AU416" si="650">_xlfn.POISSON.DIST(3,K353,FALSE) * _xlfn.POISSON.DIST(5,L353,FALSE)</f>
        <v>1.8785284871878169E-5</v>
      </c>
      <c r="AV353" s="13">
        <f t="shared" ref="AV353:AV416" si="651">_xlfn.POISSON.DIST(4,K353,FALSE) * _xlfn.POISSON.DIST(5,L353,FALSE)</f>
        <v>5.9307716915776993E-6</v>
      </c>
      <c r="AW353" s="13">
        <f t="shared" ref="AW353:AW416" si="652">_xlfn.POISSON.DIST(6,K353,FALSE) * _xlfn.POISSON.DIST(6,L353,FALSE)</f>
        <v>2.7626074544525591E-8</v>
      </c>
      <c r="AX353" s="13">
        <f t="shared" ref="AX353:AX416" si="653">_xlfn.POISSON.DIST(6,K353,FALSE) * _xlfn.POISSON.DIST(0,L353,FALSE)</f>
        <v>9.419107371412711E-4</v>
      </c>
      <c r="AY353" s="13">
        <f t="shared" ref="AY353:AY416" si="654">_xlfn.POISSON.DIST(6,K353,FALSE) * _xlfn.POISSON.DIST(1,L353,FALSE)</f>
        <v>4.9520315422703722E-4</v>
      </c>
      <c r="AZ353" s="13">
        <f t="shared" ref="AZ353:AZ416" si="655">_xlfn.POISSON.DIST(6,K353,FALSE) * _xlfn.POISSON.DIST(2,L353,FALSE)</f>
        <v>1.301748426292899E-4</v>
      </c>
      <c r="BA353" s="13">
        <f t="shared" ref="BA353:BA416" si="656">_xlfn.POISSON.DIST(6,K353,FALSE) * _xlfn.POISSON.DIST(3,L353,FALSE)</f>
        <v>2.2812845608802867E-5</v>
      </c>
      <c r="BB353" s="13">
        <f t="shared" ref="BB353:BB416" si="657">_xlfn.POISSON.DIST(6,K353,FALSE) * _xlfn.POISSON.DIST(4,L353,FALSE)</f>
        <v>2.9984245472825602E-6</v>
      </c>
      <c r="BC353" s="13">
        <f t="shared" ref="BC353:BC416" si="658">_xlfn.POISSON.DIST(6,K353,FALSE) * _xlfn.POISSON.DIST(5,L353,FALSE)</f>
        <v>3.152802563930005E-7</v>
      </c>
      <c r="BD353" s="13">
        <f t="shared" ref="BD353:BD416" si="659">_xlfn.POISSON.DIST(0,K353,FALSE) * _xlfn.POISSON.DIST(6,L353,FALSE)</f>
        <v>4.9037825552621185E-6</v>
      </c>
      <c r="BE353" s="13">
        <f t="shared" ref="BE353:BE416" si="660">_xlfn.POISSON.DIST(1,K353,FALSE) * _xlfn.POISSON.DIST(6,L353,FALSE)</f>
        <v>6.1927652327357831E-6</v>
      </c>
      <c r="BF353" s="13">
        <f t="shared" ref="BF353:BF416" si="661">_xlfn.POISSON.DIST(2,K353,FALSE) * _xlfn.POISSON.DIST(6,L353,FALSE)</f>
        <v>3.9102815832064527E-6</v>
      </c>
      <c r="BG353" s="13">
        <f t="shared" ref="BG353:BG416" si="662">_xlfn.POISSON.DIST(3,K353,FALSE) * _xlfn.POISSON.DIST(6,L353,FALSE)</f>
        <v>1.6460392609036737E-6</v>
      </c>
      <c r="BH353" s="13">
        <f t="shared" ref="BH353:BH416" si="663">_xlfn.POISSON.DIST(4,K353,FALSE) * _xlfn.POISSON.DIST(6,L353,FALSE)</f>
        <v>5.1967713656593293E-7</v>
      </c>
      <c r="BI353" s="13">
        <f t="shared" ref="BI353:BI416" si="664">_xlfn.POISSON.DIST(5,K353,FALSE) * _xlfn.POISSON.DIST(6,L353,FALSE)</f>
        <v>1.3125535103997574E-7</v>
      </c>
      <c r="BJ353" s="14">
        <f t="shared" ref="BJ353:BJ416" si="665">SUM(N353,Q353,T353,W353,X353,Y353,AD353,AE353,AF353,AG353,AM353,AN353,AO353,AP353,AQ353,AX353,AY353,AZ353,BA353,BB353,BC353)</f>
        <v>0.54701340062359971</v>
      </c>
      <c r="BK353" s="14">
        <f t="shared" ref="BK353:BK416" si="666">SUM(M353,P353,S353,V353,AC353,AL353,AY353)</f>
        <v>0.29853874274339226</v>
      </c>
      <c r="BL353" s="14">
        <f t="shared" ref="BL353:BL416" si="667">SUM(O353,R353,U353,AA353,AB353,AH353,AI353,AJ353,AK353,AR353,AS353,AT353,AU353,AV353,BD353,BE353,BF353,BG353,BH353,BI353)</f>
        <v>0.15055210838402708</v>
      </c>
      <c r="BM353" s="14">
        <f t="shared" ref="BM353:BM416" si="668">SUM(S353:BI353)</f>
        <v>0.26598608775115107</v>
      </c>
      <c r="BN353" s="14">
        <f t="shared" ref="BN353:BN416" si="669">SUM(M353:R353)</f>
        <v>0.73367239600343115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1.3148</v>
      </c>
      <c r="F357" s="10">
        <f>VLOOKUP(B357,home!$B$2:$E$405,3,FALSE)</f>
        <v>0.97789999999999999</v>
      </c>
      <c r="G357" s="10">
        <f>VLOOKUP(C357,away!$B$2:$E$405,4,FALSE)</f>
        <v>0.93610000000000004</v>
      </c>
      <c r="H357" s="10">
        <f>VLOOKUP(A357,away!$A$2:$E$405,3,FALSE)</f>
        <v>1.2037</v>
      </c>
      <c r="I357" s="10">
        <f>VLOOKUP(C357,away!$B$2:$E$405,3,FALSE)</f>
        <v>1.0225</v>
      </c>
      <c r="J357" s="10">
        <f>VLOOKUP(B357,home!$B$2:$E$405,4,FALSE)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1.5690999999999999</v>
      </c>
      <c r="F360" s="10">
        <f>VLOOKUP(B360,home!$B$2:$E$405,3,FALSE)</f>
        <v>1.0197000000000001</v>
      </c>
      <c r="G360" s="10">
        <f>VLOOKUP(C360,away!$B$2:$E$405,4,FALSE)</f>
        <v>0.82850000000000001</v>
      </c>
      <c r="H360" s="10">
        <f>VLOOKUP(A360,away!$A$2:$E$405,3,FALSE)</f>
        <v>1.1701999999999999</v>
      </c>
      <c r="I360" s="10">
        <f>VLOOKUP(C360,away!$B$2:$E$405,3,FALSE)</f>
        <v>1.4527000000000001</v>
      </c>
      <c r="J360" s="10">
        <f>VLOOKUP(B360,home!$B$2:$E$405,4,FALSE)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1.5690999999999999</v>
      </c>
      <c r="F361" s="10">
        <f>VLOOKUP(B361,home!$B$2:$E$405,3,FALSE)</f>
        <v>0.92700000000000005</v>
      </c>
      <c r="G361" s="10">
        <f>VLOOKUP(C361,away!$B$2:$E$405,4,FALSE)</f>
        <v>1.2166999999999999</v>
      </c>
      <c r="H361" s="10">
        <f>VLOOKUP(A361,away!$A$2:$E$405,3,FALSE)</f>
        <v>1.1701999999999999</v>
      </c>
      <c r="I361" s="10">
        <f>VLOOKUP(C361,away!$B$2:$E$405,3,FALSE)</f>
        <v>0.77690000000000003</v>
      </c>
      <c r="J361" s="10">
        <f>VLOOKUP(B361,home!$B$2:$E$405,4,FALSE)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1.254</v>
      </c>
      <c r="F362" s="10">
        <f>VLOOKUP(B362,home!$B$2:$E$405,3,FALSE)</f>
        <v>1.1164000000000001</v>
      </c>
      <c r="G362" s="10">
        <f>VLOOKUP(C362,away!$B$2:$E$405,4,FALSE)</f>
        <v>1.8441000000000001</v>
      </c>
      <c r="H362" s="10">
        <f>VLOOKUP(A362,away!$A$2:$E$405,3,FALSE)</f>
        <v>0.9476</v>
      </c>
      <c r="I362" s="10">
        <f>VLOOKUP(C362,away!$B$2:$E$405,3,FALSE)</f>
        <v>0.59360000000000002</v>
      </c>
      <c r="J362" s="10">
        <f>VLOOKUP(B362,home!$B$2:$E$405,4,FALSE)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1.254</v>
      </c>
      <c r="F363" s="10">
        <f>VLOOKUP(B363,home!$B$2:$E$405,3,FALSE)</f>
        <v>1.4454</v>
      </c>
      <c r="G363" s="10">
        <f>VLOOKUP(C363,away!$B$2:$E$405,4,FALSE)</f>
        <v>0.74760000000000004</v>
      </c>
      <c r="H363" s="10">
        <f>VLOOKUP(A363,away!$A$2:$E$405,3,FALSE)</f>
        <v>0.9476</v>
      </c>
      <c r="I363" s="10">
        <f>VLOOKUP(C363,away!$B$2:$E$405,3,FALSE)</f>
        <v>1.1872</v>
      </c>
      <c r="J363" s="10">
        <f>VLOOKUP(B363,home!$B$2:$E$405,4,FALSE)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1.3812</v>
      </c>
      <c r="F364" s="10">
        <f>VLOOKUP(B364,home!$B$2:$E$405,3,FALSE)</f>
        <v>0.68589999999999995</v>
      </c>
      <c r="G364" s="10">
        <f>VLOOKUP(C364,away!$B$2:$E$405,4,FALSE)</f>
        <v>1.0669999999999999</v>
      </c>
      <c r="H364" s="10">
        <f>VLOOKUP(A364,away!$A$2:$E$405,3,FALSE)</f>
        <v>1.0679000000000001</v>
      </c>
      <c r="I364" s="10">
        <f>VLOOKUP(C364,away!$B$2:$E$405,3,FALSE)</f>
        <v>0.73929999999999996</v>
      </c>
      <c r="J364" s="10">
        <f>VLOOKUP(B364,home!$B$2:$E$405,4,FALSE)</f>
        <v>0.83779999999999999</v>
      </c>
      <c r="K364" s="12">
        <f t="shared" si="614"/>
        <v>1.01083854036</v>
      </c>
      <c r="L364" s="12">
        <f t="shared" si="615"/>
        <v>0.66144181816600001</v>
      </c>
      <c r="M364" s="13">
        <f t="shared" si="616"/>
        <v>0.18781828391146341</v>
      </c>
      <c r="N364" s="13">
        <f t="shared" si="617"/>
        <v>0.18985395996198376</v>
      </c>
      <c r="O364" s="13">
        <f t="shared" si="618"/>
        <v>0.12423086719521632</v>
      </c>
      <c r="P364" s="13">
        <f t="shared" si="619"/>
        <v>0.12557734846326951</v>
      </c>
      <c r="Q364" s="13">
        <f t="shared" si="620"/>
        <v>9.595584988476874E-2</v>
      </c>
      <c r="R364" s="13">
        <f t="shared" si="621"/>
        <v>4.1085745334971391E-2</v>
      </c>
      <c r="S364" s="13">
        <f t="shared" si="622"/>
        <v>2.0990595429062637E-2</v>
      </c>
      <c r="T364" s="13">
        <f t="shared" si="623"/>
        <v>6.34692118114452E-2</v>
      </c>
      <c r="U364" s="13">
        <f t="shared" si="624"/>
        <v>4.1531054844005162E-2</v>
      </c>
      <c r="V364" s="13">
        <f t="shared" si="625"/>
        <v>1.5593933915220369E-3</v>
      </c>
      <c r="W364" s="13">
        <f t="shared" si="626"/>
        <v>3.2331957078840977E-2</v>
      </c>
      <c r="X364" s="13">
        <f t="shared" si="627"/>
        <v>2.1385708475093648E-2</v>
      </c>
      <c r="Y364" s="13">
        <f t="shared" si="628"/>
        <v>7.0727009482669896E-3</v>
      </c>
      <c r="Z364" s="13">
        <f t="shared" si="629"/>
        <v>9.058610031689578E-3</v>
      </c>
      <c r="AA364" s="13">
        <f t="shared" si="630"/>
        <v>9.1567921421235477E-3</v>
      </c>
      <c r="AB364" s="13">
        <f t="shared" si="631"/>
        <v>4.6280192016620409E-3</v>
      </c>
      <c r="AC364" s="13">
        <f t="shared" si="632"/>
        <v>6.5164211931435619E-5</v>
      </c>
      <c r="AD364" s="13">
        <f t="shared" si="633"/>
        <v>8.1705970751394432E-3</v>
      </c>
      <c r="AE364" s="13">
        <f t="shared" si="634"/>
        <v>5.4043745848820351E-3</v>
      </c>
      <c r="AF364" s="13">
        <f t="shared" si="635"/>
        <v>1.7873396757372474E-3</v>
      </c>
      <c r="AG364" s="13">
        <f t="shared" si="636"/>
        <v>3.9407373493329135E-4</v>
      </c>
      <c r="AH364" s="13">
        <f t="shared" si="637"/>
        <v>1.4979358723543799E-3</v>
      </c>
      <c r="AI364" s="13">
        <f t="shared" si="638"/>
        <v>1.5141713107635847E-3</v>
      </c>
      <c r="AJ364" s="13">
        <f t="shared" si="639"/>
        <v>7.6529135881362473E-4</v>
      </c>
      <c r="AK364" s="13">
        <f t="shared" si="640"/>
        <v>2.5786200003109522E-4</v>
      </c>
      <c r="AL364" s="13">
        <f t="shared" si="641"/>
        <v>1.7427800485932965E-6</v>
      </c>
      <c r="AM364" s="13">
        <f t="shared" si="642"/>
        <v>1.6518308842607288E-3</v>
      </c>
      <c r="AN364" s="13">
        <f t="shared" si="643"/>
        <v>1.092590023388168E-3</v>
      </c>
      <c r="AO364" s="13">
        <f t="shared" si="644"/>
        <v>3.6134236578995118E-4</v>
      </c>
      <c r="AP364" s="13">
        <f t="shared" si="645"/>
        <v>7.9668983802836394E-5</v>
      </c>
      <c r="AQ364" s="13">
        <f t="shared" si="646"/>
        <v>1.3174099374496423E-5</v>
      </c>
      <c r="AR364" s="13">
        <f t="shared" si="647"/>
        <v>1.9815948538123097E-4</v>
      </c>
      <c r="AS364" s="13">
        <f t="shared" si="648"/>
        <v>2.0030724496125231E-4</v>
      </c>
      <c r="AT364" s="13">
        <f t="shared" si="649"/>
        <v>1.0123914156008258E-4</v>
      </c>
      <c r="AU364" s="13">
        <f t="shared" si="650"/>
        <v>3.4112142027297774E-5</v>
      </c>
      <c r="AV364" s="13">
        <f t="shared" si="651"/>
        <v>8.6204669638566701E-6</v>
      </c>
      <c r="AW364" s="13">
        <f t="shared" si="652"/>
        <v>3.2367825150996669E-8</v>
      </c>
      <c r="AX364" s="13">
        <f t="shared" si="653"/>
        <v>2.7828905332794712E-4</v>
      </c>
      <c r="AY364" s="13">
        <f t="shared" si="654"/>
        <v>1.8407201740893226E-4</v>
      </c>
      <c r="AZ364" s="13">
        <f t="shared" si="655"/>
        <v>6.0876464934223883E-5</v>
      </c>
      <c r="BA364" s="13">
        <f t="shared" si="656"/>
        <v>1.3422079883203931E-5</v>
      </c>
      <c r="BB364" s="13">
        <f t="shared" si="657"/>
        <v>2.2194812303789244E-6</v>
      </c>
      <c r="BC364" s="13">
        <f t="shared" si="658"/>
        <v>2.9361154008142948E-7</v>
      </c>
      <c r="BD364" s="13">
        <f t="shared" si="659"/>
        <v>2.1845161716233373E-5</v>
      </c>
      <c r="BE364" s="13">
        <f t="shared" si="660"/>
        <v>2.2081931383165499E-5</v>
      </c>
      <c r="BF364" s="13">
        <f t="shared" si="661"/>
        <v>1.1160633643844341E-5</v>
      </c>
      <c r="BG364" s="13">
        <f t="shared" si="662"/>
        <v>3.7605328740121082E-6</v>
      </c>
      <c r="BH364" s="13">
        <f t="shared" si="663"/>
        <v>9.5032289033554845E-7</v>
      </c>
      <c r="BI364" s="13">
        <f t="shared" si="664"/>
        <v>1.9212460066749652E-7</v>
      </c>
      <c r="BJ364" s="14">
        <f t="shared" si="665"/>
        <v>0.42956355229603232</v>
      </c>
      <c r="BK364" s="14">
        <f t="shared" si="666"/>
        <v>0.33619660020470654</v>
      </c>
      <c r="BL364" s="14">
        <f t="shared" si="667"/>
        <v>0.22527016844794312</v>
      </c>
      <c r="BM364" s="14">
        <f t="shared" si="668"/>
        <v>0.2353828365791146</v>
      </c>
      <c r="BN364" s="14">
        <f t="shared" si="669"/>
        <v>0.76452205475167312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1.3812</v>
      </c>
      <c r="F365" s="10">
        <f>VLOOKUP(B365,home!$B$2:$E$405,3,FALSE)</f>
        <v>1.1432</v>
      </c>
      <c r="G365" s="10">
        <f>VLOOKUP(C365,away!$B$2:$E$405,4,FALSE)</f>
        <v>1.1051</v>
      </c>
      <c r="H365" s="10">
        <f>VLOOKUP(A365,away!$A$2:$E$405,3,FALSE)</f>
        <v>1.0679000000000001</v>
      </c>
      <c r="I365" s="10">
        <f>VLOOKUP(C365,away!$B$2:$E$405,3,FALSE)</f>
        <v>0.98570000000000002</v>
      </c>
      <c r="J365" s="10">
        <f>VLOOKUP(B365,home!$B$2:$E$405,4,FALSE)</f>
        <v>1.2814000000000001</v>
      </c>
      <c r="K365" s="12">
        <f t="shared" si="614"/>
        <v>1.744939461984</v>
      </c>
      <c r="L365" s="12">
        <f t="shared" si="615"/>
        <v>1.3488388390420003</v>
      </c>
      <c r="M365" s="13">
        <f t="shared" si="616"/>
        <v>4.5330358697862352E-2</v>
      </c>
      <c r="N365" s="13">
        <f t="shared" si="617"/>
        <v>7.9098731717789666E-2</v>
      </c>
      <c r="O365" s="13">
        <f t="shared" si="618"/>
        <v>6.1143348399382104E-2</v>
      </c>
      <c r="P365" s="13">
        <f t="shared" si="619"/>
        <v>0.10669144145991807</v>
      </c>
      <c r="Q365" s="13">
        <f t="shared" si="620"/>
        <v>6.9011249183628331E-2</v>
      </c>
      <c r="R365" s="13">
        <f t="shared" si="621"/>
        <v>4.1236261535081552E-2</v>
      </c>
      <c r="S365" s="13">
        <f t="shared" si="622"/>
        <v>6.2778367565244506E-2</v>
      </c>
      <c r="T365" s="13">
        <f t="shared" si="623"/>
        <v>9.3085053229683454E-2</v>
      </c>
      <c r="U365" s="13">
        <f t="shared" si="624"/>
        <v>7.195478001725672E-2</v>
      </c>
      <c r="V365" s="13">
        <f t="shared" si="625"/>
        <v>1.6417534445243295E-2</v>
      </c>
      <c r="W365" s="13">
        <f t="shared" si="626"/>
        <v>4.0140150673774723E-2</v>
      </c>
      <c r="X365" s="13">
        <f t="shared" si="627"/>
        <v>5.4142594233785271E-2</v>
      </c>
      <c r="Y365" s="13">
        <f t="shared" si="628"/>
        <v>3.6514816974510513E-2</v>
      </c>
      <c r="Z365" s="13">
        <f t="shared" si="629"/>
        <v>1.8540357045137231E-2</v>
      </c>
      <c r="AA365" s="13">
        <f t="shared" si="630"/>
        <v>3.2351800647333021E-2</v>
      </c>
      <c r="AB365" s="13">
        <f t="shared" si="631"/>
        <v>2.8225966807885458E-2</v>
      </c>
      <c r="AC365" s="13">
        <f t="shared" si="632"/>
        <v>2.4150625341062327E-3</v>
      </c>
      <c r="AD365" s="13">
        <f t="shared" si="633"/>
        <v>1.7510533230163293E-2</v>
      </c>
      <c r="AE365" s="13">
        <f t="shared" si="634"/>
        <v>2.3618887313179824E-2</v>
      </c>
      <c r="AF365" s="13">
        <f t="shared" si="635"/>
        <v>1.5929036271486653E-2</v>
      </c>
      <c r="AG365" s="13">
        <f t="shared" si="636"/>
        <v>7.1619009304966568E-3</v>
      </c>
      <c r="AH365" s="13">
        <f t="shared" si="637"/>
        <v>6.2519884180467682E-3</v>
      </c>
      <c r="AI365" s="13">
        <f t="shared" si="638"/>
        <v>1.0909341306516726E-2</v>
      </c>
      <c r="AJ365" s="13">
        <f t="shared" si="639"/>
        <v>9.5180700749965628E-3</v>
      </c>
      <c r="AK365" s="13">
        <f t="shared" si="640"/>
        <v>5.536152025263503E-3</v>
      </c>
      <c r="AL365" s="13">
        <f t="shared" si="641"/>
        <v>2.273677159248133E-4</v>
      </c>
      <c r="AM365" s="13">
        <f t="shared" si="642"/>
        <v>6.1109640867388158E-3</v>
      </c>
      <c r="AN365" s="13">
        <f t="shared" si="643"/>
        <v>8.2427057041841428E-3</v>
      </c>
      <c r="AO365" s="13">
        <f t="shared" si="644"/>
        <v>5.5590407962983063E-3</v>
      </c>
      <c r="AP365" s="13">
        <f t="shared" si="645"/>
        <v>2.499416711288708E-3</v>
      </c>
      <c r="AQ365" s="13">
        <f t="shared" si="646"/>
        <v>8.4282758378420879E-4</v>
      </c>
      <c r="AR365" s="13">
        <f t="shared" si="647"/>
        <v>1.686584959900447E-3</v>
      </c>
      <c r="AS365" s="13">
        <f t="shared" si="648"/>
        <v>2.9429886525189921E-3</v>
      </c>
      <c r="AT365" s="13">
        <f t="shared" si="649"/>
        <v>2.5676685179757538E-3</v>
      </c>
      <c r="AU365" s="13">
        <f t="shared" si="650"/>
        <v>1.4934753741032885E-3</v>
      </c>
      <c r="AV365" s="13">
        <f t="shared" si="651"/>
        <v>6.5150602894353642E-4</v>
      </c>
      <c r="AW365" s="13">
        <f t="shared" si="652"/>
        <v>1.4865062013807771E-5</v>
      </c>
      <c r="AX365" s="13">
        <f t="shared" si="653"/>
        <v>1.7772103976195959E-3</v>
      </c>
      <c r="AY365" s="13">
        <f t="shared" si="654"/>
        <v>2.3971704094585878E-3</v>
      </c>
      <c r="AZ365" s="13">
        <f t="shared" si="655"/>
        <v>1.616698276039979E-3</v>
      </c>
      <c r="BA365" s="13">
        <f t="shared" si="656"/>
        <v>7.268884752449896E-4</v>
      </c>
      <c r="BB365" s="13">
        <f t="shared" si="657"/>
        <v>2.4511385176561538E-4</v>
      </c>
      <c r="BC365" s="13">
        <f t="shared" si="658"/>
        <v>6.6123816649729113E-5</v>
      </c>
      <c r="BD365" s="13">
        <f t="shared" si="659"/>
        <v>3.7915521654296921E-4</v>
      </c>
      <c r="BE365" s="13">
        <f t="shared" si="660"/>
        <v>6.6160289956291576E-4</v>
      </c>
      <c r="BF365" s="13">
        <f t="shared" si="661"/>
        <v>5.7722850380518436E-4</v>
      </c>
      <c r="BG365" s="13">
        <f t="shared" si="662"/>
        <v>3.3574293162388246E-4</v>
      </c>
      <c r="BH365" s="13">
        <f t="shared" si="663"/>
        <v>1.4646277261817713E-4</v>
      </c>
      <c r="BI365" s="13">
        <f t="shared" si="664"/>
        <v>5.1113734330609365E-5</v>
      </c>
      <c r="BJ365" s="14">
        <f t="shared" si="665"/>
        <v>0.46629711386757117</v>
      </c>
      <c r="BK365" s="14">
        <f t="shared" si="666"/>
        <v>0.23625730282775789</v>
      </c>
      <c r="BL365" s="14">
        <f t="shared" si="667"/>
        <v>0.27862123882368817</v>
      </c>
      <c r="BM365" s="14">
        <f t="shared" si="668"/>
        <v>0.59482231622304738</v>
      </c>
      <c r="BN365" s="14">
        <f t="shared" si="669"/>
        <v>0.40251139099366207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1.3812</v>
      </c>
      <c r="F366" s="10">
        <f>VLOOKUP(B366,home!$B$2:$E$405,3,FALSE)</f>
        <v>0.91449999999999998</v>
      </c>
      <c r="G366" s="10">
        <f>VLOOKUP(C366,away!$B$2:$E$405,4,FALSE)</f>
        <v>0.53349999999999997</v>
      </c>
      <c r="H366" s="10">
        <f>VLOOKUP(A366,away!$A$2:$E$405,3,FALSE)</f>
        <v>1.0679000000000001</v>
      </c>
      <c r="I366" s="10">
        <f>VLOOKUP(C366,away!$B$2:$E$405,3,FALSE)</f>
        <v>0.69</v>
      </c>
      <c r="J366" s="10">
        <f>VLOOKUP(B366,home!$B$2:$E$405,4,FALSE)</f>
        <v>0.69</v>
      </c>
      <c r="K366" s="12">
        <f t="shared" si="614"/>
        <v>0.67386779789999995</v>
      </c>
      <c r="L366" s="12">
        <f t="shared" si="615"/>
        <v>0.50842719000000003</v>
      </c>
      <c r="M366" s="13">
        <f t="shared" si="616"/>
        <v>0.30657434620929019</v>
      </c>
      <c r="N366" s="13">
        <f t="shared" si="617"/>
        <v>0.20659057957268659</v>
      </c>
      <c r="O366" s="13">
        <f t="shared" si="618"/>
        <v>0.15587073336927657</v>
      </c>
      <c r="P366" s="13">
        <f t="shared" si="619"/>
        <v>0.10503626785261244</v>
      </c>
      <c r="Q366" s="13">
        <f t="shared" si="620"/>
        <v>6.9607369461765489E-2</v>
      </c>
      <c r="R366" s="13">
        <f t="shared" si="621"/>
        <v>3.962445948509026E-2</v>
      </c>
      <c r="S366" s="13">
        <f t="shared" si="622"/>
        <v>8.9966901184175292E-3</v>
      </c>
      <c r="T366" s="13">
        <f t="shared" si="623"/>
        <v>3.5390279258737244E-2</v>
      </c>
      <c r="U366" s="13">
        <f t="shared" si="624"/>
        <v>2.6701647256195539E-2</v>
      </c>
      <c r="V366" s="13">
        <f t="shared" si="625"/>
        <v>3.4248671008425303E-4</v>
      </c>
      <c r="W366" s="13">
        <f t="shared" si="626"/>
        <v>1.5635388258937209E-2</v>
      </c>
      <c r="X366" s="13">
        <f t="shared" si="627"/>
        <v>7.9494565170504378E-3</v>
      </c>
      <c r="Y366" s="13">
        <f t="shared" si="628"/>
        <v>2.0208599194955707E-3</v>
      </c>
      <c r="Z366" s="13">
        <f t="shared" si="629"/>
        <v>6.7153841970910956E-3</v>
      </c>
      <c r="AA366" s="13">
        <f t="shared" si="630"/>
        <v>4.5252811609462363E-3</v>
      </c>
      <c r="AB366" s="13">
        <f t="shared" si="631"/>
        <v>1.5247206254025974E-3</v>
      </c>
      <c r="AC366" s="13">
        <f t="shared" si="632"/>
        <v>7.3337687622049633E-6</v>
      </c>
      <c r="AD366" s="13">
        <f t="shared" si="633"/>
        <v>2.6340461638403824E-3</v>
      </c>
      <c r="AE366" s="13">
        <f t="shared" si="634"/>
        <v>1.3392206894116453E-3</v>
      </c>
      <c r="AF366" s="13">
        <f t="shared" si="635"/>
        <v>3.4044810595371279E-4</v>
      </c>
      <c r="AG366" s="13">
        <f t="shared" si="636"/>
        <v>5.769769128362282E-5</v>
      </c>
      <c r="AH366" s="13">
        <f t="shared" si="637"/>
        <v>8.5357097927435822E-4</v>
      </c>
      <c r="AI366" s="13">
        <f t="shared" si="638"/>
        <v>5.7519399615495832E-4</v>
      </c>
      <c r="AJ366" s="13">
        <f t="shared" si="639"/>
        <v>1.9380235577712133E-4</v>
      </c>
      <c r="AK366" s="13">
        <f t="shared" si="640"/>
        <v>4.353238890512037E-5</v>
      </c>
      <c r="AL366" s="13">
        <f t="shared" si="641"/>
        <v>1.0050569587452852E-7</v>
      </c>
      <c r="AM366" s="13">
        <f t="shared" si="642"/>
        <v>3.5499977759881237E-4</v>
      </c>
      <c r="AN366" s="13">
        <f t="shared" si="643"/>
        <v>1.8049153937518914E-4</v>
      </c>
      <c r="AO366" s="13">
        <f t="shared" si="644"/>
        <v>4.5883403091650886E-5</v>
      </c>
      <c r="AP366" s="13">
        <f t="shared" si="645"/>
        <v>7.7761232338417914E-6</v>
      </c>
      <c r="AQ366" s="13">
        <f t="shared" si="646"/>
        <v>9.883981212189739E-7</v>
      </c>
      <c r="AR366" s="13">
        <f t="shared" si="647"/>
        <v>8.679573889160209E-5</v>
      </c>
      <c r="AS366" s="13">
        <f t="shared" si="648"/>
        <v>5.8488853433987285E-5</v>
      </c>
      <c r="AT366" s="13">
        <f t="shared" si="649"/>
        <v>1.9706877432628427E-5</v>
      </c>
      <c r="AU366" s="13">
        <f t="shared" si="650"/>
        <v>4.426610033003508E-6</v>
      </c>
      <c r="AV366" s="13">
        <f t="shared" si="651"/>
        <v>7.4573748877552997E-7</v>
      </c>
      <c r="AW366" s="13">
        <f t="shared" si="652"/>
        <v>9.5651469239584949E-10</v>
      </c>
      <c r="AX366" s="13">
        <f t="shared" si="653"/>
        <v>3.9870486397583542E-5</v>
      </c>
      <c r="AY366" s="13">
        <f t="shared" si="654"/>
        <v>2.0271239363056624E-5</v>
      </c>
      <c r="AZ366" s="13">
        <f t="shared" si="655"/>
        <v>5.1532246335881347E-6</v>
      </c>
      <c r="BA366" s="13">
        <f t="shared" si="656"/>
        <v>8.7334650663133156E-7</v>
      </c>
      <c r="BB366" s="13">
        <f t="shared" si="657"/>
        <v>1.110082775657211E-7</v>
      </c>
      <c r="BC366" s="13">
        <f t="shared" si="658"/>
        <v>1.1287925325895931E-8</v>
      </c>
      <c r="BD366" s="13">
        <f t="shared" si="659"/>
        <v>7.3548856047718202E-6</v>
      </c>
      <c r="BE366" s="13">
        <f t="shared" si="660"/>
        <v>4.9562205662939962E-6</v>
      </c>
      <c r="BF366" s="13">
        <f t="shared" si="661"/>
        <v>1.6699187194576126E-6</v>
      </c>
      <c r="BG366" s="13">
        <f t="shared" si="662"/>
        <v>3.7510148338429646E-7</v>
      </c>
      <c r="BH366" s="13">
        <f t="shared" si="663"/>
        <v>6.3192202649299808E-8</v>
      </c>
      <c r="BI366" s="13">
        <f t="shared" si="664"/>
        <v>8.5166380887468462E-9</v>
      </c>
      <c r="BJ366" s="14">
        <f t="shared" si="665"/>
        <v>0.34222177547368632</v>
      </c>
      <c r="BK366" s="14">
        <f t="shared" si="666"/>
        <v>0.42097749640422555</v>
      </c>
      <c r="BL366" s="14">
        <f t="shared" si="667"/>
        <v>0.23009753326951743</v>
      </c>
      <c r="BM366" s="14">
        <f t="shared" si="668"/>
        <v>0.11668816311095051</v>
      </c>
      <c r="BN366" s="14">
        <f t="shared" si="669"/>
        <v>0.88330375595072164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1.3812</v>
      </c>
      <c r="F367" s="10">
        <f>VLOOKUP(B367,home!$B$2:$E$405,3,FALSE)</f>
        <v>1.6004</v>
      </c>
      <c r="G367" s="10">
        <f>VLOOKUP(C367,away!$B$2:$E$405,4,FALSE)</f>
        <v>0.68589999999999995</v>
      </c>
      <c r="H367" s="10">
        <f>VLOOKUP(A367,away!$A$2:$E$405,3,FALSE)</f>
        <v>1.0679000000000001</v>
      </c>
      <c r="I367" s="10">
        <f>VLOOKUP(C367,away!$B$2:$E$405,3,FALSE)</f>
        <v>1.1335999999999999</v>
      </c>
      <c r="J367" s="10">
        <f>VLOOKUP(B367,home!$B$2:$E$405,4,FALSE)</f>
        <v>0.73929999999999996</v>
      </c>
      <c r="K367" s="12">
        <f t="shared" si="614"/>
        <v>1.5161630740319998</v>
      </c>
      <c r="L367" s="12">
        <f t="shared" si="615"/>
        <v>0.89497546559200003</v>
      </c>
      <c r="M367" s="13">
        <f t="shared" si="616"/>
        <v>8.9713094490996889E-2</v>
      </c>
      <c r="N367" s="13">
        <f t="shared" si="617"/>
        <v>0.13601968112439308</v>
      </c>
      <c r="O367" s="13">
        <f t="shared" si="618"/>
        <v>8.0291018511779028E-2</v>
      </c>
      <c r="P367" s="13">
        <f t="shared" si="619"/>
        <v>0.12173427744397908</v>
      </c>
      <c r="Q367" s="13">
        <f t="shared" si="620"/>
        <v>0.10311400893120612</v>
      </c>
      <c r="R367" s="13">
        <f t="shared" si="621"/>
        <v>3.5929245837717658E-2</v>
      </c>
      <c r="S367" s="13">
        <f t="shared" si="622"/>
        <v>4.1296185325250527E-2</v>
      </c>
      <c r="T367" s="13">
        <f t="shared" si="623"/>
        <v>9.2284508152263842E-2</v>
      </c>
      <c r="U367" s="13">
        <f t="shared" si="624"/>
        <v>5.4474595816965433E-2</v>
      </c>
      <c r="V367" s="13">
        <f t="shared" si="625"/>
        <v>6.2262201401088839E-3</v>
      </c>
      <c r="W367" s="13">
        <f t="shared" si="626"/>
        <v>5.2112550918966834E-2</v>
      </c>
      <c r="X367" s="13">
        <f t="shared" si="627"/>
        <v>4.6639454521889154E-2</v>
      </c>
      <c r="Y367" s="13">
        <f t="shared" si="628"/>
        <v>2.0870583762842326E-2</v>
      </c>
      <c r="Z367" s="13">
        <f t="shared" si="629"/>
        <v>1.0718597840660267E-2</v>
      </c>
      <c r="AA367" s="13">
        <f t="shared" si="630"/>
        <v>1.6251142251408224E-2</v>
      </c>
      <c r="AB367" s="13">
        <f t="shared" si="631"/>
        <v>1.2319690896213206E-2</v>
      </c>
      <c r="AC367" s="13">
        <f t="shared" si="632"/>
        <v>5.2803357070088056E-4</v>
      </c>
      <c r="AD367" s="13">
        <f t="shared" si="633"/>
        <v>1.9752781349237476E-2</v>
      </c>
      <c r="AE367" s="13">
        <f t="shared" si="634"/>
        <v>1.7678254684770783E-2</v>
      </c>
      <c r="AF367" s="13">
        <f t="shared" si="635"/>
        <v>7.9108021086783421E-3</v>
      </c>
      <c r="AG367" s="13">
        <f t="shared" si="636"/>
        <v>2.3599912668068592E-3</v>
      </c>
      <c r="AH367" s="13">
        <f t="shared" si="637"/>
        <v>2.3982205232345819E-3</v>
      </c>
      <c r="AI367" s="13">
        <f t="shared" si="638"/>
        <v>3.6360934007139741E-3</v>
      </c>
      <c r="AJ367" s="13">
        <f t="shared" si="639"/>
        <v>2.7564552739469841E-3</v>
      </c>
      <c r="AK367" s="13">
        <f t="shared" si="640"/>
        <v>1.3930785671930586E-3</v>
      </c>
      <c r="AL367" s="13">
        <f t="shared" si="641"/>
        <v>2.8660157387341803E-5</v>
      </c>
      <c r="AM367" s="13">
        <f t="shared" si="642"/>
        <v>5.989687538228366E-3</v>
      </c>
      <c r="AN367" s="13">
        <f t="shared" si="643"/>
        <v>5.3606233932765321E-3</v>
      </c>
      <c r="AO367" s="13">
        <f t="shared" si="644"/>
        <v>2.3988132086305157E-3</v>
      </c>
      <c r="AP367" s="13">
        <f t="shared" si="645"/>
        <v>7.1562632275411198E-4</v>
      </c>
      <c r="AQ367" s="13">
        <f t="shared" si="646"/>
        <v>1.6011700034918803E-4</v>
      </c>
      <c r="AR367" s="13">
        <f t="shared" si="647"/>
        <v>4.2926970587483203E-4</v>
      </c>
      <c r="AS367" s="13">
        <f t="shared" si="648"/>
        <v>6.5084287684799764E-4</v>
      </c>
      <c r="AT367" s="13">
        <f t="shared" si="649"/>
        <v>4.9339196843684529E-4</v>
      </c>
      <c r="AU367" s="13">
        <f t="shared" si="650"/>
        <v>2.4935422785596887E-4</v>
      </c>
      <c r="AV367" s="13">
        <f t="shared" si="651"/>
        <v>9.4515418157245401E-5</v>
      </c>
      <c r="AW367" s="13">
        <f t="shared" si="652"/>
        <v>1.0802719896421524E-6</v>
      </c>
      <c r="AX367" s="13">
        <f t="shared" si="653"/>
        <v>1.5135571784085789E-3</v>
      </c>
      <c r="AY367" s="13">
        <f t="shared" si="654"/>
        <v>1.3545965404463318E-3</v>
      </c>
      <c r="AZ367" s="13">
        <f t="shared" si="655"/>
        <v>6.0616533473763408E-4</v>
      </c>
      <c r="BA367" s="13">
        <f t="shared" si="656"/>
        <v>1.8083436756084826E-4</v>
      </c>
      <c r="BB367" s="13">
        <f t="shared" si="657"/>
        <v>4.0460580575701252E-5</v>
      </c>
      <c r="BC367" s="13">
        <f t="shared" si="658"/>
        <v>7.2422453877721733E-6</v>
      </c>
      <c r="BD367" s="13">
        <f t="shared" si="659"/>
        <v>6.403097581331143E-5</v>
      </c>
      <c r="BE367" s="13">
        <f t="shared" si="660"/>
        <v>9.7081401122378884E-5</v>
      </c>
      <c r="BF367" s="13">
        <f t="shared" si="661"/>
        <v>7.3595617778519817E-5</v>
      </c>
      <c r="BG367" s="13">
        <f t="shared" si="662"/>
        <v>3.7194319362121556E-5</v>
      </c>
      <c r="BH367" s="13">
        <f t="shared" si="663"/>
        <v>1.4098163395150542E-5</v>
      </c>
      <c r="BI367" s="13">
        <f t="shared" si="664"/>
        <v>4.2750229502793703E-6</v>
      </c>
      <c r="BJ367" s="14">
        <f t="shared" si="665"/>
        <v>0.51707034053141065</v>
      </c>
      <c r="BK367" s="14">
        <f t="shared" si="666"/>
        <v>0.26088106766886993</v>
      </c>
      <c r="BL367" s="14">
        <f t="shared" si="667"/>
        <v>0.21165719077676681</v>
      </c>
      <c r="BM367" s="14">
        <f t="shared" si="668"/>
        <v>0.43217235420917882</v>
      </c>
      <c r="BN367" s="14">
        <f t="shared" si="669"/>
        <v>0.56680132634007174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1.6087</v>
      </c>
      <c r="F368" s="10">
        <f>VLOOKUP(B368,home!$B$2:$E$405,3,FALSE)</f>
        <v>0.6734</v>
      </c>
      <c r="G368" s="10">
        <f>VLOOKUP(C368,away!$B$2:$E$405,4,FALSE)</f>
        <v>0.4521</v>
      </c>
      <c r="H368" s="10">
        <f>VLOOKUP(A368,away!$A$2:$E$405,3,FALSE)</f>
        <v>1.2608999999999999</v>
      </c>
      <c r="I368" s="10">
        <f>VLOOKUP(C368,away!$B$2:$E$405,3,FALSE)</f>
        <v>1.2257</v>
      </c>
      <c r="J368" s="10">
        <f>VLOOKUP(B368,home!$B$2:$E$405,4,FALSE)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1.6087</v>
      </c>
      <c r="F369" s="10">
        <f>VLOOKUP(B369,home!$B$2:$E$405,3,FALSE)</f>
        <v>0.79120000000000001</v>
      </c>
      <c r="G369" s="10">
        <f>VLOOKUP(C369,away!$B$2:$E$405,4,FALSE)</f>
        <v>1.4503999999999999</v>
      </c>
      <c r="H369" s="10">
        <f>VLOOKUP(A369,away!$A$2:$E$405,3,FALSE)</f>
        <v>1.2608999999999999</v>
      </c>
      <c r="I369" s="10">
        <f>VLOOKUP(C369,away!$B$2:$E$405,3,FALSE)</f>
        <v>0.66090000000000004</v>
      </c>
      <c r="J369" s="10">
        <f>VLOOKUP(B369,home!$B$2:$E$405,4,FALSE)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1.6087</v>
      </c>
      <c r="F370" s="10">
        <f>VLOOKUP(B370,home!$B$2:$E$405,3,FALSE)</f>
        <v>1.1302000000000001</v>
      </c>
      <c r="G370" s="10">
        <f>VLOOKUP(C370,away!$B$2:$E$405,4,FALSE)</f>
        <v>1.6577</v>
      </c>
      <c r="H370" s="10">
        <f>VLOOKUP(A370,away!$A$2:$E$405,3,FALSE)</f>
        <v>1.2608999999999999</v>
      </c>
      <c r="I370" s="10">
        <f>VLOOKUP(C370,away!$B$2:$E$405,3,FALSE)</f>
        <v>0.85919999999999996</v>
      </c>
      <c r="J370" s="10">
        <f>VLOOKUP(B370,home!$B$2:$E$405,4,FALSE)</f>
        <v>1.0094000000000001</v>
      </c>
      <c r="K370" s="12">
        <f t="shared" si="614"/>
        <v>3.0139517970980001</v>
      </c>
      <c r="L370" s="12">
        <f t="shared" si="615"/>
        <v>1.093548913632</v>
      </c>
      <c r="M370" s="13">
        <f t="shared" si="616"/>
        <v>1.644883358897542E-2</v>
      </c>
      <c r="N370" s="13">
        <f t="shared" si="617"/>
        <v>4.9575991555658408E-2</v>
      </c>
      <c r="O370" s="13">
        <f t="shared" si="618"/>
        <v>1.7987604101737626E-2</v>
      </c>
      <c r="P370" s="13">
        <f t="shared" si="619"/>
        <v>5.4213771707919467E-2</v>
      </c>
      <c r="Q370" s="13">
        <f t="shared" si="620"/>
        <v>7.4709824421045984E-2</v>
      </c>
      <c r="R370" s="13">
        <f t="shared" si="621"/>
        <v>9.8351624621488432E-3</v>
      </c>
      <c r="S370" s="13">
        <f t="shared" si="622"/>
        <v>4.4670842873143275E-2</v>
      </c>
      <c r="T370" s="13">
        <f t="shared" si="623"/>
        <v>8.1698847333272318E-2</v>
      </c>
      <c r="U370" s="13">
        <f t="shared" si="624"/>
        <v>2.9642705577544292E-2</v>
      </c>
      <c r="V370" s="13">
        <f t="shared" si="625"/>
        <v>1.6358977434310053E-2</v>
      </c>
      <c r="W370" s="13">
        <f t="shared" si="626"/>
        <v>7.5057269858229206E-2</v>
      </c>
      <c r="X370" s="13">
        <f t="shared" si="627"/>
        <v>8.2078795913650415E-2</v>
      </c>
      <c r="Y370" s="13">
        <f t="shared" si="628"/>
        <v>4.4878589051797521E-2</v>
      </c>
      <c r="Z370" s="13">
        <f t="shared" si="629"/>
        <v>3.5850770752923651E-3</v>
      </c>
      <c r="AA370" s="13">
        <f t="shared" si="630"/>
        <v>1.0805249493812265E-2</v>
      </c>
      <c r="AB370" s="13">
        <f t="shared" si="631"/>
        <v>1.6283250564983868E-2</v>
      </c>
      <c r="AC370" s="13">
        <f t="shared" si="632"/>
        <v>3.3698509046300633E-3</v>
      </c>
      <c r="AD370" s="13">
        <f t="shared" si="633"/>
        <v>5.6554748343619871E-2</v>
      </c>
      <c r="AE370" s="13">
        <f t="shared" si="634"/>
        <v>6.1845383611896669E-2</v>
      </c>
      <c r="AF370" s="13">
        <f t="shared" si="635"/>
        <v>3.3815476030971944E-2</v>
      </c>
      <c r="AG370" s="13">
        <f t="shared" si="636"/>
        <v>1.2326292359206103E-2</v>
      </c>
      <c r="AH370" s="13">
        <f t="shared" si="637"/>
        <v>9.8011428524323813E-4</v>
      </c>
      <c r="AI370" s="13">
        <f t="shared" si="638"/>
        <v>2.9540172113702791E-3</v>
      </c>
      <c r="AJ370" s="13">
        <f t="shared" si="639"/>
        <v>4.4516327414339391E-3</v>
      </c>
      <c r="AK370" s="13">
        <f t="shared" si="640"/>
        <v>4.4723355003550387E-3</v>
      </c>
      <c r="AL370" s="13">
        <f t="shared" si="641"/>
        <v>4.442681644144952E-4</v>
      </c>
      <c r="AM370" s="13">
        <f t="shared" si="642"/>
        <v>3.409065708093563E-2</v>
      </c>
      <c r="AN370" s="13">
        <f t="shared" si="643"/>
        <v>3.7279801015858205E-2</v>
      </c>
      <c r="AO370" s="13">
        <f t="shared" si="644"/>
        <v>2.0383642950654434E-2</v>
      </c>
      <c r="AP370" s="13">
        <f t="shared" si="645"/>
        <v>7.4301702015169115E-3</v>
      </c>
      <c r="AQ370" s="13">
        <f t="shared" si="646"/>
        <v>2.0313136379924187E-3</v>
      </c>
      <c r="AR370" s="13">
        <f t="shared" si="647"/>
        <v>2.1436058237258953E-4</v>
      </c>
      <c r="AS370" s="13">
        <f t="shared" si="648"/>
        <v>6.4607246246883995E-4</v>
      </c>
      <c r="AT370" s="13">
        <f t="shared" si="649"/>
        <v>9.7361562965674552E-4</v>
      </c>
      <c r="AU370" s="13">
        <f t="shared" si="650"/>
        <v>9.7814352556221647E-4</v>
      </c>
      <c r="AV370" s="13">
        <f t="shared" si="651"/>
        <v>7.3701935917200388E-4</v>
      </c>
      <c r="AW370" s="13">
        <f t="shared" si="652"/>
        <v>4.0674030357330504E-5</v>
      </c>
      <c r="AX370" s="13">
        <f t="shared" si="653"/>
        <v>1.7124599528889624E-2</v>
      </c>
      <c r="AY370" s="13">
        <f t="shared" si="654"/>
        <v>1.872658721120031E-2</v>
      </c>
      <c r="AZ370" s="13">
        <f t="shared" si="655"/>
        <v>1.0239219550421501E-2</v>
      </c>
      <c r="BA370" s="13">
        <f t="shared" si="656"/>
        <v>3.7323624719343231E-3</v>
      </c>
      <c r="BB370" s="13">
        <f t="shared" si="657"/>
        <v>1.0203802316161559E-3</v>
      </c>
      <c r="BC370" s="13">
        <f t="shared" si="658"/>
        <v>2.2316713875508327E-4</v>
      </c>
      <c r="BD370" s="13">
        <f t="shared" si="659"/>
        <v>3.9068963663178009E-5</v>
      </c>
      <c r="BE370" s="13">
        <f t="shared" si="660"/>
        <v>1.1775197324339181E-4</v>
      </c>
      <c r="BF370" s="13">
        <f t="shared" si="661"/>
        <v>1.7744938568437822E-4</v>
      </c>
      <c r="BG370" s="13">
        <f t="shared" si="662"/>
        <v>1.7827463162578932E-4</v>
      </c>
      <c r="BH370" s="13">
        <f t="shared" si="663"/>
        <v>1.3432778659138291E-4</v>
      </c>
      <c r="BI370" s="13">
        <f t="shared" si="664"/>
        <v>8.0971494759458982E-5</v>
      </c>
      <c r="BJ370" s="14">
        <f t="shared" si="665"/>
        <v>0.72482311949912293</v>
      </c>
      <c r="BK370" s="14">
        <f t="shared" si="666"/>
        <v>0.15423313188459309</v>
      </c>
      <c r="BL370" s="14">
        <f t="shared" si="667"/>
        <v>0.10168912773342936</v>
      </c>
      <c r="BM370" s="14">
        <f t="shared" si="668"/>
        <v>0.74287335517410902</v>
      </c>
      <c r="BN370" s="14">
        <f t="shared" si="669"/>
        <v>0.22277118783748576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1.3148</v>
      </c>
      <c r="F373" s="10">
        <f>VLOOKUP(B373,home!$B$2:$E$405,3,FALSE)</f>
        <v>0.64359999999999995</v>
      </c>
      <c r="G373" s="10">
        <f>VLOOKUP(C373,away!$B$2:$E$405,4,FALSE)</f>
        <v>0.87760000000000005</v>
      </c>
      <c r="H373" s="10">
        <f>VLOOKUP(A373,away!$A$2:$E$405,3,FALSE)</f>
        <v>1.2037</v>
      </c>
      <c r="I373" s="10">
        <f>VLOOKUP(C373,away!$B$2:$E$405,3,FALSE)</f>
        <v>1.2141999999999999</v>
      </c>
      <c r="J373" s="10">
        <f>VLOOKUP(B373,home!$B$2:$E$405,4,FALSE)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1.3148</v>
      </c>
      <c r="F374" s="10">
        <f>VLOOKUP(B374,home!$B$2:$E$405,3,FALSE)</f>
        <v>0.87760000000000005</v>
      </c>
      <c r="G374" s="10">
        <f>VLOOKUP(C374,away!$B$2:$E$405,4,FALSE)</f>
        <v>0.43459999999999999</v>
      </c>
      <c r="H374" s="10">
        <f>VLOOKUP(A374,away!$A$2:$E$405,3,FALSE)</f>
        <v>1.2037</v>
      </c>
      <c r="I374" s="10">
        <f>VLOOKUP(C374,away!$B$2:$E$405,3,FALSE)</f>
        <v>0.65269999999999995</v>
      </c>
      <c r="J374" s="10">
        <f>VLOOKUP(B374,home!$B$2:$E$405,4,FALSE)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1.5690999999999999</v>
      </c>
      <c r="F386" s="10">
        <f>VLOOKUP(B386,home!$B$2:$E$405,3,FALSE)</f>
        <v>0.9849</v>
      </c>
      <c r="G386" s="10">
        <f>VLOOKUP(C386,away!$B$2:$E$405,4,FALSE)</f>
        <v>1.5295000000000001</v>
      </c>
      <c r="H386" s="10">
        <f>VLOOKUP(A386,away!$A$2:$E$405,3,FALSE)</f>
        <v>1.1701999999999999</v>
      </c>
      <c r="I386" s="10">
        <f>VLOOKUP(C386,away!$B$2:$E$405,3,FALSE)</f>
        <v>1.1109</v>
      </c>
      <c r="J386" s="10">
        <f>VLOOKUP(B386,home!$B$2:$E$405,4,FALSE)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1.5690999999999999</v>
      </c>
      <c r="F387" s="10">
        <f>VLOOKUP(B387,home!$B$2:$E$405,3,FALSE)</f>
        <v>1.2109000000000001</v>
      </c>
      <c r="G387" s="10">
        <f>VLOOKUP(C387,away!$B$2:$E$405,4,FALSE)</f>
        <v>0.89219999999999999</v>
      </c>
      <c r="H387" s="10">
        <f>VLOOKUP(A387,away!$A$2:$E$405,3,FALSE)</f>
        <v>1.1701999999999999</v>
      </c>
      <c r="I387" s="10">
        <f>VLOOKUP(C387,away!$B$2:$E$405,3,FALSE)</f>
        <v>1.0255000000000001</v>
      </c>
      <c r="J387" s="10">
        <f>VLOOKUP(B387,home!$B$2:$E$405,4,FALSE)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1.5690999999999999</v>
      </c>
      <c r="F388" s="10">
        <f>VLOOKUP(B388,home!$B$2:$E$405,3,FALSE)</f>
        <v>0.40560000000000002</v>
      </c>
      <c r="G388" s="10">
        <f>VLOOKUP(C388,away!$B$2:$E$405,4,FALSE)</f>
        <v>1.1472</v>
      </c>
      <c r="H388" s="10">
        <f>VLOOKUP(A388,away!$A$2:$E$405,3,FALSE)</f>
        <v>1.1701999999999999</v>
      </c>
      <c r="I388" s="10">
        <f>VLOOKUP(C388,away!$B$2:$E$405,3,FALSE)</f>
        <v>0.85460000000000003</v>
      </c>
      <c r="J388" s="10">
        <f>VLOOKUP(B388,home!$B$2:$E$405,4,FALSE)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1.254</v>
      </c>
      <c r="F389" s="10">
        <f>VLOOKUP(B389,home!$B$2:$E$405,3,FALSE)</f>
        <v>0.74429999999999996</v>
      </c>
      <c r="G389" s="10">
        <f>VLOOKUP(C389,away!$B$2:$E$405,4,FALSE)</f>
        <v>0.47849999999999998</v>
      </c>
      <c r="H389" s="10">
        <f>VLOOKUP(A389,away!$A$2:$E$405,3,FALSE)</f>
        <v>0.9476</v>
      </c>
      <c r="I389" s="10">
        <f>VLOOKUP(C389,away!$B$2:$E$405,3,FALSE)</f>
        <v>0.84419999999999995</v>
      </c>
      <c r="J389" s="10">
        <f>VLOOKUP(B389,home!$B$2:$E$405,4,FALSE)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1.254</v>
      </c>
      <c r="F390" s="10">
        <f>VLOOKUP(B390,home!$B$2:$E$405,3,FALSE)</f>
        <v>0.74760000000000004</v>
      </c>
      <c r="G390" s="10">
        <f>VLOOKUP(C390,away!$B$2:$E$405,4,FALSE)</f>
        <v>1.0632999999999999</v>
      </c>
      <c r="H390" s="10">
        <f>VLOOKUP(A390,away!$A$2:$E$405,3,FALSE)</f>
        <v>0.9476</v>
      </c>
      <c r="I390" s="10">
        <f>VLOOKUP(C390,away!$B$2:$E$405,3,FALSE)</f>
        <v>1.7587999999999999</v>
      </c>
      <c r="J390" s="10">
        <f>VLOOKUP(B390,home!$B$2:$E$405,4,FALSE)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1.3812</v>
      </c>
      <c r="F399" s="10">
        <f>VLOOKUP(B399,home!$B$2:$E$405,3,FALSE)</f>
        <v>1.2956000000000001</v>
      </c>
      <c r="G399" s="10">
        <f>VLOOKUP(C399,away!$B$2:$E$405,4,FALSE)</f>
        <v>0.83260000000000001</v>
      </c>
      <c r="H399" s="10">
        <f>VLOOKUP(A399,away!$A$2:$E$405,3,FALSE)</f>
        <v>1.0679000000000001</v>
      </c>
      <c r="I399" s="10">
        <f>VLOOKUP(C399,away!$B$2:$E$405,3,FALSE)</f>
        <v>0.88959999999999995</v>
      </c>
      <c r="J399" s="10">
        <f>VLOOKUP(B399,home!$B$2:$E$405,4,FALSE)</f>
        <v>1.2321</v>
      </c>
      <c r="K399" s="12">
        <f t="shared" si="614"/>
        <v>1.4899233126720002</v>
      </c>
      <c r="L399" s="12">
        <f t="shared" si="615"/>
        <v>1.170499731264</v>
      </c>
      <c r="M399" s="13">
        <f t="shared" si="616"/>
        <v>6.991863683191249E-2</v>
      </c>
      <c r="N399" s="13">
        <f t="shared" si="617"/>
        <v>0.10417340700611359</v>
      </c>
      <c r="O399" s="13">
        <f t="shared" si="618"/>
        <v>8.1839745622098767E-2</v>
      </c>
      <c r="P399" s="13">
        <f t="shared" si="619"/>
        <v>0.12193494490551122</v>
      </c>
      <c r="Q399" s="13">
        <f t="shared" si="620"/>
        <v>7.7605193829438673E-2</v>
      </c>
      <c r="R399" s="13">
        <f t="shared" si="621"/>
        <v>4.7896700128690364E-2</v>
      </c>
      <c r="S399" s="13">
        <f t="shared" si="622"/>
        <v>5.3162259244461926E-2</v>
      </c>
      <c r="T399" s="13">
        <f t="shared" si="623"/>
        <v>9.0836858522048577E-2</v>
      </c>
      <c r="U399" s="13">
        <f t="shared" si="624"/>
        <v>7.1362410121795769E-2</v>
      </c>
      <c r="V399" s="13">
        <f t="shared" si="625"/>
        <v>1.0301397684425357E-2</v>
      </c>
      <c r="W399" s="13">
        <f t="shared" si="626"/>
        <v>3.8541929156969953E-2</v>
      </c>
      <c r="X399" s="13">
        <f t="shared" si="627"/>
        <v>4.5113317720629452E-2</v>
      </c>
      <c r="Y399" s="13">
        <f t="shared" si="628"/>
        <v>2.6402563134212111E-2</v>
      </c>
      <c r="Z399" s="13">
        <f t="shared" si="629"/>
        <v>1.8687691543021488E-2</v>
      </c>
      <c r="AA399" s="13">
        <f t="shared" si="630"/>
        <v>2.7843227289971101E-2</v>
      </c>
      <c r="AB399" s="13">
        <f t="shared" si="631"/>
        <v>2.0742136719676597E-2</v>
      </c>
      <c r="AC399" s="13">
        <f t="shared" si="632"/>
        <v>1.1228232700316093E-3</v>
      </c>
      <c r="AD399" s="13">
        <f t="shared" si="633"/>
        <v>1.4356129691580562E-2</v>
      </c>
      <c r="AE399" s="13">
        <f t="shared" si="634"/>
        <v>1.6803845945986176E-2</v>
      </c>
      <c r="AF399" s="13">
        <f t="shared" si="635"/>
        <v>9.8344485819892389E-3</v>
      </c>
      <c r="AG399" s="13">
        <f t="shared" si="636"/>
        <v>3.8370731407826766E-3</v>
      </c>
      <c r="AH399" s="13">
        <f t="shared" si="637"/>
        <v>5.4684844822627974E-3</v>
      </c>
      <c r="AI399" s="13">
        <f t="shared" si="638"/>
        <v>8.1476225151084145E-3</v>
      </c>
      <c r="AJ399" s="13">
        <f t="shared" si="639"/>
        <v>6.0696663640556533E-3</v>
      </c>
      <c r="AK399" s="13">
        <f t="shared" si="640"/>
        <v>3.0144458053158693E-3</v>
      </c>
      <c r="AL399" s="13">
        <f t="shared" si="641"/>
        <v>7.8326122918598228E-5</v>
      </c>
      <c r="AM399" s="13">
        <f t="shared" si="642"/>
        <v>4.2779064614457121E-3</v>
      </c>
      <c r="AN399" s="13">
        <f t="shared" si="643"/>
        <v>5.0072883634947347E-3</v>
      </c>
      <c r="AO399" s="13">
        <f t="shared" si="644"/>
        <v>2.9305148419159705E-3</v>
      </c>
      <c r="AP399" s="13">
        <f t="shared" si="645"/>
        <v>1.1433889449759356E-3</v>
      </c>
      <c r="AQ399" s="13">
        <f t="shared" si="646"/>
        <v>3.3458411320614045E-4</v>
      </c>
      <c r="AR399" s="13">
        <f t="shared" si="647"/>
        <v>1.2801719233819916E-3</v>
      </c>
      <c r="AS399" s="13">
        <f t="shared" si="648"/>
        <v>1.9073579928749831E-3</v>
      </c>
      <c r="AT399" s="13">
        <f t="shared" si="649"/>
        <v>1.4209085695978565E-3</v>
      </c>
      <c r="AU399" s="13">
        <f t="shared" si="650"/>
        <v>7.0568160100642344E-4</v>
      </c>
      <c r="AV399" s="13">
        <f t="shared" si="651"/>
        <v>2.6285286716579289E-4</v>
      </c>
      <c r="AW399" s="13">
        <f t="shared" si="652"/>
        <v>3.7943672481701298E-6</v>
      </c>
      <c r="AX399" s="13">
        <f t="shared" si="653"/>
        <v>1.0622920943896923E-3</v>
      </c>
      <c r="AY399" s="13">
        <f t="shared" si="654"/>
        <v>1.2434126110070064E-3</v>
      </c>
      <c r="AZ399" s="13">
        <f t="shared" si="655"/>
        <v>7.2770706351698482E-4</v>
      </c>
      <c r="BA399" s="13">
        <f t="shared" si="656"/>
        <v>2.8392697409518173E-4</v>
      </c>
      <c r="BB399" s="13">
        <f t="shared" si="657"/>
        <v>8.3084111719252765E-5</v>
      </c>
      <c r="BC399" s="13">
        <f t="shared" si="658"/>
        <v>1.9449986087938703E-5</v>
      </c>
      <c r="BD399" s="13">
        <f t="shared" si="659"/>
        <v>2.4974014871505641E-4</v>
      </c>
      <c r="BE399" s="13">
        <f t="shared" si="660"/>
        <v>3.7209366968073485E-4</v>
      </c>
      <c r="BF399" s="13">
        <f t="shared" si="661"/>
        <v>2.7719551647750079E-4</v>
      </c>
      <c r="BG399" s="13">
        <f t="shared" si="662"/>
        <v>1.3766668738932791E-4</v>
      </c>
      <c r="BH399" s="13">
        <f t="shared" si="663"/>
        <v>5.1278201729922053E-5</v>
      </c>
      <c r="BI399" s="13">
        <f t="shared" si="664"/>
        <v>1.5280117637861701E-5</v>
      </c>
      <c r="BJ399" s="14">
        <f t="shared" si="665"/>
        <v>0.44461832229560561</v>
      </c>
      <c r="BK399" s="14">
        <f t="shared" si="666"/>
        <v>0.25776180067026822</v>
      </c>
      <c r="BL399" s="14">
        <f t="shared" si="667"/>
        <v>0.27906466634463273</v>
      </c>
      <c r="BM399" s="14">
        <f t="shared" si="668"/>
        <v>0.49552423428600406</v>
      </c>
      <c r="BN399" s="14">
        <f t="shared" si="669"/>
        <v>0.50336862832376517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1.3812</v>
      </c>
      <c r="F400" s="10">
        <f>VLOOKUP(B400,home!$B$2:$E$405,3,FALSE)</f>
        <v>0.83830000000000005</v>
      </c>
      <c r="G400" s="10">
        <f>VLOOKUP(C400,away!$B$2:$E$405,4,FALSE)</f>
        <v>0.9526</v>
      </c>
      <c r="H400" s="10">
        <f>VLOOKUP(A400,away!$A$2:$E$405,3,FALSE)</f>
        <v>1.0679000000000001</v>
      </c>
      <c r="I400" s="10">
        <f>VLOOKUP(C400,away!$B$2:$E$405,3,FALSE)</f>
        <v>0.98570000000000002</v>
      </c>
      <c r="J400" s="10">
        <f>VLOOKUP(B400,home!$B$2:$E$405,4,FALSE)</f>
        <v>0.83779999999999999</v>
      </c>
      <c r="K400" s="12">
        <f t="shared" si="614"/>
        <v>1.102977397896</v>
      </c>
      <c r="L400" s="12">
        <f t="shared" si="615"/>
        <v>0.88189260133400005</v>
      </c>
      <c r="M400" s="13">
        <f t="shared" si="616"/>
        <v>0.13739847486350276</v>
      </c>
      <c r="N400" s="13">
        <f t="shared" si="617"/>
        <v>0.15154741227982524</v>
      </c>
      <c r="O400" s="13">
        <f t="shared" si="618"/>
        <v>0.12117069841669868</v>
      </c>
      <c r="P400" s="13">
        <f t="shared" si="619"/>
        <v>0.13364854164089127</v>
      </c>
      <c r="Q400" s="13">
        <f t="shared" si="620"/>
        <v>8.3576685227136988E-2</v>
      </c>
      <c r="R400" s="13">
        <f t="shared" si="621"/>
        <v>5.3429771216079988E-2</v>
      </c>
      <c r="S400" s="13">
        <f t="shared" si="622"/>
        <v>3.2500238267713338E-2</v>
      </c>
      <c r="T400" s="13">
        <f t="shared" si="623"/>
        <v>7.3705660345832744E-2</v>
      </c>
      <c r="U400" s="13">
        <f t="shared" si="624"/>
        <v>5.8931830026090502E-2</v>
      </c>
      <c r="V400" s="13">
        <f t="shared" si="625"/>
        <v>3.5125809978575817E-3</v>
      </c>
      <c r="W400" s="13">
        <f t="shared" si="626"/>
        <v>3.0727731598866853E-2</v>
      </c>
      <c r="X400" s="13">
        <f t="shared" si="627"/>
        <v>2.7098559152817645E-2</v>
      </c>
      <c r="Y400" s="13">
        <f t="shared" si="628"/>
        <v>1.1949009411840811E-2</v>
      </c>
      <c r="Z400" s="13">
        <f t="shared" si="629"/>
        <v>1.5706439975476421E-2</v>
      </c>
      <c r="AA400" s="13">
        <f t="shared" si="630"/>
        <v>1.7323848294360695E-2</v>
      </c>
      <c r="AB400" s="13">
        <f t="shared" si="631"/>
        <v>9.5539065566295107E-3</v>
      </c>
      <c r="AC400" s="13">
        <f t="shared" si="632"/>
        <v>2.1354464097288241E-4</v>
      </c>
      <c r="AD400" s="13">
        <f t="shared" si="633"/>
        <v>8.4729983605412243E-3</v>
      </c>
      <c r="AE400" s="13">
        <f t="shared" si="634"/>
        <v>7.4722745652764195E-3</v>
      </c>
      <c r="AF400" s="13">
        <f t="shared" si="635"/>
        <v>3.2948718271267521E-3</v>
      </c>
      <c r="AG400" s="13">
        <f t="shared" si="636"/>
        <v>9.6857436222897374E-4</v>
      </c>
      <c r="AH400" s="13">
        <f t="shared" si="637"/>
        <v>3.4628483019173068E-3</v>
      </c>
      <c r="AI400" s="13">
        <f t="shared" si="638"/>
        <v>3.8194434093573332E-3</v>
      </c>
      <c r="AJ400" s="13">
        <f t="shared" si="639"/>
        <v>2.1063798765319896E-3</v>
      </c>
      <c r="AK400" s="13">
        <f t="shared" si="640"/>
        <v>7.7442979839925001E-4</v>
      </c>
      <c r="AL400" s="13">
        <f t="shared" si="641"/>
        <v>8.3086598652877898E-6</v>
      </c>
      <c r="AM400" s="13">
        <f t="shared" si="642"/>
        <v>1.8691051368173669E-3</v>
      </c>
      <c r="AN400" s="13">
        <f t="shared" si="643"/>
        <v>1.64834999127461E-3</v>
      </c>
      <c r="AO400" s="13">
        <f t="shared" si="644"/>
        <v>7.2683383085702085E-4</v>
      </c>
      <c r="AP400" s="13">
        <f t="shared" si="645"/>
        <v>2.1366312594401827E-4</v>
      </c>
      <c r="AQ400" s="13">
        <f t="shared" si="646"/>
        <v>4.710698248698108E-5</v>
      </c>
      <c r="AR400" s="13">
        <f t="shared" si="647"/>
        <v>6.1077205940057602E-4</v>
      </c>
      <c r="AS400" s="13">
        <f t="shared" si="648"/>
        <v>6.7366777678522845E-4</v>
      </c>
      <c r="AT400" s="13">
        <f t="shared" si="649"/>
        <v>3.7152016574247738E-4</v>
      </c>
      <c r="AU400" s="13">
        <f t="shared" si="650"/>
        <v>1.3659278189217603E-4</v>
      </c>
      <c r="AV400" s="13">
        <f t="shared" si="651"/>
        <v>3.7664687785702087E-5</v>
      </c>
      <c r="AW400" s="13">
        <f t="shared" si="652"/>
        <v>2.2449712922154837E-7</v>
      </c>
      <c r="AX400" s="13">
        <f t="shared" si="653"/>
        <v>3.4359678670014426E-4</v>
      </c>
      <c r="AY400" s="13">
        <f t="shared" si="654"/>
        <v>3.0301546403299379E-4</v>
      </c>
      <c r="AZ400" s="13">
        <f t="shared" si="655"/>
        <v>1.3361354791024298E-4</v>
      </c>
      <c r="BA400" s="13">
        <f t="shared" si="656"/>
        <v>3.9277599780009746E-5</v>
      </c>
      <c r="BB400" s="13">
        <f t="shared" si="657"/>
        <v>8.6596561610371356E-6</v>
      </c>
      <c r="BC400" s="13">
        <f t="shared" si="658"/>
        <v>1.5273773397030086E-6</v>
      </c>
      <c r="BD400" s="13">
        <f t="shared" si="659"/>
        <v>8.9772560047816344E-5</v>
      </c>
      <c r="BE400" s="13">
        <f t="shared" si="660"/>
        <v>9.9017104684002871E-5</v>
      </c>
      <c r="BF400" s="13">
        <f t="shared" si="661"/>
        <v>5.4606814235778674E-5</v>
      </c>
      <c r="BG400" s="13">
        <f t="shared" si="662"/>
        <v>2.0076693957723123E-5</v>
      </c>
      <c r="BH400" s="13">
        <f t="shared" si="663"/>
        <v>5.5360349149609557E-6</v>
      </c>
      <c r="BI400" s="13">
        <f t="shared" si="664"/>
        <v>1.221224277033008E-6</v>
      </c>
      <c r="BJ400" s="14">
        <f t="shared" si="665"/>
        <v>0.40414852663079787</v>
      </c>
      <c r="BK400" s="14">
        <f t="shared" si="666"/>
        <v>0.30758470453483605</v>
      </c>
      <c r="BL400" s="14">
        <f t="shared" si="667"/>
        <v>0.27267360379978883</v>
      </c>
      <c r="BM400" s="14">
        <f t="shared" si="668"/>
        <v>0.31903890032986049</v>
      </c>
      <c r="BN400" s="14">
        <f t="shared" si="669"/>
        <v>0.68077158364413493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1.3812</v>
      </c>
      <c r="F401" s="10">
        <f>VLOOKUP(B401,home!$B$2:$E$405,3,FALSE)</f>
        <v>0.9526</v>
      </c>
      <c r="G401" s="10">
        <f>VLOOKUP(C401,away!$B$2:$E$405,4,FALSE)</f>
        <v>1.448</v>
      </c>
      <c r="H401" s="10">
        <f>VLOOKUP(A401,away!$A$2:$E$405,3,FALSE)</f>
        <v>1.0679000000000001</v>
      </c>
      <c r="I401" s="10">
        <f>VLOOKUP(C401,away!$B$2:$E$405,3,FALSE)</f>
        <v>0.4929</v>
      </c>
      <c r="J401" s="10">
        <f>VLOOKUP(B401,home!$B$2:$E$405,4,FALSE)</f>
        <v>1.38</v>
      </c>
      <c r="K401" s="12">
        <f t="shared" si="614"/>
        <v>1.9051786617599997</v>
      </c>
      <c r="L401" s="12">
        <f t="shared" si="615"/>
        <v>0.72638771580000006</v>
      </c>
      <c r="M401" s="13">
        <f t="shared" si="616"/>
        <v>7.1965648530452647E-2</v>
      </c>
      <c r="N401" s="13">
        <f t="shared" si="617"/>
        <v>0.13710741795993828</v>
      </c>
      <c r="O401" s="13">
        <f t="shared" si="618"/>
        <v>5.227496305210113E-2</v>
      </c>
      <c r="P401" s="13">
        <f t="shared" si="619"/>
        <v>9.9593144151155472E-2</v>
      </c>
      <c r="Q401" s="13">
        <f t="shared" si="620"/>
        <v>0.13060706353314211</v>
      </c>
      <c r="R401" s="13">
        <f t="shared" si="621"/>
        <v>1.8985945502472568E-2</v>
      </c>
      <c r="S401" s="13">
        <f t="shared" si="622"/>
        <v>3.4456697620516966E-2</v>
      </c>
      <c r="T401" s="13">
        <f t="shared" si="623"/>
        <v>9.4871366547184588E-2</v>
      </c>
      <c r="U401" s="13">
        <f t="shared" si="624"/>
        <v>3.617161824464897E-2</v>
      </c>
      <c r="V401" s="13">
        <f t="shared" si="625"/>
        <v>5.298285321102888E-3</v>
      </c>
      <c r="W401" s="13">
        <f t="shared" si="626"/>
        <v>8.2943263506158299E-2</v>
      </c>
      <c r="X401" s="13">
        <f t="shared" si="627"/>
        <v>6.0248967719235838E-2</v>
      </c>
      <c r="Y401" s="13">
        <f t="shared" si="628"/>
        <v>2.1882055020441823E-2</v>
      </c>
      <c r="Z401" s="13">
        <f t="shared" si="629"/>
        <v>4.5970525286147786E-3</v>
      </c>
      <c r="AA401" s="13">
        <f t="shared" si="630"/>
        <v>8.7582063845067261E-3</v>
      </c>
      <c r="AB401" s="13">
        <f t="shared" si="631"/>
        <v>8.3429739595262068E-3</v>
      </c>
      <c r="AC401" s="13">
        <f t="shared" si="632"/>
        <v>4.5826802831775982E-4</v>
      </c>
      <c r="AD401" s="13">
        <f t="shared" si="633"/>
        <v>3.950543394216742E-2</v>
      </c>
      <c r="AE401" s="13">
        <f t="shared" si="634"/>
        <v>2.8696261922938785E-2</v>
      </c>
      <c r="AF401" s="13">
        <f t="shared" si="635"/>
        <v>1.0422306075101008E-2</v>
      </c>
      <c r="AG401" s="13">
        <f t="shared" si="636"/>
        <v>2.5235450344203623E-3</v>
      </c>
      <c r="AH401" s="13">
        <f t="shared" si="637"/>
        <v>8.3481062141827574E-4</v>
      </c>
      <c r="AI401" s="13">
        <f t="shared" si="638"/>
        <v>1.5904633825367042E-3</v>
      </c>
      <c r="AJ401" s="13">
        <f t="shared" si="639"/>
        <v>1.5150584493597808E-3</v>
      </c>
      <c r="AK401" s="13">
        <f t="shared" si="640"/>
        <v>9.62152343013149E-4</v>
      </c>
      <c r="AL401" s="13">
        <f t="shared" si="641"/>
        <v>2.5367855212089689E-5</v>
      </c>
      <c r="AM401" s="13">
        <f t="shared" si="642"/>
        <v>1.5052981954037314E-2</v>
      </c>
      <c r="AN401" s="13">
        <f t="shared" si="643"/>
        <v>1.0934301177571788E-2</v>
      </c>
      <c r="AO401" s="13">
        <f t="shared" si="644"/>
        <v>3.9712710281228098E-3</v>
      </c>
      <c r="AP401" s="13">
        <f t="shared" si="645"/>
        <v>9.6156083031361536E-4</v>
      </c>
      <c r="AQ401" s="13">
        <f t="shared" si="646"/>
        <v>1.746164937835646E-4</v>
      </c>
      <c r="AR401" s="13">
        <f t="shared" si="647"/>
        <v>1.2127923608352002E-4</v>
      </c>
      <c r="AS401" s="13">
        <f t="shared" si="648"/>
        <v>2.3105861270087574E-4</v>
      </c>
      <c r="AT401" s="13">
        <f t="shared" si="649"/>
        <v>2.2010396926678831E-4</v>
      </c>
      <c r="AU401" s="13">
        <f t="shared" si="650"/>
        <v>1.3977912853858793E-4</v>
      </c>
      <c r="AV401" s="13">
        <f t="shared" si="651"/>
        <v>6.6576053262781481E-5</v>
      </c>
      <c r="AW401" s="13">
        <f t="shared" si="652"/>
        <v>9.7518148995543228E-7</v>
      </c>
      <c r="AX401" s="13">
        <f t="shared" si="653"/>
        <v>4.7797700024483731E-3</v>
      </c>
      <c r="AY401" s="13">
        <f t="shared" si="654"/>
        <v>3.4719662141278348E-3</v>
      </c>
      <c r="AZ401" s="13">
        <f t="shared" si="655"/>
        <v>1.2609968038075456E-3</v>
      </c>
      <c r="BA401" s="13">
        <f t="shared" si="656"/>
        <v>3.0532419598295468E-4</v>
      </c>
      <c r="BB401" s="13">
        <f t="shared" si="657"/>
        <v>5.5445936324632494E-5</v>
      </c>
      <c r="BC401" s="13">
        <f t="shared" si="658"/>
        <v>8.0550494074484118E-6</v>
      </c>
      <c r="BD401" s="13">
        <f t="shared" si="659"/>
        <v>1.4682624545446168E-5</v>
      </c>
      <c r="BE401" s="13">
        <f t="shared" si="660"/>
        <v>2.7973022982617658E-5</v>
      </c>
      <c r="BF401" s="13">
        <f t="shared" si="661"/>
        <v>2.664680324570262E-5</v>
      </c>
      <c r="BG401" s="13">
        <f t="shared" si="662"/>
        <v>1.692230698260991E-5</v>
      </c>
      <c r="BH401" s="13">
        <f t="shared" si="663"/>
        <v>8.06000454275516E-6</v>
      </c>
      <c r="BI401" s="13">
        <f t="shared" si="664"/>
        <v>3.071149733709158E-6</v>
      </c>
      <c r="BJ401" s="14">
        <f t="shared" si="665"/>
        <v>0.64978397094665641</v>
      </c>
      <c r="BK401" s="14">
        <f t="shared" si="666"/>
        <v>0.21526937772088564</v>
      </c>
      <c r="BL401" s="14">
        <f t="shared" si="667"/>
        <v>0.13031234485146892</v>
      </c>
      <c r="BM401" s="14">
        <f t="shared" si="668"/>
        <v>0.48595757228572567</v>
      </c>
      <c r="BN401" s="14">
        <f t="shared" si="669"/>
        <v>0.51053418272926221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1.3812</v>
      </c>
      <c r="F402" s="10">
        <f>VLOOKUP(B402,home!$B$2:$E$405,3,FALSE)</f>
        <v>0.90500000000000003</v>
      </c>
      <c r="G402" s="10">
        <f>VLOOKUP(C402,away!$B$2:$E$405,4,FALSE)</f>
        <v>0.54300000000000004</v>
      </c>
      <c r="H402" s="10">
        <f>VLOOKUP(A402,away!$A$2:$E$405,3,FALSE)</f>
        <v>1.0679000000000001</v>
      </c>
      <c r="I402" s="10">
        <f>VLOOKUP(C402,away!$B$2:$E$405,3,FALSE)</f>
        <v>1.2642</v>
      </c>
      <c r="J402" s="10">
        <f>VLOOKUP(B402,home!$B$2:$E$405,4,FALSE)</f>
        <v>0.74909999999999999</v>
      </c>
      <c r="K402" s="12">
        <f t="shared" si="614"/>
        <v>0.67874239800000002</v>
      </c>
      <c r="L402" s="12">
        <f t="shared" si="615"/>
        <v>1.0113143497379999</v>
      </c>
      <c r="M402" s="13">
        <f t="shared" si="616"/>
        <v>0.18450905322448483</v>
      </c>
      <c r="N402" s="13">
        <f t="shared" si="617"/>
        <v>0.1252341172382965</v>
      </c>
      <c r="O402" s="13">
        <f t="shared" si="618"/>
        <v>0.18659665318249394</v>
      </c>
      <c r="P402" s="13">
        <f t="shared" si="619"/>
        <v>0.12665105983986027</v>
      </c>
      <c r="Q402" s="13">
        <f t="shared" si="620"/>
        <v>4.2500852522867241E-2</v>
      </c>
      <c r="R402" s="13">
        <f t="shared" si="621"/>
        <v>9.4353936488270451E-2</v>
      </c>
      <c r="S402" s="13">
        <f t="shared" si="622"/>
        <v>2.1734016133945513E-2</v>
      </c>
      <c r="T402" s="13">
        <f t="shared" si="623"/>
        <v>4.2981722032474128E-2</v>
      </c>
      <c r="U402" s="13">
        <f t="shared" si="624"/>
        <v>6.4042017112788396E-2</v>
      </c>
      <c r="V402" s="13">
        <f t="shared" si="625"/>
        <v>1.6576339148168149E-3</v>
      </c>
      <c r="W402" s="13">
        <f t="shared" si="626"/>
        <v>9.6157101861384219E-3</v>
      </c>
      <c r="X402" s="13">
        <f t="shared" si="627"/>
        <v>9.7245056941636428E-3</v>
      </c>
      <c r="Y402" s="13">
        <f t="shared" si="628"/>
        <v>4.9172660763082895E-3</v>
      </c>
      <c r="Z402" s="13">
        <f t="shared" si="629"/>
        <v>3.1807163308285265E-2</v>
      </c>
      <c r="AA402" s="13">
        <f t="shared" si="630"/>
        <v>2.1588870297443156E-2</v>
      </c>
      <c r="AB402" s="13">
        <f t="shared" si="631"/>
        <v>7.3266407978987693E-3</v>
      </c>
      <c r="AC402" s="13">
        <f t="shared" si="632"/>
        <v>7.1114766616160022E-5</v>
      </c>
      <c r="AD402" s="13">
        <f t="shared" si="633"/>
        <v>1.6316475475531547E-3</v>
      </c>
      <c r="AE402" s="13">
        <f t="shared" si="634"/>
        <v>1.6501085785553212E-3</v>
      </c>
      <c r="AF402" s="13">
        <f t="shared" si="635"/>
        <v>8.3438924205938485E-4</v>
      </c>
      <c r="AG402" s="13">
        <f t="shared" si="636"/>
        <v>2.8127660458722318E-4</v>
      </c>
      <c r="AH402" s="13">
        <f t="shared" si="637"/>
        <v>8.0417601695322184E-3</v>
      </c>
      <c r="AI402" s="13">
        <f t="shared" si="638"/>
        <v>5.4582835816091857E-3</v>
      </c>
      <c r="AJ402" s="13">
        <f t="shared" si="639"/>
        <v>1.8523842435727235E-3</v>
      </c>
      <c r="AK402" s="13">
        <f t="shared" si="640"/>
        <v>4.1909724116665555E-4</v>
      </c>
      <c r="AL402" s="13">
        <f t="shared" si="641"/>
        <v>1.9525894051914766E-6</v>
      </c>
      <c r="AM402" s="13">
        <f t="shared" si="642"/>
        <v>2.2149367382340949E-4</v>
      </c>
      <c r="AN402" s="13">
        <f t="shared" si="643"/>
        <v>2.2399973071380206E-4</v>
      </c>
      <c r="AO402" s="13">
        <f t="shared" si="644"/>
        <v>1.1326707100415789E-4</v>
      </c>
      <c r="AP402" s="13">
        <f t="shared" si="645"/>
        <v>3.8182871419765938E-5</v>
      </c>
      <c r="AQ402" s="13">
        <f t="shared" si="646"/>
        <v>9.6537214452525617E-6</v>
      </c>
      <c r="AR402" s="13">
        <f t="shared" si="647"/>
        <v>1.6265494913198855E-3</v>
      </c>
      <c r="AS402" s="13">
        <f t="shared" si="648"/>
        <v>1.1040081022041395E-3</v>
      </c>
      <c r="AT402" s="13">
        <f t="shared" si="649"/>
        <v>3.7466855335073333E-4</v>
      </c>
      <c r="AU402" s="13">
        <f t="shared" si="650"/>
        <v>8.476781078548924E-5</v>
      </c>
      <c r="AV402" s="13">
        <f t="shared" si="651"/>
        <v>1.4383876791438306E-5</v>
      </c>
      <c r="AW402" s="13">
        <f t="shared" si="652"/>
        <v>3.7230560608424993E-8</v>
      </c>
      <c r="AX402" s="13">
        <f t="shared" si="653"/>
        <v>2.5056191218788456E-5</v>
      </c>
      <c r="AY402" s="13">
        <f t="shared" si="654"/>
        <v>2.5339685729340036E-5</v>
      </c>
      <c r="AZ402" s="13">
        <f t="shared" si="655"/>
        <v>1.2813193897966394E-5</v>
      </c>
      <c r="BA402" s="13">
        <f t="shared" si="656"/>
        <v>4.319388951662932E-6</v>
      </c>
      <c r="BB402" s="13">
        <f t="shared" si="657"/>
        <v>1.0920650072291246E-6</v>
      </c>
      <c r="BC402" s="13">
        <f t="shared" si="658"/>
        <v>2.2088420253150936E-7</v>
      </c>
      <c r="BD402" s="13">
        <f t="shared" si="659"/>
        <v>2.7415880685514063E-4</v>
      </c>
      <c r="BE402" s="13">
        <f t="shared" si="660"/>
        <v>1.8608320599767703E-4</v>
      </c>
      <c r="BF402" s="13">
        <f t="shared" si="661"/>
        <v>6.3151280733195634E-5</v>
      </c>
      <c r="BG402" s="13">
        <f t="shared" si="662"/>
        <v>1.4287817240540136E-5</v>
      </c>
      <c r="BH402" s="13">
        <f t="shared" si="663"/>
        <v>2.4244368340074886E-6</v>
      </c>
      <c r="BI402" s="13">
        <f t="shared" si="664"/>
        <v>3.2911361410275425E-7</v>
      </c>
      <c r="BJ402" s="14">
        <f t="shared" si="665"/>
        <v>0.2400470342004172</v>
      </c>
      <c r="BK402" s="14">
        <f t="shared" si="666"/>
        <v>0.3346501701548581</v>
      </c>
      <c r="BL402" s="14">
        <f t="shared" si="667"/>
        <v>0.39342445561050182</v>
      </c>
      <c r="BM402" s="14">
        <f t="shared" si="668"/>
        <v>0.24005784832262045</v>
      </c>
      <c r="BN402" s="14">
        <f t="shared" si="669"/>
        <v>0.75984567249627322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1.6087</v>
      </c>
      <c r="F403" s="10">
        <f>VLOOKUP(B403,home!$B$2:$E$405,3,FALSE)</f>
        <v>0.25900000000000001</v>
      </c>
      <c r="G403" s="10">
        <f>VLOOKUP(C403,away!$B$2:$E$405,4,FALSE)</f>
        <v>0.93240000000000001</v>
      </c>
      <c r="H403" s="10">
        <f>VLOOKUP(A403,away!$A$2:$E$405,3,FALSE)</f>
        <v>1.2608999999999999</v>
      </c>
      <c r="I403" s="10">
        <f>VLOOKUP(C403,away!$B$2:$E$405,3,FALSE)</f>
        <v>1.1234999999999999</v>
      </c>
      <c r="J403" s="10">
        <f>VLOOKUP(B403,home!$B$2:$E$405,4,FALSE)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1.6087</v>
      </c>
      <c r="F404" s="10">
        <f>VLOOKUP(B404,home!$B$2:$E$405,3,FALSE)</f>
        <v>0.93240000000000001</v>
      </c>
      <c r="G404" s="10">
        <f>VLOOKUP(C404,away!$B$2:$E$405,4,FALSE)</f>
        <v>1.0172000000000001</v>
      </c>
      <c r="H404" s="10">
        <f>VLOOKUP(A404,away!$A$2:$E$405,3,FALSE)</f>
        <v>1.2608999999999999</v>
      </c>
      <c r="I404" s="10">
        <f>VLOOKUP(C404,away!$B$2:$E$405,3,FALSE)</f>
        <v>1.0094000000000001</v>
      </c>
      <c r="J404" s="10">
        <f>VLOOKUP(B404,home!$B$2:$E$405,4,FALSE)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1.6087</v>
      </c>
      <c r="F405" s="10">
        <f>VLOOKUP(B405,home!$B$2:$E$405,3,FALSE)</f>
        <v>0.93240000000000001</v>
      </c>
      <c r="G405" s="10">
        <f>VLOOKUP(C405,away!$B$2:$E$405,4,FALSE)</f>
        <v>0.88060000000000005</v>
      </c>
      <c r="H405" s="10">
        <f>VLOOKUP(A405,away!$A$2:$E$405,3,FALSE)</f>
        <v>1.2608999999999999</v>
      </c>
      <c r="I405" s="10">
        <f>VLOOKUP(C405,away!$B$2:$E$405,3,FALSE)</f>
        <v>1.5201</v>
      </c>
      <c r="J405" s="10">
        <f>VLOOKUP(B405,home!$B$2:$E$405,4,FALSE)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1.3148</v>
      </c>
      <c r="F417" s="10">
        <f>VLOOKUP(B417,home!$B$2:$E$405,3,FALSE)</f>
        <v>1.1952</v>
      </c>
      <c r="G417" s="10">
        <f>VLOOKUP(C417,away!$B$2:$E$405,4,FALSE)</f>
        <v>1.0322</v>
      </c>
      <c r="H417" s="10">
        <f>VLOOKUP(A417,away!$A$2:$E$405,3,FALSE)</f>
        <v>1.2037</v>
      </c>
      <c r="I417" s="10">
        <f>VLOOKUP(C417,away!$B$2:$E$405,3,FALSE)</f>
        <v>0.83079999999999998</v>
      </c>
      <c r="J417" s="10">
        <f>VLOOKUP(B417,home!$B$2:$E$405,4,FALSE)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1.3148</v>
      </c>
      <c r="F418" s="10">
        <f>VLOOKUP(B418,home!$B$2:$E$405,3,FALSE)</f>
        <v>1.1409</v>
      </c>
      <c r="G418" s="10">
        <f>VLOOKUP(C418,away!$B$2:$E$405,4,FALSE)</f>
        <v>1.7927999999999999</v>
      </c>
      <c r="H418" s="10">
        <f>VLOOKUP(A418,away!$A$2:$E$405,3,FALSE)</f>
        <v>1.2037</v>
      </c>
      <c r="I418" s="10">
        <f>VLOOKUP(C418,away!$B$2:$E$405,3,FALSE)</f>
        <v>0.83079999999999998</v>
      </c>
      <c r="J418" s="10">
        <f>VLOOKUP(B418,home!$B$2:$E$405,4,FALSE)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1.5690999999999999</v>
      </c>
      <c r="F436" s="10">
        <f>VLOOKUP(B436,home!$B$2:$E$405,3,FALSE)</f>
        <v>0.84970000000000001</v>
      </c>
      <c r="G436" s="10">
        <f>VLOOKUP(C436,away!$B$2:$E$405,4,FALSE)</f>
        <v>1.1472</v>
      </c>
      <c r="H436" s="10">
        <f>VLOOKUP(A436,away!$A$2:$E$405,3,FALSE)</f>
        <v>1.1701999999999999</v>
      </c>
      <c r="I436" s="10">
        <f>VLOOKUP(C436,away!$B$2:$E$405,3,FALSE)</f>
        <v>0.85460000000000003</v>
      </c>
      <c r="J436" s="10">
        <f>VLOOKUP(B436,home!$B$2:$E$405,4,FALSE)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1.5690999999999999</v>
      </c>
      <c r="F437" s="10">
        <f>VLOOKUP(B437,home!$B$2:$E$405,3,FALSE)</f>
        <v>0.89219999999999999</v>
      </c>
      <c r="G437" s="10">
        <f>VLOOKUP(C437,away!$B$2:$E$405,4,FALSE)</f>
        <v>0.52139999999999997</v>
      </c>
      <c r="H437" s="10">
        <f>VLOOKUP(A437,away!$A$2:$E$405,3,FALSE)</f>
        <v>1.1701999999999999</v>
      </c>
      <c r="I437" s="10">
        <f>VLOOKUP(C437,away!$B$2:$E$405,3,FALSE)</f>
        <v>1.0099</v>
      </c>
      <c r="J437" s="10">
        <f>VLOOKUP(B437,home!$B$2:$E$405,4,FALSE)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1.254</v>
      </c>
      <c r="F438" s="10">
        <f>VLOOKUP(B438,home!$B$2:$E$405,3,FALSE)</f>
        <v>1.0965</v>
      </c>
      <c r="G438" s="10">
        <f>VLOOKUP(C438,away!$B$2:$E$405,4,FALSE)</f>
        <v>0.69779999999999998</v>
      </c>
      <c r="H438" s="10">
        <f>VLOOKUP(A438,away!$A$2:$E$405,3,FALSE)</f>
        <v>0.9476</v>
      </c>
      <c r="I438" s="10">
        <f>VLOOKUP(C438,away!$B$2:$E$405,3,FALSE)</f>
        <v>0.98929999999999996</v>
      </c>
      <c r="J438" s="10">
        <f>VLOOKUP(B438,home!$B$2:$E$405,4,FALSE)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1.254</v>
      </c>
      <c r="F439" s="10">
        <f>VLOOKUP(B439,home!$B$2:$E$405,3,FALSE)</f>
        <v>0.84730000000000005</v>
      </c>
      <c r="G439" s="10">
        <f>VLOOKUP(C439,away!$B$2:$E$405,4,FALSE)</f>
        <v>1.1164000000000001</v>
      </c>
      <c r="H439" s="10">
        <f>VLOOKUP(A439,away!$A$2:$E$405,3,FALSE)</f>
        <v>0.9476</v>
      </c>
      <c r="I439" s="10">
        <f>VLOOKUP(C439,away!$B$2:$E$405,3,FALSE)</f>
        <v>1.4071</v>
      </c>
      <c r="J439" s="10">
        <f>VLOOKUP(B439,home!$B$2:$E$405,4,FALSE)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1.3812</v>
      </c>
      <c r="F455" s="10">
        <f>VLOOKUP(B455,home!$B$2:$E$405,3,FALSE)</f>
        <v>0.83260000000000001</v>
      </c>
      <c r="G455" s="10">
        <f>VLOOKUP(C455,away!$B$2:$E$405,4,FALSE)</f>
        <v>1.2575000000000001</v>
      </c>
      <c r="H455" s="10">
        <f>VLOOKUP(A455,away!$A$2:$E$405,3,FALSE)</f>
        <v>1.0679000000000001</v>
      </c>
      <c r="I455" s="10">
        <f>VLOOKUP(C455,away!$B$2:$E$405,3,FALSE)</f>
        <v>0.83779999999999999</v>
      </c>
      <c r="J455" s="10">
        <f>VLOOKUP(B455,home!$B$2:$E$405,4,FALSE)</f>
        <v>0.79600000000000004</v>
      </c>
      <c r="K455" s="12">
        <f t="shared" si="670"/>
        <v>1.4461088034</v>
      </c>
      <c r="L455" s="12">
        <f t="shared" si="671"/>
        <v>0.71217054952000014</v>
      </c>
      <c r="M455" s="13">
        <f t="shared" si="672"/>
        <v>0.11552372568608164</v>
      </c>
      <c r="N455" s="13">
        <f t="shared" si="673"/>
        <v>0.16705987671620937</v>
      </c>
      <c r="O455" s="13">
        <f t="shared" si="674"/>
        <v>8.2272595204454499E-2</v>
      </c>
      <c r="P455" s="13">
        <f t="shared" si="675"/>
        <v>0.11897512420372627</v>
      </c>
      <c r="Q455" s="13">
        <f t="shared" si="676"/>
        <v>0.12079337920711454</v>
      </c>
      <c r="R455" s="13">
        <f t="shared" si="677"/>
        <v>2.9296059668596445E-2</v>
      </c>
      <c r="S455" s="13">
        <f t="shared" si="678"/>
        <v>3.0632409263176816E-2</v>
      </c>
      <c r="T455" s="13">
        <f t="shared" si="679"/>
        <v>8.602548724830851E-2</v>
      </c>
      <c r="U455" s="13">
        <f t="shared" si="680"/>
        <v>4.2365289791689006E-2</v>
      </c>
      <c r="V455" s="13">
        <f t="shared" si="681"/>
        <v>3.5052873579783607E-3</v>
      </c>
      <c r="W455" s="13">
        <f t="shared" si="682"/>
        <v>5.822678968794761E-2</v>
      </c>
      <c r="X455" s="13">
        <f t="shared" si="683"/>
        <v>4.1467404808851124E-2</v>
      </c>
      <c r="Y455" s="13">
        <f t="shared" si="684"/>
        <v>1.4765932234943898E-2</v>
      </c>
      <c r="Z455" s="13">
        <f t="shared" si="685"/>
        <v>6.954596970985015E-3</v>
      </c>
      <c r="AA455" s="13">
        <f t="shared" si="686"/>
        <v>1.0057103903840405E-2</v>
      </c>
      <c r="AB455" s="13">
        <f t="shared" si="687"/>
        <v>7.271833246026059E-3</v>
      </c>
      <c r="AC455" s="13">
        <f t="shared" si="688"/>
        <v>2.2562572986007016E-4</v>
      </c>
      <c r="AD455" s="13">
        <f t="shared" si="689"/>
        <v>2.1050568290365362E-2</v>
      </c>
      <c r="AE455" s="13">
        <f t="shared" si="690"/>
        <v>1.4991594787057787E-2</v>
      </c>
      <c r="AF455" s="13">
        <f t="shared" si="691"/>
        <v>5.3382861488400568E-3</v>
      </c>
      <c r="AG455" s="13">
        <f t="shared" si="692"/>
        <v>1.2672567267048096E-3</v>
      </c>
      <c r="AH455" s="13">
        <f t="shared" si="693"/>
        <v>1.2382147866291313E-3</v>
      </c>
      <c r="AI455" s="13">
        <f t="shared" si="694"/>
        <v>1.7905933034444393E-3</v>
      </c>
      <c r="AJ455" s="13">
        <f t="shared" si="695"/>
        <v>1.2946963697100459E-3</v>
      </c>
      <c r="AK455" s="13">
        <f t="shared" si="696"/>
        <v>6.2409060598923947E-4</v>
      </c>
      <c r="AL455" s="13">
        <f t="shared" si="697"/>
        <v>9.294661879795095E-6</v>
      </c>
      <c r="AM455" s="13">
        <f t="shared" si="698"/>
        <v>6.0882824242540368E-3</v>
      </c>
      <c r="AN455" s="13">
        <f t="shared" si="699"/>
        <v>4.3358954397139556E-3</v>
      </c>
      <c r="AO455" s="13">
        <f t="shared" si="700"/>
        <v>1.5439485189811752E-3</v>
      </c>
      <c r="AP455" s="13">
        <f t="shared" si="701"/>
        <v>3.6651822173113798E-4</v>
      </c>
      <c r="AQ455" s="13">
        <f t="shared" si="702"/>
        <v>6.5255870844839435E-5</v>
      </c>
      <c r="AR455" s="13">
        <f t="shared" si="703"/>
        <v>1.7636402100349171E-4</v>
      </c>
      <c r="AS455" s="13">
        <f t="shared" si="704"/>
        <v>2.5504156337617184E-4</v>
      </c>
      <c r="AT455" s="13">
        <f t="shared" si="705"/>
        <v>1.844089250155906E-4</v>
      </c>
      <c r="AU455" s="13">
        <f t="shared" si="706"/>
        <v>8.8891789963525339E-5</v>
      </c>
      <c r="AV455" s="13">
        <f t="shared" si="707"/>
        <v>3.213680000405947E-5</v>
      </c>
      <c r="AW455" s="13">
        <f t="shared" si="708"/>
        <v>2.6589861496051225E-7</v>
      </c>
      <c r="AX455" s="13">
        <f t="shared" si="709"/>
        <v>1.4673864685498766E-3</v>
      </c>
      <c r="AY455" s="13">
        <f t="shared" si="710"/>
        <v>1.0450294276653778E-3</v>
      </c>
      <c r="AZ455" s="13">
        <f t="shared" si="711"/>
        <v>3.7211959088251167E-4</v>
      </c>
      <c r="BA455" s="13">
        <f t="shared" si="712"/>
        <v>8.8337537841985336E-5</v>
      </c>
      <c r="BB455" s="13">
        <f t="shared" si="713"/>
        <v>1.5727848217042621E-5</v>
      </c>
      <c r="BC455" s="13">
        <f t="shared" si="714"/>
        <v>2.2401820614996806E-6</v>
      </c>
      <c r="BD455" s="13">
        <f t="shared" si="715"/>
        <v>2.0933543625602248E-5</v>
      </c>
      <c r="BE455" s="13">
        <f t="shared" si="716"/>
        <v>3.0272181723341362E-5</v>
      </c>
      <c r="BF455" s="13">
        <f t="shared" si="717"/>
        <v>2.1888434244124265E-5</v>
      </c>
      <c r="BG455" s="13">
        <f t="shared" si="718"/>
        <v>1.0551019151023374E-5</v>
      </c>
      <c r="BH455" s="13">
        <f t="shared" si="719"/>
        <v>3.814480419784227E-6</v>
      </c>
      <c r="BI455" s="13">
        <f t="shared" si="720"/>
        <v>1.1032307430893778E-6</v>
      </c>
      <c r="BJ455" s="14">
        <f t="shared" si="721"/>
        <v>0.54637731738708639</v>
      </c>
      <c r="BK455" s="14">
        <f t="shared" si="722"/>
        <v>0.26991649633036835</v>
      </c>
      <c r="BL455" s="14">
        <f t="shared" si="723"/>
        <v>0.17703588286964902</v>
      </c>
      <c r="BM455" s="14">
        <f t="shared" si="724"/>
        <v>0.36531876934285573</v>
      </c>
      <c r="BN455" s="14">
        <f t="shared" si="725"/>
        <v>0.63392076068618286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1.3812</v>
      </c>
      <c r="F456" s="10">
        <f>VLOOKUP(B456,home!$B$2:$E$405,3,FALSE)</f>
        <v>1.1432</v>
      </c>
      <c r="G456" s="10">
        <f>VLOOKUP(C456,away!$B$2:$E$405,4,FALSE)</f>
        <v>1.0669999999999999</v>
      </c>
      <c r="H456" s="10">
        <f>VLOOKUP(A456,away!$A$2:$E$405,3,FALSE)</f>
        <v>1.0679000000000001</v>
      </c>
      <c r="I456" s="10">
        <f>VLOOKUP(C456,away!$B$2:$E$405,3,FALSE)</f>
        <v>0.78859999999999997</v>
      </c>
      <c r="J456" s="10">
        <f>VLOOKUP(B456,home!$B$2:$E$405,4,FALSE)</f>
        <v>0.64070000000000005</v>
      </c>
      <c r="K456" s="12">
        <f t="shared" si="670"/>
        <v>1.6847800252799998</v>
      </c>
      <c r="L456" s="12">
        <f t="shared" si="671"/>
        <v>0.53956290375799998</v>
      </c>
      <c r="M456" s="13">
        <f t="shared" si="672"/>
        <v>0.10813844993129809</v>
      </c>
      <c r="N456" s="13">
        <f t="shared" si="673"/>
        <v>0.18218950040899237</v>
      </c>
      <c r="O456" s="13">
        <f t="shared" si="674"/>
        <v>5.8347496052820289E-2</v>
      </c>
      <c r="P456" s="13">
        <f t="shared" si="675"/>
        <v>9.8302695874895249E-2</v>
      </c>
      <c r="Q456" s="13">
        <f t="shared" si="676"/>
        <v>0.15347461555240638</v>
      </c>
      <c r="R456" s="13">
        <f t="shared" si="677"/>
        <v>1.5741072198634076E-2</v>
      </c>
      <c r="S456" s="13">
        <f t="shared" si="678"/>
        <v>2.2340388692485093E-2</v>
      </c>
      <c r="T456" s="13">
        <f t="shared" si="679"/>
        <v>8.2809209220599089E-2</v>
      </c>
      <c r="U456" s="13">
        <f t="shared" si="680"/>
        <v>2.6520244016749017E-2</v>
      </c>
      <c r="V456" s="13">
        <f t="shared" si="681"/>
        <v>2.2564904699685535E-3</v>
      </c>
      <c r="W456" s="13">
        <f t="shared" si="682"/>
        <v>8.6190322223407168E-2</v>
      </c>
      <c r="X456" s="13">
        <f t="shared" si="683"/>
        <v>4.6505100534699244E-2</v>
      </c>
      <c r="Y456" s="13">
        <f t="shared" si="684"/>
        <v>1.254621354203002E-2</v>
      </c>
      <c r="Z456" s="13">
        <f t="shared" si="685"/>
        <v>2.8310995412531097E-3</v>
      </c>
      <c r="AA456" s="13">
        <f t="shared" si="686"/>
        <v>4.7697799566826099E-3</v>
      </c>
      <c r="AB456" s="13">
        <f t="shared" si="687"/>
        <v>4.0180149979998827E-3</v>
      </c>
      <c r="AC456" s="13">
        <f t="shared" si="688"/>
        <v>1.2820318336981612E-4</v>
      </c>
      <c r="AD456" s="13">
        <f t="shared" si="689"/>
        <v>3.630293331361082E-2</v>
      </c>
      <c r="AE456" s="13">
        <f t="shared" si="690"/>
        <v>1.9587716113624885E-2</v>
      </c>
      <c r="AF456" s="13">
        <f t="shared" si="691"/>
        <v>5.2844024921274045E-3</v>
      </c>
      <c r="AG456" s="13">
        <f t="shared" si="692"/>
        <v>9.5042251775942488E-4</v>
      </c>
      <c r="AH456" s="13">
        <f t="shared" si="693"/>
        <v>3.8188907232661725E-4</v>
      </c>
      <c r="AI456" s="13">
        <f t="shared" si="694"/>
        <v>6.4339908092859392E-4</v>
      </c>
      <c r="AJ456" s="13">
        <f t="shared" si="695"/>
        <v>5.4199295991600263E-4</v>
      </c>
      <c r="AK456" s="13">
        <f t="shared" si="696"/>
        <v>3.0437963756962163E-4</v>
      </c>
      <c r="AL456" s="13">
        <f t="shared" si="697"/>
        <v>4.6616975009363056E-6</v>
      </c>
      <c r="AM456" s="13">
        <f t="shared" si="698"/>
        <v>1.2232491381168664E-2</v>
      </c>
      <c r="AN456" s="13">
        <f t="shared" si="699"/>
        <v>6.6001985698180728E-3</v>
      </c>
      <c r="AO456" s="13">
        <f t="shared" si="700"/>
        <v>1.7806111528552186E-3</v>
      </c>
      <c r="AP456" s="13">
        <f t="shared" si="701"/>
        <v>3.2025057469948066E-4</v>
      </c>
      <c r="AQ456" s="13">
        <f t="shared" si="702"/>
        <v>4.3198832503755001E-5</v>
      </c>
      <c r="AR456" s="13">
        <f t="shared" si="703"/>
        <v>4.1210635355599709E-5</v>
      </c>
      <c r="AS456" s="13">
        <f t="shared" si="704"/>
        <v>6.9430855276212135E-5</v>
      </c>
      <c r="AT456" s="13">
        <f t="shared" si="705"/>
        <v>5.8487859053734355E-5</v>
      </c>
      <c r="AU456" s="13">
        <f t="shared" si="706"/>
        <v>3.2846392218374543E-5</v>
      </c>
      <c r="AV456" s="13">
        <f t="shared" si="707"/>
        <v>1.3834736378007467E-5</v>
      </c>
      <c r="AW456" s="13">
        <f t="shared" si="708"/>
        <v>1.1771366346322134E-7</v>
      </c>
      <c r="AX456" s="13">
        <f t="shared" si="709"/>
        <v>3.4348428564004514E-3</v>
      </c>
      <c r="AY456" s="13">
        <f t="shared" si="710"/>
        <v>1.8533137855518504E-3</v>
      </c>
      <c r="AZ456" s="13">
        <f t="shared" si="711"/>
        <v>4.9998968385354383E-4</v>
      </c>
      <c r="BA456" s="13">
        <f t="shared" si="712"/>
        <v>8.9925295223020852E-5</v>
      </c>
      <c r="BB456" s="13">
        <f t="shared" si="713"/>
        <v>1.213008835295713E-5</v>
      </c>
      <c r="BC456" s="13">
        <f t="shared" si="714"/>
        <v>1.3089891389125294E-6</v>
      </c>
      <c r="BD456" s="13">
        <f t="shared" si="715"/>
        <v>3.7059550130299116E-6</v>
      </c>
      <c r="BE456" s="13">
        <f t="shared" si="716"/>
        <v>6.2437189805390762E-6</v>
      </c>
      <c r="BF456" s="13">
        <f t="shared" si="717"/>
        <v>5.2596465109369209E-6</v>
      </c>
      <c r="BG456" s="13">
        <f t="shared" si="718"/>
        <v>2.9537824605533898E-6</v>
      </c>
      <c r="BH456" s="13">
        <f t="shared" si="719"/>
        <v>1.2441184221406903E-6</v>
      </c>
      <c r="BI456" s="13">
        <f t="shared" si="720"/>
        <v>4.1921317334110067E-7</v>
      </c>
      <c r="BJ456" s="14">
        <f t="shared" si="721"/>
        <v>0.65270869712882285</v>
      </c>
      <c r="BK456" s="14">
        <f t="shared" si="722"/>
        <v>0.23302420363506957</v>
      </c>
      <c r="BL456" s="14">
        <f t="shared" si="723"/>
        <v>0.11150390488646918</v>
      </c>
      <c r="BM456" s="14">
        <f t="shared" si="724"/>
        <v>0.38202087910067978</v>
      </c>
      <c r="BN456" s="14">
        <f t="shared" si="725"/>
        <v>0.61619383001904648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1.5690999999999999</v>
      </c>
      <c r="F460" s="10">
        <f>VLOOKUP(B460,home!$B$2:$E$405,3,FALSE)</f>
        <v>1.0197000000000001</v>
      </c>
      <c r="G460" s="10">
        <f>VLOOKUP(C460,away!$B$2:$E$405,4,FALSE)</f>
        <v>0.95599999999999996</v>
      </c>
      <c r="H460" s="10">
        <f>VLOOKUP(A460,away!$A$2:$E$405,3,FALSE)</f>
        <v>1.1701999999999999</v>
      </c>
      <c r="I460" s="10">
        <f>VLOOKUP(C460,away!$B$2:$E$405,3,FALSE)</f>
        <v>1.1963999999999999</v>
      </c>
      <c r="J460" s="10">
        <f>VLOOKUP(B460,home!$B$2:$E$405,4,FALSE)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1.254</v>
      </c>
      <c r="F461" s="10">
        <f>VLOOKUP(B461,home!$B$2:$E$405,3,FALSE)</f>
        <v>0.58479999999999999</v>
      </c>
      <c r="G461" s="10">
        <f>VLOOKUP(C461,away!$B$2:$E$405,4,FALSE)</f>
        <v>0.85060000000000002</v>
      </c>
      <c r="H461" s="10">
        <f>VLOOKUP(A461,away!$A$2:$E$405,3,FALSE)</f>
        <v>0.9476</v>
      </c>
      <c r="I461" s="10">
        <f>VLOOKUP(C461,away!$B$2:$E$405,3,FALSE)</f>
        <v>1.1256999999999999</v>
      </c>
      <c r="J461" s="10">
        <f>VLOOKUP(B461,home!$B$2:$E$405,4,FALSE)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1.254</v>
      </c>
      <c r="F462" s="10">
        <f>VLOOKUP(B462,home!$B$2:$E$405,3,FALSE)</f>
        <v>0.90380000000000005</v>
      </c>
      <c r="G462" s="10">
        <f>VLOOKUP(C462,away!$B$2:$E$405,4,FALSE)</f>
        <v>1.246</v>
      </c>
      <c r="H462" s="10">
        <f>VLOOKUP(A462,away!$A$2:$E$405,3,FALSE)</f>
        <v>0.9476</v>
      </c>
      <c r="I462" s="10">
        <f>VLOOKUP(C462,away!$B$2:$E$405,3,FALSE)</f>
        <v>0.65959999999999996</v>
      </c>
      <c r="J462" s="10">
        <f>VLOOKUP(B462,home!$B$2:$E$405,4,FALSE)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1.3812</v>
      </c>
      <c r="F468" s="10">
        <f>VLOOKUP(B468,home!$B$2:$E$405,3,FALSE)</f>
        <v>1.3337000000000001</v>
      </c>
      <c r="G468" s="10">
        <f>VLOOKUP(C468,away!$B$2:$E$405,4,FALSE)</f>
        <v>1.1432</v>
      </c>
      <c r="H468" s="10">
        <f>VLOOKUP(A468,away!$A$2:$E$405,3,FALSE)</f>
        <v>1.0679000000000001</v>
      </c>
      <c r="I468" s="10">
        <f>VLOOKUP(C468,away!$B$2:$E$405,3,FALSE)</f>
        <v>0.4929</v>
      </c>
      <c r="J468" s="10">
        <f>VLOOKUP(B468,home!$B$2:$E$405,4,FALSE)</f>
        <v>0.8871</v>
      </c>
      <c r="K468" s="12">
        <f t="shared" si="670"/>
        <v>2.1058960822080004</v>
      </c>
      <c r="L468" s="12">
        <f t="shared" si="671"/>
        <v>0.46694097296100007</v>
      </c>
      <c r="M468" s="13">
        <f t="shared" si="672"/>
        <v>7.6318717580865891E-2</v>
      </c>
      <c r="N468" s="13">
        <f t="shared" si="673"/>
        <v>0.16071928835268431</v>
      </c>
      <c r="O468" s="13">
        <f t="shared" si="674"/>
        <v>3.5636336242345301E-2</v>
      </c>
      <c r="P468" s="13">
        <f t="shared" si="675"/>
        <v>7.5046420877001932E-2</v>
      </c>
      <c r="Q468" s="13">
        <f t="shared" si="676"/>
        <v>0.16922905983858794</v>
      </c>
      <c r="R468" s="13">
        <f t="shared" si="677"/>
        <v>8.3200327588830308E-3</v>
      </c>
      <c r="S468" s="13">
        <f t="shared" si="678"/>
        <v>1.8448833605205002E-2</v>
      </c>
      <c r="T468" s="13">
        <f t="shared" si="679"/>
        <v>7.9019981854305546E-2</v>
      </c>
      <c r="U468" s="13">
        <f t="shared" si="680"/>
        <v>1.7521124390773996E-2</v>
      </c>
      <c r="V468" s="13">
        <f t="shared" si="681"/>
        <v>2.0156973505498048E-3</v>
      </c>
      <c r="W468" s="13">
        <f t="shared" si="682"/>
        <v>0.11879293803660852</v>
      </c>
      <c r="X468" s="13">
        <f t="shared" si="683"/>
        <v>5.5469290067709773E-2</v>
      </c>
      <c r="Y468" s="13">
        <f t="shared" si="684"/>
        <v>1.295044213683617E-2</v>
      </c>
      <c r="Z468" s="13">
        <f t="shared" si="685"/>
        <v>1.2949880638334123E-3</v>
      </c>
      <c r="AA468" s="13">
        <f t="shared" si="686"/>
        <v>2.7271102901329065E-3</v>
      </c>
      <c r="AB468" s="13">
        <f t="shared" si="687"/>
        <v>2.8715054378700062E-3</v>
      </c>
      <c r="AC468" s="13">
        <f t="shared" si="688"/>
        <v>1.238808746112435E-4</v>
      </c>
      <c r="AD468" s="13">
        <f t="shared" si="689"/>
        <v>6.2541395701317934E-2</v>
      </c>
      <c r="AE468" s="13">
        <f t="shared" si="690"/>
        <v>2.9203140159112306E-2</v>
      </c>
      <c r="AF468" s="13">
        <f t="shared" si="691"/>
        <v>6.8180713397061766E-3</v>
      </c>
      <c r="AG468" s="13">
        <f t="shared" si="692"/>
        <v>1.0612122883599706E-3</v>
      </c>
      <c r="AH468" s="13">
        <f t="shared" si="693"/>
        <v>1.5117074662481379E-4</v>
      </c>
      <c r="AI468" s="13">
        <f t="shared" si="694"/>
        <v>3.1834988306165364E-4</v>
      </c>
      <c r="AJ468" s="13">
        <f t="shared" si="695"/>
        <v>3.3520588575545584E-4</v>
      </c>
      <c r="AK468" s="13">
        <f t="shared" si="696"/>
        <v>2.3530292051515895E-4</v>
      </c>
      <c r="AL468" s="13">
        <f t="shared" si="697"/>
        <v>4.8726270825165541E-6</v>
      </c>
      <c r="AM468" s="13">
        <f t="shared" si="698"/>
        <v>2.6341136036645139E-2</v>
      </c>
      <c r="AN468" s="13">
        <f t="shared" si="699"/>
        <v>1.2299755689849142E-2</v>
      </c>
      <c r="AO468" s="13">
        <f t="shared" si="700"/>
        <v>2.8716299445003773E-3</v>
      </c>
      <c r="AP468" s="13">
        <f t="shared" si="701"/>
        <v>4.4696056008964962E-4</v>
      </c>
      <c r="AQ468" s="13">
        <f t="shared" si="702"/>
        <v>5.2176049700863633E-5</v>
      </c>
      <c r="AR468" s="13">
        <f t="shared" si="703"/>
        <v>1.4117563102446279E-5</v>
      </c>
      <c r="AS468" s="13">
        <f t="shared" si="704"/>
        <v>2.9730120827765841E-5</v>
      </c>
      <c r="AT468" s="13">
        <f t="shared" si="705"/>
        <v>3.1304272487381289E-5</v>
      </c>
      <c r="AU468" s="13">
        <f t="shared" si="706"/>
        <v>2.1974514929182647E-5</v>
      </c>
      <c r="AV468" s="13">
        <f t="shared" si="707"/>
        <v>1.1569011224446744E-5</v>
      </c>
      <c r="AW468" s="13">
        <f t="shared" si="708"/>
        <v>1.3309434231217194E-7</v>
      </c>
      <c r="AX468" s="13">
        <f t="shared" si="709"/>
        <v>9.2452825300798173E-3</v>
      </c>
      <c r="AY468" s="13">
        <f t="shared" si="710"/>
        <v>4.3170012198948064E-3</v>
      </c>
      <c r="AZ468" s="13">
        <f t="shared" si="711"/>
        <v>1.0078923749457526E-3</v>
      </c>
      <c r="BA468" s="13">
        <f t="shared" si="712"/>
        <v>1.568754153990476E-4</v>
      </c>
      <c r="BB468" s="13">
        <f t="shared" si="713"/>
        <v>1.8312889775023084E-5</v>
      </c>
      <c r="BC468" s="13">
        <f t="shared" si="714"/>
        <v>1.7102077138553664E-6</v>
      </c>
      <c r="BD468" s="13">
        <f t="shared" si="715"/>
        <v>1.0986781084824291E-6</v>
      </c>
      <c r="BE468" s="13">
        <f t="shared" si="716"/>
        <v>2.3137019242608435E-6</v>
      </c>
      <c r="BF468" s="13">
        <f t="shared" si="717"/>
        <v>2.4362079088490116E-6</v>
      </c>
      <c r="BG468" s="13">
        <f t="shared" si="718"/>
        <v>1.7101335635630927E-6</v>
      </c>
      <c r="BH468" s="13">
        <f t="shared" si="719"/>
        <v>9.0034089288998131E-7</v>
      </c>
      <c r="BI468" s="13">
        <f t="shared" si="720"/>
        <v>3.7920487179773282E-7</v>
      </c>
      <c r="BJ468" s="14">
        <f t="shared" si="721"/>
        <v>0.75256355269382202</v>
      </c>
      <c r="BK468" s="14">
        <f t="shared" si="722"/>
        <v>0.17627542413521116</v>
      </c>
      <c r="BL468" s="14">
        <f t="shared" si="723"/>
        <v>6.8233672305803364E-2</v>
      </c>
      <c r="BM468" s="14">
        <f t="shared" si="724"/>
        <v>0.46878091342274919</v>
      </c>
      <c r="BN468" s="14">
        <f t="shared" si="725"/>
        <v>0.52526985565036832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1.3812</v>
      </c>
      <c r="F469" s="10">
        <f>VLOOKUP(B469,home!$B$2:$E$405,3,FALSE)</f>
        <v>1.3337000000000001</v>
      </c>
      <c r="G469" s="10">
        <f>VLOOKUP(C469,away!$B$2:$E$405,4,FALSE)</f>
        <v>0.99070000000000003</v>
      </c>
      <c r="H469" s="10">
        <f>VLOOKUP(A469,away!$A$2:$E$405,3,FALSE)</f>
        <v>1.0679000000000001</v>
      </c>
      <c r="I469" s="10">
        <f>VLOOKUP(C469,away!$B$2:$E$405,3,FALSE)</f>
        <v>1.3307</v>
      </c>
      <c r="J469" s="10">
        <f>VLOOKUP(B469,home!$B$2:$E$405,4,FALSE)</f>
        <v>1.4785999999999999</v>
      </c>
      <c r="K469" s="12">
        <f t="shared" si="670"/>
        <v>1.8249748501080003</v>
      </c>
      <c r="L469" s="12">
        <f t="shared" si="671"/>
        <v>2.1011712280579999</v>
      </c>
      <c r="M469" s="13">
        <f t="shared" si="672"/>
        <v>1.9719523800123036E-2</v>
      </c>
      <c r="N469" s="13">
        <f t="shared" si="673"/>
        <v>3.5987634991330682E-2</v>
      </c>
      <c r="O469" s="13">
        <f t="shared" si="674"/>
        <v>4.1434096039823474E-2</v>
      </c>
      <c r="P469" s="13">
        <f t="shared" si="675"/>
        <v>7.5616183209637325E-2</v>
      </c>
      <c r="Q469" s="13">
        <f t="shared" si="676"/>
        <v>3.2838264387022573E-2</v>
      </c>
      <c r="R469" s="13">
        <f t="shared" si="677"/>
        <v>4.3530065229734516E-2</v>
      </c>
      <c r="S469" s="13">
        <f t="shared" si="678"/>
        <v>7.248916379965735E-2</v>
      </c>
      <c r="T469" s="13">
        <f t="shared" si="679"/>
        <v>6.899881630937349E-2</v>
      </c>
      <c r="U469" s="13">
        <f t="shared" si="680"/>
        <v>7.9441274267826212E-2</v>
      </c>
      <c r="V469" s="13">
        <f t="shared" si="681"/>
        <v>3.0885092730924765E-2</v>
      </c>
      <c r="W469" s="13">
        <f t="shared" si="682"/>
        <v>1.9976335542504466E-2</v>
      </c>
      <c r="X469" s="13">
        <f t="shared" si="683"/>
        <v>4.1973701483942777E-2</v>
      </c>
      <c r="Y469" s="13">
        <f t="shared" si="684"/>
        <v>4.4096966946577984E-2</v>
      </c>
      <c r="Z469" s="13">
        <f t="shared" si="685"/>
        <v>3.0488040205402037E-2</v>
      </c>
      <c r="AA469" s="13">
        <f t="shared" si="686"/>
        <v>5.5639906603940262E-2</v>
      </c>
      <c r="AB469" s="13">
        <f t="shared" si="687"/>
        <v>5.0770715107274517E-2</v>
      </c>
      <c r="AC469" s="13">
        <f t="shared" si="688"/>
        <v>7.4019689004028921E-3</v>
      </c>
      <c r="AD469" s="13">
        <f t="shared" si="689"/>
        <v>9.114077490597304E-3</v>
      </c>
      <c r="AE469" s="13">
        <f t="shared" si="690"/>
        <v>1.9150237393534109E-2</v>
      </c>
      <c r="AF469" s="13">
        <f t="shared" si="691"/>
        <v>2.0118963910887154E-2</v>
      </c>
      <c r="AG469" s="13">
        <f t="shared" si="692"/>
        <v>1.4091129369297781E-2</v>
      </c>
      <c r="AH469" s="13">
        <f t="shared" si="693"/>
        <v>1.6015148219866569E-2</v>
      </c>
      <c r="AI469" s="13">
        <f t="shared" si="694"/>
        <v>2.9227242722008398E-2</v>
      </c>
      <c r="AJ469" s="13">
        <f t="shared" si="695"/>
        <v>2.6669491452833712E-2</v>
      </c>
      <c r="AK469" s="13">
        <f t="shared" si="696"/>
        <v>1.62237170555306E-2</v>
      </c>
      <c r="AL469" s="13">
        <f t="shared" si="697"/>
        <v>1.1353390521152654E-3</v>
      </c>
      <c r="AM469" s="13">
        <f t="shared" si="698"/>
        <v>3.3265924404551027E-3</v>
      </c>
      <c r="AN469" s="13">
        <f t="shared" si="699"/>
        <v>6.9897403233595062E-3</v>
      </c>
      <c r="AO469" s="13">
        <f t="shared" si="700"/>
        <v>7.3433206295199106E-3</v>
      </c>
      <c r="AP469" s="13">
        <f t="shared" si="701"/>
        <v>5.1431913417173316E-3</v>
      </c>
      <c r="AQ469" s="13">
        <f t="shared" si="702"/>
        <v>2.7016814169033695E-3</v>
      </c>
      <c r="AR469" s="13">
        <f t="shared" si="703"/>
        <v>6.7301137305335818E-3</v>
      </c>
      <c r="AS469" s="13">
        <f t="shared" si="704"/>
        <v>1.2282288296590317E-2</v>
      </c>
      <c r="AT469" s="13">
        <f t="shared" si="705"/>
        <v>1.1207433621526581E-2</v>
      </c>
      <c r="AU469" s="13">
        <f t="shared" si="706"/>
        <v>6.8177614978469454E-3</v>
      </c>
      <c r="AV469" s="13">
        <f t="shared" si="707"/>
        <v>3.1105608169013318E-3</v>
      </c>
      <c r="AW469" s="13">
        <f t="shared" si="708"/>
        <v>1.2093204717649796E-4</v>
      </c>
      <c r="AX469" s="13">
        <f t="shared" si="709"/>
        <v>1.0118245900649933E-3</v>
      </c>
      <c r="AY469" s="13">
        <f t="shared" si="710"/>
        <v>2.1260167164861444E-3</v>
      </c>
      <c r="AZ469" s="13">
        <f t="shared" si="711"/>
        <v>2.233562577525515E-3</v>
      </c>
      <c r="BA469" s="13">
        <f t="shared" si="712"/>
        <v>1.5643658079878926E-3</v>
      </c>
      <c r="BB469" s="13">
        <f t="shared" si="713"/>
        <v>8.2175010647546646E-4</v>
      </c>
      <c r="BC469" s="13">
        <f t="shared" si="714"/>
        <v>3.453275360759694E-4</v>
      </c>
      <c r="BD469" s="13">
        <f t="shared" si="715"/>
        <v>2.3568535553592086E-3</v>
      </c>
      <c r="BE469" s="13">
        <f t="shared" si="716"/>
        <v>4.301198463918179E-3</v>
      </c>
      <c r="BF469" s="13">
        <f t="shared" si="717"/>
        <v>3.9247895109869209E-3</v>
      </c>
      <c r="BG469" s="13">
        <f t="shared" si="718"/>
        <v>2.3875473831729355E-3</v>
      </c>
      <c r="BH469" s="13">
        <f t="shared" si="719"/>
        <v>1.0893034819329443E-3</v>
      </c>
      <c r="BI469" s="13">
        <f t="shared" si="720"/>
        <v>3.9759029173253957E-4</v>
      </c>
      <c r="BJ469" s="14">
        <f t="shared" si="721"/>
        <v>0.33995350131163948</v>
      </c>
      <c r="BK469" s="14">
        <f t="shared" si="722"/>
        <v>0.20937328820934681</v>
      </c>
      <c r="BL469" s="14">
        <f t="shared" si="723"/>
        <v>0.41355709734933971</v>
      </c>
      <c r="BM469" s="14">
        <f t="shared" si="724"/>
        <v>0.7422410747487469</v>
      </c>
      <c r="BN469" s="14">
        <f t="shared" si="725"/>
        <v>0.24912576765767164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1.3812</v>
      </c>
      <c r="F493" s="10">
        <f>VLOOKUP(B493,home!$B$2:$E$405,3,FALSE)</f>
        <v>0.91449999999999998</v>
      </c>
      <c r="G493" s="10">
        <f>VLOOKUP(C493,away!$B$2:$E$405,4,FALSE)</f>
        <v>0.94120000000000004</v>
      </c>
      <c r="H493" s="10">
        <f>VLOOKUP(A493,away!$A$2:$E$405,3,FALSE)</f>
        <v>1.0679000000000001</v>
      </c>
      <c r="I493" s="10">
        <f>VLOOKUP(C493,away!$B$2:$E$405,3,FALSE)</f>
        <v>1.2173</v>
      </c>
      <c r="J493" s="10">
        <f>VLOOKUP(B493,home!$B$2:$E$405,4,FALSE)</f>
        <v>1.5278</v>
      </c>
      <c r="K493" s="12">
        <f t="shared" ref="K493:K556" si="782">E493*F493*G493</f>
        <v>1.18883668488</v>
      </c>
      <c r="L493" s="12">
        <f t="shared" ref="L493:L556" si="783">H493*I493*J493</f>
        <v>1.9860707448260004</v>
      </c>
      <c r="M493" s="13">
        <f t="shared" ref="M493:M556" si="784">_xlfn.POISSON.DIST(0,K493,FALSE) * _xlfn.POISSON.DIST(0,L493,FALSE)</f>
        <v>4.1797973156500273E-2</v>
      </c>
      <c r="N493" s="13">
        <f t="shared" ref="N493:N556" si="785">_xlfn.POISSON.DIST(1,K493,FALSE) * _xlfn.POISSON.DIST(0,L493,FALSE)</f>
        <v>4.9690963842077024E-2</v>
      </c>
      <c r="O493" s="13">
        <f t="shared" ref="O493:O556" si="786">_xlfn.POISSON.DIST(0,K493,FALSE) * _xlfn.POISSON.DIST(1,L493,FALSE)</f>
        <v>8.3013731679147662E-2</v>
      </c>
      <c r="P493" s="13">
        <f t="shared" ref="P493:P556" si="787">_xlfn.POISSON.DIST(1,K493,FALSE) * _xlfn.POISSON.DIST(1,L493,FALSE)</f>
        <v>9.8689769568955768E-2</v>
      </c>
      <c r="Q493" s="13">
        <f t="shared" ref="Q493:Q556" si="788">_xlfn.POISSON.DIST(2,K493,FALSE) * _xlfn.POISSON.DIST(0,L493,FALSE)</f>
        <v>2.9537220361253405E-2</v>
      </c>
      <c r="R493" s="13">
        <f t="shared" ref="R493:R556" si="789">_xlfn.POISSON.DIST(0,K493,FALSE) * _xlfn.POISSON.DIST(2,L493,FALSE)</f>
        <v>8.2435571953395306E-2</v>
      </c>
      <c r="S493" s="13">
        <f t="shared" ref="S493:S556" si="790">_xlfn.POISSON.DIST(2,K493,FALSE) * _xlfn.POISSON.DIST(2,L493,FALSE)</f>
        <v>5.8254443230454291E-2</v>
      </c>
      <c r="T493" s="13">
        <f t="shared" ref="T493:T556" si="791">_xlfn.POISSON.DIST(2,K493,FALSE) * _xlfn.POISSON.DIST(1,L493,FALSE)</f>
        <v>5.8663009242964248E-2</v>
      </c>
      <c r="U493" s="13">
        <f t="shared" ref="U493:U556" si="792">_xlfn.POISSON.DIST(1,K493,FALSE) * _xlfn.POISSON.DIST(2,L493,FALSE)</f>
        <v>9.8002432077261198E-2</v>
      </c>
      <c r="V493" s="13">
        <f t="shared" ref="V493:V556" si="793">_xlfn.POISSON.DIST(3,K493,FALSE) * _xlfn.POISSON.DIST(3,L493,FALSE)</f>
        <v>1.5282818611683671E-2</v>
      </c>
      <c r="W493" s="13">
        <f t="shared" ref="W493:W556" si="794">_xlfn.POISSON.DIST(3,K493,FALSE) * _xlfn.POISSON.DIST(0,L493,FALSE)</f>
        <v>1.1704977044947515E-2</v>
      </c>
      <c r="X493" s="13">
        <f t="shared" ref="X493:X556" si="795">_xlfn.POISSON.DIST(3,K493,FALSE) * _xlfn.POISSON.DIST(1,L493,FALSE)</f>
        <v>2.3246912477830145E-2</v>
      </c>
      <c r="Y493" s="13">
        <f t="shared" ref="Y493:Y556" si="796">_xlfn.POISSON.DIST(3,K493,FALSE) * _xlfn.POISSON.DIST(2,L493,FALSE)</f>
        <v>2.3085006389874489E-2</v>
      </c>
      <c r="Z493" s="13">
        <f t="shared" ref="Z493:Z556" si="797">_xlfn.POISSON.DIST(0,K493,FALSE) * _xlfn.POISSON.DIST(3,L493,FALSE)</f>
        <v>5.4574292596545733E-2</v>
      </c>
      <c r="AA493" s="13">
        <f t="shared" ref="AA493:AA556" si="798">_xlfn.POISSON.DIST(1,K493,FALSE) * _xlfn.POISSON.DIST(3,L493,FALSE)</f>
        <v>6.4879921090148562E-2</v>
      </c>
      <c r="AB493" s="13">
        <f t="shared" ref="AB493:AB556" si="799">_xlfn.POISSON.DIST(2,K493,FALSE) * _xlfn.POISSON.DIST(3,L493,FALSE)</f>
        <v>3.8565815152044117E-2</v>
      </c>
      <c r="AC493" s="13">
        <f t="shared" ref="AC493:AC556" si="800">_xlfn.POISSON.DIST(4,K493,FALSE) * _xlfn.POISSON.DIST(4,L493,FALSE)</f>
        <v>2.2552795824333071E-3</v>
      </c>
      <c r="AD493" s="13">
        <f t="shared" ref="AD493:AD556" si="801">_xlfn.POISSON.DIST(4,K493,FALSE) * _xlfn.POISSON.DIST(0,L493,FALSE)</f>
        <v>3.4788265266779729E-3</v>
      </c>
      <c r="AE493" s="13">
        <f t="shared" ref="AE493:AE556" si="802">_xlfn.POISSON.DIST(4,K493,FALSE) * _xlfn.POISSON.DIST(1,L493,FALSE)</f>
        <v>6.9091955909597689E-3</v>
      </c>
      <c r="AF493" s="13">
        <f t="shared" ref="AF493:AF556" si="803">_xlfn.POISSON.DIST(4,K493,FALSE) * _xlfn.POISSON.DIST(2,L493,FALSE)</f>
        <v>6.8610756167429955E-3</v>
      </c>
      <c r="AG493" s="13">
        <f t="shared" ref="AG493:AG556" si="804">_xlfn.POISSON.DIST(4,K493,FALSE) * _xlfn.POISSON.DIST(3,L493,FALSE)</f>
        <v>4.5421938534840915E-3</v>
      </c>
      <c r="AH493" s="13">
        <f t="shared" ref="AH493:AH556" si="805">_xlfn.POISSON.DIST(0,K493,FALSE) * _xlfn.POISSON.DIST(4,L493,FALSE)</f>
        <v>2.7097101486393407E-2</v>
      </c>
      <c r="AI493" s="13">
        <f t="shared" ref="AI493:AI556" si="806">_xlfn.POISSON.DIST(1,K493,FALSE) * _xlfn.POISSON.DIST(4,L493,FALSE)</f>
        <v>3.2214028300940868E-2</v>
      </c>
      <c r="AJ493" s="13">
        <f t="shared" ref="AJ493:AJ556" si="807">_xlfn.POISSON.DIST(2,K493,FALSE) * _xlfn.POISSON.DIST(4,L493,FALSE)</f>
        <v>1.9148609305960521E-2</v>
      </c>
      <c r="AK493" s="13">
        <f t="shared" ref="AK493:AK556" si="808">_xlfn.POISSON.DIST(3,K493,FALSE) * _xlfn.POISSON.DIST(4,L493,FALSE)</f>
        <v>7.5881897357868103E-3</v>
      </c>
      <c r="AL493" s="13">
        <f t="shared" ref="AL493:AL556" si="809">_xlfn.POISSON.DIST(5,K493,FALSE) * _xlfn.POISSON.DIST(5,L493,FALSE)</f>
        <v>2.1299886620870762E-4</v>
      </c>
      <c r="AM493" s="13">
        <f t="shared" ref="AM493:AM556" si="810">_xlfn.POISSON.DIST(5,K493,FALSE) * _xlfn.POISSON.DIST(0,L493,FALSE)</f>
        <v>8.2715131904969002E-4</v>
      </c>
      <c r="AN493" s="13">
        <f t="shared" ref="AN493:AN556" si="811">_xlfn.POISSON.DIST(5,K493,FALSE) * _xlfn.POISSON.DIST(1,L493,FALSE)</f>
        <v>1.6427810363088264E-3</v>
      </c>
      <c r="AO493" s="13">
        <f t="shared" ref="AO493:AO556" si="812">_xlfn.POISSON.DIST(5,K493,FALSE) * _xlfn.POISSON.DIST(2,L493,FALSE)</f>
        <v>1.6313396781839503E-3</v>
      </c>
      <c r="AP493" s="13">
        <f t="shared" ref="AP493:AP556" si="813">_xlfn.POISSON.DIST(5,K493,FALSE) * _xlfn.POISSON.DIST(3,L493,FALSE)</f>
        <v>1.0799853365716689E-3</v>
      </c>
      <c r="AQ493" s="13">
        <f t="shared" ref="AQ493:AQ556" si="814">_xlfn.POISSON.DIST(5,K493,FALSE) * _xlfn.POISSON.DIST(4,L493,FALSE)</f>
        <v>5.3623182045151312E-4</v>
      </c>
      <c r="AR493" s="13">
        <f t="shared" ref="AR493:AR556" si="815">_xlfn.POISSON.DIST(0,K493,FALSE) * _xlfn.POISSON.DIST(5,L493,FALSE)</f>
        <v>1.0763352106341408E-2</v>
      </c>
      <c r="AS493" s="13">
        <f t="shared" ref="AS493:AS556" si="816">_xlfn.POISSON.DIST(1,K493,FALSE) * _xlfn.POISSON.DIST(5,L493,FALSE)</f>
        <v>1.2795867836299088E-2</v>
      </c>
      <c r="AT493" s="13">
        <f t="shared" ref="AT493:AT556" si="817">_xlfn.POISSON.DIST(2,K493,FALSE) * _xlfn.POISSON.DIST(5,L493,FALSE)</f>
        <v>7.6060985493342139E-3</v>
      </c>
      <c r="AU493" s="13">
        <f t="shared" ref="AU493:AU556" si="818">_xlfn.POISSON.DIST(3,K493,FALSE) * _xlfn.POISSON.DIST(5,L493,FALSE)</f>
        <v>3.0141363280870221E-3</v>
      </c>
      <c r="AV493" s="13">
        <f t="shared" ref="AV493:AV556" si="819">_xlfn.POISSON.DIST(4,K493,FALSE) * _xlfn.POISSON.DIST(5,L493,FALSE)</f>
        <v>8.9582896001483725E-4</v>
      </c>
      <c r="AW493" s="13">
        <f t="shared" ref="AW493:AW556" si="820">_xlfn.POISSON.DIST(6,K493,FALSE) * _xlfn.POISSON.DIST(6,L493,FALSE)</f>
        <v>1.3969848719883526E-5</v>
      </c>
      <c r="AX493" s="13">
        <f t="shared" ref="AX493:AX556" si="821">_xlfn.POISSON.DIST(6,K493,FALSE) * _xlfn.POISSON.DIST(0,L493,FALSE)</f>
        <v>1.6389130533885879E-4</v>
      </c>
      <c r="AY493" s="13">
        <f t="shared" ref="AY493:AY556" si="822">_xlfn.POISSON.DIST(6,K493,FALSE) * _xlfn.POISSON.DIST(1,L493,FALSE)</f>
        <v>3.2549972686485269E-4</v>
      </c>
      <c r="AZ493" s="13">
        <f t="shared" ref="AZ493:AZ556" si="823">_xlfn.POISSON.DIST(6,K493,FALSE) * _xlfn.POISSON.DIST(2,L493,FALSE)</f>
        <v>3.2323274248756894E-4</v>
      </c>
      <c r="BA493" s="13">
        <f t="shared" ref="BA493:BA556" si="824">_xlfn.POISSON.DIST(6,K493,FALSE) * _xlfn.POISSON.DIST(3,L493,FALSE)</f>
        <v>2.1398769787481234E-4</v>
      </c>
      <c r="BB493" s="13">
        <f t="shared" ref="BB493:BB556" si="825">_xlfn.POISSON.DIST(6,K493,FALSE) * _xlfn.POISSON.DIST(4,L493,FALSE)</f>
        <v>1.0624867662545739E-4</v>
      </c>
      <c r="BC493" s="13">
        <f t="shared" ref="BC493:BC556" si="826">_xlfn.POISSON.DIST(6,K493,FALSE) * _xlfn.POISSON.DIST(5,L493,FALSE)</f>
        <v>4.2203477664459773E-5</v>
      </c>
      <c r="BD493" s="13">
        <f t="shared" ref="BD493:BD556" si="827">_xlfn.POISSON.DIST(0,K493,FALSE) * _xlfn.POISSON.DIST(6,L493,FALSE)</f>
        <v>3.5627964557776661E-3</v>
      </c>
      <c r="BE493" s="13">
        <f t="shared" ref="BE493:BE556" si="828">_xlfn.POISSON.DIST(1,K493,FALSE) * _xlfn.POISSON.DIST(6,L493,FALSE)</f>
        <v>4.2355831273889347E-3</v>
      </c>
      <c r="BF493" s="13">
        <f t="shared" ref="BF493:BF556" si="829">_xlfn.POISSON.DIST(2,K493,FALSE) * _xlfn.POISSON.DIST(6,L493,FALSE)</f>
        <v>2.5177083018493624E-3</v>
      </c>
      <c r="BG493" s="13">
        <f t="shared" ref="BG493:BG556" si="830">_xlfn.POISSON.DIST(3,K493,FALSE) * _xlfn.POISSON.DIST(6,L493,FALSE)</f>
        <v>9.9771466368848375E-4</v>
      </c>
      <c r="BH493" s="13">
        <f t="shared" ref="BH493:BH556" si="831">_xlfn.POISSON.DIST(4,K493,FALSE) * _xlfn.POISSON.DIST(6,L493,FALSE)</f>
        <v>2.9652994830889503E-4</v>
      </c>
      <c r="BI493" s="13">
        <f t="shared" ref="BI493:BI556" si="832">_xlfn.POISSON.DIST(5,K493,FALSE) * _xlfn.POISSON.DIST(6,L493,FALSE)</f>
        <v>7.0505136143036979E-5</v>
      </c>
      <c r="BJ493" s="14">
        <f t="shared" ref="BJ493:BJ556" si="833">SUM(N493,Q493,T493,W493,X493,Y493,AD493,AE493,AF493,AG493,AM493,AN493,AO493,AP493,AQ493,AX493,AY493,AZ493,BA493,BB493,BC493)</f>
        <v>0.22461193376423333</v>
      </c>
      <c r="BK493" s="14">
        <f t="shared" ref="BK493:BK556" si="834">SUM(M493,P493,S493,V493,AC493,AL493,AY493)</f>
        <v>0.21681878274310087</v>
      </c>
      <c r="BL493" s="14">
        <f t="shared" ref="BL493:BL556" si="835">SUM(O493,R493,U493,AA493,AB493,AH493,AI493,AJ493,AK493,AR493,AS493,AT493,AU493,AV493,BD493,BE493,BF493,BG493,BH493,BI493)</f>
        <v>0.49970152219431135</v>
      </c>
      <c r="BM493" s="14">
        <f t="shared" ref="BM493:BM556" si="836">SUM(S493:BI493)</f>
        <v>0.61022977085871677</v>
      </c>
      <c r="BN493" s="14">
        <f t="shared" ref="BN493:BN556" si="837">SUM(M493:R493)</f>
        <v>0.3851652305613294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1.3812</v>
      </c>
      <c r="F494" s="10">
        <f>VLOOKUP(B494,home!$B$2:$E$405,3,FALSE)</f>
        <v>0.7621</v>
      </c>
      <c r="G494" s="10">
        <f>VLOOKUP(C494,away!$B$2:$E$405,4,FALSE)</f>
        <v>0.9526</v>
      </c>
      <c r="H494" s="10">
        <f>VLOOKUP(A494,away!$A$2:$E$405,3,FALSE)</f>
        <v>1.0679000000000001</v>
      </c>
      <c r="I494" s="10">
        <f>VLOOKUP(C494,away!$B$2:$E$405,3,FALSE)</f>
        <v>1.6757</v>
      </c>
      <c r="J494" s="10">
        <f>VLOOKUP(B494,home!$B$2:$E$405,4,FALSE)</f>
        <v>1.1335999999999999</v>
      </c>
      <c r="K494" s="12">
        <f t="shared" si="782"/>
        <v>1.0027186865520001</v>
      </c>
      <c r="L494" s="12">
        <f t="shared" si="783"/>
        <v>2.0285545620079999</v>
      </c>
      <c r="M494" s="13">
        <f t="shared" si="784"/>
        <v>4.8254159456517592E-2</v>
      </c>
      <c r="N494" s="13">
        <f t="shared" si="785"/>
        <v>4.8385347390910098E-2</v>
      </c>
      <c r="O494" s="13">
        <f t="shared" si="786"/>
        <v>9.7886195301380222E-2</v>
      </c>
      <c r="P494" s="13">
        <f t="shared" si="787"/>
        <v>9.8152317184172541E-2</v>
      </c>
      <c r="Q494" s="13">
        <f t="shared" si="788"/>
        <v>2.4258445992087808E-2</v>
      </c>
      <c r="R494" s="13">
        <f t="shared" si="789"/>
        <v>9.9283744018110465E-2</v>
      </c>
      <c r="S494" s="13">
        <f t="shared" si="790"/>
        <v>4.9912160304562025E-2</v>
      </c>
      <c r="T494" s="13">
        <f t="shared" si="791"/>
        <v>4.9209581284474398E-2</v>
      </c>
      <c r="U494" s="13">
        <f t="shared" si="792"/>
        <v>9.9553665397804719E-2</v>
      </c>
      <c r="V494" s="13">
        <f t="shared" si="793"/>
        <v>1.1280534027734221E-2</v>
      </c>
      <c r="W494" s="13">
        <f t="shared" si="794"/>
        <v>8.1081323676596411E-3</v>
      </c>
      <c r="X494" s="13">
        <f t="shared" si="795"/>
        <v>1.6447788903780687E-2</v>
      </c>
      <c r="Y494" s="13">
        <f t="shared" si="796"/>
        <v>1.668261860785444E-2</v>
      </c>
      <c r="Z494" s="13">
        <f t="shared" si="797"/>
        <v>6.7134163953724138E-2</v>
      </c>
      <c r="AA494" s="13">
        <f t="shared" si="798"/>
        <v>6.7316680702444898E-2</v>
      </c>
      <c r="AB494" s="13">
        <f t="shared" si="799"/>
        <v>3.3749846828497958E-2</v>
      </c>
      <c r="AC494" s="13">
        <f t="shared" si="800"/>
        <v>1.4340869346386889E-3</v>
      </c>
      <c r="AD494" s="13">
        <f t="shared" si="801"/>
        <v>2.0325439595223582E-3</v>
      </c>
      <c r="AE494" s="13">
        <f t="shared" si="802"/>
        <v>4.1231263215708832E-3</v>
      </c>
      <c r="AF494" s="13">
        <f t="shared" si="803"/>
        <v>4.18199335467894E-3</v>
      </c>
      <c r="AG494" s="13">
        <f t="shared" si="804"/>
        <v>2.8278005659737003E-3</v>
      </c>
      <c r="AH494" s="13">
        <f t="shared" si="805"/>
        <v>3.4046328638730042E-2</v>
      </c>
      <c r="AI494" s="13">
        <f t="shared" si="806"/>
        <v>3.4138889934545127E-2</v>
      </c>
      <c r="AJ494" s="13">
        <f t="shared" si="807"/>
        <v>1.7115851437755195E-2</v>
      </c>
      <c r="AK494" s="13">
        <f t="shared" si="808"/>
        <v>5.720794690961685E-3</v>
      </c>
      <c r="AL494" s="13">
        <f t="shared" si="809"/>
        <v>1.1668130355077388E-4</v>
      </c>
      <c r="AM494" s="13">
        <f t="shared" si="810"/>
        <v>4.0761396189029227E-4</v>
      </c>
      <c r="AN494" s="13">
        <f t="shared" si="811"/>
        <v>8.2686716193070724E-4</v>
      </c>
      <c r="AO494" s="13">
        <f t="shared" si="812"/>
        <v>8.3867257675457199E-4</v>
      </c>
      <c r="AP494" s="13">
        <f t="shared" si="813"/>
        <v>5.6709769386883036E-4</v>
      </c>
      <c r="AQ494" s="13">
        <f t="shared" si="814"/>
        <v>2.8759715350045812E-4</v>
      </c>
      <c r="AR494" s="13">
        <f t="shared" si="815"/>
        <v>1.3812967055943889E-2</v>
      </c>
      <c r="AS494" s="13">
        <f t="shared" si="816"/>
        <v>1.3850520183722105E-2</v>
      </c>
      <c r="AT494" s="13">
        <f t="shared" si="817"/>
        <v>6.9440877033418976E-3</v>
      </c>
      <c r="AU494" s="13">
        <f t="shared" si="818"/>
        <v>2.320988833732295E-3</v>
      </c>
      <c r="AV494" s="13">
        <f t="shared" si="819"/>
        <v>5.8182471871547623E-4</v>
      </c>
      <c r="AW494" s="13">
        <f t="shared" si="820"/>
        <v>6.592719124324223E-6</v>
      </c>
      <c r="AX494" s="13">
        <f t="shared" si="821"/>
        <v>6.8120356081148459E-5</v>
      </c>
      <c r="AY494" s="13">
        <f t="shared" si="822"/>
        <v>1.3818585909402309E-4</v>
      </c>
      <c r="AZ494" s="13">
        <f t="shared" si="823"/>
        <v>1.4015877743508762E-4</v>
      </c>
      <c r="BA494" s="13">
        <f t="shared" si="824"/>
        <v>9.4773242457136937E-5</v>
      </c>
      <c r="BB494" s="13">
        <f t="shared" si="825"/>
        <v>4.8063173335678869E-5</v>
      </c>
      <c r="BC494" s="13">
        <f t="shared" si="826"/>
        <v>1.9499753906934528E-5</v>
      </c>
      <c r="BD494" s="13">
        <f t="shared" si="827"/>
        <v>4.670059556033529E-3</v>
      </c>
      <c r="BE494" s="13">
        <f t="shared" si="828"/>
        <v>4.6827559841455578E-3</v>
      </c>
      <c r="BF494" s="13">
        <f t="shared" si="829"/>
        <v>2.347743464932976E-3</v>
      </c>
      <c r="BG494" s="13">
        <f t="shared" si="830"/>
        <v>7.8470874783954534E-4</v>
      </c>
      <c r="BH494" s="13">
        <f t="shared" si="831"/>
        <v>1.9671053123988336E-4</v>
      </c>
      <c r="BI494" s="13">
        <f t="shared" si="832"/>
        <v>3.9449065103160413E-5</v>
      </c>
      <c r="BJ494" s="14">
        <f t="shared" si="833"/>
        <v>0.17969402845876783</v>
      </c>
      <c r="BK494" s="14">
        <f t="shared" si="834"/>
        <v>0.20928812507026986</v>
      </c>
      <c r="BL494" s="14">
        <f t="shared" si="835"/>
        <v>0.53904381279498059</v>
      </c>
      <c r="BM494" s="14">
        <f t="shared" si="836"/>
        <v>0.5788083277945939</v>
      </c>
      <c r="BN494" s="14">
        <f t="shared" si="837"/>
        <v>0.41622020934317877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1.3812</v>
      </c>
      <c r="F495" s="10">
        <f>VLOOKUP(B495,home!$B$2:$E$405,3,FALSE)</f>
        <v>0.87639999999999996</v>
      </c>
      <c r="G495" s="10">
        <f>VLOOKUP(C495,away!$B$2:$E$405,4,FALSE)</f>
        <v>1.5242</v>
      </c>
      <c r="H495" s="10">
        <f>VLOOKUP(A495,away!$A$2:$E$405,3,FALSE)</f>
        <v>1.0679000000000001</v>
      </c>
      <c r="I495" s="10">
        <f>VLOOKUP(C495,away!$B$2:$E$405,3,FALSE)</f>
        <v>0.78859999999999997</v>
      </c>
      <c r="J495" s="10">
        <f>VLOOKUP(B495,home!$B$2:$E$405,4,FALSE)</f>
        <v>1.0843</v>
      </c>
      <c r="K495" s="12">
        <f t="shared" si="782"/>
        <v>1.8450192250559998</v>
      </c>
      <c r="L495" s="12">
        <f t="shared" si="783"/>
        <v>0.91313884274199997</v>
      </c>
      <c r="M495" s="13">
        <f t="shared" si="784"/>
        <v>6.3408454937295994E-2</v>
      </c>
      <c r="N495" s="13">
        <f t="shared" si="785"/>
        <v>0.11698981839040816</v>
      </c>
      <c r="O495" s="13">
        <f t="shared" si="786"/>
        <v>5.7900723161500717E-2</v>
      </c>
      <c r="P495" s="13">
        <f t="shared" si="787"/>
        <v>0.10682794737761404</v>
      </c>
      <c r="Q495" s="13">
        <f t="shared" si="788"/>
        <v>0.10792423203305652</v>
      </c>
      <c r="R495" s="13">
        <f t="shared" si="789"/>
        <v>2.6435699670808836E-2</v>
      </c>
      <c r="S495" s="13">
        <f t="shared" si="790"/>
        <v>4.4994828971151E-2</v>
      </c>
      <c r="T495" s="13">
        <f t="shared" si="791"/>
        <v>9.8549808342484307E-2</v>
      </c>
      <c r="U495" s="13">
        <f t="shared" si="792"/>
        <v>4.8774374120448868E-2</v>
      </c>
      <c r="V495" s="13">
        <f t="shared" si="793"/>
        <v>8.4228256071391377E-3</v>
      </c>
      <c r="W495" s="13">
        <f t="shared" si="794"/>
        <v>6.6374094316797944E-2</v>
      </c>
      <c r="X495" s="13">
        <f t="shared" si="795"/>
        <v>6.0608763672489234E-2</v>
      </c>
      <c r="Y495" s="13">
        <f t="shared" si="796"/>
        <v>2.7672108159960088E-2</v>
      </c>
      <c r="Z495" s="13">
        <f t="shared" si="797"/>
        <v>8.0464880681591511E-3</v>
      </c>
      <c r="AA495" s="13">
        <f t="shared" si="798"/>
        <v>1.4845925179937347E-2</v>
      </c>
      <c r="AB495" s="13">
        <f t="shared" si="799"/>
        <v>1.3695508685363681E-2</v>
      </c>
      <c r="AC495" s="13">
        <f t="shared" si="800"/>
        <v>8.8690180554398866E-4</v>
      </c>
      <c r="AD495" s="13">
        <f t="shared" si="801"/>
        <v>3.0615370015043091E-2</v>
      </c>
      <c r="AE495" s="13">
        <f t="shared" si="802"/>
        <v>2.7956083545654573E-2</v>
      </c>
      <c r="AF495" s="13">
        <f t="shared" si="803"/>
        <v>1.2763892888238839E-2</v>
      </c>
      <c r="AG495" s="13">
        <f t="shared" si="804"/>
        <v>3.8850687936164197E-3</v>
      </c>
      <c r="AH495" s="13">
        <f t="shared" si="805"/>
        <v>1.8368902006740393E-3</v>
      </c>
      <c r="AI495" s="13">
        <f t="shared" si="806"/>
        <v>3.3890977345605762E-3</v>
      </c>
      <c r="AJ495" s="13">
        <f t="shared" si="807"/>
        <v>3.1264752379289999E-3</v>
      </c>
      <c r="AK495" s="13">
        <f t="shared" si="808"/>
        <v>1.9228023068801785E-3</v>
      </c>
      <c r="AL495" s="13">
        <f t="shared" si="809"/>
        <v>5.9768622027114483E-5</v>
      </c>
      <c r="AM495" s="13">
        <f t="shared" si="810"/>
        <v>1.12971892519915E-2</v>
      </c>
      <c r="AN495" s="13">
        <f t="shared" si="811"/>
        <v>1.0315902319800877E-2</v>
      </c>
      <c r="AO495" s="13">
        <f t="shared" si="812"/>
        <v>4.7099255530712418E-3</v>
      </c>
      <c r="AP495" s="13">
        <f t="shared" si="813"/>
        <v>1.433605322977483E-3</v>
      </c>
      <c r="AQ495" s="13">
        <f t="shared" si="814"/>
        <v>3.2727017639310743E-4</v>
      </c>
      <c r="AR495" s="13">
        <f t="shared" si="815"/>
        <v>3.3546715841752258E-4</v>
      </c>
      <c r="AS495" s="13">
        <f t="shared" si="816"/>
        <v>6.1894335665523589E-4</v>
      </c>
      <c r="AT495" s="13">
        <f t="shared" si="817"/>
        <v>5.7098119612480132E-4</v>
      </c>
      <c r="AU495" s="13">
        <f t="shared" si="818"/>
        <v>3.5115709466524293E-4</v>
      </c>
      <c r="AV495" s="13">
        <f t="shared" si="819"/>
        <v>1.6197289766804569E-4</v>
      </c>
      <c r="AW495" s="13">
        <f t="shared" si="820"/>
        <v>2.797102976189633E-6</v>
      </c>
      <c r="AX495" s="13">
        <f t="shared" si="821"/>
        <v>3.4739218931700549E-3</v>
      </c>
      <c r="AY495" s="13">
        <f t="shared" si="822"/>
        <v>3.1721730173054014E-3</v>
      </c>
      <c r="AZ495" s="13">
        <f t="shared" si="823"/>
        <v>1.4483171989998261E-3</v>
      </c>
      <c r="BA495" s="13">
        <f t="shared" si="824"/>
        <v>4.408382303393454E-4</v>
      </c>
      <c r="BB495" s="13">
        <f t="shared" si="825"/>
        <v>1.0063662787212525E-4</v>
      </c>
      <c r="BC495" s="13">
        <f t="shared" si="826"/>
        <v>1.8379042782521955E-5</v>
      </c>
      <c r="BD495" s="13">
        <f t="shared" si="827"/>
        <v>5.1054682135887261E-5</v>
      </c>
      <c r="BE495" s="13">
        <f t="shared" si="828"/>
        <v>9.4196870069835113E-5</v>
      </c>
      <c r="BF495" s="13">
        <f t="shared" si="829"/>
        <v>8.6897518109473962E-5</v>
      </c>
      <c r="BG495" s="13">
        <f t="shared" si="830"/>
        <v>5.3442530507210448E-5</v>
      </c>
      <c r="BH495" s="13">
        <f t="shared" si="831"/>
        <v>2.4650624055361257E-5</v>
      </c>
      <c r="BI495" s="13">
        <f t="shared" si="832"/>
        <v>9.0961750583538829E-6</v>
      </c>
      <c r="BJ495" s="14">
        <f t="shared" si="833"/>
        <v>0.5900773987924528</v>
      </c>
      <c r="BK495" s="14">
        <f t="shared" si="834"/>
        <v>0.22777290033807671</v>
      </c>
      <c r="BL495" s="14">
        <f t="shared" si="835"/>
        <v>0.17428535640157022</v>
      </c>
      <c r="BM495" s="14">
        <f t="shared" si="836"/>
        <v>0.51752589211524536</v>
      </c>
      <c r="BN495" s="14">
        <f t="shared" si="837"/>
        <v>0.47948687557068426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1.3148</v>
      </c>
      <c r="F497" s="10">
        <f>VLOOKUP(B497,home!$B$2:$E$405,3,FALSE)</f>
        <v>0.76060000000000005</v>
      </c>
      <c r="G497" s="10">
        <f>VLOOKUP(C497,away!$B$2:$E$405,4,FALSE)</f>
        <v>1.4668000000000001</v>
      </c>
      <c r="H497" s="10">
        <f>VLOOKUP(A497,away!$A$2:$E$405,3,FALSE)</f>
        <v>1.2037</v>
      </c>
      <c r="I497" s="10">
        <f>VLOOKUP(C497,away!$B$2:$E$405,3,FALSE)</f>
        <v>0.59340000000000004</v>
      </c>
      <c r="J497" s="10">
        <f>VLOOKUP(B497,home!$B$2:$E$405,4,FALSE)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1.5690999999999999</v>
      </c>
      <c r="F501" s="10">
        <f>VLOOKUP(B501,home!$B$2:$E$405,3,FALSE)</f>
        <v>0.9849</v>
      </c>
      <c r="G501" s="10">
        <f>VLOOKUP(C501,away!$B$2:$E$405,4,FALSE)</f>
        <v>1.4483999999999999</v>
      </c>
      <c r="H501" s="10">
        <f>VLOOKUP(A501,away!$A$2:$E$405,3,FALSE)</f>
        <v>1.1701999999999999</v>
      </c>
      <c r="I501" s="10">
        <f>VLOOKUP(C501,away!$B$2:$E$405,3,FALSE)</f>
        <v>0.62150000000000005</v>
      </c>
      <c r="J501" s="10">
        <f>VLOOKUP(B501,home!$B$2:$E$405,4,FALSE)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1.5690999999999999</v>
      </c>
      <c r="F502" s="10">
        <f>VLOOKUP(B502,home!$B$2:$E$405,3,FALSE)</f>
        <v>0.92700000000000005</v>
      </c>
      <c r="G502" s="10">
        <f>VLOOKUP(C502,away!$B$2:$E$405,4,FALSE)</f>
        <v>0.76480000000000004</v>
      </c>
      <c r="H502" s="10">
        <f>VLOOKUP(A502,away!$A$2:$E$405,3,FALSE)</f>
        <v>1.1701999999999999</v>
      </c>
      <c r="I502" s="10">
        <f>VLOOKUP(C502,away!$B$2:$E$405,3,FALSE)</f>
        <v>0.76910000000000001</v>
      </c>
      <c r="J502" s="10">
        <f>VLOOKUP(B502,home!$B$2:$E$405,4,FALSE)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1.254</v>
      </c>
      <c r="F503" s="10">
        <f>VLOOKUP(B503,home!$B$2:$E$405,3,FALSE)</f>
        <v>0.54820000000000002</v>
      </c>
      <c r="G503" s="10">
        <f>VLOOKUP(C503,away!$B$2:$E$405,4,FALSE)</f>
        <v>1.8441000000000001</v>
      </c>
      <c r="H503" s="10">
        <f>VLOOKUP(A503,away!$A$2:$E$405,3,FALSE)</f>
        <v>0.9476</v>
      </c>
      <c r="I503" s="10">
        <f>VLOOKUP(C503,away!$B$2:$E$405,3,FALSE)</f>
        <v>0.59360000000000002</v>
      </c>
      <c r="J503" s="10">
        <f>VLOOKUP(B503,home!$B$2:$E$405,4,FALSE)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1.254</v>
      </c>
      <c r="F504" s="10">
        <f>VLOOKUP(B504,home!$B$2:$E$405,3,FALSE)</f>
        <v>1.2759</v>
      </c>
      <c r="G504" s="10">
        <f>VLOOKUP(C504,away!$B$2:$E$405,4,FALSE)</f>
        <v>2.0434999999999999</v>
      </c>
      <c r="H504" s="10">
        <f>VLOOKUP(A504,away!$A$2:$E$405,3,FALSE)</f>
        <v>0.9476</v>
      </c>
      <c r="I504" s="10">
        <f>VLOOKUP(C504,away!$B$2:$E$405,3,FALSE)</f>
        <v>0.52759999999999996</v>
      </c>
      <c r="J504" s="10">
        <f>VLOOKUP(B504,home!$B$2:$E$405,4,FALSE)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1.3812</v>
      </c>
      <c r="F505" s="10">
        <f>VLOOKUP(B505,home!$B$2:$E$405,3,FALSE)</f>
        <v>0.86880000000000002</v>
      </c>
      <c r="G505" s="10">
        <f>VLOOKUP(C505,away!$B$2:$E$405,4,FALSE)</f>
        <v>1.0288999999999999</v>
      </c>
      <c r="H505" s="10">
        <f>VLOOKUP(A505,away!$A$2:$E$405,3,FALSE)</f>
        <v>1.0679000000000001</v>
      </c>
      <c r="I505" s="10">
        <f>VLOOKUP(C505,away!$B$2:$E$405,3,FALSE)</f>
        <v>1.1335999999999999</v>
      </c>
      <c r="J505" s="10">
        <f>VLOOKUP(B505,home!$B$2:$E$405,4,FALSE)</f>
        <v>0.60870000000000002</v>
      </c>
      <c r="K505" s="12">
        <f t="shared" si="782"/>
        <v>1.2346661715839999</v>
      </c>
      <c r="L505" s="12">
        <f t="shared" si="783"/>
        <v>0.73687483552800004</v>
      </c>
      <c r="M505" s="13">
        <f t="shared" si="784"/>
        <v>0.13924211770708542</v>
      </c>
      <c r="N505" s="13">
        <f t="shared" si="785"/>
        <v>0.17191753239265581</v>
      </c>
      <c r="O505" s="13">
        <f t="shared" si="786"/>
        <v>0.10260401258397897</v>
      </c>
      <c r="P505" s="13">
        <f t="shared" si="787"/>
        <v>0.12668170340621784</v>
      </c>
      <c r="Q505" s="13">
        <f t="shared" si="788"/>
        <v>0.10613038077370437</v>
      </c>
      <c r="R505" s="13">
        <f t="shared" si="789"/>
        <v>3.7803157448666171E-2</v>
      </c>
      <c r="S505" s="13">
        <f t="shared" si="790"/>
        <v>2.8813577102548501E-2</v>
      </c>
      <c r="T505" s="13">
        <f t="shared" si="791"/>
        <v>7.8204806877147412E-2</v>
      </c>
      <c r="U505" s="13">
        <f t="shared" si="792"/>
        <v>4.6674279680931831E-2</v>
      </c>
      <c r="V505" s="13">
        <f t="shared" si="793"/>
        <v>2.9127146685888608E-3</v>
      </c>
      <c r="W505" s="13">
        <f t="shared" si="794"/>
        <v>4.3678530306207233E-2</v>
      </c>
      <c r="X505" s="13">
        <f t="shared" si="795"/>
        <v>3.2185609835491215E-2</v>
      </c>
      <c r="Y505" s="13">
        <f t="shared" si="796"/>
        <v>1.1858382976947983E-2</v>
      </c>
      <c r="Z505" s="13">
        <f t="shared" si="797"/>
        <v>9.2853984758083253E-3</v>
      </c>
      <c r="AA505" s="13">
        <f t="shared" si="798"/>
        <v>1.1464367387758172E-2</v>
      </c>
      <c r="AB505" s="13">
        <f t="shared" si="799"/>
        <v>7.0773332961379257E-3</v>
      </c>
      <c r="AC505" s="13">
        <f t="shared" si="800"/>
        <v>1.6562322423940073E-4</v>
      </c>
      <c r="AD505" s="13">
        <f t="shared" si="801"/>
        <v>1.3482100948395147E-2</v>
      </c>
      <c r="AE505" s="13">
        <f t="shared" si="802"/>
        <v>9.9346209189205663E-3</v>
      </c>
      <c r="AF505" s="13">
        <f t="shared" si="803"/>
        <v>3.66028607783131E-3</v>
      </c>
      <c r="AG505" s="13">
        <f t="shared" si="804"/>
        <v>8.9905756719579173E-4</v>
      </c>
      <c r="AH505" s="13">
        <f t="shared" si="805"/>
        <v>1.7105441186683005E-3</v>
      </c>
      <c r="AI505" s="13">
        <f t="shared" si="806"/>
        <v>2.1119509583217176E-3</v>
      </c>
      <c r="AJ505" s="13">
        <f t="shared" si="807"/>
        <v>1.303777202142118E-3</v>
      </c>
      <c r="AK505" s="13">
        <f t="shared" si="808"/>
        <v>5.3657653558910245E-4</v>
      </c>
      <c r="AL505" s="13">
        <f t="shared" si="809"/>
        <v>6.0273234896971495E-6</v>
      </c>
      <c r="AM505" s="13">
        <f t="shared" si="810"/>
        <v>3.3291787925728102E-3</v>
      </c>
      <c r="AN505" s="13">
        <f t="shared" si="811"/>
        <v>2.4531880752203948E-3</v>
      </c>
      <c r="AO505" s="13">
        <f t="shared" si="812"/>
        <v>9.0384627972363968E-4</v>
      </c>
      <c r="AP505" s="13">
        <f t="shared" si="813"/>
        <v>2.2200719290465059E-4</v>
      </c>
      <c r="AQ505" s="13">
        <f t="shared" si="814"/>
        <v>4.089787843941184E-5</v>
      </c>
      <c r="AR505" s="13">
        <f t="shared" si="815"/>
        <v>2.5209138322141843E-4</v>
      </c>
      <c r="AS505" s="13">
        <f t="shared" si="816"/>
        <v>3.1124870301130366E-4</v>
      </c>
      <c r="AT505" s="13">
        <f t="shared" si="817"/>
        <v>1.921441222787259E-4</v>
      </c>
      <c r="AU505" s="13">
        <f t="shared" si="818"/>
        <v>7.9077949282080801E-5</v>
      </c>
      <c r="AV505" s="13">
        <f t="shared" si="819"/>
        <v>2.4408717224205104E-5</v>
      </c>
      <c r="AW505" s="13">
        <f t="shared" si="820"/>
        <v>1.523229264305603E-7</v>
      </c>
      <c r="AX505" s="13">
        <f t="shared" si="821"/>
        <v>6.8507073905741918E-4</v>
      </c>
      <c r="AY505" s="13">
        <f t="shared" si="822"/>
        <v>5.0481138816798113E-4</v>
      </c>
      <c r="AZ505" s="13">
        <f t="shared" si="823"/>
        <v>1.8599140431447121E-4</v>
      </c>
      <c r="BA505" s="13">
        <f t="shared" si="824"/>
        <v>4.5684128487949255E-5</v>
      </c>
      <c r="BB505" s="13">
        <f t="shared" si="825"/>
        <v>8.4158711664494069E-6</v>
      </c>
      <c r="BC505" s="13">
        <f t="shared" si="826"/>
        <v>1.2402887363204491E-6</v>
      </c>
      <c r="BD505" s="13">
        <f t="shared" si="827"/>
        <v>3.0959966091551443E-5</v>
      </c>
      <c r="BE505" s="13">
        <f t="shared" si="828"/>
        <v>3.8225222806626272E-5</v>
      </c>
      <c r="BF505" s="13">
        <f t="shared" si="829"/>
        <v>2.359769475030134E-5</v>
      </c>
      <c r="BG505" s="13">
        <f t="shared" si="830"/>
        <v>9.7117584785208002E-6</v>
      </c>
      <c r="BH505" s="13">
        <f t="shared" si="831"/>
        <v>2.9976949150059318E-6</v>
      </c>
      <c r="BI505" s="13">
        <f t="shared" si="832"/>
        <v>7.4023050085743951E-7</v>
      </c>
      <c r="BJ505" s="14">
        <f t="shared" si="833"/>
        <v>0.48033164071328832</v>
      </c>
      <c r="BK505" s="14">
        <f t="shared" si="834"/>
        <v>0.2983265748203377</v>
      </c>
      <c r="BL505" s="14">
        <f t="shared" si="835"/>
        <v>0.21225120265475494</v>
      </c>
      <c r="BM505" s="14">
        <f t="shared" si="836"/>
        <v>0.31531125328663911</v>
      </c>
      <c r="BN505" s="14">
        <f t="shared" si="837"/>
        <v>0.68437890431230863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1.3812</v>
      </c>
      <c r="F506" s="10">
        <f>VLOOKUP(B506,home!$B$2:$E$405,3,FALSE)</f>
        <v>0.91449999999999998</v>
      </c>
      <c r="G506" s="10">
        <f>VLOOKUP(C506,away!$B$2:$E$405,4,FALSE)</f>
        <v>1.0288999999999999</v>
      </c>
      <c r="H506" s="10">
        <f>VLOOKUP(A506,away!$A$2:$E$405,3,FALSE)</f>
        <v>1.0679000000000001</v>
      </c>
      <c r="I506" s="10">
        <f>VLOOKUP(C506,away!$B$2:$E$405,3,FALSE)</f>
        <v>1.1335999999999999</v>
      </c>
      <c r="J506" s="10">
        <f>VLOOKUP(B506,home!$B$2:$E$405,4,FALSE)</f>
        <v>1.38</v>
      </c>
      <c r="K506" s="12">
        <f t="shared" si="782"/>
        <v>1.2996112038599998</v>
      </c>
      <c r="L506" s="12">
        <f t="shared" si="783"/>
        <v>1.6705885871999999</v>
      </c>
      <c r="M506" s="13">
        <f t="shared" si="784"/>
        <v>5.129306141302168E-2</v>
      </c>
      <c r="N506" s="13">
        <f t="shared" si="785"/>
        <v>6.6661037292642014E-2</v>
      </c>
      <c r="O506" s="13">
        <f t="shared" si="786"/>
        <v>8.5689602999142717E-2</v>
      </c>
      <c r="P506" s="13">
        <f t="shared" si="787"/>
        <v>0.11136316811200132</v>
      </c>
      <c r="Q506" s="13">
        <f t="shared" si="788"/>
        <v>4.3316715463223431E-2</v>
      </c>
      <c r="R506" s="13">
        <f t="shared" si="789"/>
        <v>7.1576036406033369E-2</v>
      </c>
      <c r="S506" s="13">
        <f t="shared" si="790"/>
        <v>6.0445579140229785E-2</v>
      </c>
      <c r="T506" s="13">
        <f t="shared" si="791"/>
        <v>7.2364410487850819E-2</v>
      </c>
      <c r="U506" s="13">
        <f t="shared" si="792"/>
        <v>9.3021018841172198E-2</v>
      </c>
      <c r="V506" s="13">
        <f t="shared" si="793"/>
        <v>1.4581593615596597E-2</v>
      </c>
      <c r="W506" s="13">
        <f t="shared" si="794"/>
        <v>1.8764962910140286E-2</v>
      </c>
      <c r="X506" s="13">
        <f t="shared" si="795"/>
        <v>3.134853287691166E-2</v>
      </c>
      <c r="Y506" s="13">
        <f t="shared" si="796"/>
        <v>2.6185250624816303E-2</v>
      </c>
      <c r="Z506" s="13">
        <f t="shared" si="797"/>
        <v>3.9858036512310353E-2</v>
      </c>
      <c r="AA506" s="13">
        <f t="shared" si="798"/>
        <v>5.1799950815259482E-2</v>
      </c>
      <c r="AB506" s="13">
        <f t="shared" si="799"/>
        <v>3.3659898219454087E-2</v>
      </c>
      <c r="AC506" s="13">
        <f t="shared" si="800"/>
        <v>1.9786453767096706E-3</v>
      </c>
      <c r="AD506" s="13">
        <f t="shared" si="801"/>
        <v>6.0967890095089171E-3</v>
      </c>
      <c r="AE506" s="13">
        <f t="shared" si="802"/>
        <v>1.0185226137851987E-2</v>
      </c>
      <c r="AF506" s="13">
        <f t="shared" si="803"/>
        <v>8.5076612719733342E-3</v>
      </c>
      <c r="AG506" s="13">
        <f t="shared" si="804"/>
        <v>4.7376006082406955E-3</v>
      </c>
      <c r="AH506" s="13">
        <f t="shared" si="805"/>
        <v>1.6646595226416639E-2</v>
      </c>
      <c r="AI506" s="13">
        <f t="shared" si="806"/>
        <v>2.1634101662373454E-2</v>
      </c>
      <c r="AJ506" s="13">
        <f t="shared" si="807"/>
        <v>1.4057960452933399E-2</v>
      </c>
      <c r="AK506" s="13">
        <f t="shared" si="808"/>
        <v>6.0899609693510128E-3</v>
      </c>
      <c r="AL506" s="13">
        <f t="shared" si="809"/>
        <v>1.7183471732854194E-4</v>
      </c>
      <c r="AM506" s="13">
        <f t="shared" si="810"/>
        <v>1.5846910608656587E-3</v>
      </c>
      <c r="AN506" s="13">
        <f t="shared" si="811"/>
        <v>2.64736680052003E-3</v>
      </c>
      <c r="AO506" s="13">
        <f t="shared" si="812"/>
        <v>2.2113303815404707E-3</v>
      </c>
      <c r="AP506" s="13">
        <f t="shared" si="813"/>
        <v>1.2314077659767108E-3</v>
      </c>
      <c r="AQ506" s="13">
        <f t="shared" si="814"/>
        <v>5.1429394000753522E-4</v>
      </c>
      <c r="AR506" s="13">
        <f t="shared" si="815"/>
        <v>5.5619224001979264E-3</v>
      </c>
      <c r="AS506" s="13">
        <f t="shared" si="816"/>
        <v>7.2283366662971261E-3</v>
      </c>
      <c r="AT506" s="13">
        <f t="shared" si="817"/>
        <v>4.6970136583958941E-3</v>
      </c>
      <c r="AU506" s="13">
        <f t="shared" si="818"/>
        <v>2.0347638583782498E-3</v>
      </c>
      <c r="AV506" s="13">
        <f t="shared" si="819"/>
        <v>6.6110047688944392E-4</v>
      </c>
      <c r="AW506" s="13">
        <f t="shared" si="820"/>
        <v>1.0363140087229681E-5</v>
      </c>
      <c r="AX506" s="13">
        <f t="shared" si="821"/>
        <v>3.4324704289296699E-4</v>
      </c>
      <c r="AY506" s="13">
        <f t="shared" si="822"/>
        <v>5.7342459244713942E-4</v>
      </c>
      <c r="AZ506" s="13">
        <f t="shared" si="823"/>
        <v>4.7897828988100133E-4</v>
      </c>
      <c r="BA506" s="13">
        <f t="shared" si="824"/>
        <v>2.6672522153059133E-4</v>
      </c>
      <c r="BB506" s="13">
        <f t="shared" si="825"/>
        <v>1.1139702775184939E-4</v>
      </c>
      <c r="BC506" s="13">
        <f t="shared" si="826"/>
        <v>3.7219720642048243E-5</v>
      </c>
      <c r="BD506" s="13">
        <f t="shared" si="827"/>
        <v>1.5486140141104485E-3</v>
      </c>
      <c r="BE506" s="13">
        <f t="shared" si="828"/>
        <v>2.0125961231925466E-3</v>
      </c>
      <c r="BF506" s="13">
        <f t="shared" si="829"/>
        <v>1.3077962352731174E-3</v>
      </c>
      <c r="BG506" s="13">
        <f t="shared" si="830"/>
        <v>5.6654221324229054E-4</v>
      </c>
      <c r="BH506" s="13">
        <f t="shared" si="831"/>
        <v>1.8407115194733048E-4</v>
      </c>
      <c r="BI506" s="13">
        <f t="shared" si="832"/>
        <v>4.7844186275633398E-5</v>
      </c>
      <c r="BJ506" s="14">
        <f t="shared" si="833"/>
        <v>0.29816826852721545</v>
      </c>
      <c r="BK506" s="14">
        <f t="shared" si="834"/>
        <v>0.24040730696733476</v>
      </c>
      <c r="BL506" s="14">
        <f t="shared" si="835"/>
        <v>0.42002572657633641</v>
      </c>
      <c r="BM506" s="14">
        <f t="shared" si="836"/>
        <v>0.56799665544477251</v>
      </c>
      <c r="BN506" s="14">
        <f t="shared" si="837"/>
        <v>0.42989962168606455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1.3812</v>
      </c>
      <c r="F507" s="10">
        <f>VLOOKUP(B507,home!$B$2:$E$405,3,FALSE)</f>
        <v>0.99070000000000003</v>
      </c>
      <c r="G507" s="10">
        <f>VLOOKUP(C507,away!$B$2:$E$405,4,FALSE)</f>
        <v>0.9526</v>
      </c>
      <c r="H507" s="10">
        <f>VLOOKUP(A507,away!$A$2:$E$405,3,FALSE)</f>
        <v>1.0679000000000001</v>
      </c>
      <c r="I507" s="10">
        <f>VLOOKUP(C507,away!$B$2:$E$405,3,FALSE)</f>
        <v>1.1828000000000001</v>
      </c>
      <c r="J507" s="10">
        <f>VLOOKUP(B507,home!$B$2:$E$405,4,FALSE)</f>
        <v>1.5278</v>
      </c>
      <c r="K507" s="12">
        <f t="shared" si="782"/>
        <v>1.303494820584</v>
      </c>
      <c r="L507" s="12">
        <f t="shared" si="783"/>
        <v>1.9297826969360004</v>
      </c>
      <c r="M507" s="13">
        <f t="shared" si="784"/>
        <v>3.9428060626863472E-2</v>
      </c>
      <c r="N507" s="13">
        <f t="shared" si="785"/>
        <v>5.1394272812788459E-2</v>
      </c>
      <c r="O507" s="13">
        <f t="shared" si="786"/>
        <v>7.6087589171464701E-2</v>
      </c>
      <c r="P507" s="13">
        <f t="shared" si="787"/>
        <v>9.9179778395727475E-2</v>
      </c>
      <c r="Q507" s="13">
        <f t="shared" si="788"/>
        <v>3.3496084209575436E-2</v>
      </c>
      <c r="R507" s="13">
        <f t="shared" si="789"/>
        <v>7.34162565173338E-2</v>
      </c>
      <c r="S507" s="13">
        <f t="shared" si="790"/>
        <v>6.2370734739636419E-2</v>
      </c>
      <c r="T507" s="13">
        <f t="shared" si="791"/>
        <v>6.4640163722749847E-2</v>
      </c>
      <c r="U507" s="13">
        <f t="shared" si="792"/>
        <v>9.569771011701092E-2</v>
      </c>
      <c r="V507" s="13">
        <f t="shared" si="793"/>
        <v>1.7432355286245042E-2</v>
      </c>
      <c r="W507" s="13">
        <f t="shared" si="794"/>
        <v>1.4553990759009022E-2</v>
      </c>
      <c r="X507" s="13">
        <f t="shared" si="795"/>
        <v>2.8086039538102056E-2</v>
      </c>
      <c r="Y507" s="13">
        <f t="shared" si="796"/>
        <v>2.7099976563044866E-2</v>
      </c>
      <c r="Z507" s="13">
        <f t="shared" si="797"/>
        <v>4.722580716698855E-2</v>
      </c>
      <c r="AA507" s="13">
        <f t="shared" si="798"/>
        <v>6.155859504006831E-2</v>
      </c>
      <c r="AB507" s="13">
        <f t="shared" si="799"/>
        <v>4.0120654898578488E-2</v>
      </c>
      <c r="AC507" s="13">
        <f t="shared" si="800"/>
        <v>2.7406514337713172E-3</v>
      </c>
      <c r="AD507" s="13">
        <f t="shared" si="801"/>
        <v>4.7427628932989159E-3</v>
      </c>
      <c r="AE507" s="13">
        <f t="shared" si="802"/>
        <v>9.1525017671583702E-3</v>
      </c>
      <c r="AF507" s="13">
        <f t="shared" si="803"/>
        <v>8.831169771969195E-3</v>
      </c>
      <c r="AG507" s="13">
        <f t="shared" si="804"/>
        <v>5.6807462065501333E-3</v>
      </c>
      <c r="AH507" s="13">
        <f t="shared" si="805"/>
        <v>2.2783886379922666E-2</v>
      </c>
      <c r="AI507" s="13">
        <f t="shared" si="806"/>
        <v>2.969867788900353E-2</v>
      </c>
      <c r="AJ507" s="13">
        <f t="shared" si="807"/>
        <v>1.935603640325434E-2</v>
      </c>
      <c r="AK507" s="13">
        <f t="shared" si="808"/>
        <v>8.4101643995591266E-3</v>
      </c>
      <c r="AL507" s="13">
        <f t="shared" si="809"/>
        <v>2.7576015410321766E-4</v>
      </c>
      <c r="AM507" s="13">
        <f t="shared" si="810"/>
        <v>1.2364333733346242E-3</v>
      </c>
      <c r="AN507" s="13">
        <f t="shared" si="811"/>
        <v>2.3860477297753674E-3</v>
      </c>
      <c r="AO507" s="13">
        <f t="shared" si="812"/>
        <v>2.302276811491965E-3</v>
      </c>
      <c r="AP507" s="13">
        <f t="shared" si="813"/>
        <v>1.4809646514580602E-3</v>
      </c>
      <c r="AQ507" s="13">
        <f t="shared" si="814"/>
        <v>7.1448498978940488E-4</v>
      </c>
      <c r="AR507" s="13">
        <f t="shared" si="815"/>
        <v>8.7935899409861129E-3</v>
      </c>
      <c r="AS507" s="13">
        <f t="shared" si="816"/>
        <v>1.1462398942414959E-2</v>
      </c>
      <c r="AT507" s="13">
        <f t="shared" si="817"/>
        <v>7.4705888264527112E-3</v>
      </c>
      <c r="AU507" s="13">
        <f t="shared" si="818"/>
        <v>3.2459579473312693E-3</v>
      </c>
      <c r="AV507" s="13">
        <f t="shared" si="819"/>
        <v>1.0577723430449458E-3</v>
      </c>
      <c r="AW507" s="13">
        <f t="shared" si="820"/>
        <v>1.9268447775163261E-5</v>
      </c>
      <c r="AX507" s="13">
        <f t="shared" si="821"/>
        <v>2.6861408302314785E-4</v>
      </c>
      <c r="AY507" s="13">
        <f t="shared" si="822"/>
        <v>5.1836680957140094E-4</v>
      </c>
      <c r="AZ507" s="13">
        <f t="shared" si="823"/>
        <v>5.001676498884042E-4</v>
      </c>
      <c r="BA507" s="13">
        <f t="shared" si="824"/>
        <v>3.2173829210726201E-4</v>
      </c>
      <c r="BB507" s="13">
        <f t="shared" si="825"/>
        <v>1.5522124726258368E-4</v>
      </c>
      <c r="BC507" s="13">
        <f t="shared" si="826"/>
        <v>5.9908655432831703E-5</v>
      </c>
      <c r="BD507" s="13">
        <f t="shared" si="827"/>
        <v>2.8282862853442449E-3</v>
      </c>
      <c r="BE507" s="13">
        <f t="shared" si="828"/>
        <v>3.6866565240749839E-3</v>
      </c>
      <c r="BF507" s="13">
        <f t="shared" si="829"/>
        <v>2.4027688422019779E-3</v>
      </c>
      <c r="BG507" s="13">
        <f t="shared" si="830"/>
        <v>1.0439989136236305E-3</v>
      </c>
      <c r="BH507" s="13">
        <f t="shared" si="831"/>
        <v>3.4021179415093136E-4</v>
      </c>
      <c r="BI507" s="13">
        <f t="shared" si="832"/>
        <v>8.8692862315465761E-5</v>
      </c>
      <c r="BJ507" s="14">
        <f t="shared" si="833"/>
        <v>0.25762193253738136</v>
      </c>
      <c r="BK507" s="14">
        <f t="shared" si="834"/>
        <v>0.22194570744591832</v>
      </c>
      <c r="BL507" s="14">
        <f t="shared" si="835"/>
        <v>0.46955049403813703</v>
      </c>
      <c r="BM507" s="14">
        <f t="shared" si="836"/>
        <v>0.62284280109287571</v>
      </c>
      <c r="BN507" s="14">
        <f t="shared" si="837"/>
        <v>0.3730020417337534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1.3812</v>
      </c>
      <c r="F508" s="10">
        <f>VLOOKUP(B508,home!$B$2:$E$405,3,FALSE)</f>
        <v>1.2307999999999999</v>
      </c>
      <c r="G508" s="10">
        <f>VLOOKUP(C508,away!$B$2:$E$405,4,FALSE)</f>
        <v>1.1813</v>
      </c>
      <c r="H508" s="10">
        <f>VLOOKUP(A508,away!$A$2:$E$405,3,FALSE)</f>
        <v>1.0679000000000001</v>
      </c>
      <c r="I508" s="10">
        <f>VLOOKUP(C508,away!$B$2:$E$405,3,FALSE)</f>
        <v>1.3307</v>
      </c>
      <c r="J508" s="10">
        <f>VLOOKUP(B508,home!$B$2:$E$405,4,FALSE)</f>
        <v>0.74909999999999999</v>
      </c>
      <c r="K508" s="12">
        <f t="shared" si="782"/>
        <v>2.0081875080479996</v>
      </c>
      <c r="L508" s="12">
        <f t="shared" si="783"/>
        <v>1.0645119484230001</v>
      </c>
      <c r="M508" s="13">
        <f t="shared" si="784"/>
        <v>4.6296011955462055E-2</v>
      </c>
      <c r="N508" s="13">
        <f t="shared" si="785"/>
        <v>9.2971072881399733E-2</v>
      </c>
      <c r="O508" s="13">
        <f t="shared" si="786"/>
        <v>4.9282657890923412E-2</v>
      </c>
      <c r="P508" s="13">
        <f t="shared" si="787"/>
        <v>9.8968817939955558E-2</v>
      </c>
      <c r="Q508" s="13">
        <f t="shared" si="788"/>
        <v>9.3351673585123571E-2</v>
      </c>
      <c r="R508" s="13">
        <f t="shared" si="789"/>
        <v>2.623098908746551E-2</v>
      </c>
      <c r="S508" s="13">
        <f t="shared" si="790"/>
        <v>5.2892390244406735E-2</v>
      </c>
      <c r="T508" s="13">
        <f t="shared" si="791"/>
        <v>9.9373971936647779E-2</v>
      </c>
      <c r="U508" s="13">
        <f t="shared" si="792"/>
        <v>5.2676744609191632E-2</v>
      </c>
      <c r="V508" s="13">
        <f t="shared" si="793"/>
        <v>1.2563350778329306E-2</v>
      </c>
      <c r="W508" s="13">
        <f t="shared" si="794"/>
        <v>6.2489221583006516E-2</v>
      </c>
      <c r="X508" s="13">
        <f t="shared" si="795"/>
        <v>6.6520523022762845E-2</v>
      </c>
      <c r="Y508" s="13">
        <f t="shared" si="796"/>
        <v>3.5405945786539161E-2</v>
      </c>
      <c r="Z508" s="13">
        <f t="shared" si="797"/>
        <v>9.3077337675201242E-3</v>
      </c>
      <c r="AA508" s="13">
        <f t="shared" si="798"/>
        <v>1.8691674680170457E-2</v>
      </c>
      <c r="AB508" s="13">
        <f t="shared" si="799"/>
        <v>1.8768193798607703E-2</v>
      </c>
      <c r="AC508" s="13">
        <f t="shared" si="800"/>
        <v>1.6785732768575658E-3</v>
      </c>
      <c r="AD508" s="13">
        <f t="shared" si="801"/>
        <v>3.1372518542659281E-2</v>
      </c>
      <c r="AE508" s="13">
        <f t="shared" si="802"/>
        <v>3.3396420840782925E-2</v>
      </c>
      <c r="AF508" s="13">
        <f t="shared" si="803"/>
        <v>1.7775444509788157E-2</v>
      </c>
      <c r="AG508" s="13">
        <f t="shared" si="804"/>
        <v>6.307391023066506E-3</v>
      </c>
      <c r="AH508" s="13">
        <f t="shared" si="805"/>
        <v>2.4770484520663487E-3</v>
      </c>
      <c r="AI508" s="13">
        <f t="shared" si="806"/>
        <v>4.9743777582692749E-3</v>
      </c>
      <c r="AJ508" s="13">
        <f t="shared" si="807"/>
        <v>4.9947416372340863E-3</v>
      </c>
      <c r="AK508" s="13">
        <f t="shared" si="808"/>
        <v>3.3434592539402347E-3</v>
      </c>
      <c r="AL508" s="13">
        <f t="shared" si="809"/>
        <v>1.4353410241556793E-4</v>
      </c>
      <c r="AM508" s="13">
        <f t="shared" si="810"/>
        <v>1.260037996667452E-2</v>
      </c>
      <c r="AN508" s="13">
        <f t="shared" si="811"/>
        <v>1.3413255029194828E-2</v>
      </c>
      <c r="AO508" s="13">
        <f t="shared" si="812"/>
        <v>7.1392851229113959E-3</v>
      </c>
      <c r="AP508" s="13">
        <f t="shared" si="813"/>
        <v>2.53328477217925E-3</v>
      </c>
      <c r="AQ508" s="13">
        <f t="shared" si="814"/>
        <v>6.7417797718571199E-4</v>
      </c>
      <c r="AR508" s="13">
        <f t="shared" si="815"/>
        <v>5.2736953480946535E-4</v>
      </c>
      <c r="AS508" s="13">
        <f t="shared" si="816"/>
        <v>1.0590569119294528E-3</v>
      </c>
      <c r="AT508" s="13">
        <f t="shared" si="817"/>
        <v>1.0633924304243091E-3</v>
      </c>
      <c r="AU508" s="13">
        <f t="shared" si="818"/>
        <v>7.1183046497696632E-4</v>
      </c>
      <c r="AV508" s="13">
        <f t="shared" si="819"/>
        <v>3.573722619036857E-4</v>
      </c>
      <c r="AW508" s="13">
        <f t="shared" si="820"/>
        <v>8.5232926181196386E-6</v>
      </c>
      <c r="AX508" s="13">
        <f t="shared" si="821"/>
        <v>4.2173209409556676E-3</v>
      </c>
      <c r="AY508" s="13">
        <f t="shared" si="822"/>
        <v>4.4893885319818375E-3</v>
      </c>
      <c r="AZ508" s="13">
        <f t="shared" si="823"/>
        <v>2.389503866703929E-3</v>
      </c>
      <c r="BA508" s="13">
        <f t="shared" si="824"/>
        <v>8.4788513896976434E-4</v>
      </c>
      <c r="BB508" s="13">
        <f t="shared" si="825"/>
        <v>2.2564596533090241E-4</v>
      </c>
      <c r="BC508" s="13">
        <f t="shared" si="826"/>
        <v>4.8040565241637554E-5</v>
      </c>
      <c r="BD508" s="13">
        <f t="shared" si="827"/>
        <v>9.3565195173159145E-5</v>
      </c>
      <c r="BE508" s="13">
        <f t="shared" si="828"/>
        <v>1.8789645613481119E-4</v>
      </c>
      <c r="BF508" s="13">
        <f t="shared" si="829"/>
        <v>1.8866565800820841E-4</v>
      </c>
      <c r="BG508" s="13">
        <f t="shared" si="830"/>
        <v>1.2629200586991338E-4</v>
      </c>
      <c r="BH508" s="13">
        <f t="shared" si="831"/>
        <v>6.340450713857116E-5</v>
      </c>
      <c r="BI508" s="13">
        <f t="shared" si="832"/>
        <v>2.5465627837923768E-5</v>
      </c>
      <c r="BJ508" s="14">
        <f t="shared" si="833"/>
        <v>0.58754235158910606</v>
      </c>
      <c r="BK508" s="14">
        <f t="shared" si="834"/>
        <v>0.21703206682940862</v>
      </c>
      <c r="BL508" s="14">
        <f t="shared" si="835"/>
        <v>0.18584419822207512</v>
      </c>
      <c r="BM508" s="14">
        <f t="shared" si="836"/>
        <v>0.58814426182841617</v>
      </c>
      <c r="BN508" s="14">
        <f t="shared" si="837"/>
        <v>0.40710122334032983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1.3812</v>
      </c>
      <c r="F509" s="10">
        <f>VLOOKUP(B509,home!$B$2:$E$405,3,FALSE)</f>
        <v>0.49540000000000001</v>
      </c>
      <c r="G509" s="10">
        <f>VLOOKUP(C509,away!$B$2:$E$405,4,FALSE)</f>
        <v>0.72399999999999998</v>
      </c>
      <c r="H509" s="10">
        <f>VLOOKUP(A509,away!$A$2:$E$405,3,FALSE)</f>
        <v>1.0679000000000001</v>
      </c>
      <c r="I509" s="10">
        <f>VLOOKUP(C509,away!$B$2:$E$405,3,FALSE)</f>
        <v>0.66890000000000005</v>
      </c>
      <c r="J509" s="10">
        <f>VLOOKUP(B509,home!$B$2:$E$405,4,FALSE)</f>
        <v>0.93640000000000001</v>
      </c>
      <c r="K509" s="12">
        <f t="shared" si="782"/>
        <v>0.49539445152</v>
      </c>
      <c r="L509" s="12">
        <f t="shared" si="783"/>
        <v>0.66888766548400014</v>
      </c>
      <c r="M509" s="13">
        <f t="shared" si="784"/>
        <v>0.31214666640263095</v>
      </c>
      <c r="N509" s="13">
        <f t="shared" si="785"/>
        <v>0.15463572659632779</v>
      </c>
      <c r="O509" s="13">
        <f t="shared" si="786"/>
        <v>0.20879105497866882</v>
      </c>
      <c r="P509" s="13">
        <f t="shared" si="787"/>
        <v>0.10343393016343981</v>
      </c>
      <c r="Q509" s="13">
        <f t="shared" si="788"/>
        <v>3.8302840481292233E-2</v>
      </c>
      <c r="R509" s="13">
        <f t="shared" si="789"/>
        <v>6.9828880669311644E-2</v>
      </c>
      <c r="S509" s="13">
        <f t="shared" si="790"/>
        <v>8.5685505089260552E-3</v>
      </c>
      <c r="T509" s="13">
        <f t="shared" si="791"/>
        <v>2.5620297550937622E-2</v>
      </c>
      <c r="U509" s="13">
        <f t="shared" si="792"/>
        <v>3.4592840039429175E-2</v>
      </c>
      <c r="V509" s="13">
        <f t="shared" si="793"/>
        <v>3.1547807145210997E-4</v>
      </c>
      <c r="W509" s="13">
        <f t="shared" si="794"/>
        <v>6.3250048839626066E-3</v>
      </c>
      <c r="X509" s="13">
        <f t="shared" si="795"/>
        <v>4.2307177510086478E-3</v>
      </c>
      <c r="Y509" s="13">
        <f t="shared" si="796"/>
        <v>1.4149374598969467E-3</v>
      </c>
      <c r="Z509" s="13">
        <f t="shared" si="797"/>
        <v>1.5569225658085566E-2</v>
      </c>
      <c r="AA509" s="13">
        <f t="shared" si="798"/>
        <v>7.7129080054784112E-3</v>
      </c>
      <c r="AB509" s="13">
        <f t="shared" si="799"/>
        <v>1.910465915499097E-3</v>
      </c>
      <c r="AC509" s="13">
        <f t="shared" si="800"/>
        <v>6.5336147080183848E-6</v>
      </c>
      <c r="AD509" s="13">
        <f t="shared" si="801"/>
        <v>7.8334308133799421E-4</v>
      </c>
      <c r="AE509" s="13">
        <f t="shared" si="802"/>
        <v>5.2396852494921418E-4</v>
      </c>
      <c r="AF509" s="13">
        <f t="shared" si="803"/>
        <v>1.7523804172018748E-4</v>
      </c>
      <c r="AG509" s="13">
        <f t="shared" si="804"/>
        <v>3.9071521543401347E-5</v>
      </c>
      <c r="AH509" s="13">
        <f t="shared" si="805"/>
        <v>2.6035157509576123E-3</v>
      </c>
      <c r="AI509" s="13">
        <f t="shared" si="806"/>
        <v>1.2897672574693274E-3</v>
      </c>
      <c r="AJ509" s="13">
        <f t="shared" si="807"/>
        <v>3.1947177155123598E-4</v>
      </c>
      <c r="AK509" s="13">
        <f t="shared" si="808"/>
        <v>5.2754847681249098E-5</v>
      </c>
      <c r="AL509" s="13">
        <f t="shared" si="809"/>
        <v>8.6599989064410034E-8</v>
      </c>
      <c r="AM509" s="13">
        <f t="shared" si="810"/>
        <v>7.7612763226284515E-5</v>
      </c>
      <c r="AN509" s="13">
        <f t="shared" si="811"/>
        <v>5.1914220006191906E-5</v>
      </c>
      <c r="AO509" s="13">
        <f t="shared" si="812"/>
        <v>1.7362390712682237E-5</v>
      </c>
      <c r="AP509" s="13">
        <f t="shared" si="813"/>
        <v>3.871162997009036E-6</v>
      </c>
      <c r="AQ509" s="13">
        <f t="shared" si="814"/>
        <v>6.4734329494435487E-7</v>
      </c>
      <c r="AR509" s="13">
        <f t="shared" si="815"/>
        <v>3.4829191454177226E-4</v>
      </c>
      <c r="AS509" s="13">
        <f t="shared" si="816"/>
        <v>1.7254188197327199E-4</v>
      </c>
      <c r="AT509" s="13">
        <f t="shared" si="817"/>
        <v>4.2738145492188823E-5</v>
      </c>
      <c r="AU509" s="13">
        <f t="shared" si="818"/>
        <v>7.057413381694947E-6</v>
      </c>
      <c r="AV509" s="13">
        <f t="shared" si="819"/>
        <v>8.7405085784366923E-7</v>
      </c>
      <c r="AW509" s="13">
        <f t="shared" si="820"/>
        <v>7.9711257783196702E-10</v>
      </c>
      <c r="AX509" s="13">
        <f t="shared" si="821"/>
        <v>6.4081553782394668E-6</v>
      </c>
      <c r="AY509" s="13">
        <f t="shared" si="822"/>
        <v>4.2863360910093374E-6</v>
      </c>
      <c r="AZ509" s="13">
        <f t="shared" si="823"/>
        <v>1.4335386706975251E-6</v>
      </c>
      <c r="BA509" s="13">
        <f t="shared" si="824"/>
        <v>3.1962544494130147E-7</v>
      </c>
      <c r="BB509" s="13">
        <f t="shared" si="825"/>
        <v>5.3448379424017985E-8</v>
      </c>
      <c r="BC509" s="13">
        <f t="shared" si="826"/>
        <v>7.1501923473668943E-9</v>
      </c>
      <c r="BD509" s="13">
        <f t="shared" si="827"/>
        <v>3.8828027604133133E-5</v>
      </c>
      <c r="BE509" s="13">
        <f t="shared" si="828"/>
        <v>1.9235189438552957E-5</v>
      </c>
      <c r="BF509" s="13">
        <f t="shared" si="829"/>
        <v>4.7645030608976181E-6</v>
      </c>
      <c r="BG509" s="13">
        <f t="shared" si="830"/>
        <v>7.8676946020624564E-7</v>
      </c>
      <c r="BH509" s="13">
        <f t="shared" si="831"/>
        <v>9.7440306302889879E-8</v>
      </c>
      <c r="BI509" s="13">
        <f t="shared" si="832"/>
        <v>9.6542774193721901E-9</v>
      </c>
      <c r="BJ509" s="14">
        <f t="shared" si="833"/>
        <v>0.23221506202737041</v>
      </c>
      <c r="BK509" s="14">
        <f t="shared" si="834"/>
        <v>0.42447553169723706</v>
      </c>
      <c r="BL509" s="14">
        <f t="shared" si="835"/>
        <v>0.32773688422644098</v>
      </c>
      <c r="BM509" s="14">
        <f t="shared" si="836"/>
        <v>0.11285331877848422</v>
      </c>
      <c r="BN509" s="14">
        <f t="shared" si="837"/>
        <v>0.88713909929167123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1.6087</v>
      </c>
      <c r="F510" s="10">
        <f>VLOOKUP(B510,home!$B$2:$E$405,3,FALSE)</f>
        <v>1.7613000000000001</v>
      </c>
      <c r="G510" s="10">
        <f>VLOOKUP(C510,away!$B$2:$E$405,4,FALSE)</f>
        <v>1.0172000000000001</v>
      </c>
      <c r="H510" s="10">
        <f>VLOOKUP(A510,away!$A$2:$E$405,3,FALSE)</f>
        <v>1.2608999999999999</v>
      </c>
      <c r="I510" s="10">
        <f>VLOOKUP(C510,away!$B$2:$E$405,3,FALSE)</f>
        <v>1.0094000000000001</v>
      </c>
      <c r="J510" s="10">
        <f>VLOOKUP(B510,home!$B$2:$E$405,4,FALSE)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1.6087</v>
      </c>
      <c r="F511" s="10">
        <f>VLOOKUP(B511,home!$B$2:$E$405,3,FALSE)</f>
        <v>0.9607</v>
      </c>
      <c r="G511" s="10">
        <f>VLOOKUP(C511,away!$B$2:$E$405,4,FALSE)</f>
        <v>1.0172000000000001</v>
      </c>
      <c r="H511" s="10">
        <f>VLOOKUP(A511,away!$A$2:$E$405,3,FALSE)</f>
        <v>1.2608999999999999</v>
      </c>
      <c r="I511" s="10">
        <f>VLOOKUP(C511,away!$B$2:$E$405,3,FALSE)</f>
        <v>0.36049999999999999</v>
      </c>
      <c r="J511" s="10">
        <f>VLOOKUP(B511,home!$B$2:$E$405,4,FALSE)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1.6087</v>
      </c>
      <c r="F512" s="10">
        <f>VLOOKUP(B512,home!$B$2:$E$405,3,FALSE)</f>
        <v>1.1302000000000001</v>
      </c>
      <c r="G512" s="10">
        <f>VLOOKUP(C512,away!$B$2:$E$405,4,FALSE)</f>
        <v>0.9607</v>
      </c>
      <c r="H512" s="10">
        <f>VLOOKUP(A512,away!$A$2:$E$405,3,FALSE)</f>
        <v>1.2608999999999999</v>
      </c>
      <c r="I512" s="10">
        <f>VLOOKUP(C512,away!$B$2:$E$405,3,FALSE)</f>
        <v>1.0094000000000001</v>
      </c>
      <c r="J512" s="10">
        <f>VLOOKUP(B512,home!$B$2:$E$405,4,FALSE)</f>
        <v>1.0094000000000001</v>
      </c>
      <c r="K512" s="12">
        <f t="shared" si="782"/>
        <v>1.7466993373180002</v>
      </c>
      <c r="L512" s="12">
        <f t="shared" si="783"/>
        <v>1.2847163331240001</v>
      </c>
      <c r="M512" s="13">
        <f t="shared" si="784"/>
        <v>4.824728749768372E-2</v>
      </c>
      <c r="N512" s="13">
        <f t="shared" si="785"/>
        <v>8.4273505099595192E-2</v>
      </c>
      <c r="O512" s="13">
        <f t="shared" si="786"/>
        <v>6.1984078277203654E-2</v>
      </c>
      <c r="P512" s="13">
        <f t="shared" si="787"/>
        <v>0.10826754845105867</v>
      </c>
      <c r="Q512" s="13">
        <f t="shared" si="788"/>
        <v>7.360023775546401E-2</v>
      </c>
      <c r="R512" s="13">
        <f t="shared" si="789"/>
        <v>3.9815978878180038E-2</v>
      </c>
      <c r="S512" s="13">
        <f t="shared" si="790"/>
        <v>6.0738451089945134E-2</v>
      </c>
      <c r="T512" s="13">
        <f t="shared" si="791"/>
        <v>9.4555427566254333E-2</v>
      </c>
      <c r="U512" s="13">
        <f t="shared" si="792"/>
        <v>6.9546543921184562E-2</v>
      </c>
      <c r="V512" s="13">
        <f t="shared" si="793"/>
        <v>1.514420933690048E-2</v>
      </c>
      <c r="W512" s="13">
        <f t="shared" si="794"/>
        <v>4.2852495504638752E-2</v>
      </c>
      <c r="X512" s="13">
        <f t="shared" si="795"/>
        <v>5.5053300889932204E-2</v>
      </c>
      <c r="Y512" s="13">
        <f t="shared" si="796"/>
        <v>3.5363937422842981E-2</v>
      </c>
      <c r="Z512" s="13">
        <f t="shared" si="797"/>
        <v>1.7050746128039369E-2</v>
      </c>
      <c r="AA512" s="13">
        <f t="shared" si="798"/>
        <v>2.9782526962623821E-2</v>
      </c>
      <c r="AB512" s="13">
        <f t="shared" si="799"/>
        <v>2.6010560054635253E-2</v>
      </c>
      <c r="AC512" s="13">
        <f t="shared" si="800"/>
        <v>2.1239878229094276E-3</v>
      </c>
      <c r="AD512" s="13">
        <f t="shared" si="801"/>
        <v>1.8712606375093782E-2</v>
      </c>
      <c r="AE512" s="13">
        <f t="shared" si="802"/>
        <v>2.4040391045403276E-2</v>
      </c>
      <c r="AF512" s="13">
        <f t="shared" si="803"/>
        <v>1.5442541515358774E-2</v>
      </c>
      <c r="AG512" s="13">
        <f t="shared" si="804"/>
        <v>6.6130951032422891E-3</v>
      </c>
      <c r="AH512" s="13">
        <f t="shared" si="805"/>
        <v>5.4763430106607421E-3</v>
      </c>
      <c r="AI512" s="13">
        <f t="shared" si="806"/>
        <v>9.5655247076471793E-3</v>
      </c>
      <c r="AJ512" s="13">
        <f t="shared" si="807"/>
        <v>8.3540478339731439E-3</v>
      </c>
      <c r="AK512" s="13">
        <f t="shared" si="808"/>
        <v>4.8640032718412548E-3</v>
      </c>
      <c r="AL512" s="13">
        <f t="shared" si="809"/>
        <v>1.9065026570651872E-4</v>
      </c>
      <c r="AM512" s="13">
        <f t="shared" si="810"/>
        <v>6.5370594309737771E-3</v>
      </c>
      <c r="AN512" s="13">
        <f t="shared" si="811"/>
        <v>8.3982670215742936E-3</v>
      </c>
      <c r="AO512" s="13">
        <f t="shared" si="812"/>
        <v>5.3946954062765728E-3</v>
      </c>
      <c r="AP512" s="13">
        <f t="shared" si="813"/>
        <v>2.3102177668908428E-3</v>
      </c>
      <c r="AQ512" s="13">
        <f t="shared" si="814"/>
        <v>7.4199362454947944E-4</v>
      </c>
      <c r="AR512" s="13">
        <f t="shared" si="815"/>
        <v>1.4071094623170635E-3</v>
      </c>
      <c r="AS512" s="13">
        <f t="shared" si="816"/>
        <v>2.457797165363102E-3</v>
      </c>
      <c r="AT512" s="13">
        <f t="shared" si="817"/>
        <v>2.1465163400008948E-3</v>
      </c>
      <c r="AU512" s="13">
        <f t="shared" si="818"/>
        <v>1.2497728895406075E-3</v>
      </c>
      <c r="AV512" s="13">
        <f t="shared" si="819"/>
        <v>5.4574436948964561E-4</v>
      </c>
      <c r="AW512" s="13">
        <f t="shared" si="820"/>
        <v>1.188393629646404E-5</v>
      </c>
      <c r="AX512" s="13">
        <f t="shared" si="821"/>
        <v>1.9030462293483795E-3</v>
      </c>
      <c r="AY512" s="13">
        <f t="shared" si="822"/>
        <v>2.4448745735339054E-3</v>
      </c>
      <c r="AZ512" s="13">
        <f t="shared" si="823"/>
        <v>1.5704851485292915E-3</v>
      </c>
      <c r="BA512" s="13">
        <f t="shared" si="824"/>
        <v>6.7254264041475078E-4</v>
      </c>
      <c r="BB512" s="13">
        <f t="shared" si="825"/>
        <v>2.1600662871579276E-4</v>
      </c>
      <c r="BC512" s="13">
        <f t="shared" si="826"/>
        <v>5.5501448794846138E-5</v>
      </c>
      <c r="BD512" s="13">
        <f t="shared" si="827"/>
        <v>3.0128941812201043E-4</v>
      </c>
      <c r="BE512" s="13">
        <f t="shared" si="828"/>
        <v>5.2626202697464148E-4</v>
      </c>
      <c r="BF512" s="13">
        <f t="shared" si="829"/>
        <v>4.5961076688611695E-4</v>
      </c>
      <c r="BG512" s="13">
        <f t="shared" si="830"/>
        <v>2.6760060731473279E-4</v>
      </c>
      <c r="BH512" s="13">
        <f t="shared" si="831"/>
        <v>1.168544508656346E-4</v>
      </c>
      <c r="BI512" s="13">
        <f t="shared" si="832"/>
        <v>4.0821918377932541E-5</v>
      </c>
      <c r="BJ512" s="14">
        <f t="shared" si="833"/>
        <v>0.48075222819742763</v>
      </c>
      <c r="BK512" s="14">
        <f t="shared" si="834"/>
        <v>0.23715700903773784</v>
      </c>
      <c r="BL512" s="14">
        <f t="shared" si="835"/>
        <v>0.26491898633320204</v>
      </c>
      <c r="BM512" s="14">
        <f t="shared" si="836"/>
        <v>0.58125734309998389</v>
      </c>
      <c r="BN512" s="14">
        <f t="shared" si="837"/>
        <v>0.41618863595918526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1.3148</v>
      </c>
      <c r="F516" s="10">
        <f>VLOOKUP(B516,home!$B$2:$E$405,3,FALSE)</f>
        <v>1.4125000000000001</v>
      </c>
      <c r="G516" s="10">
        <f>VLOOKUP(C516,away!$B$2:$E$405,4,FALSE)</f>
        <v>1.1952</v>
      </c>
      <c r="H516" s="10">
        <f>VLOOKUP(A516,away!$A$2:$E$405,3,FALSE)</f>
        <v>1.2037</v>
      </c>
      <c r="I516" s="10">
        <f>VLOOKUP(C516,away!$B$2:$E$405,3,FALSE)</f>
        <v>0.83079999999999998</v>
      </c>
      <c r="J516" s="10">
        <f>VLOOKUP(B516,home!$B$2:$E$405,4,FALSE)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1.5690999999999999</v>
      </c>
      <c r="F531" s="10">
        <f>VLOOKUP(B531,home!$B$2:$E$405,3,FALSE)</f>
        <v>1.657</v>
      </c>
      <c r="G531" s="10">
        <f>VLOOKUP(C531,away!$B$2:$E$405,4,FALSE)</f>
        <v>0.89219999999999999</v>
      </c>
      <c r="H531" s="10">
        <f>VLOOKUP(A531,away!$A$2:$E$405,3,FALSE)</f>
        <v>1.1701999999999999</v>
      </c>
      <c r="I531" s="10">
        <f>VLOOKUP(C531,away!$B$2:$E$405,3,FALSE)</f>
        <v>1.0255000000000001</v>
      </c>
      <c r="J531" s="10">
        <f>VLOOKUP(B531,home!$B$2:$E$405,4,FALSE)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1.5690999999999999</v>
      </c>
      <c r="F532" s="10">
        <f>VLOOKUP(B532,home!$B$2:$E$405,3,FALSE)</f>
        <v>1.0428999999999999</v>
      </c>
      <c r="G532" s="10">
        <f>VLOOKUP(C532,away!$B$2:$E$405,4,FALSE)</f>
        <v>1.2746</v>
      </c>
      <c r="H532" s="10">
        <f>VLOOKUP(A532,away!$A$2:$E$405,3,FALSE)</f>
        <v>1.1701999999999999</v>
      </c>
      <c r="I532" s="10">
        <f>VLOOKUP(C532,away!$B$2:$E$405,3,FALSE)</f>
        <v>0.85460000000000003</v>
      </c>
      <c r="J532" s="10">
        <f>VLOOKUP(B532,home!$B$2:$E$405,4,FALSE)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1.5690999999999999</v>
      </c>
      <c r="F533" s="10">
        <f>VLOOKUP(B533,home!$B$2:$E$405,3,FALSE)</f>
        <v>0.63729999999999998</v>
      </c>
      <c r="G533" s="10">
        <f>VLOOKUP(C533,away!$B$2:$E$405,4,FALSE)</f>
        <v>1.2166999999999999</v>
      </c>
      <c r="H533" s="10">
        <f>VLOOKUP(A533,away!$A$2:$E$405,3,FALSE)</f>
        <v>1.1701999999999999</v>
      </c>
      <c r="I533" s="10">
        <f>VLOOKUP(C533,away!$B$2:$E$405,3,FALSE)</f>
        <v>0.77690000000000003</v>
      </c>
      <c r="J533" s="10">
        <f>VLOOKUP(B533,home!$B$2:$E$405,4,FALSE)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1.254</v>
      </c>
      <c r="F534" s="10">
        <f>VLOOKUP(B534,home!$B$2:$E$405,3,FALSE)</f>
        <v>1.6447000000000001</v>
      </c>
      <c r="G534" s="10">
        <f>VLOOKUP(C534,away!$B$2:$E$405,4,FALSE)</f>
        <v>1.4952000000000001</v>
      </c>
      <c r="H534" s="10">
        <f>VLOOKUP(A534,away!$A$2:$E$405,3,FALSE)</f>
        <v>0.9476</v>
      </c>
      <c r="I534" s="10">
        <f>VLOOKUP(C534,away!$B$2:$E$405,3,FALSE)</f>
        <v>0.65959999999999996</v>
      </c>
      <c r="J534" s="10">
        <f>VLOOKUP(B534,home!$B$2:$E$405,4,FALSE)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1.254</v>
      </c>
      <c r="F535" s="10">
        <f>VLOOKUP(B535,home!$B$2:$E$405,3,FALSE)</f>
        <v>0.69110000000000005</v>
      </c>
      <c r="G535" s="10">
        <f>VLOOKUP(C535,away!$B$2:$E$405,4,FALSE)</f>
        <v>0.47849999999999998</v>
      </c>
      <c r="H535" s="10">
        <f>VLOOKUP(A535,away!$A$2:$E$405,3,FALSE)</f>
        <v>0.9476</v>
      </c>
      <c r="I535" s="10">
        <f>VLOOKUP(C535,away!$B$2:$E$405,3,FALSE)</f>
        <v>1.5478000000000001</v>
      </c>
      <c r="J535" s="10">
        <f>VLOOKUP(B535,home!$B$2:$E$405,4,FALSE)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1.6769000000000001</v>
      </c>
      <c r="F542" s="10">
        <f>VLOOKUP(B542,home!$B$2:$E$405,3,FALSE)</f>
        <v>1.5138</v>
      </c>
      <c r="G542" s="10">
        <f>VLOOKUP(C542,away!$B$2:$E$405,4,FALSE)</f>
        <v>0.82569999999999999</v>
      </c>
      <c r="H542" s="10">
        <f>VLOOKUP(A542,away!$A$2:$E$405,3,FALSE)</f>
        <v>1.5230999999999999</v>
      </c>
      <c r="I542" s="10">
        <f>VLOOKUP(C542,away!$B$2:$E$405,3,FALSE)</f>
        <v>0.85860000000000003</v>
      </c>
      <c r="J542" s="10">
        <f>VLOOKUP(B542,home!$B$2:$E$405,4,FALSE)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1.6769000000000001</v>
      </c>
      <c r="F543" s="10">
        <f>VLOOKUP(B543,home!$B$2:$E$405,3,FALSE)</f>
        <v>1.0550999999999999</v>
      </c>
      <c r="G543" s="10">
        <f>VLOOKUP(C543,away!$B$2:$E$405,4,FALSE)</f>
        <v>1.4679</v>
      </c>
      <c r="H543" s="10">
        <f>VLOOKUP(A543,away!$A$2:$E$405,3,FALSE)</f>
        <v>1.5230999999999999</v>
      </c>
      <c r="I543" s="10">
        <f>VLOOKUP(C543,away!$B$2:$E$405,3,FALSE)</f>
        <v>0.85860000000000003</v>
      </c>
      <c r="J543" s="10">
        <f>VLOOKUP(B543,home!$B$2:$E$405,4,FALSE)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1.3812</v>
      </c>
      <c r="F547" s="10">
        <f>VLOOKUP(B547,home!$B$2:$E$405,3,FALSE)</f>
        <v>1.1222000000000001</v>
      </c>
      <c r="G547" s="10">
        <f>VLOOKUP(C547,away!$B$2:$E$405,4,FALSE)</f>
        <v>1.3337000000000001</v>
      </c>
      <c r="H547" s="10">
        <f>VLOOKUP(A547,away!$A$2:$E$405,3,FALSE)</f>
        <v>1.0679000000000001</v>
      </c>
      <c r="I547" s="10">
        <f>VLOOKUP(C547,away!$B$2:$E$405,3,FALSE)</f>
        <v>0.64070000000000005</v>
      </c>
      <c r="J547" s="10">
        <f>VLOOKUP(B547,home!$B$2:$E$405,4,FALSE)</f>
        <v>0.79600000000000004</v>
      </c>
      <c r="K547" s="12">
        <f t="shared" si="782"/>
        <v>2.0672118469680001</v>
      </c>
      <c r="L547" s="12">
        <f t="shared" si="783"/>
        <v>0.54462600988000009</v>
      </c>
      <c r="M547" s="13">
        <f t="shared" si="784"/>
        <v>7.3399521911660159E-2</v>
      </c>
      <c r="N547" s="13">
        <f t="shared" si="785"/>
        <v>0.1517323612575712</v>
      </c>
      <c r="O547" s="13">
        <f t="shared" si="786"/>
        <v>3.9975288745847118E-2</v>
      </c>
      <c r="P547" s="13">
        <f t="shared" si="787"/>
        <v>8.2637390481381731E-2</v>
      </c>
      <c r="Q547" s="13">
        <f t="shared" si="788"/>
        <v>0.15683146738003981</v>
      </c>
      <c r="R547" s="13">
        <f t="shared" si="789"/>
        <v>1.088579100172579E-2</v>
      </c>
      <c r="S547" s="13">
        <f t="shared" si="790"/>
        <v>2.3259478153656473E-2</v>
      </c>
      <c r="T547" s="13">
        <f t="shared" si="791"/>
        <v>8.5414496302816473E-2</v>
      </c>
      <c r="U547" s="13">
        <f t="shared" si="792"/>
        <v>2.2503236122385209E-2</v>
      </c>
      <c r="V547" s="13">
        <f t="shared" si="793"/>
        <v>2.9096504665554455E-3</v>
      </c>
      <c r="W547" s="13">
        <f t="shared" si="794"/>
        <v>0.10806795578179791</v>
      </c>
      <c r="X547" s="13">
        <f t="shared" si="795"/>
        <v>5.8856619553328889E-2</v>
      </c>
      <c r="Y547" s="13">
        <f t="shared" si="796"/>
        <v>1.602742293117735E-2</v>
      </c>
      <c r="Z547" s="13">
        <f t="shared" si="797"/>
        <v>1.9762283058858427E-3</v>
      </c>
      <c r="AA547" s="13">
        <f t="shared" si="798"/>
        <v>4.0852825662407149E-3</v>
      </c>
      <c r="AB547" s="13">
        <f t="shared" si="799"/>
        <v>4.2225722595723202E-3</v>
      </c>
      <c r="AC547" s="13">
        <f t="shared" si="800"/>
        <v>2.047407083748319E-4</v>
      </c>
      <c r="AD547" s="13">
        <f t="shared" si="801"/>
        <v>5.5849839617436649E-2</v>
      </c>
      <c r="AE547" s="13">
        <f t="shared" si="802"/>
        <v>3.041727530328248E-2</v>
      </c>
      <c r="AF547" s="13">
        <f t="shared" si="803"/>
        <v>8.2830196399241007E-3</v>
      </c>
      <c r="AG547" s="13">
        <f t="shared" si="804"/>
        <v>1.5037159787498464E-3</v>
      </c>
      <c r="AH547" s="13">
        <f t="shared" si="805"/>
        <v>2.690763342116296E-4</v>
      </c>
      <c r="AI547" s="13">
        <f t="shared" si="806"/>
        <v>5.562377858210017E-4</v>
      </c>
      <c r="AJ547" s="13">
        <f t="shared" si="807"/>
        <v>5.7493067029021198E-4</v>
      </c>
      <c r="AK547" s="13">
        <f t="shared" si="808"/>
        <v>3.961678309363931E-4</v>
      </c>
      <c r="AL547" s="13">
        <f t="shared" si="809"/>
        <v>9.2203531711112776E-6</v>
      </c>
      <c r="AM547" s="13">
        <f t="shared" si="810"/>
        <v>2.3090690021685564E-2</v>
      </c>
      <c r="AN547" s="13">
        <f t="shared" si="811"/>
        <v>1.2575790371886542E-2</v>
      </c>
      <c r="AO547" s="13">
        <f t="shared" si="812"/>
        <v>3.4245512656639445E-3</v>
      </c>
      <c r="AP547" s="13">
        <f t="shared" si="813"/>
        <v>6.2169989714935293E-4</v>
      </c>
      <c r="AQ547" s="13">
        <f t="shared" si="814"/>
        <v>8.46484835818146E-5</v>
      </c>
      <c r="AR547" s="13">
        <f t="shared" si="815"/>
        <v>2.9309194050963446E-5</v>
      </c>
      <c r="AS547" s="13">
        <f t="shared" si="816"/>
        <v>6.0588313167235664E-5</v>
      </c>
      <c r="AT547" s="13">
        <f t="shared" si="817"/>
        <v>6.2624439383558429E-5</v>
      </c>
      <c r="AU547" s="13">
        <f t="shared" si="818"/>
        <v>4.3152661001140456E-5</v>
      </c>
      <c r="AV547" s="13">
        <f t="shared" si="819"/>
        <v>2.2301423012437889E-5</v>
      </c>
      <c r="AW547" s="13">
        <f t="shared" si="820"/>
        <v>2.8835561925442907E-7</v>
      </c>
      <c r="AX547" s="13">
        <f t="shared" si="821"/>
        <v>7.9555579945823646E-3</v>
      </c>
      <c r="AY547" s="13">
        <f t="shared" si="822"/>
        <v>4.3328038069583297E-3</v>
      </c>
      <c r="AZ547" s="13">
        <f t="shared" si="823"/>
        <v>1.1798788244882941E-3</v>
      </c>
      <c r="BA547" s="13">
        <f t="shared" si="824"/>
        <v>2.1419756544098826E-4</v>
      </c>
      <c r="BB547" s="13">
        <f t="shared" si="825"/>
        <v>2.9164391348033902E-5</v>
      </c>
      <c r="BC547" s="13">
        <f t="shared" si="826"/>
        <v>3.1767372180917008E-6</v>
      </c>
      <c r="BD547" s="13">
        <f t="shared" si="827"/>
        <v>2.6604249014624762E-6</v>
      </c>
      <c r="BE547" s="13">
        <f t="shared" si="828"/>
        <v>5.4996618742719048E-6</v>
      </c>
      <c r="BF547" s="13">
        <f t="shared" si="829"/>
        <v>5.6844830904065595E-6</v>
      </c>
      <c r="BG547" s="13">
        <f t="shared" si="830"/>
        <v>3.9170102627925697E-6</v>
      </c>
      <c r="BH547" s="13">
        <f t="shared" si="831"/>
        <v>2.0243225049850097E-6</v>
      </c>
      <c r="BI547" s="13">
        <f t="shared" si="832"/>
        <v>8.3694069287779019E-7</v>
      </c>
      <c r="BJ547" s="14">
        <f t="shared" si="833"/>
        <v>0.72649633310612793</v>
      </c>
      <c r="BK547" s="14">
        <f t="shared" si="834"/>
        <v>0.1867528058817581</v>
      </c>
      <c r="BL547" s="14">
        <f t="shared" si="835"/>
        <v>8.3707182190972521E-2</v>
      </c>
      <c r="BM547" s="14">
        <f t="shared" si="836"/>
        <v>0.47913821325517963</v>
      </c>
      <c r="BN547" s="14">
        <f t="shared" si="837"/>
        <v>0.51546182077822589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1.3812</v>
      </c>
      <c r="F548" s="10">
        <f>VLOOKUP(B548,home!$B$2:$E$405,3,FALSE)</f>
        <v>1.1051</v>
      </c>
      <c r="G548" s="10">
        <f>VLOOKUP(C548,away!$B$2:$E$405,4,FALSE)</f>
        <v>1.1584000000000001</v>
      </c>
      <c r="H548" s="10">
        <f>VLOOKUP(A548,away!$A$2:$E$405,3,FALSE)</f>
        <v>1.0679000000000001</v>
      </c>
      <c r="I548" s="10">
        <f>VLOOKUP(C548,away!$B$2:$E$405,3,FALSE)</f>
        <v>1.3109999999999999</v>
      </c>
      <c r="J548" s="10">
        <f>VLOOKUP(B548,home!$B$2:$E$405,4,FALSE)</f>
        <v>0.8871</v>
      </c>
      <c r="K548" s="12">
        <f t="shared" si="782"/>
        <v>1.7681401966080001</v>
      </c>
      <c r="L548" s="12">
        <f t="shared" si="783"/>
        <v>1.2419549919899999</v>
      </c>
      <c r="M548" s="13">
        <f t="shared" si="784"/>
        <v>4.9286986977973526E-2</v>
      </c>
      <c r="N548" s="13">
        <f t="shared" si="785"/>
        <v>8.7146302845450038E-2</v>
      </c>
      <c r="O548" s="13">
        <f t="shared" si="786"/>
        <v>6.1212219517440346E-2</v>
      </c>
      <c r="P548" s="13">
        <f t="shared" si="787"/>
        <v>0.10823178585237901</v>
      </c>
      <c r="Q548" s="13">
        <f t="shared" si="788"/>
        <v>7.7043440523407211E-2</v>
      </c>
      <c r="R548" s="13">
        <f t="shared" si="789"/>
        <v>3.8011410800236373E-2</v>
      </c>
      <c r="S548" s="13">
        <f t="shared" si="790"/>
        <v>5.9417912247457447E-2</v>
      </c>
      <c r="T548" s="13">
        <f t="shared" si="791"/>
        <v>9.5684485558130236E-2</v>
      </c>
      <c r="U548" s="13">
        <f t="shared" si="792"/>
        <v>6.7209503365677381E-2</v>
      </c>
      <c r="V548" s="13">
        <f t="shared" si="793"/>
        <v>1.4497644078471468E-2</v>
      </c>
      <c r="W548" s="13">
        <f t="shared" si="794"/>
        <v>4.5407868024804669E-2</v>
      </c>
      <c r="X548" s="13">
        <f t="shared" si="795"/>
        <v>5.6394528369029258E-2</v>
      </c>
      <c r="Y548" s="13">
        <f t="shared" si="796"/>
        <v>3.5019733014418776E-2</v>
      </c>
      <c r="Z548" s="13">
        <f t="shared" si="797"/>
        <v>1.5736153798645385E-2</v>
      </c>
      <c r="AA548" s="13">
        <f t="shared" si="798"/>
        <v>2.7823726071390574E-2</v>
      </c>
      <c r="AB548" s="13">
        <f t="shared" si="799"/>
        <v>2.4598124243117841E-2</v>
      </c>
      <c r="AC548" s="13">
        <f t="shared" si="800"/>
        <v>1.9897568372945632E-3</v>
      </c>
      <c r="AD548" s="13">
        <f t="shared" si="801"/>
        <v>2.0071869174232065E-2</v>
      </c>
      <c r="AE548" s="13">
        <f t="shared" si="802"/>
        <v>2.4928358119507714E-2</v>
      </c>
      <c r="AF548" s="13">
        <f t="shared" si="803"/>
        <v>1.5479949404318526E-2</v>
      </c>
      <c r="AG548" s="13">
        <f t="shared" si="804"/>
        <v>6.4084668128153392E-3</v>
      </c>
      <c r="AH548" s="13">
        <f t="shared" si="805"/>
        <v>4.885898691237507E-3</v>
      </c>
      <c r="AI548" s="13">
        <f t="shared" si="806"/>
        <v>8.6389538725314546E-3</v>
      </c>
      <c r="AJ548" s="13">
        <f t="shared" si="807"/>
        <v>7.6374407993326076E-3</v>
      </c>
      <c r="AK548" s="13">
        <f t="shared" si="808"/>
        <v>4.5013553588379744E-3</v>
      </c>
      <c r="AL548" s="13">
        <f t="shared" si="809"/>
        <v>1.7477630434874425E-4</v>
      </c>
      <c r="AM548" s="13">
        <f t="shared" si="810"/>
        <v>7.0979757416033493E-3</v>
      </c>
      <c r="AN548" s="13">
        <f t="shared" si="811"/>
        <v>8.8153664053082018E-3</v>
      </c>
      <c r="AO548" s="13">
        <f t="shared" si="812"/>
        <v>5.4741441566467314E-3</v>
      </c>
      <c r="AP548" s="13">
        <f t="shared" si="813"/>
        <v>2.2662135540734317E-3</v>
      </c>
      <c r="AQ548" s="13">
        <f t="shared" si="814"/>
        <v>7.0363380909922431E-4</v>
      </c>
      <c r="AR548" s="13">
        <f t="shared" si="815"/>
        <v>1.2136132539879673E-3</v>
      </c>
      <c r="AS548" s="13">
        <f t="shared" si="816"/>
        <v>2.1458383775123588E-3</v>
      </c>
      <c r="AT548" s="13">
        <f t="shared" si="817"/>
        <v>1.8970715453518478E-3</v>
      </c>
      <c r="AU548" s="13">
        <f t="shared" si="818"/>
        <v>1.1180961517259533E-3</v>
      </c>
      <c r="AV548" s="13">
        <f t="shared" si="819"/>
        <v>4.9423768738484394E-4</v>
      </c>
      <c r="AW548" s="13">
        <f t="shared" si="820"/>
        <v>1.0661114460089081E-5</v>
      </c>
      <c r="AX548" s="13">
        <f t="shared" si="821"/>
        <v>2.0917027038795596E-3</v>
      </c>
      <c r="AY548" s="13">
        <f t="shared" si="822"/>
        <v>2.5978006148422001E-3</v>
      </c>
      <c r="AZ548" s="13">
        <f t="shared" si="823"/>
        <v>1.6131757208989806E-3</v>
      </c>
      <c r="BA548" s="13">
        <f t="shared" si="824"/>
        <v>6.6783054650918524E-4</v>
      </c>
      <c r="BB548" s="13">
        <f t="shared" si="825"/>
        <v>2.0735387026012304E-4</v>
      </c>
      <c r="BC548" s="13">
        <f t="shared" si="826"/>
        <v>5.1504834855601378E-5</v>
      </c>
      <c r="BD548" s="13">
        <f t="shared" si="827"/>
        <v>2.5120883985592986E-4</v>
      </c>
      <c r="BE548" s="13">
        <f t="shared" si="828"/>
        <v>4.4417244749253137E-4</v>
      </c>
      <c r="BF548" s="13">
        <f t="shared" si="829"/>
        <v>3.9267957931865067E-4</v>
      </c>
      <c r="BG548" s="13">
        <f t="shared" si="830"/>
        <v>2.3143751619347531E-4</v>
      </c>
      <c r="BH548" s="13">
        <f t="shared" si="831"/>
        <v>1.0230349384619968E-4</v>
      </c>
      <c r="BI548" s="13">
        <f t="shared" si="832"/>
        <v>3.6177383944580972E-5</v>
      </c>
      <c r="BJ548" s="14">
        <f t="shared" si="833"/>
        <v>0.49517170380409042</v>
      </c>
      <c r="BK548" s="14">
        <f t="shared" si="834"/>
        <v>0.23619666291276697</v>
      </c>
      <c r="BL548" s="14">
        <f t="shared" si="835"/>
        <v>0.25284546899641636</v>
      </c>
      <c r="BM548" s="14">
        <f t="shared" si="836"/>
        <v>0.57643070349465075</v>
      </c>
      <c r="BN548" s="14">
        <f t="shared" si="837"/>
        <v>0.42093214651688649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1.3812</v>
      </c>
      <c r="F549" s="10">
        <f>VLOOKUP(B549,home!$B$2:$E$405,3,FALSE)</f>
        <v>0.80020000000000002</v>
      </c>
      <c r="G549" s="10">
        <f>VLOOKUP(C549,away!$B$2:$E$405,4,FALSE)</f>
        <v>1.2956000000000001</v>
      </c>
      <c r="H549" s="10">
        <f>VLOOKUP(A549,away!$A$2:$E$405,3,FALSE)</f>
        <v>1.0679000000000001</v>
      </c>
      <c r="I549" s="10">
        <f>VLOOKUP(C549,away!$B$2:$E$405,3,FALSE)</f>
        <v>1.0349999999999999</v>
      </c>
      <c r="J549" s="10">
        <f>VLOOKUP(B549,home!$B$2:$E$405,4,FALSE)</f>
        <v>0.98570000000000002</v>
      </c>
      <c r="K549" s="12">
        <f t="shared" si="782"/>
        <v>1.431944072544</v>
      </c>
      <c r="L549" s="12">
        <f t="shared" si="783"/>
        <v>1.0894710460500001</v>
      </c>
      <c r="M549" s="13">
        <f t="shared" si="784"/>
        <v>8.0345827388587379E-2</v>
      </c>
      <c r="N549" s="13">
        <f t="shared" si="785"/>
        <v>0.11505073128273106</v>
      </c>
      <c r="O549" s="13">
        <f t="shared" si="786"/>
        <v>8.7534452610797037E-2</v>
      </c>
      <c r="P549" s="13">
        <f t="shared" si="787"/>
        <v>0.12534444055941446</v>
      </c>
      <c r="Q549" s="13">
        <f t="shared" si="788"/>
        <v>8.2373106351079667E-2</v>
      </c>
      <c r="R549" s="13">
        <f t="shared" si="789"/>
        <v>4.7683125825649604E-2</v>
      </c>
      <c r="S549" s="13">
        <f t="shared" si="790"/>
        <v>4.8886262329362343E-2</v>
      </c>
      <c r="T549" s="13">
        <f t="shared" si="791"/>
        <v>8.9743114342698674E-2</v>
      </c>
      <c r="U549" s="13">
        <f t="shared" si="792"/>
        <v>6.8279569386408681E-2</v>
      </c>
      <c r="V549" s="13">
        <f t="shared" si="793"/>
        <v>8.4739534389105513E-3</v>
      </c>
      <c r="W549" s="13">
        <f t="shared" si="794"/>
        <v>3.9317893792155008E-2</v>
      </c>
      <c r="X549" s="13">
        <f t="shared" si="795"/>
        <v>4.283570687822192E-2</v>
      </c>
      <c r="Y549" s="13">
        <f t="shared" si="796"/>
        <v>2.3334131190453813E-2</v>
      </c>
      <c r="Z549" s="13">
        <f t="shared" si="797"/>
        <v>1.731646165740142E-2</v>
      </c>
      <c r="AA549" s="13">
        <f t="shared" si="798"/>
        <v>2.4796204627751412E-2</v>
      </c>
      <c r="AB549" s="13">
        <f t="shared" si="799"/>
        <v>1.7753389119148373E-2</v>
      </c>
      <c r="AC549" s="13">
        <f t="shared" si="800"/>
        <v>8.2624308850981726E-4</v>
      </c>
      <c r="AD549" s="13">
        <f t="shared" si="801"/>
        <v>1.4075256240147731E-2</v>
      </c>
      <c r="AE549" s="13">
        <f t="shared" si="802"/>
        <v>1.5334584139375539E-2</v>
      </c>
      <c r="AF549" s="13">
        <f t="shared" si="803"/>
        <v>8.3532927115336046E-3</v>
      </c>
      <c r="AG549" s="13">
        <f t="shared" si="804"/>
        <v>3.0335568494654535E-3</v>
      </c>
      <c r="AH549" s="13">
        <f t="shared" si="805"/>
        <v>4.7164458989434593E-3</v>
      </c>
      <c r="AI549" s="13">
        <f t="shared" si="806"/>
        <v>6.753686748466544E-3</v>
      </c>
      <c r="AJ549" s="13">
        <f t="shared" si="807"/>
        <v>4.8354508536428151E-3</v>
      </c>
      <c r="AK549" s="13">
        <f t="shared" si="808"/>
        <v>2.3080317293172176E-3</v>
      </c>
      <c r="AL549" s="13">
        <f t="shared" si="809"/>
        <v>5.1559604804097922E-5</v>
      </c>
      <c r="AM549" s="13">
        <f t="shared" si="810"/>
        <v>4.0309959485234957E-3</v>
      </c>
      <c r="AN549" s="13">
        <f t="shared" si="811"/>
        <v>4.3916533726612045E-3</v>
      </c>
      <c r="AO549" s="13">
        <f t="shared" si="812"/>
        <v>2.3922895969011068E-3</v>
      </c>
      <c r="AP549" s="13">
        <f t="shared" si="813"/>
        <v>8.6877674986346085E-4</v>
      </c>
      <c r="AQ549" s="13">
        <f t="shared" si="814"/>
        <v>2.366267786144159E-4</v>
      </c>
      <c r="AR549" s="13">
        <f t="shared" si="815"/>
        <v>1.0276862494320331E-3</v>
      </c>
      <c r="AS549" s="13">
        <f t="shared" si="816"/>
        <v>1.4715892333091744E-3</v>
      </c>
      <c r="AT549" s="13">
        <f t="shared" si="817"/>
        <v>1.0536167399283211E-3</v>
      </c>
      <c r="AU549" s="13">
        <f t="shared" si="818"/>
        <v>5.0290674849116414E-4</v>
      </c>
      <c r="AV549" s="13">
        <f t="shared" si="819"/>
        <v>1.8003358438607476E-4</v>
      </c>
      <c r="AW549" s="13">
        <f t="shared" si="820"/>
        <v>2.2343377751756071E-6</v>
      </c>
      <c r="AX549" s="13">
        <f t="shared" si="821"/>
        <v>9.6202679248951601E-4</v>
      </c>
      <c r="AY549" s="13">
        <f t="shared" si="822"/>
        <v>1.0481003359416794E-3</v>
      </c>
      <c r="AZ549" s="13">
        <f t="shared" si="823"/>
        <v>5.7093748468186895E-4</v>
      </c>
      <c r="BA549" s="13">
        <f t="shared" si="824"/>
        <v>2.0733995288850393E-4</v>
      </c>
      <c r="BB549" s="13">
        <f t="shared" si="825"/>
        <v>5.6472718840349012E-5</v>
      </c>
      <c r="BC549" s="13">
        <f t="shared" si="826"/>
        <v>1.2305078413656522E-5</v>
      </c>
      <c r="BD549" s="13">
        <f t="shared" si="827"/>
        <v>1.8660573552998637E-4</v>
      </c>
      <c r="BE549" s="13">
        <f t="shared" si="828"/>
        <v>2.6720897689487723E-4</v>
      </c>
      <c r="BF549" s="13">
        <f t="shared" si="829"/>
        <v>1.9131415529758311E-4</v>
      </c>
      <c r="BG549" s="13">
        <f t="shared" si="830"/>
        <v>9.1317056890712132E-5</v>
      </c>
      <c r="BH549" s="13">
        <f t="shared" si="831"/>
        <v>3.2690229584204628E-5</v>
      </c>
      <c r="BI549" s="13">
        <f t="shared" si="832"/>
        <v>9.3621160966408588E-6</v>
      </c>
      <c r="BJ549" s="14">
        <f t="shared" si="833"/>
        <v>0.44822889858768172</v>
      </c>
      <c r="BK549" s="14">
        <f t="shared" si="834"/>
        <v>0.26497638674553026</v>
      </c>
      <c r="BL549" s="14">
        <f t="shared" si="835"/>
        <v>0.26967468762596597</v>
      </c>
      <c r="BM549" s="14">
        <f t="shared" si="836"/>
        <v>0.46081888460015369</v>
      </c>
      <c r="BN549" s="14">
        <f t="shared" si="837"/>
        <v>0.53833168401825926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1.3812</v>
      </c>
      <c r="F550" s="10">
        <f>VLOOKUP(B550,home!$B$2:$E$405,3,FALSE)</f>
        <v>0.87639999999999996</v>
      </c>
      <c r="G550" s="10">
        <f>VLOOKUP(C550,away!$B$2:$E$405,4,FALSE)</f>
        <v>0.83830000000000005</v>
      </c>
      <c r="H550" s="10">
        <f>VLOOKUP(A550,away!$A$2:$E$405,3,FALSE)</f>
        <v>1.0679000000000001</v>
      </c>
      <c r="I550" s="10">
        <f>VLOOKUP(C550,away!$B$2:$E$405,3,FALSE)</f>
        <v>0.78859999999999997</v>
      </c>
      <c r="J550" s="10">
        <f>VLOOKUP(B550,home!$B$2:$E$405,4,FALSE)</f>
        <v>1.0349999999999999</v>
      </c>
      <c r="K550" s="12">
        <f t="shared" si="782"/>
        <v>1.0147484689439998</v>
      </c>
      <c r="L550" s="12">
        <f t="shared" si="783"/>
        <v>0.87162104789999995</v>
      </c>
      <c r="M550" s="13">
        <f t="shared" si="784"/>
        <v>0.15162126929365602</v>
      </c>
      <c r="N550" s="13">
        <f t="shared" si="785"/>
        <v>0.15385745087508335</v>
      </c>
      <c r="O550" s="13">
        <f t="shared" si="786"/>
        <v>0.13215628962566456</v>
      </c>
      <c r="P550" s="13">
        <f t="shared" si="787"/>
        <v>0.13410539255896289</v>
      </c>
      <c r="Q550" s="13">
        <f t="shared" si="788"/>
        <v>7.8063306355558734E-2</v>
      </c>
      <c r="R550" s="13">
        <f t="shared" si="789"/>
        <v>5.759510182504881E-2</v>
      </c>
      <c r="S550" s="13">
        <f t="shared" si="790"/>
        <v>2.9653254449680994E-2</v>
      </c>
      <c r="T550" s="13">
        <f t="shared" si="791"/>
        <v>6.804162088817084E-2</v>
      </c>
      <c r="U550" s="13">
        <f t="shared" si="792"/>
        <v>5.844454139564205E-2</v>
      </c>
      <c r="V550" s="13">
        <f t="shared" si="793"/>
        <v>2.9141772839295847E-3</v>
      </c>
      <c r="W550" s="13">
        <f t="shared" si="794"/>
        <v>2.6404873535003214E-2</v>
      </c>
      <c r="X550" s="13">
        <f t="shared" si="795"/>
        <v>2.3015043540246478E-2</v>
      </c>
      <c r="Y550" s="13">
        <f t="shared" si="796"/>
        <v>1.003019818400688E-2</v>
      </c>
      <c r="Z550" s="13">
        <f t="shared" si="797"/>
        <v>1.673370100221875E-2</v>
      </c>
      <c r="AA550" s="13">
        <f t="shared" si="798"/>
        <v>1.6980497471768149E-2</v>
      </c>
      <c r="AB550" s="13">
        <f t="shared" si="799"/>
        <v>8.6154669056920947E-3</v>
      </c>
      <c r="AC550" s="13">
        <f t="shared" si="800"/>
        <v>1.6109501426993266E-4</v>
      </c>
      <c r="AD550" s="13">
        <f t="shared" si="801"/>
        <v>6.6985762480761121E-3</v>
      </c>
      <c r="AE550" s="13">
        <f t="shared" si="802"/>
        <v>5.8386200487861514E-3</v>
      </c>
      <c r="AF550" s="13">
        <f t="shared" si="803"/>
        <v>2.5445320626064668E-3</v>
      </c>
      <c r="AG550" s="13">
        <f t="shared" si="804"/>
        <v>7.3928923427473239E-4</v>
      </c>
      <c r="AH550" s="13">
        <f t="shared" si="805"/>
        <v>3.6463615006997957E-3</v>
      </c>
      <c r="AI550" s="13">
        <f t="shared" si="806"/>
        <v>3.7001397500514631E-3</v>
      </c>
      <c r="AJ550" s="13">
        <f t="shared" si="807"/>
        <v>1.8773555731217782E-3</v>
      </c>
      <c r="AK550" s="13">
        <f t="shared" si="808"/>
        <v>6.3501456449626987E-4</v>
      </c>
      <c r="AL550" s="13">
        <f t="shared" si="809"/>
        <v>5.6993877517591746E-6</v>
      </c>
      <c r="AM550" s="13">
        <f t="shared" si="810"/>
        <v>1.3594739983679759E-3</v>
      </c>
      <c r="AN550" s="13">
        <f t="shared" si="811"/>
        <v>1.184946151050298E-3</v>
      </c>
      <c r="AO550" s="13">
        <f t="shared" si="812"/>
        <v>5.1641200294176614E-4</v>
      </c>
      <c r="AP550" s="13">
        <f t="shared" si="813"/>
        <v>1.5003852371741337E-4</v>
      </c>
      <c r="AQ550" s="13">
        <f t="shared" si="814"/>
        <v>3.2694183816985202E-5</v>
      </c>
      <c r="AR550" s="13">
        <f t="shared" si="815"/>
        <v>6.3564908645243469E-4</v>
      </c>
      <c r="AS550" s="13">
        <f t="shared" si="816"/>
        <v>6.4502393726326027E-4</v>
      </c>
      <c r="AT550" s="13">
        <f t="shared" si="817"/>
        <v>3.2726852638506192E-4</v>
      </c>
      <c r="AU550" s="13">
        <f t="shared" si="818"/>
        <v>1.1069841202760021E-4</v>
      </c>
      <c r="AV550" s="13">
        <f t="shared" si="819"/>
        <v>2.8082761029884838E-5</v>
      </c>
      <c r="AW550" s="13">
        <f t="shared" si="820"/>
        <v>1.4002701075076903E-7</v>
      </c>
      <c r="AX550" s="13">
        <f t="shared" si="821"/>
        <v>2.299206930688468E-4</v>
      </c>
      <c r="AY550" s="13">
        <f t="shared" si="822"/>
        <v>2.0040371542656251E-4</v>
      </c>
      <c r="AZ550" s="13">
        <f t="shared" si="823"/>
        <v>8.7338048221576901E-5</v>
      </c>
      <c r="BA550" s="13">
        <f t="shared" si="824"/>
        <v>2.5375227037477194E-5</v>
      </c>
      <c r="BB550" s="13">
        <f t="shared" si="825"/>
        <v>5.52939549527657E-6</v>
      </c>
      <c r="BC550" s="13">
        <f t="shared" si="826"/>
        <v>9.6390749916930091E-7</v>
      </c>
      <c r="BD550" s="13">
        <f t="shared" si="827"/>
        <v>9.2340853805058108E-5</v>
      </c>
      <c r="BE550" s="13">
        <f t="shared" si="828"/>
        <v>9.3702740019664421E-5</v>
      </c>
      <c r="BF550" s="13">
        <f t="shared" si="829"/>
        <v>4.754235598540607E-5</v>
      </c>
      <c r="BG550" s="13">
        <f t="shared" si="830"/>
        <v>1.6081177648727137E-5</v>
      </c>
      <c r="BH550" s="13">
        <f t="shared" si="831"/>
        <v>4.079587599465583E-6</v>
      </c>
      <c r="BI550" s="13">
        <f t="shared" si="832"/>
        <v>8.2795105409612581E-7</v>
      </c>
      <c r="BJ550" s="14">
        <f t="shared" si="833"/>
        <v>0.37902660681845629</v>
      </c>
      <c r="BK550" s="14">
        <f t="shared" si="834"/>
        <v>0.31866129170367768</v>
      </c>
      <c r="BL550" s="14">
        <f t="shared" si="835"/>
        <v>0.28565206600145565</v>
      </c>
      <c r="BM550" s="14">
        <f t="shared" si="836"/>
        <v>0.29247459130341824</v>
      </c>
      <c r="BN550" s="14">
        <f t="shared" si="837"/>
        <v>0.70739881053397424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1.6087</v>
      </c>
      <c r="F551" s="10">
        <f>VLOOKUP(B551,home!$B$2:$E$405,3,FALSE)</f>
        <v>0.93240000000000001</v>
      </c>
      <c r="G551" s="10">
        <f>VLOOKUP(C551,away!$B$2:$E$405,4,FALSE)</f>
        <v>0.88060000000000005</v>
      </c>
      <c r="H551" s="10">
        <f>VLOOKUP(A551,away!$A$2:$E$405,3,FALSE)</f>
        <v>1.2608999999999999</v>
      </c>
      <c r="I551" s="10">
        <f>VLOOKUP(C551,away!$B$2:$E$405,3,FALSE)</f>
        <v>0.99139999999999995</v>
      </c>
      <c r="J551" s="10">
        <f>VLOOKUP(B551,home!$B$2:$E$405,4,FALSE)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1.6087</v>
      </c>
      <c r="F552" s="10">
        <f>VLOOKUP(B552,home!$B$2:$E$405,3,FALSE)</f>
        <v>1.1867000000000001</v>
      </c>
      <c r="G552" s="10">
        <f>VLOOKUP(C552,away!$B$2:$E$405,4,FALSE)</f>
        <v>1.4503999999999999</v>
      </c>
      <c r="H552" s="10">
        <f>VLOOKUP(A552,away!$A$2:$E$405,3,FALSE)</f>
        <v>1.2608999999999999</v>
      </c>
      <c r="I552" s="10">
        <f>VLOOKUP(C552,away!$B$2:$E$405,3,FALSE)</f>
        <v>0.66090000000000004</v>
      </c>
      <c r="J552" s="10">
        <f>VLOOKUP(B552,home!$B$2:$E$405,4,FALSE)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1.6087</v>
      </c>
      <c r="F553" s="10">
        <f>VLOOKUP(B553,home!$B$2:$E$405,3,FALSE)</f>
        <v>1.2998000000000001</v>
      </c>
      <c r="G553" s="10">
        <f>VLOOKUP(C553,away!$B$2:$E$405,4,FALSE)</f>
        <v>0.67810000000000004</v>
      </c>
      <c r="H553" s="10">
        <f>VLOOKUP(A553,away!$A$2:$E$405,3,FALSE)</f>
        <v>1.2608999999999999</v>
      </c>
      <c r="I553" s="10">
        <f>VLOOKUP(C553,away!$B$2:$E$405,3,FALSE)</f>
        <v>1.0814999999999999</v>
      </c>
      <c r="J553" s="10">
        <f>VLOOKUP(B553,home!$B$2:$E$405,4,FALSE)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1.3148</v>
      </c>
      <c r="F562" s="10">
        <f>VLOOKUP(B562,home!$B$2:$E$405,3,FALSE)</f>
        <v>0.81910000000000005</v>
      </c>
      <c r="G562" s="10">
        <f>VLOOKUP(C562,away!$B$2:$E$405,4,FALSE)</f>
        <v>0.76060000000000005</v>
      </c>
      <c r="H562" s="10">
        <f>VLOOKUP(A562,away!$A$2:$E$405,3,FALSE)</f>
        <v>1.2037</v>
      </c>
      <c r="I562" s="10">
        <f>VLOOKUP(C562,away!$B$2:$E$405,3,FALSE)</f>
        <v>1.5975999999999999</v>
      </c>
      <c r="J562" s="10">
        <f>VLOOKUP(B562,home!$B$2:$E$405,4,FALSE)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1.3148</v>
      </c>
      <c r="F563" s="10">
        <f>VLOOKUP(B563,home!$B$2:$E$405,3,FALSE)</f>
        <v>0.81910000000000005</v>
      </c>
      <c r="G563" s="10">
        <f>VLOOKUP(C563,away!$B$2:$E$405,4,FALSE)</f>
        <v>1.1700999999999999</v>
      </c>
      <c r="H563" s="10">
        <f>VLOOKUP(A563,away!$A$2:$E$405,3,FALSE)</f>
        <v>1.2037</v>
      </c>
      <c r="I563" s="10">
        <f>VLOOKUP(C563,away!$B$2:$E$405,3,FALSE)</f>
        <v>1.2141999999999999</v>
      </c>
      <c r="J563" s="10">
        <f>VLOOKUP(B563,home!$B$2:$E$405,4,FALSE)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1.5690999999999999</v>
      </c>
      <c r="F575" s="10">
        <f>VLOOKUP(B575,home!$B$2:$E$405,3,FALSE)</f>
        <v>0.9849</v>
      </c>
      <c r="G575" s="10">
        <f>VLOOKUP(C575,away!$B$2:$E$405,4,FALSE)</f>
        <v>1.1684000000000001</v>
      </c>
      <c r="H575" s="10">
        <f>VLOOKUP(A575,away!$A$2:$E$405,3,FALSE)</f>
        <v>1.1701999999999999</v>
      </c>
      <c r="I575" s="10">
        <f>VLOOKUP(C575,away!$B$2:$E$405,3,FALSE)</f>
        <v>1.353</v>
      </c>
      <c r="J575" s="10">
        <f>VLOOKUP(B575,home!$B$2:$E$405,4,FALSE)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1.5690999999999999</v>
      </c>
      <c r="F576" s="10">
        <f>VLOOKUP(B576,home!$B$2:$E$405,3,FALSE)</f>
        <v>1.6222000000000001</v>
      </c>
      <c r="G576" s="10">
        <f>VLOOKUP(C576,away!$B$2:$E$405,4,FALSE)</f>
        <v>0.9849</v>
      </c>
      <c r="H576" s="10">
        <f>VLOOKUP(A576,away!$A$2:$E$405,3,FALSE)</f>
        <v>1.1701999999999999</v>
      </c>
      <c r="I576" s="10">
        <f>VLOOKUP(C576,away!$B$2:$E$405,3,FALSE)</f>
        <v>1.2430000000000001</v>
      </c>
      <c r="J576" s="10">
        <f>VLOOKUP(B576,home!$B$2:$E$405,4,FALSE)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1.254</v>
      </c>
      <c r="F577" s="10">
        <f>VLOOKUP(B577,home!$B$2:$E$405,3,FALSE)</f>
        <v>0.74760000000000004</v>
      </c>
      <c r="G577" s="10">
        <f>VLOOKUP(C577,away!$B$2:$E$405,4,FALSE)</f>
        <v>0.94699999999999995</v>
      </c>
      <c r="H577" s="10">
        <f>VLOOKUP(A577,away!$A$2:$E$405,3,FALSE)</f>
        <v>0.9476</v>
      </c>
      <c r="I577" s="10">
        <f>VLOOKUP(C577,away!$B$2:$E$405,3,FALSE)</f>
        <v>0.72550000000000003</v>
      </c>
      <c r="J577" s="10">
        <f>VLOOKUP(B577,home!$B$2:$E$405,4,FALSE)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1.254</v>
      </c>
      <c r="F578" s="10">
        <f>VLOOKUP(B578,home!$B$2:$E$405,3,FALSE)</f>
        <v>1.0965</v>
      </c>
      <c r="G578" s="10">
        <f>VLOOKUP(C578,away!$B$2:$E$405,4,FALSE)</f>
        <v>1.1164000000000001</v>
      </c>
      <c r="H578" s="10">
        <f>VLOOKUP(A578,away!$A$2:$E$405,3,FALSE)</f>
        <v>0.9476</v>
      </c>
      <c r="I578" s="10">
        <f>VLOOKUP(C578,away!$B$2:$E$405,3,FALSE)</f>
        <v>1.4071</v>
      </c>
      <c r="J578" s="10">
        <f>VLOOKUP(B578,home!$B$2:$E$405,4,FALSE)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1.6769000000000001</v>
      </c>
      <c r="F586" s="10">
        <f>VLOOKUP(B586,home!$B$2:$E$405,3,FALSE)</f>
        <v>0.59630000000000005</v>
      </c>
      <c r="G586" s="10">
        <f>VLOOKUP(C586,away!$B$2:$E$405,4,FALSE)</f>
        <v>0.77980000000000005</v>
      </c>
      <c r="H586" s="10">
        <f>VLOOKUP(A586,away!$A$2:$E$405,3,FALSE)</f>
        <v>1.5230999999999999</v>
      </c>
      <c r="I586" s="10">
        <f>VLOOKUP(C586,away!$B$2:$E$405,3,FALSE)</f>
        <v>1.2625999999999999</v>
      </c>
      <c r="J586" s="10">
        <f>VLOOKUP(B586,home!$B$2:$E$405,4,FALSE)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1.6769000000000001</v>
      </c>
      <c r="F587" s="10">
        <f>VLOOKUP(B587,home!$B$2:$E$405,3,FALSE)</f>
        <v>0.99390000000000001</v>
      </c>
      <c r="G587" s="10">
        <f>VLOOKUP(C587,away!$B$2:$E$405,4,FALSE)</f>
        <v>1.1009</v>
      </c>
      <c r="H587" s="10">
        <f>VLOOKUP(A587,away!$A$2:$E$405,3,FALSE)</f>
        <v>1.5230999999999999</v>
      </c>
      <c r="I587" s="10">
        <f>VLOOKUP(C587,away!$B$2:$E$405,3,FALSE)</f>
        <v>0.75760000000000005</v>
      </c>
      <c r="J587" s="10">
        <f>VLOOKUP(B587,home!$B$2:$E$405,4,FALSE)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1.3812</v>
      </c>
      <c r="F598" s="10">
        <f>VLOOKUP(B598,home!$B$2:$E$405,3,FALSE)</f>
        <v>1.0669999999999999</v>
      </c>
      <c r="G598" s="10">
        <f>VLOOKUP(C598,away!$B$2:$E$405,4,FALSE)</f>
        <v>0.57920000000000005</v>
      </c>
      <c r="H598" s="10">
        <f>VLOOKUP(A598,away!$A$2:$E$405,3,FALSE)</f>
        <v>1.0679000000000001</v>
      </c>
      <c r="I598" s="10">
        <f>VLOOKUP(C598,away!$B$2:$E$405,3,FALSE)</f>
        <v>1.7323999999999999</v>
      </c>
      <c r="J598" s="10">
        <f>VLOOKUP(B598,home!$B$2:$E$405,4,FALSE)</f>
        <v>1.1828000000000001</v>
      </c>
      <c r="K598" s="12">
        <f t="shared" si="838"/>
        <v>0.85359043967999992</v>
      </c>
      <c r="L598" s="12">
        <f t="shared" si="839"/>
        <v>2.1882154366880004</v>
      </c>
      <c r="M598" s="13">
        <f t="shared" si="840"/>
        <v>4.7748583550082338E-2</v>
      </c>
      <c r="N598" s="13">
        <f t="shared" si="841"/>
        <v>4.0757734426611993E-2</v>
      </c>
      <c r="O598" s="13">
        <f t="shared" si="842"/>
        <v>0.10448418760427687</v>
      </c>
      <c r="P598" s="13">
        <f t="shared" si="843"/>
        <v>8.9186703636742304E-2</v>
      </c>
      <c r="Q598" s="13">
        <f t="shared" si="844"/>
        <v>1.73952062247862E-2</v>
      </c>
      <c r="R598" s="13">
        <f t="shared" si="845"/>
        <v>0.11431695610274187</v>
      </c>
      <c r="S598" s="13">
        <f t="shared" si="846"/>
        <v>4.164661815174614E-2</v>
      </c>
      <c r="T598" s="13">
        <f t="shared" si="847"/>
        <v>3.8064458785448348E-2</v>
      </c>
      <c r="U598" s="13">
        <f t="shared" si="848"/>
        <v>9.75798608226187E-2</v>
      </c>
      <c r="V598" s="13">
        <f t="shared" si="849"/>
        <v>8.6432455499531931E-3</v>
      </c>
      <c r="W598" s="13">
        <f t="shared" si="850"/>
        <v>4.9494605765798413E-3</v>
      </c>
      <c r="X598" s="13">
        <f t="shared" si="851"/>
        <v>1.0830486036950698E-2</v>
      </c>
      <c r="Y598" s="13">
        <f t="shared" si="852"/>
        <v>1.1849718366444686E-2</v>
      </c>
      <c r="Z598" s="13">
        <f t="shared" si="853"/>
        <v>8.338337600640143E-2</v>
      </c>
      <c r="AA598" s="13">
        <f t="shared" si="854"/>
        <v>7.1175252587306961E-2</v>
      </c>
      <c r="AB598" s="13">
        <f t="shared" si="855"/>
        <v>3.03772575751672E-2</v>
      </c>
      <c r="AC598" s="13">
        <f t="shared" si="856"/>
        <v>1.0090123648834632E-3</v>
      </c>
      <c r="AD598" s="13">
        <f t="shared" si="857"/>
        <v>1.0562030574354031E-3</v>
      </c>
      <c r="AE598" s="13">
        <f t="shared" si="858"/>
        <v>2.3111998345572114E-3</v>
      </c>
      <c r="AF598" s="13">
        <f t="shared" si="859"/>
        <v>2.5287015776244222E-3</v>
      </c>
      <c r="AG598" s="13">
        <f t="shared" si="860"/>
        <v>1.8444479423116869E-3</v>
      </c>
      <c r="AH598" s="13">
        <f t="shared" si="861"/>
        <v>4.5615197635091871E-2</v>
      </c>
      <c r="AI598" s="13">
        <f t="shared" si="862"/>
        <v>3.8936696605428166E-2</v>
      </c>
      <c r="AJ598" s="13">
        <f t="shared" si="863"/>
        <v>1.6617995987557092E-2</v>
      </c>
      <c r="AK598" s="13">
        <f t="shared" si="864"/>
        <v>4.7283208338731115E-3</v>
      </c>
      <c r="AL598" s="13">
        <f t="shared" si="865"/>
        <v>7.538693721314776E-5</v>
      </c>
      <c r="AM598" s="13">
        <f t="shared" si="866"/>
        <v>1.8031296643752925E-4</v>
      </c>
      <c r="AN598" s="13">
        <f t="shared" si="867"/>
        <v>3.9456361659360675E-4</v>
      </c>
      <c r="AO598" s="13">
        <f t="shared" si="868"/>
        <v>4.3169509829278814E-4</v>
      </c>
      <c r="AP598" s="13">
        <f t="shared" si="869"/>
        <v>3.1488062600894094E-4</v>
      </c>
      <c r="AQ598" s="13">
        <f t="shared" si="870"/>
        <v>1.7225666163668641E-4</v>
      </c>
      <c r="AR598" s="13">
        <f t="shared" si="871"/>
        <v>1.9963175922536394E-2</v>
      </c>
      <c r="AS598" s="13">
        <f t="shared" si="872"/>
        <v>1.7040376113127031E-2</v>
      </c>
      <c r="AT598" s="13">
        <f t="shared" si="873"/>
        <v>7.2727510693583342E-3</v>
      </c>
      <c r="AU598" s="13">
        <f t="shared" si="874"/>
        <v>2.0693169276589235E-3</v>
      </c>
      <c r="AV598" s="13">
        <f t="shared" si="875"/>
        <v>4.4158728652941175E-4</v>
      </c>
      <c r="AW598" s="13">
        <f t="shared" si="876"/>
        <v>3.9114088880997165E-6</v>
      </c>
      <c r="AX598" s="13">
        <f t="shared" si="877"/>
        <v>2.5652237383569264E-5</v>
      </c>
      <c r="AY598" s="13">
        <f t="shared" si="878"/>
        <v>5.6132621828311252E-5</v>
      </c>
      <c r="AZ598" s="13">
        <f t="shared" si="879"/>
        <v>6.1415134793240271E-5</v>
      </c>
      <c r="BA598" s="13">
        <f t="shared" si="880"/>
        <v>4.4796515333614224E-5</v>
      </c>
      <c r="BB598" s="13">
        <f t="shared" si="881"/>
        <v>2.4506106590711344E-5</v>
      </c>
      <c r="BC598" s="13">
        <f t="shared" si="882"/>
        <v>1.0724928146983218E-5</v>
      </c>
      <c r="BD598" s="13">
        <f t="shared" si="883"/>
        <v>7.2806216198353889E-3</v>
      </c>
      <c r="BE598" s="13">
        <f t="shared" si="884"/>
        <v>6.2146690096190034E-3</v>
      </c>
      <c r="BF598" s="13">
        <f t="shared" si="885"/>
        <v>2.652391026193177E-3</v>
      </c>
      <c r="BG598" s="13">
        <f t="shared" si="886"/>
        <v>7.5468520741717355E-4</v>
      </c>
      <c r="BH598" s="13">
        <f t="shared" si="887"/>
        <v>1.6104801950480425E-4</v>
      </c>
      <c r="BI598" s="13">
        <f t="shared" si="888"/>
        <v>2.7493809955739823E-5</v>
      </c>
      <c r="BJ598" s="14">
        <f t="shared" si="889"/>
        <v>0.1333045533417965</v>
      </c>
      <c r="BK598" s="14">
        <f t="shared" si="890"/>
        <v>0.18836568281244886</v>
      </c>
      <c r="BL598" s="14">
        <f t="shared" si="891"/>
        <v>0.58770984176579699</v>
      </c>
      <c r="BM598" s="14">
        <f t="shared" si="892"/>
        <v>0.57882186116826195</v>
      </c>
      <c r="BN598" s="14">
        <f t="shared" si="893"/>
        <v>0.41388937154524152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1.3148</v>
      </c>
      <c r="F601" s="10">
        <f>VLOOKUP(B601,home!$B$2:$E$405,3,FALSE)</f>
        <v>0.97789999999999999</v>
      </c>
      <c r="G601" s="10">
        <f>VLOOKUP(C601,away!$B$2:$E$405,4,FALSE)</f>
        <v>0.40949999999999998</v>
      </c>
      <c r="H601" s="10">
        <f>VLOOKUP(A601,away!$A$2:$E$405,3,FALSE)</f>
        <v>1.2037</v>
      </c>
      <c r="I601" s="10">
        <f>VLOOKUP(C601,away!$B$2:$E$405,3,FALSE)</f>
        <v>1.2141999999999999</v>
      </c>
      <c r="J601" s="10">
        <f>VLOOKUP(B601,home!$B$2:$E$405,4,FALSE)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1.254</v>
      </c>
      <c r="F604" s="10">
        <f>VLOOKUP(B604,home!$B$2:$E$405,3,FALSE)</f>
        <v>0.53159999999999996</v>
      </c>
      <c r="G604" s="10">
        <f>VLOOKUP(C604,away!$B$2:$E$405,4,FALSE)</f>
        <v>0.94699999999999995</v>
      </c>
      <c r="H604" s="10">
        <f>VLOOKUP(A604,away!$A$2:$E$405,3,FALSE)</f>
        <v>0.9476</v>
      </c>
      <c r="I604" s="10">
        <f>VLOOKUP(C604,away!$B$2:$E$405,3,FALSE)</f>
        <v>1.1213</v>
      </c>
      <c r="J604" s="10">
        <f>VLOOKUP(B604,home!$B$2:$E$405,4,FALSE)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1.254</v>
      </c>
      <c r="F605" s="10" t="e">
        <f>VLOOKUP(B605,home!$B$2:$E$405,3,FALSE)</f>
        <v>#N/A</v>
      </c>
      <c r="G605" s="10">
        <f>VLOOKUP(C605,away!$B$2:$E$405,4,FALSE)</f>
        <v>0.7974</v>
      </c>
      <c r="H605" s="10">
        <f>VLOOKUP(A605,away!$A$2:$E$405,3,FALSE)</f>
        <v>0.9476</v>
      </c>
      <c r="I605" s="10">
        <f>VLOOKUP(C605,away!$B$2:$E$405,3,FALSE)</f>
        <v>0.9849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1.3812</v>
      </c>
      <c r="F611" s="10">
        <f>VLOOKUP(B611,home!$B$2:$E$405,3,FALSE)</f>
        <v>0.83830000000000005</v>
      </c>
      <c r="G611" s="10">
        <f>VLOOKUP(C611,away!$B$2:$E$405,4,FALSE)</f>
        <v>0.53349999999999997</v>
      </c>
      <c r="H611" s="10">
        <f>VLOOKUP(A611,away!$A$2:$E$405,3,FALSE)</f>
        <v>1.0679000000000001</v>
      </c>
      <c r="I611" s="10">
        <f>VLOOKUP(C611,away!$B$2:$E$405,3,FALSE)</f>
        <v>0.69</v>
      </c>
      <c r="J611" s="10">
        <f>VLOOKUP(B611,home!$B$2:$E$405,4,FALSE)</f>
        <v>0.83779999999999999</v>
      </c>
      <c r="K611" s="12">
        <f t="shared" ref="K611:K641" si="894">E611*F611*G611</f>
        <v>0.61771828866</v>
      </c>
      <c r="L611" s="12">
        <f t="shared" ref="L611:L641" si="895">H611*I611*J611</f>
        <v>0.61733376780000004</v>
      </c>
      <c r="M611" s="13">
        <f t="shared" ref="M611:M641" si="896">_xlfn.POISSON.DIST(0,K611,FALSE) * _xlfn.POISSON.DIST(0,L611,FALSE)</f>
        <v>0.29081962293373387</v>
      </c>
      <c r="N611" s="13">
        <f t="shared" ref="N611:N641" si="897">_xlfn.POISSON.DIST(1,K611,FALSE) * _xlfn.POISSON.DIST(0,L611,FALSE)</f>
        <v>0.17964459978737254</v>
      </c>
      <c r="O611" s="13">
        <f t="shared" ref="O611:O641" si="898">_xlfn.POISSON.DIST(0,K611,FALSE) * _xlfn.POISSON.DIST(1,L611,FALSE)</f>
        <v>0.17953277357585723</v>
      </c>
      <c r="P611" s="13">
        <f t="shared" ref="P611:P641" si="899">_xlfn.POISSON.DIST(1,K611,FALSE) * _xlfn.POISSON.DIST(1,L611,FALSE)</f>
        <v>0.11090067765166177</v>
      </c>
      <c r="Q611" s="13">
        <f t="shared" ref="Q611:Q641" si="900">_xlfn.POISSON.DIST(2,K611,FALSE) * _xlfn.POISSON.DIST(0,L611,FALSE)</f>
        <v>5.5484877373833182E-2</v>
      </c>
      <c r="R611" s="13">
        <f t="shared" ref="R611:R641" si="901">_xlfn.POISSON.DIST(0,K611,FALSE) * _xlfn.POISSON.DIST(2,L611,FALSE)</f>
        <v>5.5415821777584105E-2</v>
      </c>
      <c r="S611" s="13">
        <f t="shared" ref="S611:S641" si="902">_xlfn.POISSON.DIST(2,K611,FALSE) * _xlfn.POISSON.DIST(2,L611,FALSE)</f>
        <v>1.0572670595202782E-2</v>
      </c>
      <c r="T611" s="13">
        <f t="shared" ref="T611:T641" si="903">_xlfn.POISSON.DIST(2,K611,FALSE) * _xlfn.POISSON.DIST(1,L611,FALSE)</f>
        <v>3.4252688405109408E-2</v>
      </c>
      <c r="U611" s="13">
        <f t="shared" ref="U611:U641" si="904">_xlfn.POISSON.DIST(1,K611,FALSE) * _xlfn.POISSON.DIST(2,L611,FALSE)</f>
        <v>3.423136659313681E-2</v>
      </c>
      <c r="V611" s="13">
        <f t="shared" ref="V611:V641" si="905">_xlfn.POISSON.DIST(3,K611,FALSE) * _xlfn.POISSON.DIST(3,L611,FALSE)</f>
        <v>4.4797387228385084E-4</v>
      </c>
      <c r="W611" s="13">
        <f t="shared" ref="W611:W641" si="906">_xlfn.POISSON.DIST(3,K611,FALSE) * _xlfn.POISSON.DIST(0,L611,FALSE)</f>
        <v>1.1424674499291397E-2</v>
      </c>
      <c r="X611" s="13">
        <f t="shared" ref="X611:X641" si="907">_xlfn.POISSON.DIST(3,K611,FALSE) * _xlfn.POISSON.DIST(1,L611,FALSE)</f>
        <v>7.0528373545361376E-3</v>
      </c>
      <c r="Y611" s="13">
        <f t="shared" ref="Y611:Y641" si="908">_xlfn.POISSON.DIST(3,K611,FALSE) * _xlfn.POISSON.DIST(2,L611,FALSE)</f>
        <v>2.1769773288781891E-3</v>
      </c>
      <c r="Z611" s="13">
        <f t="shared" ref="Z611:Z641" si="909">_xlfn.POISSON.DIST(0,K611,FALSE) * _xlfn.POISSON.DIST(3,L611,FALSE)</f>
        <v>1.1403352684563101E-2</v>
      </c>
      <c r="AA611" s="13">
        <f t="shared" ref="AA611:AA641" si="910">_xlfn.POISSON.DIST(1,K611,FALSE) * _xlfn.POISSON.DIST(3,L611,FALSE)</f>
        <v>7.0440595052947341E-3</v>
      </c>
      <c r="AB611" s="13">
        <f t="shared" ref="AB611:AB641" si="911">_xlfn.POISSON.DIST(2,K611,FALSE) * _xlfn.POISSON.DIST(3,L611,FALSE)</f>
        <v>2.1756221914149346E-3</v>
      </c>
      <c r="AC611" s="13">
        <f t="shared" ref="AC611:AC641" si="912">_xlfn.POISSON.DIST(4,K611,FALSE) * _xlfn.POISSON.DIST(4,L611,FALSE)</f>
        <v>1.0676851321394125E-5</v>
      </c>
      <c r="AD611" s="13">
        <f t="shared" ref="AD611:AD641" si="913">_xlfn.POISSON.DIST(4,K611,FALSE) * _xlfn.POISSON.DIST(0,L611,FALSE)</f>
        <v>1.7643075950499558E-3</v>
      </c>
      <c r="AE611" s="13">
        <f t="shared" ref="AE611:AE641" si="914">_xlfn.POISSON.DIST(4,K611,FALSE) * _xlfn.POISSON.DIST(1,L611,FALSE)</f>
        <v>1.089166655210346E-3</v>
      </c>
      <c r="AF611" s="13">
        <f t="shared" ref="AF611:AF641" si="915">_xlfn.POISSON.DIST(4,K611,FALSE) * _xlfn.POISSON.DIST(2,L611,FALSE)</f>
        <v>3.3618967751156321E-4</v>
      </c>
      <c r="AG611" s="13">
        <f t="shared" ref="AG611:AG641" si="916">_xlfn.POISSON.DIST(4,K611,FALSE) * _xlfn.POISSON.DIST(3,L611,FALSE)</f>
        <v>6.918041343789343E-5</v>
      </c>
      <c r="AH611" s="13">
        <f t="shared" ref="AH611:AH641" si="917">_xlfn.POISSON.DIST(0,K611,FALSE) * _xlfn.POISSON.DIST(4,L611,FALSE)</f>
        <v>1.7599186695783958E-3</v>
      </c>
      <c r="AI611" s="13">
        <f t="shared" ref="AI611:AI641" si="918">_xlfn.POISSON.DIST(1,K611,FALSE) * _xlfn.POISSON.DIST(4,L611,FALSE)</f>
        <v>1.0871339487527505E-3</v>
      </c>
      <c r="AJ611" s="13">
        <f t="shared" ref="AJ611:AJ641" si="919">_xlfn.POISSON.DIST(2,K611,FALSE) * _xlfn.POISSON.DIST(4,L611,FALSE)</f>
        <v>3.3577126118386859E-4</v>
      </c>
      <c r="AK611" s="13">
        <f t="shared" ref="AK611:AK641" si="920">_xlfn.POISSON.DIST(3,K611,FALSE) * _xlfn.POISSON.DIST(4,L611,FALSE)</f>
        <v>6.9137349613236404E-5</v>
      </c>
      <c r="AL611" s="13">
        <f t="shared" ref="AL611:AL641" si="921">_xlfn.POISSON.DIST(5,K611,FALSE) * _xlfn.POISSON.DIST(5,L611,FALSE)</f>
        <v>1.6285971830703481E-7</v>
      </c>
      <c r="AM611" s="13">
        <f t="shared" ref="AM611:AM641" si="922">_xlfn.POISSON.DIST(5,K611,FALSE) * _xlfn.POISSON.DIST(0,L611,FALSE)</f>
        <v>2.179690136568198E-4</v>
      </c>
      <c r="AN611" s="13">
        <f t="shared" ref="AN611:AN641" si="923">_xlfn.POISSON.DIST(5,K611,FALSE) * _xlfn.POISSON.DIST(1,L611,FALSE)</f>
        <v>1.3455963246441425E-4</v>
      </c>
      <c r="AO611" s="13">
        <f t="shared" ref="AO611:AO641" si="924">_xlfn.POISSON.DIST(5,K611,FALSE) * _xlfn.POISSON.DIST(2,L611,FALSE)</f>
        <v>4.1534102451520018E-5</v>
      </c>
      <c r="AP611" s="13">
        <f t="shared" ref="AP611:AP641" si="925">_xlfn.POISSON.DIST(5,K611,FALSE) * _xlfn.POISSON.DIST(3,L611,FALSE)</f>
        <v>8.5468013195293595E-6</v>
      </c>
      <c r="AQ611" s="13">
        <f t="shared" ref="AQ611:AQ641" si="926">_xlfn.POISSON.DIST(5,K611,FALSE) * _xlfn.POISSON.DIST(4,L611,FALSE)</f>
        <v>1.3190572653057678E-6</v>
      </c>
      <c r="AR611" s="13">
        <f t="shared" ref="AR611:AR641" si="927">_xlfn.POISSON.DIST(0,K611,FALSE) * _xlfn.POISSON.DIST(5,L611,FALSE)</f>
        <v>2.1729144466247892E-4</v>
      </c>
      <c r="AS611" s="13">
        <f t="shared" ref="AS611:AS641" si="928">_xlfn.POISSON.DIST(1,K611,FALSE) * _xlfn.POISSON.DIST(5,L611,FALSE)</f>
        <v>1.3422489933736555E-4</v>
      </c>
      <c r="AT611" s="13">
        <f t="shared" ref="AT611:AT641" si="929">_xlfn.POISSON.DIST(2,K611,FALSE) * _xlfn.POISSON.DIST(5,L611,FALSE)</f>
        <v>4.1456587557119106E-5</v>
      </c>
      <c r="AU611" s="13">
        <f t="shared" ref="AU611:AU641" si="930">_xlfn.POISSON.DIST(3,K611,FALSE) * _xlfn.POISSON.DIST(5,L611,FALSE)</f>
        <v>8.5361641064890223E-6</v>
      </c>
      <c r="AV611" s="13">
        <f t="shared" ref="AV611:AV641" si="931">_xlfn.POISSON.DIST(4,K611,FALSE) * _xlfn.POISSON.DIST(5,L611,FALSE)</f>
        <v>1.3182361708953291E-6</v>
      </c>
      <c r="AW611" s="13">
        <f t="shared" ref="AW611:AW641" si="932">_xlfn.POISSON.DIST(6,K611,FALSE) * _xlfn.POISSON.DIST(6,L611,FALSE)</f>
        <v>1.7251293793774957E-9</v>
      </c>
      <c r="AX611" s="13">
        <f t="shared" ref="AX611:AX641" si="933">_xlfn.POISSON.DIST(6,K611,FALSE) * _xlfn.POISSON.DIST(0,L611,FALSE)</f>
        <v>2.2440574349499813E-5</v>
      </c>
      <c r="AY611" s="13">
        <f t="shared" ref="AY611:AY641" si="934">_xlfn.POISSON.DIST(6,K611,FALSE) * _xlfn.POISSON.DIST(1,L611,FALSE)</f>
        <v>1.3853324314772757E-5</v>
      </c>
      <c r="AZ611" s="13">
        <f t="shared" ref="AZ611:AZ641" si="935">_xlfn.POISSON.DIST(6,K611,FALSE) * _xlfn.POISSON.DIST(2,L611,FALSE)</f>
        <v>4.276062447897009E-6</v>
      </c>
      <c r="BA611" s="13">
        <f t="shared" ref="BA611:BA641" si="936">_xlfn.POISSON.DIST(6,K611,FALSE) * _xlfn.POISSON.DIST(3,L611,FALSE)</f>
        <v>8.7991924743611755E-7</v>
      </c>
      <c r="BB611" s="13">
        <f t="shared" ref="BB611:BB641" si="937">_xlfn.POISSON.DIST(6,K611,FALSE) * _xlfn.POISSON.DIST(4,L611,FALSE)</f>
        <v>1.3580096609486972E-7</v>
      </c>
      <c r="BC611" s="13">
        <f t="shared" ref="BC611:BC641" si="938">_xlfn.POISSON.DIST(6,K611,FALSE) * _xlfn.POISSON.DIST(5,L611,FALSE)</f>
        <v>1.6766904414045199E-8</v>
      </c>
      <c r="BD611" s="13">
        <f t="shared" ref="BD611:BD641" si="939">_xlfn.POISSON.DIST(0,K611,FALSE) * _xlfn.POISSON.DIST(6,L611,FALSE)</f>
        <v>2.2356891040698881E-5</v>
      </c>
      <c r="BE611" s="13">
        <f t="shared" ref="BE611:BE641" si="940">_xlfn.POISSON.DIST(1,K611,FALSE) * _xlfn.POISSON.DIST(6,L611,FALSE)</f>
        <v>1.3810260473418598E-5</v>
      </c>
      <c r="BF611" s="13">
        <f t="shared" ref="BF611:BF641" si="941">_xlfn.POISSON.DIST(2,K611,FALSE) * _xlfn.POISSON.DIST(6,L611,FALSE)</f>
        <v>4.2654252327944889E-6</v>
      </c>
      <c r="BG611" s="13">
        <f t="shared" ref="BG611:BG641" si="942">_xlfn.POISSON.DIST(3,K611,FALSE) * _xlfn.POISSON.DIST(6,L611,FALSE)</f>
        <v>8.7827705840299797E-7</v>
      </c>
      <c r="BH611" s="13">
        <f t="shared" ref="BH611:BH641" si="943">_xlfn.POISSON.DIST(4,K611,FALSE) * _xlfn.POISSON.DIST(6,L611,FALSE)</f>
        <v>1.3563195037150969E-7</v>
      </c>
      <c r="BI611" s="13">
        <f t="shared" ref="BI611:BI641" si="944">_xlfn.POISSON.DIST(5,K611,FALSE) * _xlfn.POISSON.DIST(6,L611,FALSE)</f>
        <v>1.6756467254221403E-8</v>
      </c>
      <c r="BJ611" s="14">
        <f t="shared" ref="BJ611:BJ641" si="945">SUM(N611,Q611,T611,W611,X611,Y611,AD611,AE611,AF611,AG611,AM611,AN611,AO611,AP611,AQ611,AX611,AY611,AZ611,BA611,BB611,BC611)</f>
        <v>0.29374103014561831</v>
      </c>
      <c r="BK611" s="14">
        <f t="shared" ref="BK611:BK641" si="946">SUM(M611,P611,S611,V611,AC611,AL611,AY611)</f>
        <v>0.41276563808823674</v>
      </c>
      <c r="BL611" s="14">
        <f t="shared" ref="BL611:BL641" si="947">SUM(O611,R611,U611,AA611,AB611,AH611,AI611,AJ611,AK611,AR611,AS611,AT611,AU611,AV611,BD611,BE611,BF611,BG611,BH611,BI611)</f>
        <v>0.28209589544647345</v>
      </c>
      <c r="BM611" s="14">
        <f t="shared" ref="BM611:BM641" si="948">SUM(S611:BI611)</f>
        <v>0.12819369166566338</v>
      </c>
      <c r="BN611" s="14">
        <f t="shared" ref="BN611:BN641" si="949">SUM(M611:R611)</f>
        <v>0.87179837310004271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1.3812</v>
      </c>
      <c r="F612" s="10">
        <f>VLOOKUP(B612,home!$B$2:$E$405,3,FALSE)</f>
        <v>0.99980000000000002</v>
      </c>
      <c r="G612" s="10">
        <f>VLOOKUP(C612,away!$B$2:$E$405,4,FALSE)</f>
        <v>1.1432</v>
      </c>
      <c r="H612" s="10">
        <f>VLOOKUP(A612,away!$A$2:$E$405,3,FALSE)</f>
        <v>1.0679000000000001</v>
      </c>
      <c r="I612" s="10">
        <f>VLOOKUP(C612,away!$B$2:$E$405,3,FALSE)</f>
        <v>0.4929</v>
      </c>
      <c r="J612" s="10">
        <f>VLOOKUP(B612,home!$B$2:$E$405,4,FALSE)</f>
        <v>0.71350000000000002</v>
      </c>
      <c r="K612" s="12">
        <f t="shared" si="894"/>
        <v>1.578672042432</v>
      </c>
      <c r="L612" s="12">
        <f t="shared" si="895"/>
        <v>0.37556350378500003</v>
      </c>
      <c r="M612" s="13">
        <f t="shared" si="896"/>
        <v>0.14167273756882667</v>
      </c>
      <c r="N612" s="13">
        <f t="shared" si="897"/>
        <v>0.2236547899747123</v>
      </c>
      <c r="O612" s="13">
        <f t="shared" si="898"/>
        <v>5.3207109712161346E-2</v>
      </c>
      <c r="P612" s="13">
        <f t="shared" si="899"/>
        <v>8.3996576561201242E-2</v>
      </c>
      <c r="Q612" s="13">
        <f t="shared" si="900"/>
        <v>0.17653878204453957</v>
      </c>
      <c r="R612" s="13">
        <f t="shared" si="901"/>
        <v>9.9913242748861097E-3</v>
      </c>
      <c r="S612" s="13">
        <f t="shared" si="902"/>
        <v>1.245021624321708E-2</v>
      </c>
      <c r="T612" s="13">
        <f t="shared" si="903"/>
        <v>6.6301523538583734E-2</v>
      </c>
      <c r="U612" s="13">
        <f t="shared" si="904"/>
        <v>1.5773024299634876E-2</v>
      </c>
      <c r="V612" s="13">
        <f t="shared" si="905"/>
        <v>8.2018096371093158E-4</v>
      </c>
      <c r="W612" s="13">
        <f t="shared" si="906"/>
        <v>9.2898946539570343E-2</v>
      </c>
      <c r="X612" s="13">
        <f t="shared" si="907"/>
        <v>3.4889453860336442E-2</v>
      </c>
      <c r="Y612" s="13">
        <f t="shared" si="908"/>
        <v>6.5516027684665249E-3</v>
      </c>
      <c r="Z612" s="13">
        <f t="shared" si="909"/>
        <v>1.2507922507094509E-3</v>
      </c>
      <c r="AA612" s="13">
        <f t="shared" si="910"/>
        <v>1.9745907570856069E-3</v>
      </c>
      <c r="AB612" s="13">
        <f t="shared" si="911"/>
        <v>1.5586156117278424E-3</v>
      </c>
      <c r="AC612" s="13">
        <f t="shared" si="912"/>
        <v>3.0392400425185952E-5</v>
      </c>
      <c r="AD612" s="13">
        <f t="shared" si="913"/>
        <v>3.6664242418351152E-2</v>
      </c>
      <c r="AE612" s="13">
        <f t="shared" si="914"/>
        <v>1.3769751346258581E-2</v>
      </c>
      <c r="AF612" s="13">
        <f t="shared" si="915"/>
        <v>2.5857080309245471E-3</v>
      </c>
      <c r="AG612" s="13">
        <f t="shared" si="916"/>
        <v>3.2369918928634543E-4</v>
      </c>
      <c r="AH612" s="13">
        <f t="shared" si="917"/>
        <v>1.1743798004589189E-4</v>
      </c>
      <c r="AI612" s="13">
        <f t="shared" si="918"/>
        <v>1.8539605581813657E-4</v>
      </c>
      <c r="AJ612" s="13">
        <f t="shared" si="919"/>
        <v>1.4633978504862742E-4</v>
      </c>
      <c r="AK612" s="13">
        <f t="shared" si="920"/>
        <v>7.7007509117258839E-5</v>
      </c>
      <c r="AL612" s="13">
        <f t="shared" si="921"/>
        <v>7.207759609932305E-7</v>
      </c>
      <c r="AM612" s="13">
        <f t="shared" si="922"/>
        <v>1.1576162892560081E-2</v>
      </c>
      <c r="AN612" s="13">
        <f t="shared" si="923"/>
        <v>4.3475842963157643E-3</v>
      </c>
      <c r="AO612" s="13">
        <f t="shared" si="924"/>
        <v>8.1639699566249618E-4</v>
      </c>
      <c r="AP612" s="13">
        <f t="shared" si="925"/>
        <v>1.0220297205685152E-4</v>
      </c>
      <c r="AQ612" s="13">
        <f t="shared" si="926"/>
        <v>9.5959265707279015E-6</v>
      </c>
      <c r="AR612" s="13">
        <f t="shared" si="927"/>
        <v>8.8210838526936205E-6</v>
      </c>
      <c r="AS612" s="13">
        <f t="shared" si="928"/>
        <v>1.3925598462195771E-5</v>
      </c>
      <c r="AT612" s="13">
        <f t="shared" si="929"/>
        <v>1.0991976483201261E-5</v>
      </c>
      <c r="AU612" s="13">
        <f t="shared" si="930"/>
        <v>5.7842419883666169E-6</v>
      </c>
      <c r="AV612" s="13">
        <f t="shared" si="931"/>
        <v>2.2828552784239137E-6</v>
      </c>
      <c r="AW612" s="13">
        <f t="shared" si="932"/>
        <v>1.18706115371524E-8</v>
      </c>
      <c r="AX612" s="13">
        <f t="shared" si="933"/>
        <v>3.0458274528538886E-3</v>
      </c>
      <c r="AY612" s="13">
        <f t="shared" si="934"/>
        <v>1.1439016301183482E-3</v>
      </c>
      <c r="AZ612" s="13">
        <f t="shared" si="935"/>
        <v>2.1480385209631003E-4</v>
      </c>
      <c r="BA612" s="13">
        <f t="shared" si="936"/>
        <v>2.6890829106601708E-5</v>
      </c>
      <c r="BB612" s="13">
        <f t="shared" si="937"/>
        <v>2.5248034997397499E-6</v>
      </c>
      <c r="BC612" s="13">
        <f t="shared" si="938"/>
        <v>1.8964480974617827E-7</v>
      </c>
      <c r="BD612" s="13">
        <f t="shared" si="939"/>
        <v>5.5214619314981687E-7</v>
      </c>
      <c r="BE612" s="13">
        <f t="shared" si="940"/>
        <v>8.7165775846087489E-7</v>
      </c>
      <c r="BF612" s="13">
        <f t="shared" si="941"/>
        <v>6.880308669255643E-7</v>
      </c>
      <c r="BG612" s="13">
        <f t="shared" si="942"/>
        <v>3.6205836464854681E-7</v>
      </c>
      <c r="BH612" s="13">
        <f t="shared" si="943"/>
        <v>1.4289285449982772E-7</v>
      </c>
      <c r="BI612" s="13">
        <f t="shared" si="944"/>
        <v>4.5116190892436335E-8</v>
      </c>
      <c r="BJ612" s="14">
        <f t="shared" si="945"/>
        <v>0.67546458100667994</v>
      </c>
      <c r="BK612" s="14">
        <f t="shared" si="946"/>
        <v>0.24011472614346044</v>
      </c>
      <c r="BL612" s="14">
        <f t="shared" si="947"/>
        <v>8.3075313643819149E-2</v>
      </c>
      <c r="BM612" s="14">
        <f t="shared" si="948"/>
        <v>0.30970020314883512</v>
      </c>
      <c r="BN612" s="14">
        <f t="shared" si="949"/>
        <v>0.68906132013632726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1.3812</v>
      </c>
      <c r="F613" s="10">
        <f>VLOOKUP(B613,home!$B$2:$E$405,3,FALSE)</f>
        <v>1.1432</v>
      </c>
      <c r="G613" s="10">
        <f>VLOOKUP(C613,away!$B$2:$E$405,4,FALSE)</f>
        <v>0.83260000000000001</v>
      </c>
      <c r="H613" s="10">
        <f>VLOOKUP(A613,away!$A$2:$E$405,3,FALSE)</f>
        <v>1.0679000000000001</v>
      </c>
      <c r="I613" s="10">
        <f>VLOOKUP(C613,away!$B$2:$E$405,3,FALSE)</f>
        <v>0.88959999999999995</v>
      </c>
      <c r="J613" s="10">
        <f>VLOOKUP(B613,home!$B$2:$E$405,4,FALSE)</f>
        <v>1.2814000000000001</v>
      </c>
      <c r="K613" s="12">
        <f t="shared" si="894"/>
        <v>1.314665275584</v>
      </c>
      <c r="L613" s="12">
        <f t="shared" si="895"/>
        <v>1.2173349205760002</v>
      </c>
      <c r="M613" s="13">
        <f t="shared" si="896"/>
        <v>7.9499845862516544E-2</v>
      </c>
      <c r="N613" s="13">
        <f t="shared" si="897"/>
        <v>0.10451568676973085</v>
      </c>
      <c r="O613" s="13">
        <f t="shared" si="898"/>
        <v>9.6777938548850834E-2</v>
      </c>
      <c r="P613" s="13">
        <f t="shared" si="899"/>
        <v>0.12723059525277641</v>
      </c>
      <c r="Q613" s="13">
        <f t="shared" si="900"/>
        <v>6.8701572074989614E-2</v>
      </c>
      <c r="R613" s="13">
        <f t="shared" si="901"/>
        <v>5.8905582068437198E-2</v>
      </c>
      <c r="S613" s="13">
        <f t="shared" si="902"/>
        <v>5.0904577841477727E-2</v>
      </c>
      <c r="T613" s="13">
        <f t="shared" si="903"/>
        <v>8.3632822785353833E-2</v>
      </c>
      <c r="U613" s="13">
        <f t="shared" si="904"/>
        <v>7.7441123283437927E-2</v>
      </c>
      <c r="V613" s="13">
        <f t="shared" si="905"/>
        <v>9.0518969909044039E-3</v>
      </c>
      <c r="W613" s="13">
        <f t="shared" si="906"/>
        <v>3.0106523728340079E-2</v>
      </c>
      <c r="X613" s="13">
        <f t="shared" si="907"/>
        <v>3.6649722671658329E-2</v>
      </c>
      <c r="Y613" s="13">
        <f t="shared" si="908"/>
        <v>2.2307493618817825E-2</v>
      </c>
      <c r="Z613" s="13">
        <f t="shared" si="909"/>
        <v>2.3902607356254674E-2</v>
      </c>
      <c r="AA613" s="13">
        <f t="shared" si="910"/>
        <v>3.1423927887186703E-2</v>
      </c>
      <c r="AB613" s="13">
        <f t="shared" si="911"/>
        <v>2.0655973407870027E-2</v>
      </c>
      <c r="AC613" s="13">
        <f t="shared" si="912"/>
        <v>9.0540917864737514E-4</v>
      </c>
      <c r="AD613" s="13">
        <f t="shared" si="913"/>
        <v>9.8950003285486216E-3</v>
      </c>
      <c r="AE613" s="13">
        <f t="shared" si="914"/>
        <v>1.2045529439053231E-2</v>
      </c>
      <c r="AF613" s="13">
        <f t="shared" si="915"/>
        <v>7.3317218114928723E-3</v>
      </c>
      <c r="AG613" s="13">
        <f t="shared" si="916"/>
        <v>2.9750536630263331E-3</v>
      </c>
      <c r="AH613" s="13">
        <f t="shared" si="917"/>
        <v>7.274369656896402E-3</v>
      </c>
      <c r="AI613" s="13">
        <f t="shared" si="918"/>
        <v>9.5633611896835981E-3</v>
      </c>
      <c r="AJ613" s="13">
        <f t="shared" si="919"/>
        <v>6.2863094369723588E-3</v>
      </c>
      <c r="AK613" s="13">
        <f t="shared" si="920"/>
        <v>2.7547975761211879E-3</v>
      </c>
      <c r="AL613" s="13">
        <f t="shared" si="921"/>
        <v>5.7960237530949215E-5</v>
      </c>
      <c r="AM613" s="13">
        <f t="shared" si="922"/>
        <v>2.6017226667670247E-3</v>
      </c>
      <c r="AN613" s="13">
        <f t="shared" si="923"/>
        <v>3.1671678559096151E-3</v>
      </c>
      <c r="AO613" s="13">
        <f t="shared" si="924"/>
        <v>1.927752015162297E-3</v>
      </c>
      <c r="AP613" s="13">
        <f t="shared" si="925"/>
        <v>7.8223994875593927E-4</v>
      </c>
      <c r="AQ613" s="13">
        <f t="shared" si="926"/>
        <v>2.3806200147254652E-4</v>
      </c>
      <c r="AR613" s="13">
        <f t="shared" si="927"/>
        <v>1.7710688417036898E-3</v>
      </c>
      <c r="AS613" s="13">
        <f t="shared" si="928"/>
        <v>2.3283627068566171E-3</v>
      </c>
      <c r="AT613" s="13">
        <f t="shared" si="929"/>
        <v>1.5305087998345817E-3</v>
      </c>
      <c r="AU613" s="13">
        <f t="shared" si="930"/>
        <v>6.707022577060888E-4</v>
      </c>
      <c r="AV613" s="13">
        <f t="shared" si="931"/>
        <v>2.2043724211549682E-4</v>
      </c>
      <c r="AW613" s="13">
        <f t="shared" si="932"/>
        <v>2.5766351571184851E-6</v>
      </c>
      <c r="AX613" s="13">
        <f t="shared" si="933"/>
        <v>5.7006574111640232E-4</v>
      </c>
      <c r="AY613" s="13">
        <f t="shared" si="934"/>
        <v>6.9396093368503421E-4</v>
      </c>
      <c r="AZ613" s="13">
        <f t="shared" si="935"/>
        <v>4.2239143904515927E-4</v>
      </c>
      <c r="BA613" s="13">
        <f t="shared" si="936"/>
        <v>1.7139728296734037E-4</v>
      </c>
      <c r="BB613" s="13">
        <f t="shared" si="937"/>
        <v>5.2161974461997392E-5</v>
      </c>
      <c r="BC613" s="13">
        <f t="shared" si="938"/>
        <v>1.2699718607756589E-5</v>
      </c>
      <c r="BD613" s="13">
        <f t="shared" si="939"/>
        <v>3.5933065795833142E-4</v>
      </c>
      <c r="BE613" s="13">
        <f t="shared" si="940"/>
        <v>4.7239953847056987E-4</v>
      </c>
      <c r="BF613" s="13">
        <f t="shared" si="941"/>
        <v>3.1052363471458308E-4</v>
      </c>
      <c r="BG613" s="13">
        <f t="shared" si="942"/>
        <v>1.3607821326913085E-4</v>
      </c>
      <c r="BH613" s="13">
        <f t="shared" si="943"/>
        <v>4.4724325437110109E-5</v>
      </c>
      <c r="BI613" s="13">
        <f t="shared" si="944"/>
        <v>1.1759503525217354E-5</v>
      </c>
      <c r="BJ613" s="14">
        <f t="shared" si="945"/>
        <v>0.38880074846896262</v>
      </c>
      <c r="BK613" s="14">
        <f t="shared" si="946"/>
        <v>0.26834424629753845</v>
      </c>
      <c r="BL613" s="14">
        <f t="shared" si="947"/>
        <v>0.31893927877704764</v>
      </c>
      <c r="BM613" s="14">
        <f t="shared" si="948"/>
        <v>0.46366427602397403</v>
      </c>
      <c r="BN613" s="14">
        <f t="shared" si="949"/>
        <v>0.53563122057730139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1.3812</v>
      </c>
      <c r="F614" s="10">
        <f>VLOOKUP(B614,home!$B$2:$E$405,3,FALSE)</f>
        <v>0.83260000000000001</v>
      </c>
      <c r="G614" s="10">
        <f>VLOOKUP(C614,away!$B$2:$E$405,4,FALSE)</f>
        <v>0.9526</v>
      </c>
      <c r="H614" s="10">
        <f>VLOOKUP(A614,away!$A$2:$E$405,3,FALSE)</f>
        <v>1.0679000000000001</v>
      </c>
      <c r="I614" s="10">
        <f>VLOOKUP(C614,away!$B$2:$E$405,3,FALSE)</f>
        <v>0.98570000000000002</v>
      </c>
      <c r="J614" s="10">
        <f>VLOOKUP(B614,home!$B$2:$E$405,4,FALSE)</f>
        <v>0.79600000000000004</v>
      </c>
      <c r="K614" s="12">
        <f t="shared" si="894"/>
        <v>1.095477730512</v>
      </c>
      <c r="L614" s="12">
        <f t="shared" si="895"/>
        <v>0.83789270788000014</v>
      </c>
      <c r="M614" s="13">
        <f t="shared" si="896"/>
        <v>0.14465980892871405</v>
      </c>
      <c r="N614" s="13">
        <f t="shared" si="897"/>
        <v>0.1584715991815272</v>
      </c>
      <c r="O614" s="13">
        <f t="shared" si="898"/>
        <v>0.12120939902468363</v>
      </c>
      <c r="P614" s="13">
        <f t="shared" si="899"/>
        <v>0.13278219736028385</v>
      </c>
      <c r="Q614" s="13">
        <f t="shared" si="900"/>
        <v>8.6801053910993381E-2</v>
      </c>
      <c r="R614" s="13">
        <f t="shared" si="901"/>
        <v>5.0780235784649803E-2</v>
      </c>
      <c r="S614" s="13">
        <f t="shared" si="902"/>
        <v>3.0469955799045902E-2</v>
      </c>
      <c r="T614" s="13">
        <f t="shared" si="903"/>
        <v>7.2729970108320108E-2</v>
      </c>
      <c r="U614" s="13">
        <f t="shared" si="904"/>
        <v>5.5628617452232416E-2</v>
      </c>
      <c r="V614" s="13">
        <f t="shared" si="905"/>
        <v>3.107572567383303E-3</v>
      </c>
      <c r="W614" s="13">
        <f t="shared" si="906"/>
        <v>3.1696207181488259E-2</v>
      </c>
      <c r="X614" s="13">
        <f t="shared" si="907"/>
        <v>2.6558020864822701E-2</v>
      </c>
      <c r="Y614" s="13">
        <f t="shared" si="908"/>
        <v>1.1126386009179919E-2</v>
      </c>
      <c r="Z614" s="13">
        <f t="shared" si="909"/>
        <v>1.4182796422795036E-2</v>
      </c>
      <c r="AA614" s="13">
        <f t="shared" si="910"/>
        <v>1.5536937637557216E-2</v>
      </c>
      <c r="AB614" s="13">
        <f t="shared" si="911"/>
        <v>8.5101845911488283E-3</v>
      </c>
      <c r="AC614" s="13">
        <f t="shared" si="912"/>
        <v>1.7827615571381296E-4</v>
      </c>
      <c r="AD614" s="13">
        <f t="shared" si="913"/>
        <v>8.6806222772537276E-3</v>
      </c>
      <c r="AE614" s="13">
        <f t="shared" si="914"/>
        <v>7.2734301059715787E-3</v>
      </c>
      <c r="AF614" s="13">
        <f t="shared" si="915"/>
        <v>3.0471770235342213E-3</v>
      </c>
      <c r="AG614" s="13">
        <f t="shared" si="916"/>
        <v>8.5106913587960247E-4</v>
      </c>
      <c r="AH614" s="13">
        <f t="shared" si="917"/>
        <v>2.9709154250016278E-3</v>
      </c>
      <c r="AI614" s="13">
        <f t="shared" si="918"/>
        <v>3.254571687323877E-3</v>
      </c>
      <c r="AJ614" s="13">
        <f t="shared" si="919"/>
        <v>1.7826554029090856E-3</v>
      </c>
      <c r="AK614" s="13">
        <f t="shared" si="920"/>
        <v>6.5095309835459998E-4</v>
      </c>
      <c r="AL614" s="13">
        <f t="shared" si="921"/>
        <v>6.5455360042095297E-6</v>
      </c>
      <c r="AM614" s="13">
        <f t="shared" si="922"/>
        <v>1.9018856783435652E-3</v>
      </c>
      <c r="AN614" s="13">
        <f t="shared" si="923"/>
        <v>1.5935761411054808E-3</v>
      </c>
      <c r="AO614" s="13">
        <f t="shared" si="924"/>
        <v>6.6762291404191625E-4</v>
      </c>
      <c r="AP614" s="13">
        <f t="shared" si="925"/>
        <v>1.8646545709643926E-4</v>
      </c>
      <c r="AQ614" s="13">
        <f t="shared" si="926"/>
        <v>3.9059511693154367E-5</v>
      </c>
      <c r="AR614" s="13">
        <f t="shared" si="927"/>
        <v>4.9786167406741522E-4</v>
      </c>
      <c r="AS614" s="13">
        <f t="shared" si="928"/>
        <v>5.4539637681627704E-4</v>
      </c>
      <c r="AT614" s="13">
        <f t="shared" si="929"/>
        <v>2.9873479255208141E-4</v>
      </c>
      <c r="AU614" s="13">
        <f t="shared" si="930"/>
        <v>1.090857708566424E-4</v>
      </c>
      <c r="AV614" s="13">
        <f t="shared" si="931"/>
        <v>2.9875258172296669E-5</v>
      </c>
      <c r="AW614" s="13">
        <f t="shared" si="932"/>
        <v>1.6689167732676996E-7</v>
      </c>
      <c r="AX614" s="13">
        <f t="shared" si="933"/>
        <v>3.4724556776751398E-4</v>
      </c>
      <c r="AY614" s="13">
        <f t="shared" si="934"/>
        <v>2.9095452907605039E-4</v>
      </c>
      <c r="AZ614" s="13">
        <f t="shared" si="935"/>
        <v>1.2189433911874105E-4</v>
      </c>
      <c r="BA614" s="13">
        <f t="shared" si="936"/>
        <v>3.4044792626481656E-5</v>
      </c>
      <c r="BB614" s="13">
        <f t="shared" si="937"/>
        <v>7.131470870753943E-6</v>
      </c>
      <c r="BC614" s="13">
        <f t="shared" si="938"/>
        <v>1.1950814878126731E-6</v>
      </c>
      <c r="BD614" s="13">
        <f t="shared" si="939"/>
        <v>6.9525777705669404E-5</v>
      </c>
      <c r="BE614" s="13">
        <f t="shared" si="940"/>
        <v>7.616394117308853E-5</v>
      </c>
      <c r="BF614" s="13">
        <f t="shared" si="941"/>
        <v>4.1717950711572246E-5</v>
      </c>
      <c r="BG614" s="13">
        <f t="shared" si="942"/>
        <v>1.5233695322374879E-5</v>
      </c>
      <c r="BH614" s="13">
        <f t="shared" si="943"/>
        <v>4.1720434947666254E-6</v>
      </c>
      <c r="BI614" s="13">
        <f t="shared" si="944"/>
        <v>9.1407614784885951E-7</v>
      </c>
      <c r="BJ614" s="14">
        <f t="shared" si="945"/>
        <v>0.41242661128219876</v>
      </c>
      <c r="BK614" s="14">
        <f t="shared" si="946"/>
        <v>0.31149531087622118</v>
      </c>
      <c r="BL614" s="14">
        <f t="shared" si="947"/>
        <v>0.26201315146088111</v>
      </c>
      <c r="BM614" s="14">
        <f t="shared" si="948"/>
        <v>0.30512278821384542</v>
      </c>
      <c r="BN614" s="14">
        <f t="shared" si="949"/>
        <v>0.69470429419085189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1.3812</v>
      </c>
      <c r="F615" s="10">
        <f>VLOOKUP(B615,home!$B$2:$E$405,3,FALSE)</f>
        <v>1.2956000000000001</v>
      </c>
      <c r="G615" s="10">
        <f>VLOOKUP(C615,away!$B$2:$E$405,4,FALSE)</f>
        <v>1.448</v>
      </c>
      <c r="H615" s="10">
        <f>VLOOKUP(A615,away!$A$2:$E$405,3,FALSE)</f>
        <v>1.0679000000000001</v>
      </c>
      <c r="I615" s="10">
        <f>VLOOKUP(C615,away!$B$2:$E$405,3,FALSE)</f>
        <v>0.4929</v>
      </c>
      <c r="J615" s="10">
        <f>VLOOKUP(B615,home!$B$2:$E$405,4,FALSE)</f>
        <v>1.2321</v>
      </c>
      <c r="K615" s="12">
        <f t="shared" si="894"/>
        <v>2.5911709785600001</v>
      </c>
      <c r="L615" s="12">
        <f t="shared" si="895"/>
        <v>0.64853790191100003</v>
      </c>
      <c r="M615" s="13">
        <f t="shared" si="896"/>
        <v>3.917529813342456E-2</v>
      </c>
      <c r="N615" s="13">
        <f t="shared" si="897"/>
        <v>0.10150989559976548</v>
      </c>
      <c r="O615" s="13">
        <f t="shared" si="898"/>
        <v>2.5406665658189085E-2</v>
      </c>
      <c r="P615" s="13">
        <f t="shared" si="899"/>
        <v>6.5833014715476562E-2</v>
      </c>
      <c r="Q615" s="13">
        <f t="shared" si="900"/>
        <v>0.13151474775738389</v>
      </c>
      <c r="R615" s="13">
        <f t="shared" si="901"/>
        <v>8.2385928202581022E-3</v>
      </c>
      <c r="S615" s="13">
        <f t="shared" si="902"/>
        <v>2.7657644185420854E-2</v>
      </c>
      <c r="T615" s="13">
        <f t="shared" si="903"/>
        <v>8.5292298580928155E-2</v>
      </c>
      <c r="U615" s="13">
        <f t="shared" si="904"/>
        <v>2.1347602620025576E-2</v>
      </c>
      <c r="V615" s="13">
        <f t="shared" si="905"/>
        <v>5.1642125506200657E-3</v>
      </c>
      <c r="W615" s="13">
        <f t="shared" si="906"/>
        <v>0.11359239921385733</v>
      </c>
      <c r="X615" s="13">
        <f t="shared" si="907"/>
        <v>7.3668976259191762E-2</v>
      </c>
      <c r="Y615" s="13">
        <f t="shared" si="908"/>
        <v>2.3888561649533749E-2</v>
      </c>
      <c r="Z615" s="13">
        <f t="shared" si="909"/>
        <v>1.7810132341164065E-3</v>
      </c>
      <c r="AA615" s="13">
        <f t="shared" si="910"/>
        <v>4.6149098046737195E-3</v>
      </c>
      <c r="AB615" s="13">
        <f t="shared" si="911"/>
        <v>5.9790101772712713E-3</v>
      </c>
      <c r="AC615" s="13">
        <f t="shared" si="912"/>
        <v>5.4239485249244108E-4</v>
      </c>
      <c r="AD615" s="13">
        <f t="shared" si="913"/>
        <v>7.3584332056987237E-2</v>
      </c>
      <c r="AE615" s="13">
        <f t="shared" si="914"/>
        <v>4.772222832576084E-2</v>
      </c>
      <c r="AF615" s="13">
        <f t="shared" si="915"/>
        <v>1.5474836916453315E-2</v>
      </c>
      <c r="AG615" s="13">
        <f t="shared" si="916"/>
        <v>3.3453394220705084E-3</v>
      </c>
      <c r="AH615" s="13">
        <f t="shared" si="917"/>
        <v>2.8876364653239466E-4</v>
      </c>
      <c r="AI615" s="13">
        <f t="shared" si="918"/>
        <v>7.4823598055789896E-4</v>
      </c>
      <c r="AJ615" s="13">
        <f t="shared" si="919"/>
        <v>9.6940367896800636E-4</v>
      </c>
      <c r="AK615" s="13">
        <f t="shared" si="920"/>
        <v>8.3729689315039768E-4</v>
      </c>
      <c r="AL615" s="13">
        <f t="shared" si="921"/>
        <v>3.6459187301262971E-5</v>
      </c>
      <c r="AM615" s="13">
        <f t="shared" si="922"/>
        <v>3.8133917140557493E-2</v>
      </c>
      <c r="AN615" s="13">
        <f t="shared" si="923"/>
        <v>2.4731290613985081E-2</v>
      </c>
      <c r="AO615" s="13">
        <f t="shared" si="924"/>
        <v>8.0195896631725452E-3</v>
      </c>
      <c r="AP615" s="13">
        <f t="shared" si="925"/>
        <v>1.7336692847803557E-3</v>
      </c>
      <c r="AQ615" s="13">
        <f t="shared" si="926"/>
        <v>2.8108756013974889E-4</v>
      </c>
      <c r="AR615" s="13">
        <f t="shared" si="927"/>
        <v>3.745483389405778E-5</v>
      </c>
      <c r="AS615" s="13">
        <f t="shared" si="928"/>
        <v>9.7051878593067958E-5</v>
      </c>
      <c r="AT615" s="13">
        <f t="shared" si="929"/>
        <v>1.2573900561254313E-4</v>
      </c>
      <c r="AU615" s="13">
        <f t="shared" si="930"/>
        <v>1.0860375407207157E-4</v>
      </c>
      <c r="AV615" s="13">
        <f t="shared" si="931"/>
        <v>7.0352723928554831E-5</v>
      </c>
      <c r="AW615" s="13">
        <f t="shared" si="932"/>
        <v>1.701907358633959E-6</v>
      </c>
      <c r="AX615" s="13">
        <f t="shared" si="933"/>
        <v>1.6468583232237387E-2</v>
      </c>
      <c r="AY615" s="13">
        <f t="shared" si="934"/>
        <v>1.0680500416881912E-2</v>
      </c>
      <c r="AZ615" s="13">
        <f t="shared" si="935"/>
        <v>3.4633546658620778E-3</v>
      </c>
      <c r="BA615" s="13">
        <f t="shared" si="936"/>
        <v>7.4870558952395505E-4</v>
      </c>
      <c r="BB615" s="13">
        <f t="shared" si="937"/>
        <v>1.2139098804472602E-4</v>
      </c>
      <c r="BC615" s="13">
        <f t="shared" si="938"/>
        <v>1.5745331339485985E-5</v>
      </c>
      <c r="BD615" s="13">
        <f t="shared" si="939"/>
        <v>4.0484798983462069E-6</v>
      </c>
      <c r="BE615" s="13">
        <f t="shared" si="940"/>
        <v>1.049030361987823E-5</v>
      </c>
      <c r="BF615" s="13">
        <f t="shared" si="941"/>
        <v>1.3591085148055694E-5</v>
      </c>
      <c r="BG615" s="13">
        <f t="shared" si="942"/>
        <v>1.1738941800926585E-5</v>
      </c>
      <c r="BH615" s="13">
        <f t="shared" si="943"/>
        <v>7.6044013283914581E-6</v>
      </c>
      <c r="BI615" s="13">
        <f t="shared" si="944"/>
        <v>3.9408608062902097E-6</v>
      </c>
      <c r="BJ615" s="14">
        <f t="shared" si="945"/>
        <v>0.77399145026845717</v>
      </c>
      <c r="BK615" s="14">
        <f t="shared" si="946"/>
        <v>0.14908952404161768</v>
      </c>
      <c r="BL615" s="14">
        <f t="shared" si="947"/>
        <v>6.8921097548328647E-2</v>
      </c>
      <c r="BM615" s="14">
        <f t="shared" si="948"/>
        <v>0.61142607189849896</v>
      </c>
      <c r="BN615" s="14">
        <f t="shared" si="949"/>
        <v>0.37167821468449774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1.3812</v>
      </c>
      <c r="F616" s="10">
        <f>VLOOKUP(B616,home!$B$2:$E$405,3,FALSE)</f>
        <v>1.3337000000000001</v>
      </c>
      <c r="G616" s="10">
        <f>VLOOKUP(C616,away!$B$2:$E$405,4,FALSE)</f>
        <v>1.2575000000000001</v>
      </c>
      <c r="H616" s="10">
        <f>VLOOKUP(A616,away!$A$2:$E$405,3,FALSE)</f>
        <v>1.0679000000000001</v>
      </c>
      <c r="I616" s="10">
        <f>VLOOKUP(C616,away!$B$2:$E$405,3,FALSE)</f>
        <v>0.83779999999999999</v>
      </c>
      <c r="J616" s="10">
        <f>VLOOKUP(B616,home!$B$2:$E$405,4,FALSE)</f>
        <v>0.8871</v>
      </c>
      <c r="K616" s="12">
        <f t="shared" si="894"/>
        <v>2.3164488483000003</v>
      </c>
      <c r="L616" s="12">
        <f t="shared" si="895"/>
        <v>0.79367650060200012</v>
      </c>
      <c r="M616" s="13">
        <f t="shared" si="896"/>
        <v>4.4595365009872663E-2</v>
      </c>
      <c r="N616" s="13">
        <f t="shared" si="897"/>
        <v>0.10330288191663765</v>
      </c>
      <c r="O616" s="13">
        <f t="shared" si="898"/>
        <v>3.5394293244104619E-2</v>
      </c>
      <c r="P616" s="13">
        <f t="shared" si="899"/>
        <v>8.198906982169861E-2</v>
      </c>
      <c r="Q616" s="13">
        <f t="shared" si="900"/>
        <v>0.11964792092093315</v>
      </c>
      <c r="R616" s="13">
        <f t="shared" si="901"/>
        <v>1.4045809401630981E-2</v>
      </c>
      <c r="S616" s="13">
        <f t="shared" si="902"/>
        <v>3.7684452009413921E-2</v>
      </c>
      <c r="T616" s="13">
        <f t="shared" si="903"/>
        <v>9.496174318083106E-2</v>
      </c>
      <c r="U616" s="13">
        <f t="shared" si="904"/>
        <v>3.2536399011849397E-2</v>
      </c>
      <c r="V616" s="13">
        <f t="shared" si="905"/>
        <v>7.6981422379465217E-3</v>
      </c>
      <c r="W616" s="13">
        <f t="shared" si="906"/>
        <v>9.2386096206261689E-2</v>
      </c>
      <c r="X616" s="13">
        <f t="shared" si="907"/>
        <v>7.3324673541265498E-2</v>
      </c>
      <c r="Y616" s="13">
        <f t="shared" si="908"/>
        <v>2.9098035152007831E-2</v>
      </c>
      <c r="Z616" s="13">
        <f t="shared" si="909"/>
        <v>3.7159429513363841E-3</v>
      </c>
      <c r="AA616" s="13">
        <f t="shared" si="910"/>
        <v>8.6077917699716698E-3</v>
      </c>
      <c r="AB616" s="13">
        <f t="shared" si="911"/>
        <v>9.9697546659785509E-3</v>
      </c>
      <c r="AC616" s="13">
        <f t="shared" si="912"/>
        <v>8.8456995657597477E-4</v>
      </c>
      <c r="AD616" s="13">
        <f t="shared" si="913"/>
        <v>5.3501916538982001E-2</v>
      </c>
      <c r="AE616" s="13">
        <f t="shared" si="914"/>
        <v>4.246321389415951E-2</v>
      </c>
      <c r="AF616" s="13">
        <f t="shared" si="915"/>
        <v>1.6851027503915372E-2</v>
      </c>
      <c r="AG616" s="13">
        <f t="shared" si="916"/>
        <v>4.4580881802852041E-3</v>
      </c>
      <c r="AH616" s="13">
        <f t="shared" si="917"/>
        <v>7.3731414951333236E-4</v>
      </c>
      <c r="AI616" s="13">
        <f t="shared" si="918"/>
        <v>1.7079505124754529E-3</v>
      </c>
      <c r="AJ616" s="13">
        <f t="shared" si="919"/>
        <v>1.9781899987885796E-3</v>
      </c>
      <c r="AK616" s="13">
        <f t="shared" si="920"/>
        <v>1.5274586481374612E-3</v>
      </c>
      <c r="AL616" s="13">
        <f t="shared" si="921"/>
        <v>6.5051664374383888E-5</v>
      </c>
      <c r="AM616" s="13">
        <f t="shared" si="922"/>
        <v>2.4786890589713503E-2</v>
      </c>
      <c r="AN616" s="13">
        <f t="shared" si="923"/>
        <v>1.9672772584048457E-2</v>
      </c>
      <c r="AO616" s="13">
        <f t="shared" si="924"/>
        <v>7.8069086508232733E-3</v>
      </c>
      <c r="AP616" s="13">
        <f t="shared" si="925"/>
        <v>2.0653866461682996E-3</v>
      </c>
      <c r="AQ616" s="13">
        <f t="shared" si="926"/>
        <v>4.0981221143023932E-4</v>
      </c>
      <c r="AR616" s="13">
        <f t="shared" si="927"/>
        <v>1.1703778280601635E-4</v>
      </c>
      <c r="AS616" s="13">
        <f t="shared" si="928"/>
        <v>2.7111203718858213E-4</v>
      </c>
      <c r="AT616" s="13">
        <f t="shared" si="929"/>
        <v>3.1400858315287902E-4</v>
      </c>
      <c r="AU616" s="13">
        <f t="shared" si="930"/>
        <v>2.4246160693360049E-4</v>
      </c>
      <c r="AV616" s="13">
        <f t="shared" si="931"/>
        <v>1.404124775345766E-4</v>
      </c>
      <c r="AW616" s="13">
        <f t="shared" si="932"/>
        <v>3.3221722651298415E-6</v>
      </c>
      <c r="AX616" s="13">
        <f t="shared" si="933"/>
        <v>9.5695940265799993E-3</v>
      </c>
      <c r="AY616" s="13">
        <f t="shared" si="934"/>
        <v>7.5951618991978182E-3</v>
      </c>
      <c r="AZ616" s="13">
        <f t="shared" si="935"/>
        <v>3.0140507588304823E-3</v>
      </c>
      <c r="BA616" s="13">
        <f t="shared" si="936"/>
        <v>7.9739375296846023E-4</v>
      </c>
      <c r="BB616" s="13">
        <f t="shared" si="937"/>
        <v>1.5821817086447579E-4</v>
      </c>
      <c r="BC616" s="13">
        <f t="shared" si="938"/>
        <v>2.5114808836673305E-5</v>
      </c>
      <c r="BD616" s="13">
        <f t="shared" si="939"/>
        <v>1.5481689649282658E-5</v>
      </c>
      <c r="BE616" s="13">
        <f t="shared" si="940"/>
        <v>3.5862542157818846E-5</v>
      </c>
      <c r="BF616" s="13">
        <f t="shared" si="941"/>
        <v>4.1536872239294853E-5</v>
      </c>
      <c r="BG616" s="13">
        <f t="shared" si="942"/>
        <v>3.2072679953566264E-5</v>
      </c>
      <c r="BH616" s="13">
        <f t="shared" si="943"/>
        <v>1.8573680635083281E-5</v>
      </c>
      <c r="BI616" s="13">
        <f t="shared" si="944"/>
        <v>8.6049962231661296E-6</v>
      </c>
      <c r="BJ616" s="14">
        <f t="shared" si="945"/>
        <v>0.70589690113474057</v>
      </c>
      <c r="BK616" s="14">
        <f t="shared" si="946"/>
        <v>0.18051181259907989</v>
      </c>
      <c r="BL616" s="14">
        <f t="shared" si="947"/>
        <v>0.10774212635092388</v>
      </c>
      <c r="BM616" s="14">
        <f t="shared" si="948"/>
        <v>0.59129960299427042</v>
      </c>
      <c r="BN616" s="14">
        <f t="shared" si="949"/>
        <v>0.39897534031487764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1.3812</v>
      </c>
      <c r="F617" s="10">
        <f>VLOOKUP(B617,home!$B$2:$E$405,3,FALSE)</f>
        <v>1.3337000000000001</v>
      </c>
      <c r="G617" s="10">
        <f>VLOOKUP(C617,away!$B$2:$E$405,4,FALSE)</f>
        <v>0.91449999999999998</v>
      </c>
      <c r="H617" s="10">
        <f>VLOOKUP(A617,away!$A$2:$E$405,3,FALSE)</f>
        <v>1.0679000000000001</v>
      </c>
      <c r="I617" s="10">
        <f>VLOOKUP(C617,away!$B$2:$E$405,3,FALSE)</f>
        <v>0.69</v>
      </c>
      <c r="J617" s="10">
        <f>VLOOKUP(B617,home!$B$2:$E$405,4,FALSE)</f>
        <v>1.4785999999999999</v>
      </c>
      <c r="K617" s="12">
        <f t="shared" si="894"/>
        <v>1.6846063393800002</v>
      </c>
      <c r="L617" s="12">
        <f t="shared" si="895"/>
        <v>1.0895078886</v>
      </c>
      <c r="M617" s="13">
        <f t="shared" si="896"/>
        <v>6.2404728578262736E-2</v>
      </c>
      <c r="N617" s="13">
        <f t="shared" si="897"/>
        <v>0.10512740137022968</v>
      </c>
      <c r="O617" s="13">
        <f t="shared" si="898"/>
        <v>6.7990444071959102E-2</v>
      </c>
      <c r="P617" s="13">
        <f t="shared" si="899"/>
        <v>0.11453713310088365</v>
      </c>
      <c r="Q617" s="13">
        <f t="shared" si="900"/>
        <v>8.8549143395417321E-2</v>
      </c>
      <c r="R617" s="13">
        <f t="shared" si="901"/>
        <v>3.7038062582908274E-2</v>
      </c>
      <c r="S617" s="13">
        <f t="shared" si="902"/>
        <v>5.2555131469393015E-2</v>
      </c>
      <c r="T617" s="13">
        <f t="shared" si="903"/>
        <v>9.6474990258079735E-2</v>
      </c>
      <c r="U617" s="13">
        <f t="shared" si="904"/>
        <v>6.2394555025520465E-2</v>
      </c>
      <c r="V617" s="13">
        <f t="shared" si="905"/>
        <v>1.071769582099882E-2</v>
      </c>
      <c r="W617" s="13">
        <f t="shared" si="906"/>
        <v>4.972348277019624E-2</v>
      </c>
      <c r="X617" s="13">
        <f t="shared" si="907"/>
        <v>5.4174126726794974E-2</v>
      </c>
      <c r="Y617" s="13">
        <f t="shared" si="908"/>
        <v>2.9511569213429612E-2</v>
      </c>
      <c r="Z617" s="13">
        <f t="shared" si="909"/>
        <v>1.3451087120846354E-2</v>
      </c>
      <c r="AA617" s="13">
        <f t="shared" si="910"/>
        <v>2.2659786635330442E-2</v>
      </c>
      <c r="AB617" s="13">
        <f t="shared" si="911"/>
        <v>1.9086410107437935E-2</v>
      </c>
      <c r="AC617" s="13">
        <f t="shared" si="912"/>
        <v>1.2294482533132557E-3</v>
      </c>
      <c r="AD617" s="13">
        <f t="shared" si="913"/>
        <v>2.0941123572681207E-2</v>
      </c>
      <c r="AE617" s="13">
        <f t="shared" si="914"/>
        <v>2.2815519328583583E-2</v>
      </c>
      <c r="AF617" s="13">
        <f t="shared" si="915"/>
        <v>1.2428844145498797E-2</v>
      </c>
      <c r="AG617" s="13">
        <f t="shared" si="916"/>
        <v>4.5137745809002887E-3</v>
      </c>
      <c r="AH617" s="13">
        <f t="shared" si="917"/>
        <v>3.6637663821019908E-3</v>
      </c>
      <c r="AI617" s="13">
        <f t="shared" si="918"/>
        <v>6.1720040732963413E-3</v>
      </c>
      <c r="AJ617" s="13">
        <f t="shared" si="919"/>
        <v>5.1986985942771005E-3</v>
      </c>
      <c r="AK617" s="13">
        <f t="shared" si="920"/>
        <v>2.9192535361483671E-3</v>
      </c>
      <c r="AL617" s="13">
        <f t="shared" si="921"/>
        <v>9.0260774424353319E-5</v>
      </c>
      <c r="AM617" s="13">
        <f t="shared" si="922"/>
        <v>7.0555099048557352E-3</v>
      </c>
      <c r="AN617" s="13">
        <f t="shared" si="923"/>
        <v>7.6870336994357578E-3</v>
      </c>
      <c r="AO617" s="13">
        <f t="shared" si="924"/>
        <v>4.1875419277346499E-3</v>
      </c>
      <c r="AP617" s="13">
        <f t="shared" si="925"/>
        <v>1.5207866547033843E-3</v>
      </c>
      <c r="AQ617" s="13">
        <f t="shared" si="926"/>
        <v>4.1422726429423529E-4</v>
      </c>
      <c r="AR617" s="13">
        <f t="shared" si="927"/>
        <v>7.9834047505752037E-4</v>
      </c>
      <c r="AS617" s="13">
        <f t="shared" si="928"/>
        <v>1.3448894252655397E-3</v>
      </c>
      <c r="AT617" s="13">
        <f t="shared" si="929"/>
        <v>1.1328046257837268E-3</v>
      </c>
      <c r="AU617" s="13">
        <f t="shared" si="930"/>
        <v>6.361099512914184E-4</v>
      </c>
      <c r="AV617" s="13">
        <f t="shared" si="931"/>
        <v>2.6789871412205671E-4</v>
      </c>
      <c r="AW617" s="13">
        <f t="shared" si="932"/>
        <v>4.6017748305481609E-6</v>
      </c>
      <c r="AX617" s="13">
        <f t="shared" si="933"/>
        <v>1.9809594522130609E-3</v>
      </c>
      <c r="AY617" s="13">
        <f t="shared" si="934"/>
        <v>2.1582709501828641E-3</v>
      </c>
      <c r="AZ617" s="13">
        <f t="shared" si="935"/>
        <v>1.1757266129802243E-3</v>
      </c>
      <c r="BA617" s="13">
        <f t="shared" si="936"/>
        <v>4.2698780655963785E-4</v>
      </c>
      <c r="BB617" s="13">
        <f t="shared" si="937"/>
        <v>1.1630164589568406E-4</v>
      </c>
      <c r="BC617" s="13">
        <f t="shared" si="938"/>
        <v>2.5342312132102326E-5</v>
      </c>
      <c r="BD617" s="13">
        <f t="shared" si="939"/>
        <v>1.4496637422730665E-4</v>
      </c>
      <c r="BE617" s="13">
        <f t="shared" si="940"/>
        <v>2.4421127302025423E-4</v>
      </c>
      <c r="BF617" s="13">
        <f t="shared" si="941"/>
        <v>2.0569992933899015E-4</v>
      </c>
      <c r="BG617" s="13">
        <f t="shared" si="942"/>
        <v>1.1550780165816032E-4</v>
      </c>
      <c r="BH617" s="13">
        <f t="shared" si="943"/>
        <v>4.8646293730296157E-5</v>
      </c>
      <c r="BI617" s="13">
        <f t="shared" si="944"/>
        <v>1.6389970961079674E-5</v>
      </c>
      <c r="BJ617" s="14">
        <f t="shared" si="945"/>
        <v>0.51100866359279873</v>
      </c>
      <c r="BK617" s="14">
        <f t="shared" si="946"/>
        <v>0.2436926689474587</v>
      </c>
      <c r="BL617" s="14">
        <f t="shared" si="947"/>
        <v>0.23207844584343643</v>
      </c>
      <c r="BM617" s="14">
        <f t="shared" si="948"/>
        <v>0.52243028322952689</v>
      </c>
      <c r="BN617" s="14">
        <f t="shared" si="949"/>
        <v>0.47564691309966073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1.3812</v>
      </c>
      <c r="F618" s="10">
        <f>VLOOKUP(B618,home!$B$2:$E$405,3,FALSE)</f>
        <v>0.68589999999999995</v>
      </c>
      <c r="G618" s="10">
        <f>VLOOKUP(C618,away!$B$2:$E$405,4,FALSE)</f>
        <v>0.68589999999999995</v>
      </c>
      <c r="H618" s="10">
        <f>VLOOKUP(A618,away!$A$2:$E$405,3,FALSE)</f>
        <v>1.0679000000000001</v>
      </c>
      <c r="I618" s="10">
        <f>VLOOKUP(C618,away!$B$2:$E$405,3,FALSE)</f>
        <v>1.1335999999999999</v>
      </c>
      <c r="J618" s="10">
        <f>VLOOKUP(B618,home!$B$2:$E$405,4,FALSE)</f>
        <v>0.83779999999999999</v>
      </c>
      <c r="K618" s="12">
        <f t="shared" si="894"/>
        <v>0.6497977083719999</v>
      </c>
      <c r="L618" s="12">
        <f t="shared" si="895"/>
        <v>1.014216752432</v>
      </c>
      <c r="M618" s="13">
        <f t="shared" si="896"/>
        <v>0.18937720470039257</v>
      </c>
      <c r="N618" s="13">
        <f t="shared" si="897"/>
        <v>0.1230568736322102</v>
      </c>
      <c r="O618" s="13">
        <f t="shared" si="898"/>
        <v>0.19206953353588224</v>
      </c>
      <c r="P618" s="13">
        <f t="shared" si="899"/>
        <v>0.12480634273969524</v>
      </c>
      <c r="Q618" s="13">
        <f t="shared" si="900"/>
        <v>3.9981037242816479E-2</v>
      </c>
      <c r="R618" s="13">
        <f t="shared" si="901"/>
        <v>9.7400069271945791E-2</v>
      </c>
      <c r="S618" s="13">
        <f t="shared" si="902"/>
        <v>2.0562959534519403E-2</v>
      </c>
      <c r="T618" s="13">
        <f t="shared" si="903"/>
        <v>4.0549437751272177E-2</v>
      </c>
      <c r="U618" s="13">
        <f t="shared" si="904"/>
        <v>6.3290341808184408E-2</v>
      </c>
      <c r="V618" s="13">
        <f t="shared" si="905"/>
        <v>1.5057472081640281E-3</v>
      </c>
      <c r="W618" s="13">
        <f t="shared" si="906"/>
        <v>8.6598621262392456E-3</v>
      </c>
      <c r="X618" s="13">
        <f t="shared" si="907"/>
        <v>8.7829772421832413E-3</v>
      </c>
      <c r="Y618" s="13">
        <f t="shared" si="908"/>
        <v>4.453921327625625E-3</v>
      </c>
      <c r="Z618" s="13">
        <f t="shared" si="909"/>
        <v>3.2928260647881569E-2</v>
      </c>
      <c r="AA618" s="13">
        <f t="shared" si="910"/>
        <v>2.1396708309669346E-2</v>
      </c>
      <c r="AB618" s="13">
        <f t="shared" si="911"/>
        <v>6.9517660131636341E-3</v>
      </c>
      <c r="AC618" s="13">
        <f t="shared" si="912"/>
        <v>6.2021324860208132E-5</v>
      </c>
      <c r="AD618" s="13">
        <f t="shared" si="913"/>
        <v>1.4067896411119338E-3</v>
      </c>
      <c r="AE618" s="13">
        <f t="shared" si="914"/>
        <v>1.4267896211635244E-3</v>
      </c>
      <c r="AF618" s="13">
        <f t="shared" si="915"/>
        <v>7.2353696799007654E-4</v>
      </c>
      <c r="AG618" s="13">
        <f t="shared" si="916"/>
        <v>2.4460777131313054E-4</v>
      </c>
      <c r="AH618" s="13">
        <f t="shared" si="917"/>
        <v>8.3490983943822171E-3</v>
      </c>
      <c r="AI618" s="13">
        <f t="shared" si="918"/>
        <v>5.4252250036419068E-3</v>
      </c>
      <c r="AJ618" s="13">
        <f t="shared" si="919"/>
        <v>1.762649387384493E-3</v>
      </c>
      <c r="AK618" s="13">
        <f t="shared" si="920"/>
        <v>3.8178851086191775E-4</v>
      </c>
      <c r="AL618" s="13">
        <f t="shared" si="921"/>
        <v>1.6349707431619049E-6</v>
      </c>
      <c r="AM618" s="13">
        <f t="shared" si="922"/>
        <v>1.8282573699120066E-4</v>
      </c>
      <c r="AN618" s="13">
        <f t="shared" si="923"/>
        <v>1.8542492523220249E-4</v>
      </c>
      <c r="AO618" s="13">
        <f t="shared" si="924"/>
        <v>9.4030532744475399E-5</v>
      </c>
      <c r="AP618" s="13">
        <f t="shared" si="925"/>
        <v>3.1789113849850903E-5</v>
      </c>
      <c r="AQ618" s="13">
        <f t="shared" si="926"/>
        <v>8.0602629528717223E-6</v>
      </c>
      <c r="AR618" s="13">
        <f t="shared" si="927"/>
        <v>1.6935590918571123E-3</v>
      </c>
      <c r="AS618" s="13">
        <f t="shared" si="928"/>
        <v>1.1004708168813166E-3</v>
      </c>
      <c r="AT618" s="13">
        <f t="shared" si="929"/>
        <v>3.5754170746987116E-4</v>
      </c>
      <c r="AU618" s="13">
        <f t="shared" si="930"/>
        <v>7.7443260720444756E-5</v>
      </c>
      <c r="AV618" s="13">
        <f t="shared" si="931"/>
        <v>1.2580613336250078E-5</v>
      </c>
      <c r="AW618" s="13">
        <f t="shared" si="932"/>
        <v>2.9930670094121731E-8</v>
      </c>
      <c r="AX618" s="13">
        <f t="shared" si="933"/>
        <v>1.9799957488050676E-5</v>
      </c>
      <c r="AY618" s="13">
        <f t="shared" si="934"/>
        <v>2.0081448581822417E-5</v>
      </c>
      <c r="AZ618" s="13">
        <f t="shared" si="935"/>
        <v>1.0183470782393062E-5</v>
      </c>
      <c r="BA618" s="13">
        <f t="shared" si="936"/>
        <v>3.4427488884682838E-6</v>
      </c>
      <c r="BB618" s="13">
        <f t="shared" si="937"/>
        <v>8.7292339927529503E-7</v>
      </c>
      <c r="BC618" s="13">
        <f t="shared" si="938"/>
        <v>1.7706670702697845E-7</v>
      </c>
      <c r="BD618" s="13">
        <f t="shared" si="939"/>
        <v>2.8627266703250113E-4</v>
      </c>
      <c r="BE618" s="13">
        <f t="shared" si="940"/>
        <v>1.8601932300725977E-4</v>
      </c>
      <c r="BF618" s="13">
        <f t="shared" si="941"/>
        <v>6.043746490151412E-5</v>
      </c>
      <c r="BG618" s="13">
        <f t="shared" si="942"/>
        <v>1.3090708730939018E-5</v>
      </c>
      <c r="BH618" s="13">
        <f t="shared" si="943"/>
        <v>2.1265781335823761E-6</v>
      </c>
      <c r="BI618" s="13">
        <f t="shared" si="944"/>
        <v>2.7636911957516667E-7</v>
      </c>
      <c r="BJ618" s="14">
        <f t="shared" si="945"/>
        <v>0.22984252151154325</v>
      </c>
      <c r="BK618" s="14">
        <f t="shared" si="946"/>
        <v>0.33633599192695651</v>
      </c>
      <c r="BL618" s="14">
        <f t="shared" si="947"/>
        <v>0.40081699883630634</v>
      </c>
      <c r="BM618" s="14">
        <f t="shared" si="948"/>
        <v>0.23321266028183329</v>
      </c>
      <c r="BN618" s="14">
        <f t="shared" si="949"/>
        <v>0.7666910611229425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1.3812</v>
      </c>
      <c r="F629" s="10">
        <f>VLOOKUP(B629,home!$B$2:$E$405,3,FALSE)</f>
        <v>0.9526</v>
      </c>
      <c r="G629" s="10">
        <f>VLOOKUP(C629,away!$B$2:$E$405,4,FALSE)</f>
        <v>0.54300000000000004</v>
      </c>
      <c r="H629" s="10">
        <f>VLOOKUP(A629,away!$A$2:$E$405,3,FALSE)</f>
        <v>1.0679000000000001</v>
      </c>
      <c r="I629" s="10">
        <f>VLOOKUP(C629,away!$B$2:$E$405,3,FALSE)</f>
        <v>1.2642</v>
      </c>
      <c r="J629" s="10">
        <f>VLOOKUP(B629,home!$B$2:$E$405,4,FALSE)</f>
        <v>1.38</v>
      </c>
      <c r="K629" s="12">
        <f t="shared" si="894"/>
        <v>0.71444199815999998</v>
      </c>
      <c r="L629" s="12">
        <f t="shared" si="895"/>
        <v>1.8630540683999999</v>
      </c>
      <c r="M629" s="13">
        <f t="shared" si="896"/>
        <v>7.5963974823266181E-2</v>
      </c>
      <c r="N629" s="13">
        <f t="shared" si="897"/>
        <v>5.4271853960910221E-2</v>
      </c>
      <c r="O629" s="13">
        <f t="shared" si="898"/>
        <v>0.14152499234632124</v>
      </c>
      <c r="P629" s="13">
        <f t="shared" si="899"/>
        <v>0.10111139832148444</v>
      </c>
      <c r="Q629" s="13">
        <f t="shared" si="900"/>
        <v>1.9387045893840198E-2</v>
      </c>
      <c r="R629" s="13">
        <f t="shared" si="901"/>
        <v>0.13183435638554633</v>
      </c>
      <c r="S629" s="13">
        <f t="shared" si="902"/>
        <v>3.3645931819363657E-2</v>
      </c>
      <c r="T629" s="13">
        <f t="shared" si="903"/>
        <v>3.6119114726776501E-2</v>
      </c>
      <c r="U629" s="13">
        <f t="shared" si="904"/>
        <v>9.4188001002227267E-2</v>
      </c>
      <c r="V629" s="13">
        <f t="shared" si="905"/>
        <v>4.97602423019899E-3</v>
      </c>
      <c r="W629" s="13">
        <f t="shared" si="906"/>
        <v>4.6169732689382726E-3</v>
      </c>
      <c r="X629" s="13">
        <f t="shared" si="907"/>
        <v>8.6016708323894964E-3</v>
      </c>
      <c r="Y629" s="13">
        <f t="shared" si="908"/>
        <v>8.0126889196604333E-3</v>
      </c>
      <c r="Z629" s="13">
        <f t="shared" si="909"/>
        <v>8.1871511339662514E-2</v>
      </c>
      <c r="AA629" s="13">
        <f t="shared" si="910"/>
        <v>5.8492446153887587E-2</v>
      </c>
      <c r="AB629" s="13">
        <f t="shared" si="911"/>
        <v>2.089473005372482E-2</v>
      </c>
      <c r="AC629" s="13">
        <f t="shared" si="912"/>
        <v>4.1395672189314915E-4</v>
      </c>
      <c r="AD629" s="13">
        <f t="shared" si="913"/>
        <v>8.2463990192789137E-4</v>
      </c>
      <c r="AE629" s="13">
        <f t="shared" si="914"/>
        <v>1.5363487242517351E-3</v>
      </c>
      <c r="AF629" s="13">
        <f t="shared" si="915"/>
        <v>1.4311503705991726E-3</v>
      </c>
      <c r="AG629" s="13">
        <f t="shared" si="916"/>
        <v>8.8877017347898529E-4</v>
      </c>
      <c r="AH629" s="13">
        <f t="shared" si="917"/>
        <v>3.8132763071853731E-2</v>
      </c>
      <c r="AI629" s="13">
        <f t="shared" si="918"/>
        <v>2.7243647444417041E-2</v>
      </c>
      <c r="AJ629" s="13">
        <f t="shared" si="919"/>
        <v>9.7320029586779409E-3</v>
      </c>
      <c r="AK629" s="13">
        <f t="shared" si="920"/>
        <v>2.3176505466323007E-3</v>
      </c>
      <c r="AL629" s="13">
        <f t="shared" si="921"/>
        <v>2.2039785618155752E-5</v>
      </c>
      <c r="AM629" s="13">
        <f t="shared" si="922"/>
        <v>1.1783147585916586E-4</v>
      </c>
      <c r="AN629" s="13">
        <f t="shared" si="923"/>
        <v>2.1952641048499536E-4</v>
      </c>
      <c r="AO629" s="13">
        <f t="shared" si="924"/>
        <v>2.0449478608765951E-4</v>
      </c>
      <c r="AP629" s="13">
        <f t="shared" si="925"/>
        <v>1.2699494772906725E-4</v>
      </c>
      <c r="AQ629" s="13">
        <f t="shared" si="926"/>
        <v>5.9149613508220997E-5</v>
      </c>
      <c r="AR629" s="13">
        <f t="shared" si="927"/>
        <v>1.4208679876070081E-2</v>
      </c>
      <c r="AS629" s="13">
        <f t="shared" si="928"/>
        <v>1.0151277641875289E-2</v>
      </c>
      <c r="AT629" s="13">
        <f t="shared" si="929"/>
        <v>3.6262495411691566E-3</v>
      </c>
      <c r="AU629" s="13">
        <f t="shared" si="930"/>
        <v>8.6358165600655874E-4</v>
      </c>
      <c r="AV629" s="13">
        <f t="shared" si="931"/>
        <v>1.5424475097291184E-4</v>
      </c>
      <c r="AW629" s="13">
        <f t="shared" si="932"/>
        <v>8.1488683277614996E-7</v>
      </c>
      <c r="AX629" s="13">
        <f t="shared" si="933"/>
        <v>1.4030625843160707E-5</v>
      </c>
      <c r="AY629" s="13">
        <f t="shared" si="934"/>
        <v>2.6139814559298737E-5</v>
      </c>
      <c r="AZ629" s="13">
        <f t="shared" si="935"/>
        <v>2.4349943930961532E-5</v>
      </c>
      <c r="BA629" s="13">
        <f t="shared" si="936"/>
        <v>1.5121754035296589E-5</v>
      </c>
      <c r="BB629" s="13">
        <f t="shared" si="937"/>
        <v>7.0431613442008545E-6</v>
      </c>
      <c r="BC629" s="13">
        <f t="shared" si="938"/>
        <v>2.6243580793422037E-6</v>
      </c>
      <c r="BD629" s="13">
        <f t="shared" si="939"/>
        <v>4.4119231416175925E-3</v>
      </c>
      <c r="BE629" s="13">
        <f t="shared" si="940"/>
        <v>3.1520631850256173E-3</v>
      </c>
      <c r="BF629" s="13">
        <f t="shared" si="941"/>
        <v>1.1259831601181376E-3</v>
      </c>
      <c r="BG629" s="13">
        <f t="shared" si="942"/>
        <v>2.6814988626977125E-4</v>
      </c>
      <c r="BH629" s="13">
        <f t="shared" si="943"/>
        <v>4.7894385138238012E-5</v>
      </c>
      <c r="BI629" s="13">
        <f t="shared" si="944"/>
        <v>6.8435520437614765E-6</v>
      </c>
      <c r="BJ629" s="14">
        <f t="shared" si="945"/>
        <v>0.1365075636642343</v>
      </c>
      <c r="BK629" s="14">
        <f t="shared" si="946"/>
        <v>0.21615946551638388</v>
      </c>
      <c r="BL629" s="14">
        <f t="shared" si="947"/>
        <v>0.56237748073959548</v>
      </c>
      <c r="BM629" s="14">
        <f t="shared" si="948"/>
        <v>0.47279707460078096</v>
      </c>
      <c r="BN629" s="14">
        <f t="shared" si="949"/>
        <v>0.52409362173136853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1.3812</v>
      </c>
      <c r="F630" s="10">
        <f>VLOOKUP(B630,home!$B$2:$E$405,3,FALSE)</f>
        <v>0.99070000000000003</v>
      </c>
      <c r="G630" s="10">
        <f>VLOOKUP(C630,away!$B$2:$E$405,4,FALSE)</f>
        <v>1.0669999999999999</v>
      </c>
      <c r="H630" s="10">
        <f>VLOOKUP(A630,away!$A$2:$E$405,3,FALSE)</f>
        <v>1.0679000000000001</v>
      </c>
      <c r="I630" s="10">
        <f>VLOOKUP(C630,away!$B$2:$E$405,3,FALSE)</f>
        <v>0.73929999999999996</v>
      </c>
      <c r="J630" s="10">
        <f>VLOOKUP(B630,home!$B$2:$E$405,4,FALSE)</f>
        <v>1.5278</v>
      </c>
      <c r="K630" s="12">
        <f t="shared" si="894"/>
        <v>1.46003461428</v>
      </c>
      <c r="L630" s="12">
        <f t="shared" si="895"/>
        <v>1.206195762466</v>
      </c>
      <c r="M630" s="13">
        <f t="shared" si="896"/>
        <v>6.9513772766234092E-2</v>
      </c>
      <c r="N630" s="13">
        <f t="shared" si="897"/>
        <v>0.10149251440789617</v>
      </c>
      <c r="O630" s="13">
        <f t="shared" si="898"/>
        <v>8.3847218143655991E-2</v>
      </c>
      <c r="P630" s="13">
        <f t="shared" si="899"/>
        <v>0.1224198408008238</v>
      </c>
      <c r="Q630" s="13">
        <f t="shared" si="900"/>
        <v>7.4091292062920019E-2</v>
      </c>
      <c r="R630" s="13">
        <f t="shared" si="901"/>
        <v>5.0568079609720096E-2</v>
      </c>
      <c r="S630" s="13">
        <f t="shared" si="902"/>
        <v>5.3898014829727066E-2</v>
      </c>
      <c r="T630" s="13">
        <f t="shared" si="903"/>
        <v>8.9368602521924911E-2</v>
      </c>
      <c r="U630" s="13">
        <f t="shared" si="904"/>
        <v>7.3831146607858014E-2</v>
      </c>
      <c r="V630" s="13">
        <f t="shared" si="905"/>
        <v>1.0546569298215801E-2</v>
      </c>
      <c r="W630" s="13">
        <f t="shared" si="906"/>
        <v>3.6058617009530759E-2</v>
      </c>
      <c r="X630" s="13">
        <f t="shared" si="907"/>
        <v>4.3493751037280433E-2</v>
      </c>
      <c r="Y630" s="13">
        <f t="shared" si="908"/>
        <v>2.6230989097459429E-2</v>
      </c>
      <c r="Z630" s="13">
        <f t="shared" si="909"/>
        <v>2.0331667780429236E-2</v>
      </c>
      <c r="AA630" s="13">
        <f t="shared" si="910"/>
        <v>2.9684938725468103E-2</v>
      </c>
      <c r="AB630" s="13">
        <f t="shared" si="911"/>
        <v>2.1670519030982133E-2</v>
      </c>
      <c r="AC630" s="13">
        <f t="shared" si="912"/>
        <v>1.1608395026481569E-3</v>
      </c>
      <c r="AD630" s="13">
        <f t="shared" si="913"/>
        <v>1.3161707244245121E-2</v>
      </c>
      <c r="AE630" s="13">
        <f t="shared" si="914"/>
        <v>1.587559550482652E-2</v>
      </c>
      <c r="AF630" s="13">
        <f t="shared" si="915"/>
        <v>9.5745380122730147E-3</v>
      </c>
      <c r="AG630" s="13">
        <f t="shared" si="916"/>
        <v>3.849589059324449E-3</v>
      </c>
      <c r="AH630" s="13">
        <f t="shared" si="917"/>
        <v>6.1309928801550652E-3</v>
      </c>
      <c r="AI630" s="13">
        <f t="shared" si="918"/>
        <v>8.9514618249306264E-3</v>
      </c>
      <c r="AJ630" s="13">
        <f t="shared" si="919"/>
        <v>6.5347220564023678E-3</v>
      </c>
      <c r="AK630" s="13">
        <f t="shared" si="920"/>
        <v>3.1803067990154804E-3</v>
      </c>
      <c r="AL630" s="13">
        <f t="shared" si="921"/>
        <v>8.1773600513608611E-5</v>
      </c>
      <c r="AM630" s="13">
        <f t="shared" si="922"/>
        <v>3.8433096319235418E-3</v>
      </c>
      <c r="AN630" s="13">
        <f t="shared" si="923"/>
        <v>4.6357837918709378E-3</v>
      </c>
      <c r="AO630" s="13">
        <f t="shared" si="924"/>
        <v>2.7958313827316458E-3</v>
      </c>
      <c r="AP630" s="13">
        <f t="shared" si="925"/>
        <v>1.124106655473456E-3</v>
      </c>
      <c r="AQ630" s="13">
        <f t="shared" si="926"/>
        <v>3.3897317109797781E-4</v>
      </c>
      <c r="AR630" s="13">
        <f t="shared" si="927"/>
        <v>1.4790355263504507E-3</v>
      </c>
      <c r="AS630" s="13">
        <f t="shared" si="928"/>
        <v>2.1594430642214971E-3</v>
      </c>
      <c r="AT630" s="13">
        <f t="shared" si="929"/>
        <v>1.5764308106651277E-3</v>
      </c>
      <c r="AU630" s="13">
        <f t="shared" si="930"/>
        <v>7.672145168628559E-4</v>
      </c>
      <c r="AV630" s="13">
        <f t="shared" si="931"/>
        <v>2.8003993779946904E-4</v>
      </c>
      <c r="AW630" s="13">
        <f t="shared" si="932"/>
        <v>4.0002908609248091E-6</v>
      </c>
      <c r="AX630" s="13">
        <f t="shared" si="933"/>
        <v>9.3522751600068343E-4</v>
      </c>
      <c r="AY630" s="13">
        <f t="shared" si="934"/>
        <v>1.1280674667416275E-3</v>
      </c>
      <c r="AZ630" s="13">
        <f t="shared" si="935"/>
        <v>6.8033509907975342E-4</v>
      </c>
      <c r="BA630" s="13">
        <f t="shared" si="936"/>
        <v>2.735391045222949E-4</v>
      </c>
      <c r="BB630" s="13">
        <f t="shared" si="937"/>
        <v>8.2485427185884127E-5</v>
      </c>
      <c r="BC630" s="13">
        <f t="shared" si="938"/>
        <v>1.989871454736224E-5</v>
      </c>
      <c r="BD630" s="13">
        <f t="shared" si="939"/>
        <v>2.9733439740343021E-4</v>
      </c>
      <c r="BE630" s="13">
        <f t="shared" si="940"/>
        <v>4.341185122250935E-4</v>
      </c>
      <c r="BF630" s="13">
        <f t="shared" si="941"/>
        <v>3.1691402727418601E-4</v>
      </c>
      <c r="BG630" s="13">
        <f t="shared" si="942"/>
        <v>1.5423514985706254E-4</v>
      </c>
      <c r="BH630" s="13">
        <f t="shared" si="943"/>
        <v>5.6297164382493572E-5</v>
      </c>
      <c r="BI630" s="13">
        <f t="shared" si="944"/>
        <v>1.6439161736850353E-5</v>
      </c>
      <c r="BJ630" s="14">
        <f t="shared" si="945"/>
        <v>0.42905475391885606</v>
      </c>
      <c r="BK630" s="14">
        <f t="shared" si="946"/>
        <v>0.25874887826490411</v>
      </c>
      <c r="BL630" s="14">
        <f t="shared" si="947"/>
        <v>0.29193688794696626</v>
      </c>
      <c r="BM630" s="14">
        <f t="shared" si="948"/>
        <v>0.49701540294402491</v>
      </c>
      <c r="BN630" s="14">
        <f t="shared" si="949"/>
        <v>0.50193271779125015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1.3812</v>
      </c>
      <c r="F631" s="10">
        <f>VLOOKUP(B631,home!$B$2:$E$405,3,FALSE)</f>
        <v>0.91449999999999998</v>
      </c>
      <c r="G631" s="10">
        <f>VLOOKUP(C631,away!$B$2:$E$405,4,FALSE)</f>
        <v>1.1584000000000001</v>
      </c>
      <c r="H631" s="10">
        <f>VLOOKUP(A631,away!$A$2:$E$405,3,FALSE)</f>
        <v>1.0679000000000001</v>
      </c>
      <c r="I631" s="10">
        <f>VLOOKUP(C631,away!$B$2:$E$405,3,FALSE)</f>
        <v>1.3109999999999999</v>
      </c>
      <c r="J631" s="10">
        <f>VLOOKUP(B631,home!$B$2:$E$405,4,FALSE)</f>
        <v>0.69</v>
      </c>
      <c r="K631" s="12">
        <f t="shared" si="894"/>
        <v>1.4631836121600001</v>
      </c>
      <c r="L631" s="12">
        <f t="shared" si="895"/>
        <v>0.96601166099999991</v>
      </c>
      <c r="M631" s="13">
        <f t="shared" si="896"/>
        <v>8.8107706697786892E-2</v>
      </c>
      <c r="N631" s="13">
        <f t="shared" si="897"/>
        <v>0.12891775254520166</v>
      </c>
      <c r="O631" s="13">
        <f t="shared" si="898"/>
        <v>8.5113072094029921E-2</v>
      </c>
      <c r="P631" s="13">
        <f t="shared" si="899"/>
        <v>0.1245360522685772</v>
      </c>
      <c r="Q631" s="13">
        <f t="shared" si="900"/>
        <v>9.431517142031863E-2</v>
      </c>
      <c r="R631" s="13">
        <f t="shared" si="901"/>
        <v>4.1110110073183291E-2</v>
      </c>
      <c r="S631" s="13">
        <f t="shared" si="902"/>
        <v>4.400644647306251E-2</v>
      </c>
      <c r="T631" s="13">
        <f t="shared" si="903"/>
        <v>9.1109555401241701E-2</v>
      </c>
      <c r="U631" s="13">
        <f t="shared" si="904"/>
        <v>6.015163935317553E-2</v>
      </c>
      <c r="V631" s="13">
        <f t="shared" si="905"/>
        <v>6.9112243078193443E-3</v>
      </c>
      <c r="W631" s="13">
        <f t="shared" si="906"/>
        <v>4.6000137733423804E-2</v>
      </c>
      <c r="X631" s="13">
        <f t="shared" si="907"/>
        <v>4.4436669458093492E-2</v>
      </c>
      <c r="Y631" s="13">
        <f t="shared" si="908"/>
        <v>2.1463170436260431E-2</v>
      </c>
      <c r="Z631" s="13">
        <f t="shared" si="909"/>
        <v>1.3237615238562876E-2</v>
      </c>
      <c r="AA631" s="13">
        <f t="shared" si="910"/>
        <v>1.9369061681144689E-2</v>
      </c>
      <c r="AB631" s="13">
        <f t="shared" si="911"/>
        <v>1.417024681738357E-2</v>
      </c>
      <c r="AC631" s="13">
        <f t="shared" si="912"/>
        <v>6.1054292517131656E-4</v>
      </c>
      <c r="AD631" s="13">
        <f t="shared" si="913"/>
        <v>1.6826661922162141E-2</v>
      </c>
      <c r="AE631" s="13">
        <f t="shared" si="914"/>
        <v>1.62547516325133E-2</v>
      </c>
      <c r="AF631" s="13">
        <f t="shared" si="915"/>
        <v>7.8511398118333176E-3</v>
      </c>
      <c r="AG631" s="13">
        <f t="shared" si="916"/>
        <v>2.5280975367907767E-3</v>
      </c>
      <c r="AH631" s="13">
        <f t="shared" si="917"/>
        <v>3.1969226710707576E-3</v>
      </c>
      <c r="AI631" s="13">
        <f t="shared" si="918"/>
        <v>4.6776848616535069E-3</v>
      </c>
      <c r="AJ631" s="13">
        <f t="shared" si="919"/>
        <v>3.4221559162101651E-3</v>
      </c>
      <c r="AK631" s="13">
        <f t="shared" si="920"/>
        <v>1.6690808182850347E-3</v>
      </c>
      <c r="AL631" s="13">
        <f t="shared" si="921"/>
        <v>3.451893528548961E-5</v>
      </c>
      <c r="AM631" s="13">
        <f t="shared" si="922"/>
        <v>4.9240991943728663E-3</v>
      </c>
      <c r="AN631" s="13">
        <f t="shared" si="923"/>
        <v>4.7567372416848939E-3</v>
      </c>
      <c r="AO631" s="13">
        <f t="shared" si="924"/>
        <v>2.2975318218902913E-3</v>
      </c>
      <c r="AP631" s="13">
        <f t="shared" si="925"/>
        <v>7.3981417715486542E-4</v>
      </c>
      <c r="AQ631" s="13">
        <f t="shared" si="926"/>
        <v>1.786672805261799E-4</v>
      </c>
      <c r="AR631" s="13">
        <f t="shared" si="927"/>
        <v>6.1765291591392402E-4</v>
      </c>
      <c r="AS631" s="13">
        <f t="shared" si="928"/>
        <v>9.037396245680921E-4</v>
      </c>
      <c r="AT631" s="13">
        <f t="shared" si="929"/>
        <v>6.6116850416383184E-4</v>
      </c>
      <c r="AU631" s="13">
        <f t="shared" si="930"/>
        <v>3.2247030672295318E-4</v>
      </c>
      <c r="AV631" s="13">
        <f t="shared" si="931"/>
        <v>1.1795831705130848E-4</v>
      </c>
      <c r="AW631" s="13">
        <f t="shared" si="932"/>
        <v>1.3553020281423563E-6</v>
      </c>
      <c r="AX631" s="13">
        <f t="shared" si="933"/>
        <v>1.2008102076427733E-3</v>
      </c>
      <c r="AY631" s="13">
        <f t="shared" si="934"/>
        <v>1.15999666323075E-3</v>
      </c>
      <c r="AZ631" s="13">
        <f t="shared" si="935"/>
        <v>5.6028515170099724E-4</v>
      </c>
      <c r="BA631" s="13">
        <f t="shared" si="936"/>
        <v>1.8041399667610578E-4</v>
      </c>
      <c r="BB631" s="13">
        <f t="shared" si="937"/>
        <v>4.3570506149183341E-5</v>
      </c>
      <c r="BC631" s="13">
        <f t="shared" si="938"/>
        <v>8.4179234031566653E-6</v>
      </c>
      <c r="BD631" s="13">
        <f t="shared" si="939"/>
        <v>9.9443319870583786E-5</v>
      </c>
      <c r="BE631" s="13">
        <f t="shared" si="940"/>
        <v>1.4550383597342309E-4</v>
      </c>
      <c r="BF631" s="13">
        <f t="shared" si="941"/>
        <v>1.0644941415136472E-4</v>
      </c>
      <c r="BG631" s="13">
        <f t="shared" si="942"/>
        <v>5.1918346103436546E-5</v>
      </c>
      <c r="BH631" s="13">
        <f t="shared" si="943"/>
        <v>1.8991518297249843E-5</v>
      </c>
      <c r="BI631" s="13">
        <f t="shared" si="944"/>
        <v>5.5576156685145518E-6</v>
      </c>
      <c r="BJ631" s="14">
        <f t="shared" si="945"/>
        <v>0.48575345206227138</v>
      </c>
      <c r="BK631" s="14">
        <f t="shared" si="946"/>
        <v>0.26536648827093351</v>
      </c>
      <c r="BL631" s="14">
        <f t="shared" si="947"/>
        <v>0.23593082800462112</v>
      </c>
      <c r="BM631" s="14">
        <f t="shared" si="948"/>
        <v>0.43702987711608871</v>
      </c>
      <c r="BN631" s="14">
        <f t="shared" si="949"/>
        <v>0.5620998650990976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1.3812</v>
      </c>
      <c r="F632" s="10">
        <f>VLOOKUP(B632,home!$B$2:$E$405,3,FALSE)</f>
        <v>0.90500000000000003</v>
      </c>
      <c r="G632" s="10">
        <f>VLOOKUP(C632,away!$B$2:$E$405,4,FALSE)</f>
        <v>1.0669999999999999</v>
      </c>
      <c r="H632" s="10">
        <f>VLOOKUP(A632,away!$A$2:$E$405,3,FALSE)</f>
        <v>1.0679000000000001</v>
      </c>
      <c r="I632" s="10">
        <f>VLOOKUP(C632,away!$B$2:$E$405,3,FALSE)</f>
        <v>0.78859999999999997</v>
      </c>
      <c r="J632" s="10">
        <f>VLOOKUP(B632,home!$B$2:$E$405,4,FALSE)</f>
        <v>0.74909999999999999</v>
      </c>
      <c r="K632" s="12">
        <f t="shared" si="894"/>
        <v>1.3337350619999999</v>
      </c>
      <c r="L632" s="12">
        <f t="shared" si="895"/>
        <v>0.63085152365399999</v>
      </c>
      <c r="M632" s="13">
        <f t="shared" si="896"/>
        <v>0.14021384104879028</v>
      </c>
      <c r="N632" s="13">
        <f t="shared" si="897"/>
        <v>0.18700811598446646</v>
      </c>
      <c r="O632" s="13">
        <f t="shared" si="898"/>
        <v>8.8454115263009142E-2</v>
      </c>
      <c r="P632" s="13">
        <f t="shared" si="899"/>
        <v>0.11797435490446463</v>
      </c>
      <c r="Q632" s="13">
        <f t="shared" si="900"/>
        <v>0.12470964058352278</v>
      </c>
      <c r="R632" s="13">
        <f t="shared" si="901"/>
        <v>2.7900706693567923E-2</v>
      </c>
      <c r="S632" s="13">
        <f t="shared" si="902"/>
        <v>2.481557510838309E-2</v>
      </c>
      <c r="T632" s="13">
        <f t="shared" si="903"/>
        <v>7.867326677645807E-2</v>
      </c>
      <c r="U632" s="13">
        <f t="shared" si="904"/>
        <v>3.7212150771789625E-2</v>
      </c>
      <c r="V632" s="13">
        <f t="shared" si="905"/>
        <v>2.3199496514248988E-3</v>
      </c>
      <c r="W632" s="13">
        <f t="shared" si="906"/>
        <v>5.5443206738554157E-2</v>
      </c>
      <c r="X632" s="13">
        <f t="shared" si="907"/>
        <v>3.4976431447280611E-2</v>
      </c>
      <c r="Y632" s="13">
        <f t="shared" si="908"/>
        <v>1.1032467535248325E-2</v>
      </c>
      <c r="Z632" s="13">
        <f t="shared" si="909"/>
        <v>5.8670677762202271E-3</v>
      </c>
      <c r="AA632" s="13">
        <f t="shared" si="910"/>
        <v>7.8251140042752861E-3</v>
      </c>
      <c r="AB632" s="13">
        <f t="shared" si="911"/>
        <v>5.2183144558245829E-3</v>
      </c>
      <c r="AC632" s="13">
        <f t="shared" si="912"/>
        <v>1.2199872775151547E-4</v>
      </c>
      <c r="AD632" s="13">
        <f t="shared" si="913"/>
        <v>1.8486637194231093E-2</v>
      </c>
      <c r="AE632" s="13">
        <f t="shared" si="914"/>
        <v>1.1662323241219394E-2</v>
      </c>
      <c r="AF632" s="13">
        <f t="shared" si="915"/>
        <v>3.6785971930343546E-3</v>
      </c>
      <c r="AG632" s="13">
        <f t="shared" si="916"/>
        <v>7.7354954804501671E-4</v>
      </c>
      <c r="AH632" s="13">
        <f t="shared" si="917"/>
        <v>9.2531216150245385E-4</v>
      </c>
      <c r="AI632" s="13">
        <f t="shared" si="918"/>
        <v>1.2341212730908292E-3</v>
      </c>
      <c r="AJ632" s="13">
        <f t="shared" si="919"/>
        <v>8.2299540634065804E-4</v>
      </c>
      <c r="AK632" s="13">
        <f t="shared" si="920"/>
        <v>3.6588594310049086E-4</v>
      </c>
      <c r="AL632" s="13">
        <f t="shared" si="921"/>
        <v>4.1059345063208709E-6</v>
      </c>
      <c r="AM632" s="13">
        <f t="shared" si="922"/>
        <v>4.9312552408838622E-3</v>
      </c>
      <c r="AN632" s="13">
        <f t="shared" si="923"/>
        <v>3.1108898822383574E-3</v>
      </c>
      <c r="AO632" s="13">
        <f t="shared" si="924"/>
        <v>9.8125481106494002E-4</v>
      </c>
      <c r="AP632" s="13">
        <f t="shared" si="925"/>
        <v>2.0634203088437845E-4</v>
      </c>
      <c r="AQ632" s="13">
        <f t="shared" si="926"/>
        <v>3.2542796144317716E-5</v>
      </c>
      <c r="AR632" s="13">
        <f t="shared" si="927"/>
        <v>1.1674691738787988E-4</v>
      </c>
      <c r="AS632" s="13">
        <f t="shared" si="928"/>
        <v>1.5570945710063284E-4</v>
      </c>
      <c r="AT632" s="13">
        <f t="shared" si="929"/>
        <v>1.0383758121004944E-4</v>
      </c>
      <c r="AU632" s="13">
        <f t="shared" si="930"/>
        <v>4.6163940937705103E-5</v>
      </c>
      <c r="AV632" s="13">
        <f t="shared" si="931"/>
        <v>1.5392616657178619E-5</v>
      </c>
      <c r="AW632" s="13">
        <f t="shared" si="932"/>
        <v>9.5963535855095568E-8</v>
      </c>
      <c r="AX632" s="13">
        <f t="shared" si="933"/>
        <v>1.096164669073009E-3</v>
      </c>
      <c r="AY632" s="13">
        <f t="shared" si="934"/>
        <v>6.9151715166039052E-4</v>
      </c>
      <c r="AZ632" s="13">
        <f t="shared" si="935"/>
        <v>2.1812232437891575E-4</v>
      </c>
      <c r="BA632" s="13">
        <f t="shared" si="936"/>
        <v>4.5867600225797009E-5</v>
      </c>
      <c r="BB632" s="13">
        <f t="shared" si="937"/>
        <v>7.2339113721991489E-6</v>
      </c>
      <c r="BC632" s="13">
        <f t="shared" si="938"/>
        <v>9.1270480222596659E-7</v>
      </c>
      <c r="BD632" s="13">
        <f t="shared" si="939"/>
        <v>1.227499511934194E-5</v>
      </c>
      <c r="BE632" s="13">
        <f t="shared" si="940"/>
        <v>1.6371591376545217E-5</v>
      </c>
      <c r="BF632" s="13">
        <f t="shared" si="941"/>
        <v>1.09176827198176E-5</v>
      </c>
      <c r="BG632" s="13">
        <f t="shared" si="942"/>
        <v>4.8537654130707525E-6</v>
      </c>
      <c r="BH632" s="13">
        <f t="shared" si="943"/>
        <v>1.6184092785338444E-6</v>
      </c>
      <c r="BI632" s="13">
        <f t="shared" si="944"/>
        <v>4.3170583988934239E-7</v>
      </c>
      <c r="BJ632" s="14">
        <f t="shared" si="945"/>
        <v>0.53776633936478879</v>
      </c>
      <c r="BK632" s="14">
        <f t="shared" si="946"/>
        <v>0.2861413425269812</v>
      </c>
      <c r="BL632" s="14">
        <f t="shared" si="947"/>
        <v>0.17044303463554167</v>
      </c>
      <c r="BM632" s="14">
        <f t="shared" si="948"/>
        <v>0.31326558863758597</v>
      </c>
      <c r="BN632" s="14">
        <f t="shared" si="949"/>
        <v>0.68626077447782119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1.3812</v>
      </c>
      <c r="F637" s="10">
        <f>VLOOKUP(B637,home!$B$2:$E$405,3,FALSE)</f>
        <v>1.6004</v>
      </c>
      <c r="G637" s="10">
        <f>VLOOKUP(C637,away!$B$2:$E$405,4,FALSE)</f>
        <v>1.1051</v>
      </c>
      <c r="H637" s="10">
        <f>VLOOKUP(A637,away!$A$2:$E$405,3,FALSE)</f>
        <v>1.0679000000000001</v>
      </c>
      <c r="I637" s="10">
        <f>VLOOKUP(C637,away!$B$2:$E$405,3,FALSE)</f>
        <v>0.98570000000000002</v>
      </c>
      <c r="J637" s="10">
        <f>VLOOKUP(B637,home!$B$2:$E$405,4,FALSE)</f>
        <v>0.73929999999999996</v>
      </c>
      <c r="K637" s="12">
        <f t="shared" si="894"/>
        <v>2.4427931376480001</v>
      </c>
      <c r="L637" s="12">
        <f t="shared" si="895"/>
        <v>0.77820864187899996</v>
      </c>
      <c r="M637" s="13">
        <f t="shared" si="896"/>
        <v>3.9915052143288672E-2</v>
      </c>
      <c r="N637" s="13">
        <f t="shared" si="897"/>
        <v>9.7504215464487662E-2</v>
      </c>
      <c r="O637" s="13">
        <f t="shared" si="898"/>
        <v>3.1062238518958146E-2</v>
      </c>
      <c r="P637" s="13">
        <f t="shared" si="899"/>
        <v>7.5878623094096334E-2</v>
      </c>
      <c r="Q637" s="13">
        <f t="shared" si="900"/>
        <v>0.11909131421420126</v>
      </c>
      <c r="R637" s="13">
        <f t="shared" si="901"/>
        <v>1.2086451225779987E-2</v>
      </c>
      <c r="S637" s="13">
        <f t="shared" si="902"/>
        <v>3.6061367413395752E-2</v>
      </c>
      <c r="T637" s="13">
        <f t="shared" si="903"/>
        <v>9.267788989421881E-2</v>
      </c>
      <c r="U637" s="13">
        <f t="shared" si="904"/>
        <v>2.952470011285261E-2</v>
      </c>
      <c r="V637" s="13">
        <f t="shared" si="905"/>
        <v>7.6169731002061021E-3</v>
      </c>
      <c r="W637" s="13">
        <f t="shared" si="906"/>
        <v>9.6971815038644188E-2</v>
      </c>
      <c r="X637" s="13">
        <f t="shared" si="907"/>
        <v>7.5464304481764874E-2</v>
      </c>
      <c r="Y637" s="13">
        <f t="shared" si="908"/>
        <v>2.9363486950548783E-2</v>
      </c>
      <c r="Z637" s="13">
        <f t="shared" si="909"/>
        <v>3.1352602645170063E-3</v>
      </c>
      <c r="AA637" s="13">
        <f t="shared" si="910"/>
        <v>7.6587922589025957E-3</v>
      </c>
      <c r="AB637" s="13">
        <f t="shared" si="911"/>
        <v>9.3544225863594448E-3</v>
      </c>
      <c r="AC637" s="13">
        <f t="shared" si="912"/>
        <v>9.0499291613350171E-4</v>
      </c>
      <c r="AD637" s="13">
        <f t="shared" si="913"/>
        <v>5.9220521080417809E-2</v>
      </c>
      <c r="AE637" s="13">
        <f t="shared" si="914"/>
        <v>4.6085921281358633E-2</v>
      </c>
      <c r="AF637" s="13">
        <f t="shared" si="915"/>
        <v>1.7932231105054298E-2</v>
      </c>
      <c r="AG637" s="13">
        <f t="shared" si="916"/>
        <v>4.6516724047082217E-3</v>
      </c>
      <c r="AH637" s="13">
        <f t="shared" si="917"/>
        <v>6.0997165809674339E-4</v>
      </c>
      <c r="AI637" s="13">
        <f t="shared" si="918"/>
        <v>1.4900345805584968E-3</v>
      </c>
      <c r="AJ637" s="13">
        <f t="shared" si="919"/>
        <v>1.8199231241232564E-3</v>
      </c>
      <c r="AK637" s="13">
        <f t="shared" si="920"/>
        <v>1.4818985728850666E-3</v>
      </c>
      <c r="AL637" s="13">
        <f t="shared" si="921"/>
        <v>6.8815760169480027E-5</v>
      </c>
      <c r="AM637" s="13">
        <f t="shared" si="922"/>
        <v>2.8932696500636648E-2</v>
      </c>
      <c r="AN637" s="13">
        <f t="shared" si="923"/>
        <v>2.2515674449657741E-2</v>
      </c>
      <c r="AO637" s="13">
        <f t="shared" si="924"/>
        <v>8.7609462172289244E-3</v>
      </c>
      <c r="AP637" s="13">
        <f t="shared" si="925"/>
        <v>2.2726146857615613E-3</v>
      </c>
      <c r="AQ637" s="13">
        <f t="shared" si="926"/>
        <v>4.4214209703019369E-4</v>
      </c>
      <c r="AR637" s="13">
        <f t="shared" si="927"/>
        <v>9.4937043126429703E-5</v>
      </c>
      <c r="AS637" s="13">
        <f t="shared" si="928"/>
        <v>2.319115574578347E-4</v>
      </c>
      <c r="AT637" s="13">
        <f t="shared" si="929"/>
        <v>2.8325598054962928E-4</v>
      </c>
      <c r="AU637" s="13">
        <f t="shared" si="930"/>
        <v>2.3064525516146325E-4</v>
      </c>
      <c r="AV637" s="13">
        <f t="shared" si="931"/>
        <v>1.4085466163487367E-4</v>
      </c>
      <c r="AW637" s="13">
        <f t="shared" si="932"/>
        <v>3.633859665332954E-6</v>
      </c>
      <c r="AX637" s="13">
        <f t="shared" si="933"/>
        <v>1.1779432077567925E-2</v>
      </c>
      <c r="AY637" s="13">
        <f t="shared" si="934"/>
        <v>9.166855839190061E-3</v>
      </c>
      <c r="AZ637" s="13">
        <f t="shared" si="935"/>
        <v>3.5668632164583386E-3</v>
      </c>
      <c r="BA637" s="13">
        <f t="shared" si="936"/>
        <v>9.2525459314940169E-4</v>
      </c>
      <c r="BB637" s="13">
        <f t="shared" si="937"/>
        <v>1.8001028008177565E-4</v>
      </c>
      <c r="BC637" s="13">
        <f t="shared" si="938"/>
        <v>2.8017111117339413E-5</v>
      </c>
      <c r="BD637" s="13">
        <f t="shared" si="939"/>
        <v>1.2313471232571145E-5</v>
      </c>
      <c r="BE637" s="13">
        <f t="shared" si="940"/>
        <v>3.0079263027550852E-5</v>
      </c>
      <c r="BF637" s="13">
        <f t="shared" si="941"/>
        <v>3.6738708654605218E-5</v>
      </c>
      <c r="BG637" s="13">
        <f t="shared" si="942"/>
        <v>2.9915021795839606E-5</v>
      </c>
      <c r="BH637" s="13">
        <f t="shared" si="943"/>
        <v>1.8269052488866844E-5</v>
      </c>
      <c r="BI637" s="13">
        <f t="shared" si="944"/>
        <v>8.9255032102270005E-6</v>
      </c>
      <c r="BJ637" s="14">
        <f t="shared" si="945"/>
        <v>0.72753387898328448</v>
      </c>
      <c r="BK637" s="14">
        <f t="shared" si="946"/>
        <v>0.16961268026647988</v>
      </c>
      <c r="BL637" s="14">
        <f t="shared" si="947"/>
        <v>9.6206278156856215E-2</v>
      </c>
      <c r="BM637" s="14">
        <f t="shared" si="948"/>
        <v>0.61178698103080087</v>
      </c>
      <c r="BN637" s="14">
        <f t="shared" si="949"/>
        <v>0.37553789466081211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1.3148</v>
      </c>
      <c r="F643" s="10">
        <f>VLOOKUP(B643,home!$B$2:$E$405,3,FALSE)</f>
        <v>1.6382000000000001</v>
      </c>
      <c r="G643" s="10">
        <f>VLOOKUP(C643,away!$B$2:$E$405,4,FALSE)</f>
        <v>0.93610000000000004</v>
      </c>
      <c r="H643" s="10">
        <f>VLOOKUP(A643,away!$A$2:$E$405,3,FALSE)</f>
        <v>1.2037</v>
      </c>
      <c r="I643" s="10">
        <f>VLOOKUP(C643,away!$B$2:$E$405,3,FALSE)</f>
        <v>1.0225</v>
      </c>
      <c r="J643" s="10">
        <f>VLOOKUP(B643,home!$B$2:$E$405,4,FALSE)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1.5690999999999999</v>
      </c>
      <c r="F644" s="10">
        <f>VLOOKUP(B644,home!$B$2:$E$405,3,FALSE)</f>
        <v>0.92700000000000005</v>
      </c>
      <c r="G644" s="10">
        <f>VLOOKUP(C644,away!$B$2:$E$405,4,FALSE)</f>
        <v>1.1472</v>
      </c>
      <c r="H644" s="10">
        <f>VLOOKUP(A644,away!$A$2:$E$405,3,FALSE)</f>
        <v>1.1701999999999999</v>
      </c>
      <c r="I644" s="10">
        <f>VLOOKUP(C644,away!$B$2:$E$405,3,FALSE)</f>
        <v>0.85460000000000003</v>
      </c>
      <c r="J644" s="10">
        <f>VLOOKUP(B644,home!$B$2:$E$405,4,FALSE)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1.5690999999999999</v>
      </c>
      <c r="F645" s="10">
        <f>VLOOKUP(B645,home!$B$2:$E$405,3,FALSE)</f>
        <v>0.40560000000000002</v>
      </c>
      <c r="G645" s="10">
        <f>VLOOKUP(C645,away!$B$2:$E$405,4,FALSE)</f>
        <v>1.2746</v>
      </c>
      <c r="H645" s="10">
        <f>VLOOKUP(A645,away!$A$2:$E$405,3,FALSE)</f>
        <v>1.1701999999999999</v>
      </c>
      <c r="I645" s="10">
        <f>VLOOKUP(C645,away!$B$2:$E$405,3,FALSE)</f>
        <v>0.85460000000000003</v>
      </c>
      <c r="J645" s="10">
        <f>VLOOKUP(B645,home!$B$2:$E$405,4,FALSE)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1.254</v>
      </c>
      <c r="F646" s="10">
        <f>VLOOKUP(B646,home!$B$2:$E$405,3,FALSE)</f>
        <v>1.1164000000000001</v>
      </c>
      <c r="G646" s="10">
        <f>VLOOKUP(C646,away!$B$2:$E$405,4,FALSE)</f>
        <v>0.47849999999999998</v>
      </c>
      <c r="H646" s="10">
        <f>VLOOKUP(A646,away!$A$2:$E$405,3,FALSE)</f>
        <v>0.9476</v>
      </c>
      <c r="I646" s="10">
        <f>VLOOKUP(C646,away!$B$2:$E$405,3,FALSE)</f>
        <v>0.84419999999999995</v>
      </c>
      <c r="J646" s="10">
        <f>VLOOKUP(B646,home!$B$2:$E$405,4,FALSE)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1.254</v>
      </c>
      <c r="F647" s="10">
        <f>VLOOKUP(B647,home!$B$2:$E$405,3,FALSE)</f>
        <v>0.74429999999999996</v>
      </c>
      <c r="G647" s="10">
        <f>VLOOKUP(C647,away!$B$2:$E$405,4,FALSE)</f>
        <v>0.74760000000000004</v>
      </c>
      <c r="H647" s="10">
        <f>VLOOKUP(A647,away!$A$2:$E$405,3,FALSE)</f>
        <v>0.9476</v>
      </c>
      <c r="I647" s="10">
        <f>VLOOKUP(C647,away!$B$2:$E$405,3,FALSE)</f>
        <v>1.1872</v>
      </c>
      <c r="J647" s="10">
        <f>VLOOKUP(B647,home!$B$2:$E$405,4,FALSE)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1.3812</v>
      </c>
      <c r="F653" s="10">
        <f>VLOOKUP(B653,home!$B$2:$E$405,3,FALSE)</f>
        <v>1.0669999999999999</v>
      </c>
      <c r="G653" s="10">
        <f>VLOOKUP(C653,away!$B$2:$E$405,4,FALSE)</f>
        <v>0.9526</v>
      </c>
      <c r="H653" s="10">
        <f>VLOOKUP(A653,away!$A$2:$E$405,3,FALSE)</f>
        <v>1.0679000000000001</v>
      </c>
      <c r="I653" s="10">
        <f>VLOOKUP(C653,away!$B$2:$E$405,3,FALSE)</f>
        <v>1.1828000000000001</v>
      </c>
      <c r="J653" s="10">
        <f>VLOOKUP(B653,home!$B$2:$E$405,4,FALSE)</f>
        <v>1.1828000000000001</v>
      </c>
      <c r="K653" s="12">
        <f t="shared" si="950"/>
        <v>1.4038851050399999</v>
      </c>
      <c r="L653" s="12">
        <f t="shared" si="951"/>
        <v>1.4940090155360004</v>
      </c>
      <c r="M653" s="13">
        <f t="shared" si="952"/>
        <v>5.51392144155664E-2</v>
      </c>
      <c r="N653" s="13">
        <f t="shared" si="953"/>
        <v>7.7409121821620505E-2</v>
      </c>
      <c r="O653" s="13">
        <f t="shared" si="954"/>
        <v>8.2378483446428813E-2</v>
      </c>
      <c r="P653" s="13">
        <f t="shared" si="955"/>
        <v>0.11564992588622558</v>
      </c>
      <c r="Q653" s="13">
        <f t="shared" si="956"/>
        <v>5.4336756559799936E-2</v>
      </c>
      <c r="R653" s="13">
        <f t="shared" si="957"/>
        <v>6.1537098477573902E-2</v>
      </c>
      <c r="S653" s="13">
        <f t="shared" si="958"/>
        <v>6.0641530257790503E-2</v>
      </c>
      <c r="T653" s="13">
        <f t="shared" si="959"/>
        <v>8.117960417532602E-2</v>
      </c>
      <c r="U653" s="13">
        <f t="shared" si="960"/>
        <v>8.6391015960045656E-2</v>
      </c>
      <c r="V653" s="13">
        <f t="shared" si="961"/>
        <v>1.4132286299274431E-2</v>
      </c>
      <c r="W653" s="13">
        <f t="shared" si="962"/>
        <v>2.5427521063495866E-2</v>
      </c>
      <c r="X653" s="13">
        <f t="shared" si="963"/>
        <v>3.7988945711594377E-2</v>
      </c>
      <c r="Y653" s="13">
        <f t="shared" si="964"/>
        <v>2.8377913691914839E-2</v>
      </c>
      <c r="Z653" s="13">
        <f t="shared" si="965"/>
        <v>3.0645659971807376E-2</v>
      </c>
      <c r="AA653" s="13">
        <f t="shared" si="966"/>
        <v>4.3022985568540915E-2</v>
      </c>
      <c r="AB653" s="13">
        <f t="shared" si="967"/>
        <v>3.0199664307012736E-2</v>
      </c>
      <c r="AC653" s="13">
        <f t="shared" si="968"/>
        <v>1.8525810990841335E-3</v>
      </c>
      <c r="AD653" s="13">
        <f t="shared" si="969"/>
        <v>8.9243295197831887E-3</v>
      </c>
      <c r="AE653" s="13">
        <f t="shared" si="970"/>
        <v>1.3333028760170149E-2</v>
      </c>
      <c r="AF653" s="13">
        <f t="shared" si="971"/>
        <v>9.9598325860474918E-3</v>
      </c>
      <c r="AG653" s="13">
        <f t="shared" si="972"/>
        <v>4.9600265589280655E-3</v>
      </c>
      <c r="AH653" s="13">
        <f t="shared" si="973"/>
        <v>1.1446223071232737E-2</v>
      </c>
      <c r="AI653" s="13">
        <f t="shared" si="974"/>
        <v>1.606918207866884E-2</v>
      </c>
      <c r="AJ653" s="13">
        <f t="shared" si="975"/>
        <v>1.1279642685209446E-2</v>
      </c>
      <c r="AK653" s="13">
        <f t="shared" si="976"/>
        <v>5.2784407853129741E-3</v>
      </c>
      <c r="AL653" s="13">
        <f t="shared" si="977"/>
        <v>1.5542540391857079E-4</v>
      </c>
      <c r="AM653" s="13">
        <f t="shared" si="978"/>
        <v>2.5057466570584763E-3</v>
      </c>
      <c r="AN653" s="13">
        <f t="shared" si="979"/>
        <v>3.7436080962945581E-3</v>
      </c>
      <c r="AO653" s="13">
        <f t="shared" si="980"/>
        <v>2.7964921232488168E-3</v>
      </c>
      <c r="AP653" s="13">
        <f t="shared" si="981"/>
        <v>1.3926614813363819E-3</v>
      </c>
      <c r="AQ653" s="13">
        <f t="shared" si="982"/>
        <v>5.2016220217656901E-4</v>
      </c>
      <c r="AR653" s="13">
        <f t="shared" si="983"/>
        <v>3.420152092451576E-3</v>
      </c>
      <c r="AS653" s="13">
        <f t="shared" si="984"/>
        <v>4.8015005795641556E-3</v>
      </c>
      <c r="AT653" s="13">
        <f t="shared" si="985"/>
        <v>3.3703775727455228E-3</v>
      </c>
      <c r="AU653" s="13">
        <f t="shared" si="986"/>
        <v>1.5772076242461023E-3</v>
      </c>
      <c r="AV653" s="13">
        <f t="shared" si="987"/>
        <v>5.5355457280865765E-4</v>
      </c>
      <c r="AW653" s="13">
        <f t="shared" si="988"/>
        <v>9.0553301385209831E-6</v>
      </c>
      <c r="AX653" s="13">
        <f t="shared" si="989"/>
        <v>5.862967348080274E-4</v>
      </c>
      <c r="AY653" s="13">
        <f t="shared" si="990"/>
        <v>8.7593260758251257E-4</v>
      </c>
      <c r="AZ653" s="13">
        <f t="shared" si="991"/>
        <v>6.5432560636511565E-4</v>
      </c>
      <c r="BA653" s="13">
        <f t="shared" si="992"/>
        <v>3.2585611833518114E-4</v>
      </c>
      <c r="BB653" s="13">
        <f t="shared" si="993"/>
        <v>1.2170799464008159E-4</v>
      </c>
      <c r="BC653" s="13">
        <f t="shared" si="994"/>
        <v>3.6366568251017825E-5</v>
      </c>
      <c r="BD653" s="13">
        <f t="shared" si="995"/>
        <v>8.5162301010449485E-4</v>
      </c>
      <c r="BE653" s="13">
        <f t="shared" si="996"/>
        <v>1.1955808589950295E-3</v>
      </c>
      <c r="BF653" s="13">
        <f t="shared" si="997"/>
        <v>8.3922907990702537E-4</v>
      </c>
      <c r="BG653" s="13">
        <f t="shared" si="998"/>
        <v>3.9272706833263208E-4</v>
      </c>
      <c r="BH653" s="13">
        <f t="shared" si="999"/>
        <v>1.3783592039455229E-4</v>
      </c>
      <c r="BI653" s="13">
        <f t="shared" si="1000"/>
        <v>3.8701159116278178E-5</v>
      </c>
      <c r="BJ653" s="14">
        <f t="shared" si="1001"/>
        <v>0.35545623663877718</v>
      </c>
      <c r="BK653" s="14">
        <f t="shared" si="1002"/>
        <v>0.24844689596944214</v>
      </c>
      <c r="BL653" s="14">
        <f t="shared" si="1003"/>
        <v>0.364781225918692</v>
      </c>
      <c r="BM653" s="14">
        <f t="shared" si="1004"/>
        <v>0.55201254061405958</v>
      </c>
      <c r="BN653" s="14">
        <f t="shared" si="1005"/>
        <v>0.44645060060721509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1.3812</v>
      </c>
      <c r="F654" s="10">
        <f>VLOOKUP(B654,home!$B$2:$E$405,3,FALSE)</f>
        <v>0.7621</v>
      </c>
      <c r="G654" s="10">
        <f>VLOOKUP(C654,away!$B$2:$E$405,4,FALSE)</f>
        <v>1.0288999999999999</v>
      </c>
      <c r="H654" s="10">
        <f>VLOOKUP(A654,away!$A$2:$E$405,3,FALSE)</f>
        <v>1.0679000000000001</v>
      </c>
      <c r="I654" s="10">
        <f>VLOOKUP(C654,away!$B$2:$E$405,3,FALSE)</f>
        <v>1.1335999999999999</v>
      </c>
      <c r="J654" s="10">
        <f>VLOOKUP(B654,home!$B$2:$E$405,4,FALSE)</f>
        <v>1.1335999999999999</v>
      </c>
      <c r="K654" s="12">
        <f t="shared" si="950"/>
        <v>1.083033021828</v>
      </c>
      <c r="L654" s="12">
        <f t="shared" si="951"/>
        <v>1.372303784384</v>
      </c>
      <c r="M654" s="13">
        <f t="shared" si="952"/>
        <v>8.5834281053106171E-2</v>
      </c>
      <c r="N654" s="13">
        <f t="shared" si="953"/>
        <v>9.2961360785379421E-2</v>
      </c>
      <c r="O654" s="13">
        <f t="shared" si="954"/>
        <v>0.11779070871905746</v>
      </c>
      <c r="P654" s="13">
        <f t="shared" si="955"/>
        <v>0.12757122720726252</v>
      </c>
      <c r="Q654" s="13">
        <f t="shared" si="956"/>
        <v>5.0340111742316208E-2</v>
      </c>
      <c r="R654" s="13">
        <f t="shared" si="957"/>
        <v>8.0822317670218011E-2</v>
      </c>
      <c r="S654" s="13">
        <f t="shared" si="958"/>
        <v>4.740069413844665E-2</v>
      </c>
      <c r="T654" s="13">
        <f t="shared" si="959"/>
        <v>6.9081925850293963E-2</v>
      </c>
      <c r="U654" s="13">
        <f t="shared" si="960"/>
        <v>8.7533238937518756E-2</v>
      </c>
      <c r="V654" s="13">
        <f t="shared" si="961"/>
        <v>7.8276996188043953E-3</v>
      </c>
      <c r="W654" s="13">
        <f t="shared" si="962"/>
        <v>1.817333444647997E-2</v>
      </c>
      <c r="X654" s="13">
        <f t="shared" si="963"/>
        <v>2.4939335635780564E-2</v>
      </c>
      <c r="Y654" s="13">
        <f t="shared" si="964"/>
        <v>1.7112172336502213E-2</v>
      </c>
      <c r="Z654" s="13">
        <f t="shared" si="965"/>
        <v>3.6970924133842002E-2</v>
      </c>
      <c r="AA654" s="13">
        <f t="shared" si="966"/>
        <v>4.004073168444864E-2</v>
      </c>
      <c r="AB654" s="13">
        <f t="shared" si="967"/>
        <v>2.1682717316206277E-2</v>
      </c>
      <c r="AC654" s="13">
        <f t="shared" si="968"/>
        <v>7.2712006375027539E-4</v>
      </c>
      <c r="AD654" s="13">
        <f t="shared" si="969"/>
        <v>4.9205803305655202E-3</v>
      </c>
      <c r="AE654" s="13">
        <f t="shared" si="970"/>
        <v>6.7525310090005355E-3</v>
      </c>
      <c r="AF654" s="13">
        <f t="shared" si="971"/>
        <v>4.6332619289108732E-3</v>
      </c>
      <c r="AG654" s="13">
        <f t="shared" si="972"/>
        <v>2.1194142930289015E-3</v>
      </c>
      <c r="AH654" s="13">
        <f t="shared" si="973"/>
        <v>1.2683834775261287E-2</v>
      </c>
      <c r="AI654" s="13">
        <f t="shared" si="974"/>
        <v>1.3737011905018302E-2</v>
      </c>
      <c r="AJ654" s="13">
        <f t="shared" si="975"/>
        <v>7.4388187571895912E-3</v>
      </c>
      <c r="AK654" s="13">
        <f t="shared" si="976"/>
        <v>2.6854954524766169E-3</v>
      </c>
      <c r="AL654" s="13">
        <f t="shared" si="977"/>
        <v>4.322729693617622E-5</v>
      </c>
      <c r="AM654" s="13">
        <f t="shared" si="978"/>
        <v>1.0658301969119594E-3</v>
      </c>
      <c r="AN654" s="13">
        <f t="shared" si="979"/>
        <v>1.4626428127330255E-3</v>
      </c>
      <c r="AO654" s="13">
        <f t="shared" si="980"/>
        <v>1.0035951335577947E-3</v>
      </c>
      <c r="AP654" s="13">
        <f t="shared" si="981"/>
        <v>4.5907913325690929E-4</v>
      </c>
      <c r="AQ654" s="13">
        <f t="shared" si="982"/>
        <v>1.5749900797504583E-4</v>
      </c>
      <c r="AR654" s="13">
        <f t="shared" si="983"/>
        <v>3.4812148925184878E-3</v>
      </c>
      <c r="AS654" s="13">
        <f t="shared" si="984"/>
        <v>3.7702706846769337E-3</v>
      </c>
      <c r="AT654" s="13">
        <f t="shared" si="985"/>
        <v>2.0416638263675911E-3</v>
      </c>
      <c r="AU654" s="13">
        <f t="shared" si="986"/>
        <v>7.3706311447593637E-4</v>
      </c>
      <c r="AV654" s="13">
        <f t="shared" si="987"/>
        <v>1.9956592303720756E-4</v>
      </c>
      <c r="AW654" s="13">
        <f t="shared" si="988"/>
        <v>1.78462732402688E-6</v>
      </c>
      <c r="AX654" s="13">
        <f t="shared" si="989"/>
        <v>1.9238821648618186E-4</v>
      </c>
      <c r="AY654" s="13">
        <f t="shared" si="990"/>
        <v>2.6401507755487559E-4</v>
      </c>
      <c r="AZ654" s="13">
        <f t="shared" si="991"/>
        <v>1.8115444503149556E-4</v>
      </c>
      <c r="BA654" s="13">
        <f t="shared" si="992"/>
        <v>8.28663101582349E-5</v>
      </c>
      <c r="BB654" s="13">
        <f t="shared" si="993"/>
        <v>2.8429437757021016E-5</v>
      </c>
      <c r="BC654" s="13">
        <f t="shared" si="994"/>
        <v>7.8027650043738598E-6</v>
      </c>
      <c r="BD654" s="13">
        <f t="shared" si="995"/>
        <v>7.9621406187617622E-4</v>
      </c>
      <c r="BE654" s="13">
        <f t="shared" si="996"/>
        <v>8.6232612145570136E-4</v>
      </c>
      <c r="BF654" s="13">
        <f t="shared" si="997"/>
        <v>4.669638325606936E-4</v>
      </c>
      <c r="BG654" s="13">
        <f t="shared" si="998"/>
        <v>1.6857908355419739E-4</v>
      </c>
      <c r="BH654" s="13">
        <f t="shared" si="999"/>
        <v>4.5644178569674312E-5</v>
      </c>
      <c r="BI654" s="13">
        <f t="shared" si="1000"/>
        <v>9.8868305290342464E-6</v>
      </c>
      <c r="BJ654" s="14">
        <f t="shared" si="1001"/>
        <v>0.29593933089468516</v>
      </c>
      <c r="BK654" s="14">
        <f t="shared" si="1002"/>
        <v>0.26966826445586106</v>
      </c>
      <c r="BL654" s="14">
        <f t="shared" si="1003"/>
        <v>0.39699426776701668</v>
      </c>
      <c r="BM654" s="14">
        <f t="shared" si="1004"/>
        <v>0.44399054962383427</v>
      </c>
      <c r="BN654" s="14">
        <f t="shared" si="1005"/>
        <v>0.55532000717733976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1.6087</v>
      </c>
      <c r="F655" s="10">
        <f>VLOOKUP(B655,home!$B$2:$E$405,3,FALSE)</f>
        <v>0.93240000000000001</v>
      </c>
      <c r="G655" s="10">
        <f>VLOOKUP(C655,away!$B$2:$E$405,4,FALSE)</f>
        <v>1.6577</v>
      </c>
      <c r="H655" s="10">
        <f>VLOOKUP(A655,away!$A$2:$E$405,3,FALSE)</f>
        <v>1.2608999999999999</v>
      </c>
      <c r="I655" s="10">
        <f>VLOOKUP(C655,away!$B$2:$E$405,3,FALSE)</f>
        <v>0.85919999999999996</v>
      </c>
      <c r="J655" s="10">
        <f>VLOOKUP(B655,home!$B$2:$E$405,4,FALSE)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1.6087</v>
      </c>
      <c r="F656" s="10">
        <f>VLOOKUP(B656,home!$B$2:$E$405,3,FALSE)</f>
        <v>0.25900000000000001</v>
      </c>
      <c r="G656" s="10">
        <f>VLOOKUP(C656,away!$B$2:$E$405,4,FALSE)</f>
        <v>1.036</v>
      </c>
      <c r="H656" s="10">
        <f>VLOOKUP(A656,away!$A$2:$E$405,3,FALSE)</f>
        <v>1.2608999999999999</v>
      </c>
      <c r="I656" s="10">
        <f>VLOOKUP(C656,away!$B$2:$E$405,3,FALSE)</f>
        <v>0.99139999999999995</v>
      </c>
      <c r="J656" s="10">
        <f>VLOOKUP(B656,home!$B$2:$E$405,4,FALSE)</f>
        <v>1.3218000000000001</v>
      </c>
      <c r="K656" s="12">
        <f t="shared" si="950"/>
        <v>0.4316528188</v>
      </c>
      <c r="L656" s="12">
        <f t="shared" si="951"/>
        <v>1.6523243644679999</v>
      </c>
      <c r="M656" s="13">
        <f t="shared" si="952"/>
        <v>0.12443432861256563</v>
      </c>
      <c r="N656" s="13">
        <f t="shared" si="953"/>
        <v>5.3712428701099442E-2</v>
      </c>
      <c r="O656" s="13">
        <f t="shared" si="954"/>
        <v>0.20560587294275973</v>
      </c>
      <c r="P656" s="13">
        <f t="shared" si="955"/>
        <v>8.8750354617576882E-2</v>
      </c>
      <c r="Q656" s="13">
        <f t="shared" si="956"/>
        <v>1.1592560626711801E-2</v>
      </c>
      <c r="R656" s="13">
        <f t="shared" si="957"/>
        <v>0.16986379667051693</v>
      </c>
      <c r="S656" s="13">
        <f t="shared" si="958"/>
        <v>1.5824864272925121E-2</v>
      </c>
      <c r="T656" s="13">
        <f t="shared" si="959"/>
        <v>1.9154670370088334E-2</v>
      </c>
      <c r="U656" s="13">
        <f t="shared" si="960"/>
        <v>7.3322186644898688E-2</v>
      </c>
      <c r="V656" s="13">
        <f t="shared" si="961"/>
        <v>1.2540861527850678E-3</v>
      </c>
      <c r="W656" s="13">
        <f t="shared" si="962"/>
        <v>1.6679871572100144E-3</v>
      </c>
      <c r="X656" s="13">
        <f t="shared" si="963"/>
        <v>2.7560558194778227E-3</v>
      </c>
      <c r="Y656" s="13">
        <f t="shared" si="964"/>
        <v>2.2769490901785134E-3</v>
      </c>
      <c r="Z656" s="13">
        <f t="shared" si="965"/>
        <v>9.355669662657784E-2</v>
      </c>
      <c r="AA656" s="13">
        <f t="shared" si="966"/>
        <v>4.0384011816478771E-2</v>
      </c>
      <c r="AB656" s="13">
        <f t="shared" si="967"/>
        <v>8.7159362675177862E-3</v>
      </c>
      <c r="AC656" s="13">
        <f t="shared" si="968"/>
        <v>5.5903278471092739E-5</v>
      </c>
      <c r="AD656" s="13">
        <f t="shared" si="969"/>
        <v>1.7999783953297538E-4</v>
      </c>
      <c r="AE656" s="13">
        <f t="shared" si="970"/>
        <v>2.9741481581193653E-4</v>
      </c>
      <c r="AF656" s="13">
        <f t="shared" si="971"/>
        <v>2.4571287325991266E-4</v>
      </c>
      <c r="AG656" s="13">
        <f t="shared" si="972"/>
        <v>1.353324557169305E-4</v>
      </c>
      <c r="AH656" s="13">
        <f t="shared" si="973"/>
        <v>3.8646502323808923E-2</v>
      </c>
      <c r="AI656" s="13">
        <f t="shared" si="974"/>
        <v>1.6681871664832874E-2</v>
      </c>
      <c r="AJ656" s="13">
        <f t="shared" si="975"/>
        <v>3.60038846349248E-3</v>
      </c>
      <c r="AK656" s="13">
        <f t="shared" si="976"/>
        <v>5.1803927634717657E-4</v>
      </c>
      <c r="AL656" s="13">
        <f t="shared" si="977"/>
        <v>1.5948768620088374E-6</v>
      </c>
      <c r="AM656" s="13">
        <f t="shared" si="978"/>
        <v>1.5539314962463782E-5</v>
      </c>
      <c r="AN656" s="13">
        <f t="shared" si="979"/>
        <v>2.5675988719621045E-5</v>
      </c>
      <c r="AO656" s="13">
        <f t="shared" si="980"/>
        <v>2.1212530871617692E-5</v>
      </c>
      <c r="AP656" s="13">
        <f t="shared" si="981"/>
        <v>1.1683327197067846E-5</v>
      </c>
      <c r="AQ656" s="13">
        <f t="shared" si="982"/>
        <v>4.826161546441707E-6</v>
      </c>
      <c r="AR656" s="13">
        <f t="shared" si="983"/>
        <v>1.2771311478219723E-2</v>
      </c>
      <c r="AS656" s="13">
        <f t="shared" si="984"/>
        <v>5.5127725993463382E-3</v>
      </c>
      <c r="AT656" s="13">
        <f t="shared" si="985"/>
        <v>1.1898019159556252E-3</v>
      </c>
      <c r="AU656" s="13">
        <f t="shared" si="986"/>
        <v>1.7119378361196209E-4</v>
      </c>
      <c r="AV656" s="13">
        <f t="shared" si="987"/>
        <v>1.8474069814285171E-5</v>
      </c>
      <c r="AW656" s="13">
        <f t="shared" si="988"/>
        <v>3.1597632585459073E-8</v>
      </c>
      <c r="AX656" s="13">
        <f t="shared" si="989"/>
        <v>1.1179315176280843E-6</v>
      </c>
      <c r="AY656" s="13">
        <f t="shared" si="990"/>
        <v>1.8471854843835708E-6</v>
      </c>
      <c r="AZ656" s="13">
        <f t="shared" si="991"/>
        <v>1.5260747907692992E-6</v>
      </c>
      <c r="BA656" s="13">
        <f t="shared" si="992"/>
        <v>8.4052351959617294E-7</v>
      </c>
      <c r="BB656" s="13">
        <f t="shared" si="993"/>
        <v>3.4720437258428827E-7</v>
      </c>
      <c r="BC656" s="13">
        <f t="shared" si="994"/>
        <v>1.1473884885416885E-7</v>
      </c>
      <c r="BD656" s="13">
        <f t="shared" si="995"/>
        <v>3.5170581869453789E-3</v>
      </c>
      <c r="BE656" s="13">
        <f t="shared" si="996"/>
        <v>1.5181480802785902E-3</v>
      </c>
      <c r="BF656" s="13">
        <f t="shared" si="997"/>
        <v>3.2765644910403115E-4</v>
      </c>
      <c r="BG656" s="13">
        <f t="shared" si="998"/>
        <v>4.7144609951251251E-5</v>
      </c>
      <c r="BH656" s="13">
        <f t="shared" si="999"/>
        <v>5.0875259441710338E-6</v>
      </c>
      <c r="BI656" s="13">
        <f t="shared" si="1000"/>
        <v>4.3920898290391167E-7</v>
      </c>
      <c r="BJ656" s="14">
        <f t="shared" si="1001"/>
        <v>9.2103840730918721E-2</v>
      </c>
      <c r="BK656" s="14">
        <f t="shared" si="1002"/>
        <v>0.2303229789966702</v>
      </c>
      <c r="BL656" s="14">
        <f t="shared" si="1003"/>
        <v>0.58241769397880772</v>
      </c>
      <c r="BM656" s="14">
        <f t="shared" si="1004"/>
        <v>0.34444005257389232</v>
      </c>
      <c r="BN656" s="14">
        <f t="shared" si="1005"/>
        <v>0.65395934217123042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1.6087</v>
      </c>
      <c r="F657" s="10">
        <f>VLOOKUP(B657,home!$B$2:$E$405,3,FALSE)</f>
        <v>0.79120000000000001</v>
      </c>
      <c r="G657" s="10">
        <f>VLOOKUP(C657,away!$B$2:$E$405,4,FALSE)</f>
        <v>0.4521</v>
      </c>
      <c r="H657" s="10">
        <f>VLOOKUP(A657,away!$A$2:$E$405,3,FALSE)</f>
        <v>1.2608999999999999</v>
      </c>
      <c r="I657" s="10">
        <f>VLOOKUP(C657,away!$B$2:$E$405,3,FALSE)</f>
        <v>1.2257</v>
      </c>
      <c r="J657" s="10">
        <f>VLOOKUP(B657,home!$B$2:$E$405,4,FALSE)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1.3148</v>
      </c>
      <c r="F660" s="10">
        <f>VLOOKUP(B660,home!$B$2:$E$405,3,FALSE)</f>
        <v>1.0322</v>
      </c>
      <c r="G660" s="10">
        <f>VLOOKUP(C660,away!$B$2:$E$405,4,FALSE)</f>
        <v>0.43459999999999999</v>
      </c>
      <c r="H660" s="10">
        <f>VLOOKUP(A660,away!$A$2:$E$405,3,FALSE)</f>
        <v>1.2037</v>
      </c>
      <c r="I660" s="10">
        <f>VLOOKUP(C660,away!$B$2:$E$405,3,FALSE)</f>
        <v>0.65269999999999995</v>
      </c>
      <c r="J660" s="10">
        <f>VLOOKUP(B660,home!$B$2:$E$405,4,FALSE)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1.3148</v>
      </c>
      <c r="F661" s="10">
        <f>VLOOKUP(B661,home!$B$2:$E$405,3,FALSE)</f>
        <v>0.64359999999999995</v>
      </c>
      <c r="G661" s="10">
        <f>VLOOKUP(C661,away!$B$2:$E$405,4,FALSE)</f>
        <v>0.87760000000000005</v>
      </c>
      <c r="H661" s="10">
        <f>VLOOKUP(A661,away!$A$2:$E$405,3,FALSE)</f>
        <v>1.2037</v>
      </c>
      <c r="I661" s="10">
        <f>VLOOKUP(C661,away!$B$2:$E$405,3,FALSE)</f>
        <v>1.0864</v>
      </c>
      <c r="J661" s="10">
        <f>VLOOKUP(B661,home!$B$2:$E$405,4,FALSE)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1.5690999999999999</v>
      </c>
      <c r="F673" s="10">
        <f>VLOOKUP(B673,home!$B$2:$E$405,3,FALSE)</f>
        <v>1.0197000000000001</v>
      </c>
      <c r="G673" s="10">
        <f>VLOOKUP(C673,away!$B$2:$E$405,4,FALSE)</f>
        <v>0.89219999999999999</v>
      </c>
      <c r="H673" s="10">
        <f>VLOOKUP(A673,away!$A$2:$E$405,3,FALSE)</f>
        <v>1.1701999999999999</v>
      </c>
      <c r="I673" s="10">
        <f>VLOOKUP(C673,away!$B$2:$E$405,3,FALSE)</f>
        <v>1.0255000000000001</v>
      </c>
      <c r="J673" s="10">
        <f>VLOOKUP(B673,home!$B$2:$E$405,4,FALSE)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1.5690999999999999</v>
      </c>
      <c r="F674" s="10">
        <f>VLOOKUP(B674,home!$B$2:$E$405,3,FALSE)</f>
        <v>1.2109000000000001</v>
      </c>
      <c r="G674" s="10">
        <f>VLOOKUP(C674,away!$B$2:$E$405,4,FALSE)</f>
        <v>0.50980000000000003</v>
      </c>
      <c r="H674" s="10">
        <f>VLOOKUP(A674,away!$A$2:$E$405,3,FALSE)</f>
        <v>1.1701999999999999</v>
      </c>
      <c r="I674" s="10">
        <f>VLOOKUP(C674,away!$B$2:$E$405,3,FALSE)</f>
        <v>1.1109</v>
      </c>
      <c r="J674" s="10">
        <f>VLOOKUP(B674,home!$B$2:$E$405,4,FALSE)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1.5690999999999999</v>
      </c>
      <c r="F675" s="10">
        <f>VLOOKUP(B675,home!$B$2:$E$405,3,FALSE)</f>
        <v>1.6222000000000001</v>
      </c>
      <c r="G675" s="10">
        <f>VLOOKUP(C675,away!$B$2:$E$405,4,FALSE)</f>
        <v>0.52139999999999997</v>
      </c>
      <c r="H675" s="10">
        <f>VLOOKUP(A675,away!$A$2:$E$405,3,FALSE)</f>
        <v>1.1701999999999999</v>
      </c>
      <c r="I675" s="10">
        <f>VLOOKUP(C675,away!$B$2:$E$405,3,FALSE)</f>
        <v>1.0099</v>
      </c>
      <c r="J675" s="10">
        <f>VLOOKUP(B675,home!$B$2:$E$405,4,FALSE)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1.5690999999999999</v>
      </c>
      <c r="F676" s="10">
        <f>VLOOKUP(B676,home!$B$2:$E$405,3,FALSE)</f>
        <v>0.92700000000000005</v>
      </c>
      <c r="G676" s="10">
        <f>VLOOKUP(C676,away!$B$2:$E$405,4,FALSE)</f>
        <v>0.63729999999999998</v>
      </c>
      <c r="H676" s="10">
        <f>VLOOKUP(A676,away!$A$2:$E$405,3,FALSE)</f>
        <v>1.1701999999999999</v>
      </c>
      <c r="I676" s="10">
        <f>VLOOKUP(C676,away!$B$2:$E$405,3,FALSE)</f>
        <v>0.94</v>
      </c>
      <c r="J676" s="10">
        <f>VLOOKUP(B676,home!$B$2:$E$405,4,FALSE)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1.254</v>
      </c>
      <c r="F677" s="10">
        <f>VLOOKUP(B677,home!$B$2:$E$405,3,FALSE)</f>
        <v>0.90380000000000005</v>
      </c>
      <c r="G677" s="10">
        <f>VLOOKUP(C677,away!$B$2:$E$405,4,FALSE)</f>
        <v>0.69779999999999998</v>
      </c>
      <c r="H677" s="10">
        <f>VLOOKUP(A677,away!$A$2:$E$405,3,FALSE)</f>
        <v>0.9476</v>
      </c>
      <c r="I677" s="10">
        <f>VLOOKUP(C677,away!$B$2:$E$405,3,FALSE)</f>
        <v>0.98929999999999996</v>
      </c>
      <c r="J677" s="10">
        <f>VLOOKUP(B677,home!$B$2:$E$405,4,FALSE)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1.254</v>
      </c>
      <c r="F678" s="10">
        <f>VLOOKUP(B678,home!$B$2:$E$405,3,FALSE)</f>
        <v>0.84730000000000005</v>
      </c>
      <c r="G678" s="10">
        <f>VLOOKUP(C678,away!$B$2:$E$405,4,FALSE)</f>
        <v>1.0632999999999999</v>
      </c>
      <c r="H678" s="10">
        <f>VLOOKUP(A678,away!$A$2:$E$405,3,FALSE)</f>
        <v>0.9476</v>
      </c>
      <c r="I678" s="10">
        <f>VLOOKUP(C678,away!$B$2:$E$405,3,FALSE)</f>
        <v>1.7587999999999999</v>
      </c>
      <c r="J678" s="10">
        <f>VLOOKUP(B678,home!$B$2:$E$405,4,FALSE)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1.6769000000000001</v>
      </c>
      <c r="F682" s="10">
        <f>VLOOKUP(B682,home!$B$2:$E$405,3,FALSE)</f>
        <v>1.0550999999999999</v>
      </c>
      <c r="G682" s="10">
        <f>VLOOKUP(C682,away!$B$2:$E$405,4,FALSE)</f>
        <v>0.82569999999999999</v>
      </c>
      <c r="H682" s="10">
        <f>VLOOKUP(A682,away!$A$2:$E$405,3,FALSE)</f>
        <v>1.5230999999999999</v>
      </c>
      <c r="I682" s="10">
        <f>VLOOKUP(C682,away!$B$2:$E$405,3,FALSE)</f>
        <v>1.3130999999999999</v>
      </c>
      <c r="J682" s="10">
        <f>VLOOKUP(B682,home!$B$2:$E$405,4,FALSE)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1.6769000000000001</v>
      </c>
      <c r="F683" s="10">
        <f>VLOOKUP(B683,home!$B$2:$E$405,3,FALSE)</f>
        <v>0.73399999999999999</v>
      </c>
      <c r="G683" s="10">
        <f>VLOOKUP(C683,away!$B$2:$E$405,4,FALSE)</f>
        <v>0.77980000000000005</v>
      </c>
      <c r="H683" s="10">
        <f>VLOOKUP(A683,away!$A$2:$E$405,3,FALSE)</f>
        <v>1.5230999999999999</v>
      </c>
      <c r="I683" s="10">
        <f>VLOOKUP(C683,away!$B$2:$E$405,3,FALSE)</f>
        <v>0.85860000000000003</v>
      </c>
      <c r="J683" s="10">
        <f>VLOOKUP(B683,home!$B$2:$E$405,4,FALSE)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1.3812</v>
      </c>
      <c r="F688" s="10">
        <f>VLOOKUP(B688,home!$B$2:$E$405,3,FALSE)</f>
        <v>0.86880000000000002</v>
      </c>
      <c r="G688" s="10">
        <f>VLOOKUP(C688,away!$B$2:$E$405,4,FALSE)</f>
        <v>0.94120000000000004</v>
      </c>
      <c r="H688" s="10">
        <f>VLOOKUP(A688,away!$A$2:$E$405,3,FALSE)</f>
        <v>1.0679000000000001</v>
      </c>
      <c r="I688" s="10">
        <f>VLOOKUP(C688,away!$B$2:$E$405,3,FALSE)</f>
        <v>1.2173</v>
      </c>
      <c r="J688" s="10">
        <f>VLOOKUP(B688,home!$B$2:$E$405,4,FALSE)</f>
        <v>0.60870000000000002</v>
      </c>
      <c r="K688" s="12">
        <f t="shared" si="950"/>
        <v>1.129427350272</v>
      </c>
      <c r="L688" s="12">
        <f t="shared" si="951"/>
        <v>0.79128240762900015</v>
      </c>
      <c r="M688" s="13">
        <f t="shared" si="952"/>
        <v>0.14650294359899041</v>
      </c>
      <c r="N688" s="13">
        <f t="shared" si="953"/>
        <v>0.16546443139605599</v>
      </c>
      <c r="O688" s="13">
        <f t="shared" si="954"/>
        <v>0.11592520193574474</v>
      </c>
      <c r="P688" s="13">
        <f t="shared" si="955"/>
        <v>0.1309290936520347</v>
      </c>
      <c r="Q688" s="13">
        <f t="shared" si="956"/>
        <v>9.3440027157955338E-2</v>
      </c>
      <c r="R688" s="13">
        <f t="shared" si="957"/>
        <v>4.5864786446297059E-2</v>
      </c>
      <c r="S688" s="13">
        <f t="shared" si="958"/>
        <v>2.9252701589849505E-2</v>
      </c>
      <c r="T688" s="13">
        <f t="shared" si="959"/>
        <v>7.3937449658466062E-2</v>
      </c>
      <c r="U688" s="13">
        <f t="shared" si="960"/>
        <v>5.1800944226832422E-2</v>
      </c>
      <c r="V688" s="13">
        <f t="shared" si="961"/>
        <v>2.9047802438063658E-3</v>
      </c>
      <c r="W688" s="13">
        <f t="shared" si="962"/>
        <v>3.5177907427451062E-2</v>
      </c>
      <c r="X688" s="13">
        <f t="shared" si="963"/>
        <v>2.7835659284543565E-2</v>
      </c>
      <c r="Y688" s="13">
        <f t="shared" si="964"/>
        <v>1.101293374830708E-2</v>
      </c>
      <c r="Z688" s="13">
        <f t="shared" si="965"/>
        <v>1.2097332881538626E-2</v>
      </c>
      <c r="AA688" s="13">
        <f t="shared" si="966"/>
        <v>1.3663058621754506E-2</v>
      </c>
      <c r="AB688" s="13">
        <f t="shared" si="967"/>
        <v>7.7157160478896003E-3</v>
      </c>
      <c r="AC688" s="13">
        <f t="shared" si="968"/>
        <v>1.6224940402090188E-4</v>
      </c>
      <c r="AD688" s="13">
        <f t="shared" si="969"/>
        <v>9.9327226934749456E-3</v>
      </c>
      <c r="AE688" s="13">
        <f t="shared" si="970"/>
        <v>7.8595887272040615E-3</v>
      </c>
      <c r="AF688" s="13">
        <f t="shared" si="971"/>
        <v>3.1095771455178891E-3</v>
      </c>
      <c r="AG688" s="13">
        <f t="shared" si="972"/>
        <v>8.2018456347116974E-4</v>
      </c>
      <c r="AH688" s="13">
        <f t="shared" si="973"/>
        <v>2.3931016720983378E-3</v>
      </c>
      <c r="AI688" s="13">
        <f t="shared" si="974"/>
        <v>2.7028344804495177E-3</v>
      </c>
      <c r="AJ688" s="13">
        <f t="shared" si="975"/>
        <v>1.5263275927389487E-3</v>
      </c>
      <c r="AK688" s="13">
        <f t="shared" si="976"/>
        <v>5.7462537623806365E-4</v>
      </c>
      <c r="AL688" s="13">
        <f t="shared" si="977"/>
        <v>5.8000656893793303E-6</v>
      </c>
      <c r="AM688" s="13">
        <f t="shared" si="978"/>
        <v>2.2436577345355934E-3</v>
      </c>
      <c r="AN688" s="13">
        <f t="shared" si="979"/>
        <v>1.7753668940787524E-3</v>
      </c>
      <c r="AO688" s="13">
        <f t="shared" si="980"/>
        <v>7.024082951857276E-4</v>
      </c>
      <c r="AP688" s="13">
        <f t="shared" si="981"/>
        <v>1.8526777565104803E-4</v>
      </c>
      <c r="AQ688" s="13">
        <f t="shared" si="982"/>
        <v>3.6649782893307672E-5</v>
      </c>
      <c r="AR688" s="13">
        <f t="shared" si="983"/>
        <v>3.7872385055979195E-4</v>
      </c>
      <c r="AS688" s="13">
        <f t="shared" si="984"/>
        <v>4.2774107502255467E-4</v>
      </c>
      <c r="AT688" s="13">
        <f t="shared" si="985"/>
        <v>2.4155123448261039E-4</v>
      </c>
      <c r="AU688" s="13">
        <f t="shared" si="986"/>
        <v>9.0938190238875057E-5</v>
      </c>
      <c r="AV688" s="13">
        <f t="shared" si="987"/>
        <v>2.5677019810005939E-5</v>
      </c>
      <c r="AW688" s="13">
        <f t="shared" si="988"/>
        <v>1.4398598515371247E-7</v>
      </c>
      <c r="AX688" s="13">
        <f t="shared" si="989"/>
        <v>4.2234140167230199E-4</v>
      </c>
      <c r="AY688" s="13">
        <f t="shared" si="990"/>
        <v>3.3419132115666573E-4</v>
      </c>
      <c r="AZ688" s="13">
        <f t="shared" si="991"/>
        <v>1.3221985660678143E-4</v>
      </c>
      <c r="BA688" s="13">
        <f t="shared" si="992"/>
        <v>3.4874415490725062E-5</v>
      </c>
      <c r="BB688" s="13">
        <f t="shared" si="993"/>
        <v>6.8988778635387544E-6</v>
      </c>
      <c r="BC688" s="13">
        <f t="shared" si="994"/>
        <v>1.0917921371598722E-6</v>
      </c>
      <c r="BD688" s="13">
        <f t="shared" si="995"/>
        <v>4.9946253382912944E-5</v>
      </c>
      <c r="BE688" s="13">
        <f t="shared" si="996"/>
        <v>5.6410664614277279E-5</v>
      </c>
      <c r="BF688" s="13">
        <f t="shared" si="997"/>
        <v>3.1855873731192837E-5</v>
      </c>
      <c r="BG688" s="13">
        <f t="shared" si="998"/>
        <v>1.1992965019606844E-5</v>
      </c>
      <c r="BH688" s="13">
        <f t="shared" si="999"/>
        <v>3.3862956759998366E-6</v>
      </c>
      <c r="BI688" s="13">
        <f t="shared" si="1000"/>
        <v>7.6491499051640521E-7</v>
      </c>
      <c r="BJ688" s="14">
        <f t="shared" si="1001"/>
        <v>0.43446544994971875</v>
      </c>
      <c r="BK688" s="14">
        <f t="shared" si="1002"/>
        <v>0.31009175987554788</v>
      </c>
      <c r="BL688" s="14">
        <f t="shared" si="1003"/>
        <v>0.24348558473757154</v>
      </c>
      <c r="BM688" s="14">
        <f t="shared" si="1004"/>
        <v>0.30167959592212695</v>
      </c>
      <c r="BN688" s="14">
        <f t="shared" si="1005"/>
        <v>0.69812648418707823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1.3812</v>
      </c>
      <c r="F689" s="10">
        <f>VLOOKUP(B689,home!$B$2:$E$405,3,FALSE)</f>
        <v>0.49540000000000001</v>
      </c>
      <c r="G689" s="10">
        <f>VLOOKUP(C689,away!$B$2:$E$405,4,FALSE)</f>
        <v>1.0288999999999999</v>
      </c>
      <c r="H689" s="10">
        <f>VLOOKUP(A689,away!$A$2:$E$405,3,FALSE)</f>
        <v>1.0679000000000001</v>
      </c>
      <c r="I689" s="10">
        <f>VLOOKUP(C689,away!$B$2:$E$405,3,FALSE)</f>
        <v>1.1335999999999999</v>
      </c>
      <c r="J689" s="10">
        <f>VLOOKUP(B689,home!$B$2:$E$405,4,FALSE)</f>
        <v>0.93640000000000001</v>
      </c>
      <c r="K689" s="12">
        <f t="shared" si="950"/>
        <v>0.70402120327199991</v>
      </c>
      <c r="L689" s="12">
        <f t="shared" si="951"/>
        <v>1.133579096416</v>
      </c>
      <c r="M689" s="13">
        <f t="shared" si="952"/>
        <v>0.15919899797986309</v>
      </c>
      <c r="N689" s="13">
        <f t="shared" si="953"/>
        <v>0.11207947011747989</v>
      </c>
      <c r="O689" s="13">
        <f t="shared" si="954"/>
        <v>0.18046465628034578</v>
      </c>
      <c r="P689" s="13">
        <f t="shared" si="955"/>
        <v>0.12705094446255694</v>
      </c>
      <c r="Q689" s="13">
        <f t="shared" si="956"/>
        <v>3.9453161707098165E-2</v>
      </c>
      <c r="R689" s="13">
        <f t="shared" si="957"/>
        <v>0.10228548100064921</v>
      </c>
      <c r="S689" s="13">
        <f t="shared" si="958"/>
        <v>2.5348687324761775E-2</v>
      </c>
      <c r="T689" s="13">
        <f t="shared" si="959"/>
        <v>4.4723279398686665E-2</v>
      </c>
      <c r="U689" s="13">
        <f t="shared" si="960"/>
        <v>7.2011147411332355E-2</v>
      </c>
      <c r="V689" s="13">
        <f t="shared" si="961"/>
        <v>2.247763076655375E-3</v>
      </c>
      <c r="W689" s="13">
        <f t="shared" si="962"/>
        <v>9.2586207926386808E-3</v>
      </c>
      <c r="X689" s="13">
        <f t="shared" si="963"/>
        <v>1.0495378992177746E-2</v>
      </c>
      <c r="Y689" s="13">
        <f t="shared" si="964"/>
        <v>5.94867111724816E-3</v>
      </c>
      <c r="Z689" s="13">
        <f t="shared" si="965"/>
        <v>3.8649561043063947E-2</v>
      </c>
      <c r="AA689" s="13">
        <f t="shared" si="966"/>
        <v>2.7210110471472496E-2</v>
      </c>
      <c r="AB689" s="13">
        <f t="shared" si="967"/>
        <v>9.5782473576450523E-3</v>
      </c>
      <c r="AC689" s="13">
        <f t="shared" si="968"/>
        <v>1.12116135089168E-4</v>
      </c>
      <c r="AD689" s="13">
        <f t="shared" si="969"/>
        <v>1.6295663377681601E-3</v>
      </c>
      <c r="AE689" s="13">
        <f t="shared" si="970"/>
        <v>1.8472423367171609E-3</v>
      </c>
      <c r="AF689" s="13">
        <f t="shared" si="971"/>
        <v>1.0469976494586102E-3</v>
      </c>
      <c r="AG689" s="13">
        <f t="shared" si="972"/>
        <v>3.9561821647432228E-4</v>
      </c>
      <c r="AH689" s="13">
        <f t="shared" si="973"/>
        <v>1.0953083621017873E-2</v>
      </c>
      <c r="AI689" s="13">
        <f t="shared" si="974"/>
        <v>7.7112031104078372E-3</v>
      </c>
      <c r="AJ689" s="13">
        <f t="shared" si="975"/>
        <v>2.7144252462320564E-3</v>
      </c>
      <c r="AK689" s="13">
        <f t="shared" si="976"/>
        <v>6.370043093480624E-4</v>
      </c>
      <c r="AL689" s="13">
        <f t="shared" si="977"/>
        <v>3.5790327912421087E-6</v>
      </c>
      <c r="AM689" s="13">
        <f t="shared" si="978"/>
        <v>2.2944985078541735E-4</v>
      </c>
      <c r="AN689" s="13">
        <f t="shared" si="979"/>
        <v>2.6009955452611943E-4</v>
      </c>
      <c r="AO689" s="13">
        <f t="shared" si="980"/>
        <v>1.4742170899896133E-4</v>
      </c>
      <c r="AP689" s="13">
        <f t="shared" si="981"/>
        <v>5.570472255971501E-5</v>
      </c>
      <c r="AQ689" s="13">
        <f t="shared" si="982"/>
        <v>1.5786427266336438E-5</v>
      </c>
      <c r="AR689" s="13">
        <f t="shared" si="983"/>
        <v>2.4832373268164633E-3</v>
      </c>
      <c r="AS689" s="13">
        <f t="shared" si="984"/>
        <v>1.7482517308352709E-3</v>
      </c>
      <c r="AT689" s="13">
        <f t="shared" si="985"/>
        <v>6.1540314358250183E-4</v>
      </c>
      <c r="AU689" s="13">
        <f t="shared" si="986"/>
        <v>1.4441895388077477E-4</v>
      </c>
      <c r="AV689" s="13">
        <f t="shared" si="987"/>
        <v>2.5418501421606621E-5</v>
      </c>
      <c r="AW689" s="13">
        <f t="shared" si="988"/>
        <v>7.9341561707164732E-8</v>
      </c>
      <c r="AX689" s="13">
        <f t="shared" si="989"/>
        <v>2.692292667342171E-5</v>
      </c>
      <c r="AY689" s="13">
        <f t="shared" si="990"/>
        <v>3.0519266891331603E-5</v>
      </c>
      <c r="AZ689" s="13">
        <f t="shared" si="991"/>
        <v>1.7298001492977216E-5</v>
      </c>
      <c r="BA689" s="13">
        <f t="shared" si="992"/>
        <v>6.5362176340705752E-6</v>
      </c>
      <c r="BB689" s="13">
        <f t="shared" si="993"/>
        <v>1.8523299199020133E-6</v>
      </c>
      <c r="BC689" s="13">
        <f t="shared" si="994"/>
        <v>4.1995249537336868E-7</v>
      </c>
      <c r="BD689" s="13">
        <f t="shared" si="995"/>
        <v>4.6915765418651561E-4</v>
      </c>
      <c r="BE689" s="13">
        <f t="shared" si="996"/>
        <v>3.3029693622465954E-4</v>
      </c>
      <c r="BF689" s="13">
        <f t="shared" si="997"/>
        <v>1.1626802323896989E-4</v>
      </c>
      <c r="BG689" s="13">
        <f t="shared" si="998"/>
        <v>2.7285051207585481E-5</v>
      </c>
      <c r="BH689" s="13">
        <f t="shared" si="999"/>
        <v>4.8023136456256143E-6</v>
      </c>
      <c r="BI689" s="13">
        <f t="shared" si="1000"/>
        <v>6.7618612625657829E-7</v>
      </c>
      <c r="BJ689" s="14">
        <f t="shared" si="1001"/>
        <v>0.22767001762499117</v>
      </c>
      <c r="BK689" s="14">
        <f t="shared" si="1002"/>
        <v>0.31399260727860889</v>
      </c>
      <c r="BL689" s="14">
        <f t="shared" si="1003"/>
        <v>0.41953057462961701</v>
      </c>
      <c r="BM689" s="14">
        <f t="shared" si="1004"/>
        <v>0.27927960910295851</v>
      </c>
      <c r="BN689" s="14">
        <f t="shared" si="1005"/>
        <v>0.72053271154799292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1.3812</v>
      </c>
      <c r="F690" s="10">
        <f>VLOOKUP(B690,home!$B$2:$E$405,3,FALSE)</f>
        <v>0.91449999999999998</v>
      </c>
      <c r="G690" s="10">
        <f>VLOOKUP(C690,away!$B$2:$E$405,4,FALSE)</f>
        <v>1.1813</v>
      </c>
      <c r="H690" s="10">
        <f>VLOOKUP(A690,away!$A$2:$E$405,3,FALSE)</f>
        <v>1.0679000000000001</v>
      </c>
      <c r="I690" s="10">
        <f>VLOOKUP(C690,away!$B$2:$E$405,3,FALSE)</f>
        <v>1.3307</v>
      </c>
      <c r="J690" s="10">
        <f>VLOOKUP(B690,home!$B$2:$E$405,4,FALSE)</f>
        <v>1.5278</v>
      </c>
      <c r="K690" s="12">
        <f t="shared" si="950"/>
        <v>1.4921087716200001</v>
      </c>
      <c r="L690" s="12">
        <f t="shared" si="951"/>
        <v>2.1710871109340002</v>
      </c>
      <c r="M690" s="13">
        <f t="shared" si="952"/>
        <v>2.5650405909623052E-2</v>
      </c>
      <c r="N690" s="13">
        <f t="shared" si="953"/>
        <v>3.8273195653362041E-2</v>
      </c>
      <c r="O690" s="13">
        <f t="shared" si="954"/>
        <v>5.5689265660607917E-2</v>
      </c>
      <c r="P690" s="13">
        <f t="shared" si="955"/>
        <v>8.3094441777269532E-2</v>
      </c>
      <c r="Q690" s="13">
        <f t="shared" si="956"/>
        <v>2.8553885476154985E-2</v>
      </c>
      <c r="R690" s="13">
        <f t="shared" si="957"/>
        <v>6.0453123446562639E-2</v>
      </c>
      <c r="S690" s="13">
        <f t="shared" si="958"/>
        <v>6.7296072025176637E-2</v>
      </c>
      <c r="T690" s="13">
        <f t="shared" si="959"/>
        <v>6.1992972724365644E-2</v>
      </c>
      <c r="U690" s="13">
        <f t="shared" si="960"/>
        <v>9.0202635766442815E-2</v>
      </c>
      <c r="V690" s="13">
        <f t="shared" si="961"/>
        <v>2.4222833217262624E-2</v>
      </c>
      <c r="W690" s="13">
        <f t="shared" si="962"/>
        <v>1.4201834327601266E-2</v>
      </c>
      <c r="X690" s="13">
        <f t="shared" si="963"/>
        <v>3.0833419460275145E-2</v>
      </c>
      <c r="Y690" s="13">
        <f t="shared" si="964"/>
        <v>3.3471019788112476E-2</v>
      </c>
      <c r="Z690" s="13">
        <f t="shared" si="965"/>
        <v>4.3749665710178055E-2</v>
      </c>
      <c r="AA690" s="13">
        <f t="shared" si="966"/>
        <v>6.5279259961599417E-2</v>
      </c>
      <c r="AB690" s="13">
        <f t="shared" si="967"/>
        <v>4.8701878196782393E-2</v>
      </c>
      <c r="AC690" s="13">
        <f t="shared" si="968"/>
        <v>4.9043639200686568E-3</v>
      </c>
      <c r="AD690" s="13">
        <f t="shared" si="969"/>
        <v>5.2976703933269665E-3</v>
      </c>
      <c r="AE690" s="13">
        <f t="shared" si="970"/>
        <v>1.1501703908928834E-2</v>
      </c>
      <c r="AF690" s="13">
        <f t="shared" si="971"/>
        <v>1.2485600555227299E-2</v>
      </c>
      <c r="AG690" s="13">
        <f t="shared" si="972"/>
        <v>9.0357754792414636E-3</v>
      </c>
      <c r="AH690" s="13">
        <f t="shared" si="973"/>
        <v>2.3746083832759689E-2</v>
      </c>
      <c r="AI690" s="13">
        <f t="shared" si="974"/>
        <v>3.5431739978484603E-2</v>
      </c>
      <c r="AJ690" s="13">
        <f t="shared" si="975"/>
        <v>2.6434005007827961E-2</v>
      </c>
      <c r="AK690" s="13">
        <f t="shared" si="976"/>
        <v>1.3147470247075708E-2</v>
      </c>
      <c r="AL690" s="13">
        <f t="shared" si="977"/>
        <v>6.3550710838115583E-4</v>
      </c>
      <c r="AM690" s="13">
        <f t="shared" si="978"/>
        <v>1.5809400926069491E-3</v>
      </c>
      <c r="AN690" s="13">
        <f t="shared" si="979"/>
        <v>3.4323586582177519E-3</v>
      </c>
      <c r="AO690" s="13">
        <f t="shared" si="980"/>
        <v>3.7259748214796408E-3</v>
      </c>
      <c r="AP690" s="13">
        <f t="shared" si="981"/>
        <v>2.6964719701930203E-3</v>
      </c>
      <c r="AQ690" s="13">
        <f t="shared" si="982"/>
        <v>1.4635688848702187E-3</v>
      </c>
      <c r="AR690" s="13">
        <f t="shared" si="983"/>
        <v>1.0310963308892558E-2</v>
      </c>
      <c r="AS690" s="13">
        <f t="shared" si="984"/>
        <v>1.5385078797050568E-2</v>
      </c>
      <c r="AT690" s="13">
        <f t="shared" si="985"/>
        <v>1.1478105512572017E-2</v>
      </c>
      <c r="AU690" s="13">
        <f t="shared" si="986"/>
        <v>5.708860638962864E-3</v>
      </c>
      <c r="AV690" s="13">
        <f t="shared" si="987"/>
        <v>2.1295602588381614E-3</v>
      </c>
      <c r="AW690" s="13">
        <f t="shared" si="988"/>
        <v>5.7186780117502706E-5</v>
      </c>
      <c r="AX690" s="13">
        <f t="shared" si="989"/>
        <v>3.9315576326409446E-4</v>
      </c>
      <c r="AY690" s="13">
        <f t="shared" si="990"/>
        <v>8.5357541021209462E-4</v>
      </c>
      <c r="AZ690" s="13">
        <f t="shared" si="991"/>
        <v>9.2659328566084044E-4</v>
      </c>
      <c r="BA690" s="13">
        <f t="shared" si="992"/>
        <v>6.7057157985874567E-4</v>
      </c>
      <c r="BB690" s="13">
        <f t="shared" si="993"/>
        <v>3.6396732849749302E-4</v>
      </c>
      <c r="BC690" s="13">
        <f t="shared" si="994"/>
        <v>1.5804095514039763E-4</v>
      </c>
      <c r="BD690" s="13">
        <f t="shared" si="995"/>
        <v>3.730999923541675E-3</v>
      </c>
      <c r="BE690" s="13">
        <f t="shared" si="996"/>
        <v>5.5670577128300834E-3</v>
      </c>
      <c r="BF690" s="13">
        <f t="shared" si="997"/>
        <v>4.1533278227142718E-3</v>
      </c>
      <c r="BG690" s="13">
        <f t="shared" si="998"/>
        <v>2.0657389585617882E-3</v>
      </c>
      <c r="BH690" s="13">
        <f t="shared" si="999"/>
        <v>7.7057680498680175E-4</v>
      </c>
      <c r="BI690" s="13">
        <f t="shared" si="1000"/>
        <v>2.299568819855443E-4</v>
      </c>
      <c r="BJ690" s="14">
        <f t="shared" si="1001"/>
        <v>0.26191229651659731</v>
      </c>
      <c r="BK690" s="14">
        <f t="shared" si="1002"/>
        <v>0.2066571993679937</v>
      </c>
      <c r="BL690" s="14">
        <f t="shared" si="1003"/>
        <v>0.4806156887190795</v>
      </c>
      <c r="BM690" s="14">
        <f t="shared" si="1004"/>
        <v>0.7004241437601737</v>
      </c>
      <c r="BN690" s="14">
        <f t="shared" si="1005"/>
        <v>0.29171431792358016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1.3812</v>
      </c>
      <c r="F691" s="10">
        <f>VLOOKUP(B691,home!$B$2:$E$405,3,FALSE)</f>
        <v>0.91449999999999998</v>
      </c>
      <c r="G691" s="10">
        <f>VLOOKUP(C691,away!$B$2:$E$405,4,FALSE)</f>
        <v>1.2956000000000001</v>
      </c>
      <c r="H691" s="10">
        <f>VLOOKUP(A691,away!$A$2:$E$405,3,FALSE)</f>
        <v>1.0679000000000001</v>
      </c>
      <c r="I691" s="10">
        <f>VLOOKUP(C691,away!$B$2:$E$405,3,FALSE)</f>
        <v>1.0349999999999999</v>
      </c>
      <c r="J691" s="10">
        <f>VLOOKUP(B691,home!$B$2:$E$405,4,FALSE)</f>
        <v>1.38</v>
      </c>
      <c r="K691" s="12">
        <f t="shared" si="950"/>
        <v>1.6364819474400001</v>
      </c>
      <c r="L691" s="12">
        <f t="shared" si="951"/>
        <v>1.52528157</v>
      </c>
      <c r="M691" s="13">
        <f t="shared" si="952"/>
        <v>4.2350988479342246E-2</v>
      </c>
      <c r="N691" s="13">
        <f t="shared" si="953"/>
        <v>6.930662810268301E-2</v>
      </c>
      <c r="O691" s="13">
        <f t="shared" si="954"/>
        <v>6.4597182198823058E-2</v>
      </c>
      <c r="P691" s="13">
        <f t="shared" si="955"/>
        <v>0.10571212252386647</v>
      </c>
      <c r="Q691" s="13">
        <f t="shared" si="956"/>
        <v>5.6709522863989274E-2</v>
      </c>
      <c r="R691" s="13">
        <f t="shared" si="957"/>
        <v>4.9264445740898444E-2</v>
      </c>
      <c r="S691" s="13">
        <f t="shared" si="958"/>
        <v>6.5966895046333268E-2</v>
      </c>
      <c r="T691" s="13">
        <f t="shared" si="959"/>
        <v>8.6497990067936459E-2</v>
      </c>
      <c r="U691" s="13">
        <f t="shared" si="960"/>
        <v>8.0620376105617703E-2</v>
      </c>
      <c r="V691" s="13">
        <f t="shared" si="961"/>
        <v>1.82955207371331E-2</v>
      </c>
      <c r="W691" s="13">
        <f t="shared" si="962"/>
        <v>3.0934703471618124E-2</v>
      </c>
      <c r="X691" s="13">
        <f t="shared" si="963"/>
        <v>4.7184133078674147E-2</v>
      </c>
      <c r="Y691" s="13">
        <f t="shared" si="964"/>
        <v>3.598454429066452E-2</v>
      </c>
      <c r="Z691" s="13">
        <f t="shared" si="965"/>
        <v>2.5047383714952458E-2</v>
      </c>
      <c r="AA691" s="13">
        <f t="shared" si="966"/>
        <v>4.0989591280122341E-2</v>
      </c>
      <c r="AB691" s="13">
        <f t="shared" si="967"/>
        <v>3.3539363081432134E-2</v>
      </c>
      <c r="AC691" s="13">
        <f t="shared" si="968"/>
        <v>2.854210726901246E-3</v>
      </c>
      <c r="AD691" s="13">
        <f t="shared" si="969"/>
        <v>1.2656020945178141E-2</v>
      </c>
      <c r="AE691" s="13">
        <f t="shared" si="970"/>
        <v>1.9303995497214201E-2</v>
      </c>
      <c r="AF691" s="13">
        <f t="shared" si="971"/>
        <v>1.4722014279631905E-2</v>
      </c>
      <c r="AG691" s="13">
        <f t="shared" si="972"/>
        <v>7.4850723513331212E-3</v>
      </c>
      <c r="AH691" s="13">
        <f t="shared" si="973"/>
        <v>9.5510781892837859E-3</v>
      </c>
      <c r="AI691" s="13">
        <f t="shared" si="974"/>
        <v>1.5630167035350841E-2</v>
      </c>
      <c r="AJ691" s="13">
        <f t="shared" si="975"/>
        <v>1.2789243094411722E-2</v>
      </c>
      <c r="AK691" s="13">
        <f t="shared" si="976"/>
        <v>6.9764551484754883E-3</v>
      </c>
      <c r="AL691" s="13">
        <f t="shared" si="977"/>
        <v>2.8497533106533463E-4</v>
      </c>
      <c r="AM691" s="13">
        <f t="shared" si="978"/>
        <v>4.1422699606413101E-3</v>
      </c>
      <c r="AN691" s="13">
        <f t="shared" si="979"/>
        <v>6.3181280289308171E-3</v>
      </c>
      <c r="AO691" s="13">
        <f t="shared" si="980"/>
        <v>4.8184621197143009E-3</v>
      </c>
      <c r="AP691" s="13">
        <f t="shared" si="981"/>
        <v>2.4498371556477849E-3</v>
      </c>
      <c r="AQ691" s="13">
        <f t="shared" si="982"/>
        <v>9.3417286575269765E-4</v>
      </c>
      <c r="AR691" s="13">
        <f t="shared" si="983"/>
        <v>2.9136167071487041E-3</v>
      </c>
      <c r="AS691" s="13">
        <f t="shared" si="984"/>
        <v>4.7680811430084319E-3</v>
      </c>
      <c r="AT691" s="13">
        <f t="shared" si="985"/>
        <v>3.9014393572311913E-3</v>
      </c>
      <c r="AU691" s="13">
        <f t="shared" si="986"/>
        <v>2.1282116923802539E-3</v>
      </c>
      <c r="AV691" s="13">
        <f t="shared" si="987"/>
        <v>8.7069500372775421E-4</v>
      </c>
      <c r="AW691" s="13">
        <f t="shared" si="988"/>
        <v>1.9759047607952406E-5</v>
      </c>
      <c r="AX691" s="13">
        <f t="shared" si="989"/>
        <v>1.1297916686687493E-3</v>
      </c>
      <c r="AY691" s="13">
        <f t="shared" si="990"/>
        <v>1.7232504101599899E-3</v>
      </c>
      <c r="AZ691" s="13">
        <f t="shared" si="991"/>
        <v>1.3142210455559869E-3</v>
      </c>
      <c r="BA691" s="13">
        <f t="shared" si="992"/>
        <v>6.6818571323089217E-4</v>
      </c>
      <c r="BB691" s="13">
        <f t="shared" si="993"/>
        <v>2.5479283843209642E-4</v>
      </c>
      <c r="BC691" s="13">
        <f t="shared" si="994"/>
        <v>7.7726164125692835E-5</v>
      </c>
      <c r="BD691" s="13">
        <f t="shared" si="995"/>
        <v>7.406809775763343E-4</v>
      </c>
      <c r="BE691" s="13">
        <f t="shared" si="996"/>
        <v>1.2121110486158827E-3</v>
      </c>
      <c r="BF691" s="13">
        <f t="shared" si="997"/>
        <v>9.9179892467623045E-4</v>
      </c>
      <c r="BG691" s="13">
        <f t="shared" si="998"/>
        <v>5.4102034524101841E-4</v>
      </c>
      <c r="BH691" s="13">
        <f t="shared" si="999"/>
        <v>2.2134250704617078E-4</v>
      </c>
      <c r="BI691" s="13">
        <f t="shared" si="1000"/>
        <v>7.2444603396433892E-5</v>
      </c>
      <c r="BJ691" s="14">
        <f t="shared" si="1001"/>
        <v>0.40461546291978323</v>
      </c>
      <c r="BK691" s="14">
        <f t="shared" si="1002"/>
        <v>0.23718796325480165</v>
      </c>
      <c r="BL691" s="14">
        <f t="shared" si="1003"/>
        <v>0.33231934418446402</v>
      </c>
      <c r="BM691" s="14">
        <f t="shared" si="1004"/>
        <v>0.60952577280184661</v>
      </c>
      <c r="BN691" s="14">
        <f t="shared" si="1005"/>
        <v>0.38794088990960252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1.3812</v>
      </c>
      <c r="F692" s="10">
        <f>VLOOKUP(B692,home!$B$2:$E$405,3,FALSE)</f>
        <v>1.2307999999999999</v>
      </c>
      <c r="G692" s="10">
        <f>VLOOKUP(C692,away!$B$2:$E$405,4,FALSE)</f>
        <v>0.99070000000000003</v>
      </c>
      <c r="H692" s="10">
        <f>VLOOKUP(A692,away!$A$2:$E$405,3,FALSE)</f>
        <v>1.0679000000000001</v>
      </c>
      <c r="I692" s="10">
        <f>VLOOKUP(C692,away!$B$2:$E$405,3,FALSE)</f>
        <v>1.3307</v>
      </c>
      <c r="J692" s="10">
        <f>VLOOKUP(B692,home!$B$2:$E$405,4,FALSE)</f>
        <v>0.74909999999999999</v>
      </c>
      <c r="K692" s="12">
        <f t="shared" si="950"/>
        <v>1.6841711370719998</v>
      </c>
      <c r="L692" s="12">
        <f t="shared" si="951"/>
        <v>1.0645119484230001</v>
      </c>
      <c r="M692" s="13">
        <f t="shared" si="952"/>
        <v>6.4012104192634409E-2</v>
      </c>
      <c r="N692" s="13">
        <f t="shared" si="953"/>
        <v>0.10780733830448042</v>
      </c>
      <c r="O692" s="13">
        <f t="shared" si="954"/>
        <v>6.814164975675735E-2</v>
      </c>
      <c r="P692" s="13">
        <f t="shared" si="955"/>
        <v>0.11476219975279996</v>
      </c>
      <c r="Q692" s="13">
        <f t="shared" si="956"/>
        <v>9.0783003768481293E-2</v>
      </c>
      <c r="R692" s="13">
        <f t="shared" si="957"/>
        <v>3.6268800175661704E-2</v>
      </c>
      <c r="S692" s="13">
        <f t="shared" si="958"/>
        <v>5.143700030726775E-2</v>
      </c>
      <c r="T692" s="13">
        <f t="shared" si="959"/>
        <v>9.663959222527857E-2</v>
      </c>
      <c r="U692" s="13">
        <f t="shared" si="960"/>
        <v>6.1082866432081315E-2</v>
      </c>
      <c r="V692" s="13">
        <f t="shared" si="961"/>
        <v>1.0246366472231344E-2</v>
      </c>
      <c r="W692" s="13">
        <f t="shared" si="962"/>
        <v>5.0964704894524933E-2</v>
      </c>
      <c r="X692" s="13">
        <f t="shared" si="963"/>
        <v>5.4252537308073938E-2</v>
      </c>
      <c r="Y692" s="13">
        <f t="shared" si="964"/>
        <v>2.8876237098354646E-2</v>
      </c>
      <c r="Z692" s="13">
        <f t="shared" si="965"/>
        <v>1.2869523713986034E-2</v>
      </c>
      <c r="AA692" s="13">
        <f t="shared" si="966"/>
        <v>2.1674480386958923E-2</v>
      </c>
      <c r="AB692" s="13">
        <f t="shared" si="967"/>
        <v>1.8251767139374687E-2</v>
      </c>
      <c r="AC692" s="13">
        <f t="shared" si="968"/>
        <v>1.1481183623958948E-3</v>
      </c>
      <c r="AD692" s="13">
        <f t="shared" si="969"/>
        <v>2.145832124818773E-2</v>
      </c>
      <c r="AE692" s="13">
        <f t="shared" si="970"/>
        <v>2.2842639361794981E-2</v>
      </c>
      <c r="AF692" s="13">
        <f t="shared" si="971"/>
        <v>1.2158131267074147E-2</v>
      </c>
      <c r="AG692" s="13">
        <f t="shared" si="972"/>
        <v>4.3141586680985671E-3</v>
      </c>
      <c r="AH692" s="13">
        <f t="shared" si="973"/>
        <v>3.4249404410128179E-3</v>
      </c>
      <c r="AI692" s="13">
        <f t="shared" si="974"/>
        <v>5.7681858369444334E-3</v>
      </c>
      <c r="AJ692" s="13">
        <f t="shared" si="975"/>
        <v>4.8573060499246569E-3</v>
      </c>
      <c r="AK692" s="13">
        <f t="shared" si="976"/>
        <v>2.726844884402771E-3</v>
      </c>
      <c r="AL692" s="13">
        <f t="shared" si="977"/>
        <v>8.2334796212055463E-5</v>
      </c>
      <c r="AM692" s="13">
        <f t="shared" si="978"/>
        <v>7.2278970592433191E-3</v>
      </c>
      <c r="AN692" s="13">
        <f t="shared" si="979"/>
        <v>7.6941827815359774E-3</v>
      </c>
      <c r="AO692" s="13">
        <f t="shared" si="980"/>
        <v>4.095274752147781E-3</v>
      </c>
      <c r="AP692" s="13">
        <f t="shared" si="981"/>
        <v>1.4531563019121181E-3</v>
      </c>
      <c r="AQ692" s="13">
        <f t="shared" si="982"/>
        <v>3.8672556157790737E-4</v>
      </c>
      <c r="AR692" s="13">
        <f t="shared" si="983"/>
        <v>7.2917800441905727E-4</v>
      </c>
      <c r="AS692" s="13">
        <f t="shared" si="984"/>
        <v>1.2280605488303351E-3</v>
      </c>
      <c r="AT692" s="13">
        <f t="shared" si="985"/>
        <v>1.034132065458425E-3</v>
      </c>
      <c r="AU692" s="13">
        <f t="shared" si="986"/>
        <v>5.8055179218857722E-4</v>
      </c>
      <c r="AV692" s="13">
        <f t="shared" si="987"/>
        <v>2.4443714299485572E-4</v>
      </c>
      <c r="AW692" s="13">
        <f t="shared" si="988"/>
        <v>4.1003192758404474E-6</v>
      </c>
      <c r="AX692" s="13">
        <f t="shared" si="989"/>
        <v>2.0288359348175286E-3</v>
      </c>
      <c r="AY692" s="13">
        <f t="shared" si="990"/>
        <v>2.1597200940032058E-3</v>
      </c>
      <c r="AZ692" s="13">
        <f t="shared" si="991"/>
        <v>1.1495239226578288E-3</v>
      </c>
      <c r="BA692" s="13">
        <f t="shared" si="992"/>
        <v>4.0789398355577859E-4</v>
      </c>
      <c r="BB692" s="13">
        <f t="shared" si="993"/>
        <v>1.0855200479624522E-4</v>
      </c>
      <c r="BC692" s="13">
        <f t="shared" si="994"/>
        <v>2.3110981226174782E-5</v>
      </c>
      <c r="BD692" s="13">
        <f t="shared" si="995"/>
        <v>1.2936978303855422E-4</v>
      </c>
      <c r="BE692" s="13">
        <f t="shared" si="996"/>
        <v>2.1788085460279974E-4</v>
      </c>
      <c r="BF692" s="13">
        <f t="shared" si="997"/>
        <v>1.8347432332130819E-4</v>
      </c>
      <c r="BG692" s="13">
        <f t="shared" si="998"/>
        <v>1.0300071991052113E-4</v>
      </c>
      <c r="BH692" s="13">
        <f t="shared" si="999"/>
        <v>4.336770989273421E-5</v>
      </c>
      <c r="BI692" s="13">
        <f t="shared" si="1000"/>
        <v>1.4607729056450963E-5</v>
      </c>
      <c r="BJ692" s="14">
        <f t="shared" si="1001"/>
        <v>0.5168315375218232</v>
      </c>
      <c r="BK692" s="14">
        <f t="shared" si="1002"/>
        <v>0.24384784397754461</v>
      </c>
      <c r="BL692" s="14">
        <f t="shared" si="1003"/>
        <v>0.22670490177683231</v>
      </c>
      <c r="BM692" s="14">
        <f t="shared" si="1004"/>
        <v>0.51632309126464393</v>
      </c>
      <c r="BN692" s="14">
        <f t="shared" si="1005"/>
        <v>0.48177509595081514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1.6087</v>
      </c>
      <c r="F693" s="10">
        <f>VLOOKUP(B693,home!$B$2:$E$405,3,FALSE)</f>
        <v>0.6734</v>
      </c>
      <c r="G693" s="10">
        <f>VLOOKUP(C693,away!$B$2:$E$405,4,FALSE)</f>
        <v>0.88060000000000005</v>
      </c>
      <c r="H693" s="10">
        <f>VLOOKUP(A693,away!$A$2:$E$405,3,FALSE)</f>
        <v>1.2608999999999999</v>
      </c>
      <c r="I693" s="10">
        <f>VLOOKUP(C693,away!$B$2:$E$405,3,FALSE)</f>
        <v>1.5201</v>
      </c>
      <c r="J693" s="10">
        <f>VLOOKUP(B693,home!$B$2:$E$405,4,FALSE)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1.6087</v>
      </c>
      <c r="F694" s="10">
        <f>VLOOKUP(B694,home!$B$2:$E$405,3,FALSE)</f>
        <v>0.93240000000000001</v>
      </c>
      <c r="G694" s="10">
        <f>VLOOKUP(C694,away!$B$2:$E$405,4,FALSE)</f>
        <v>0.93240000000000001</v>
      </c>
      <c r="H694" s="10">
        <f>VLOOKUP(A694,away!$A$2:$E$405,3,FALSE)</f>
        <v>1.2608999999999999</v>
      </c>
      <c r="I694" s="10">
        <f>VLOOKUP(C694,away!$B$2:$E$405,3,FALSE)</f>
        <v>1.1234999999999999</v>
      </c>
      <c r="J694" s="10">
        <f>VLOOKUP(B694,home!$B$2:$E$405,4,FALSE)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1.6087</v>
      </c>
      <c r="F695" s="10">
        <f>VLOOKUP(B695,home!$B$2:$E$405,3,FALSE)</f>
        <v>1.1867000000000001</v>
      </c>
      <c r="G695" s="10">
        <f>VLOOKUP(C695,away!$B$2:$E$405,4,FALSE)</f>
        <v>0.9607</v>
      </c>
      <c r="H695" s="10">
        <f>VLOOKUP(A695,away!$A$2:$E$405,3,FALSE)</f>
        <v>1.2608999999999999</v>
      </c>
      <c r="I695" s="10">
        <f>VLOOKUP(C695,away!$B$2:$E$405,3,FALSE)</f>
        <v>1.1536</v>
      </c>
      <c r="J695" s="10">
        <f>VLOOKUP(B695,home!$B$2:$E$405,4,FALSE)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1.3148</v>
      </c>
      <c r="F706" s="10">
        <f>VLOOKUP(B706,home!$B$2:$E$405,3,FALSE)</f>
        <v>1.1952</v>
      </c>
      <c r="G706" s="10">
        <f>VLOOKUP(C706,away!$B$2:$E$405,4,FALSE)</f>
        <v>0.76060000000000005</v>
      </c>
      <c r="H706" s="10">
        <f>VLOOKUP(A706,away!$A$2:$E$405,3,FALSE)</f>
        <v>1.2037</v>
      </c>
      <c r="I706" s="10">
        <f>VLOOKUP(C706,away!$B$2:$E$405,3,FALSE)</f>
        <v>1.5975999999999999</v>
      </c>
      <c r="J706" s="10">
        <f>VLOOKUP(B706,home!$B$2:$E$405,4,FALSE)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1.3148</v>
      </c>
      <c r="F707" s="10">
        <f>VLOOKUP(B707,home!$B$2:$E$405,3,FALSE)</f>
        <v>0.81910000000000005</v>
      </c>
      <c r="G707" s="10">
        <f>VLOOKUP(C707,away!$B$2:$E$405,4,FALSE)</f>
        <v>1.1952</v>
      </c>
      <c r="H707" s="10">
        <f>VLOOKUP(A707,away!$A$2:$E$405,3,FALSE)</f>
        <v>1.2037</v>
      </c>
      <c r="I707" s="10">
        <f>VLOOKUP(C707,away!$B$2:$E$405,3,FALSE)</f>
        <v>0.83079999999999998</v>
      </c>
      <c r="J707" s="10">
        <f>VLOOKUP(B707,home!$B$2:$E$405,4,FALSE)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1.5690999999999999</v>
      </c>
      <c r="F722" s="10">
        <f>VLOOKUP(B722,home!$B$2:$E$405,3,FALSE)</f>
        <v>0.9849</v>
      </c>
      <c r="G722" s="10">
        <f>VLOOKUP(C722,away!$B$2:$E$405,4,FALSE)</f>
        <v>0.81110000000000004</v>
      </c>
      <c r="H722" s="10">
        <f>VLOOKUP(A722,away!$A$2:$E$405,3,FALSE)</f>
        <v>1.1701999999999999</v>
      </c>
      <c r="I722" s="10">
        <f>VLOOKUP(C722,away!$B$2:$E$405,3,FALSE)</f>
        <v>1.2430000000000001</v>
      </c>
      <c r="J722" s="10">
        <f>VLOOKUP(B722,home!$B$2:$E$405,4,FALSE)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1.5690999999999999</v>
      </c>
      <c r="F723" s="10">
        <f>VLOOKUP(B723,home!$B$2:$E$405,3,FALSE)</f>
        <v>0.89219999999999999</v>
      </c>
      <c r="G723" s="10">
        <f>VLOOKUP(C723,away!$B$2:$E$405,4,FALSE)</f>
        <v>1.1684000000000001</v>
      </c>
      <c r="H723" s="10">
        <f>VLOOKUP(A723,away!$A$2:$E$405,3,FALSE)</f>
        <v>1.1701999999999999</v>
      </c>
      <c r="I723" s="10">
        <f>VLOOKUP(C723,away!$B$2:$E$405,3,FALSE)</f>
        <v>1.353</v>
      </c>
      <c r="J723" s="10">
        <f>VLOOKUP(B723,home!$B$2:$E$405,4,FALSE)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1.5690999999999999</v>
      </c>
      <c r="F724" s="10">
        <f>VLOOKUP(B724,home!$B$2:$E$405,3,FALSE)</f>
        <v>0.70099999999999996</v>
      </c>
      <c r="G724" s="10">
        <f>VLOOKUP(C724,away!$B$2:$E$405,4,FALSE)</f>
        <v>1.1472</v>
      </c>
      <c r="H724" s="10">
        <f>VLOOKUP(A724,away!$A$2:$E$405,3,FALSE)</f>
        <v>1.1701999999999999</v>
      </c>
      <c r="I724" s="10">
        <f>VLOOKUP(C724,away!$B$2:$E$405,3,FALSE)</f>
        <v>0.85460000000000003</v>
      </c>
      <c r="J724" s="10">
        <f>VLOOKUP(B724,home!$B$2:$E$405,4,FALSE)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1.254</v>
      </c>
      <c r="F725" s="10">
        <f>VLOOKUP(B725,home!$B$2:$E$405,3,FALSE)</f>
        <v>1.0965</v>
      </c>
      <c r="G725" s="10">
        <f>VLOOKUP(C725,away!$B$2:$E$405,4,FALSE)</f>
        <v>0.85060000000000002</v>
      </c>
      <c r="H725" s="10">
        <f>VLOOKUP(A725,away!$A$2:$E$405,3,FALSE)</f>
        <v>0.9476</v>
      </c>
      <c r="I725" s="10">
        <f>VLOOKUP(C725,away!$B$2:$E$405,3,FALSE)</f>
        <v>1.1256999999999999</v>
      </c>
      <c r="J725" s="10">
        <f>VLOOKUP(B725,home!$B$2:$E$405,4,FALSE)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1.254</v>
      </c>
      <c r="F726" s="10">
        <f>VLOOKUP(B726,home!$B$2:$E$405,3,FALSE)</f>
        <v>1.4454</v>
      </c>
      <c r="G726" s="10" t="e">
        <f>VLOOKUP(C726,away!$B$2:$E$405,4,FALSE)</f>
        <v>#N/A</v>
      </c>
      <c r="H726" s="10">
        <f>VLOOKUP(A726,away!$A$2:$E$405,3,FALSE)</f>
        <v>0.9476</v>
      </c>
      <c r="I726" s="10" t="e">
        <f>VLOOKUP(C726,away!$B$2:$E$405,3,FALSE)</f>
        <v>#N/A</v>
      </c>
      <c r="J726" s="10">
        <f>VLOOKUP(B726,home!$B$2:$E$405,4,FALSE)</f>
        <v>0.52759999999999996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1.6769000000000001</v>
      </c>
      <c r="F732" s="10">
        <f>VLOOKUP(B732,home!$B$2:$E$405,3,FALSE)</f>
        <v>0.59630000000000005</v>
      </c>
      <c r="G732" s="10">
        <f>VLOOKUP(C732,away!$B$2:$E$405,4,FALSE)</f>
        <v>1.0436000000000001</v>
      </c>
      <c r="H732" s="10">
        <f>VLOOKUP(A732,away!$A$2:$E$405,3,FALSE)</f>
        <v>1.5230999999999999</v>
      </c>
      <c r="I732" s="10">
        <f>VLOOKUP(C732,away!$B$2:$E$405,3,FALSE)</f>
        <v>0.43769999999999998</v>
      </c>
      <c r="J732" s="10">
        <f>VLOOKUP(B732,home!$B$2:$E$405,4,FALSE)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1.6769000000000001</v>
      </c>
      <c r="F733" s="10">
        <f>VLOOKUP(B733,home!$B$2:$E$405,3,FALSE)</f>
        <v>1.4219999999999999</v>
      </c>
      <c r="G733" s="10">
        <f>VLOOKUP(C733,away!$B$2:$E$405,4,FALSE)</f>
        <v>0.87160000000000004</v>
      </c>
      <c r="H733" s="10">
        <f>VLOOKUP(A733,away!$A$2:$E$405,3,FALSE)</f>
        <v>1.5230999999999999</v>
      </c>
      <c r="I733" s="10">
        <f>VLOOKUP(C733,away!$B$2:$E$405,3,FALSE)</f>
        <v>1.5656000000000001</v>
      </c>
      <c r="J733" s="10">
        <f>VLOOKUP(B733,home!$B$2:$E$405,4,FALSE)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1.6769000000000001</v>
      </c>
      <c r="F734" s="10">
        <f>VLOOKUP(B734,home!$B$2:$E$405,3,FALSE)</f>
        <v>1.0550999999999999</v>
      </c>
      <c r="G734" s="10">
        <f>VLOOKUP(C734,away!$B$2:$E$405,4,FALSE)</f>
        <v>1.1074999999999999</v>
      </c>
      <c r="H734" s="10">
        <f>VLOOKUP(A734,away!$A$2:$E$405,3,FALSE)</f>
        <v>1.5230999999999999</v>
      </c>
      <c r="I734" s="10">
        <f>VLOOKUP(C734,away!$B$2:$E$405,3,FALSE)</f>
        <v>0.93789999999999996</v>
      </c>
      <c r="J734" s="10">
        <f>VLOOKUP(B734,home!$B$2:$E$405,4,FALSE)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1.3812</v>
      </c>
      <c r="F740" s="10">
        <f>VLOOKUP(B740,home!$B$2:$E$405,3,FALSE)</f>
        <v>1.1222000000000001</v>
      </c>
      <c r="G740" s="10">
        <f>VLOOKUP(C740,away!$B$2:$E$405,4,FALSE)</f>
        <v>0.72399999999999998</v>
      </c>
      <c r="H740" s="10">
        <f>VLOOKUP(A740,away!$A$2:$E$405,3,FALSE)</f>
        <v>1.0679000000000001</v>
      </c>
      <c r="I740" s="10">
        <f>VLOOKUP(C740,away!$B$2:$E$405,3,FALSE)</f>
        <v>0.66890000000000005</v>
      </c>
      <c r="J740" s="10">
        <f>VLOOKUP(B740,home!$B$2:$E$405,4,FALSE)</f>
        <v>0.79600000000000004</v>
      </c>
      <c r="K740" s="12">
        <f t="shared" si="1006"/>
        <v>1.12218743136</v>
      </c>
      <c r="L740" s="12">
        <f t="shared" si="1007"/>
        <v>0.56859737476000016</v>
      </c>
      <c r="M740" s="13">
        <f t="shared" si="1008"/>
        <v>0.18437476875112976</v>
      </c>
      <c r="N740" s="13">
        <f t="shared" si="1009"/>
        <v>0.20690304815242427</v>
      </c>
      <c r="O740" s="13">
        <f t="shared" si="1010"/>
        <v>0.10483500948387446</v>
      </c>
      <c r="P740" s="13">
        <f t="shared" si="1011"/>
        <v>0.11764453000931031</v>
      </c>
      <c r="Q740" s="13">
        <f t="shared" si="1012"/>
        <v>0.11609200007336169</v>
      </c>
      <c r="R740" s="13">
        <f t="shared" si="1013"/>
        <v>2.9804455587735371E-2</v>
      </c>
      <c r="S740" s="13">
        <f t="shared" si="1014"/>
        <v>1.8766444474559801E-2</v>
      </c>
      <c r="T740" s="13">
        <f t="shared" si="1015"/>
        <v>6.6009606472351198E-2</v>
      </c>
      <c r="U740" s="13">
        <f t="shared" si="1016"/>
        <v>3.3446185459083948E-2</v>
      </c>
      <c r="V740" s="13">
        <f t="shared" si="1017"/>
        <v>1.3304842541391995E-3</v>
      </c>
      <c r="W740" s="13">
        <f t="shared" si="1018"/>
        <v>4.3425661121256912E-2</v>
      </c>
      <c r="X740" s="13">
        <f t="shared" si="1019"/>
        <v>2.4691716910764081E-2</v>
      </c>
      <c r="Y740" s="13">
        <f t="shared" si="1020"/>
        <v>7.0198227068887786E-3</v>
      </c>
      <c r="Z740" s="13">
        <f t="shared" si="1021"/>
        <v>5.6489117344457841E-3</v>
      </c>
      <c r="AA740" s="13">
        <f t="shared" si="1022"/>
        <v>6.3391377492570764E-3</v>
      </c>
      <c r="AB740" s="13">
        <f t="shared" si="1023"/>
        <v>3.5568503539380055E-3</v>
      </c>
      <c r="AC740" s="13">
        <f t="shared" si="1024"/>
        <v>5.3059115620597468E-5</v>
      </c>
      <c r="AD740" s="13">
        <f t="shared" si="1025"/>
        <v>1.2182932777193275E-2</v>
      </c>
      <c r="AE740" s="13">
        <f t="shared" si="1026"/>
        <v>6.9271835939896526E-3</v>
      </c>
      <c r="AF740" s="13">
        <f t="shared" si="1027"/>
        <v>1.9693892030115297E-3</v>
      </c>
      <c r="AG740" s="13">
        <f t="shared" si="1028"/>
        <v>3.732631769043483E-4</v>
      </c>
      <c r="AH740" s="13">
        <f t="shared" si="1029"/>
        <v>8.0298909561420768E-4</v>
      </c>
      <c r="AI740" s="13">
        <f t="shared" si="1030"/>
        <v>9.0110427061739699E-4</v>
      </c>
      <c r="AJ740" s="13">
        <f t="shared" si="1031"/>
        <v>5.0560394341583154E-4</v>
      </c>
      <c r="AK740" s="13">
        <f t="shared" si="1032"/>
        <v>1.8912746351576633E-4</v>
      </c>
      <c r="AL740" s="13">
        <f t="shared" si="1033"/>
        <v>1.3542231970623906E-6</v>
      </c>
      <c r="AM740" s="13">
        <f t="shared" si="1034"/>
        <v>2.7343068079340137E-3</v>
      </c>
      <c r="AN740" s="13">
        <f t="shared" si="1035"/>
        <v>1.5547196727796759E-3</v>
      </c>
      <c r="AO740" s="13">
        <f t="shared" si="1036"/>
        <v>4.4200476221512507E-4</v>
      </c>
      <c r="AP740" s="13">
        <f t="shared" si="1037"/>
        <v>8.3774249142312766E-5</v>
      </c>
      <c r="AQ740" s="13">
        <f t="shared" si="1038"/>
        <v>1.1908454533702303E-5</v>
      </c>
      <c r="AR740" s="13">
        <f t="shared" si="1039"/>
        <v>9.1315498345429067E-5</v>
      </c>
      <c r="AS740" s="13">
        <f t="shared" si="1040"/>
        <v>1.0247310453161536E-4</v>
      </c>
      <c r="AT740" s="13">
        <f t="shared" si="1041"/>
        <v>5.7497014978909113E-5</v>
      </c>
      <c r="AU740" s="13">
        <f t="shared" si="1042"/>
        <v>2.1507475850016494E-5</v>
      </c>
      <c r="AV740" s="13">
        <f t="shared" si="1043"/>
        <v>6.0338547697918095E-6</v>
      </c>
      <c r="AW740" s="13">
        <f t="shared" si="1044"/>
        <v>2.4002584010040854E-8</v>
      </c>
      <c r="AX740" s="13">
        <f t="shared" si="1045"/>
        <v>5.1140078889093832E-4</v>
      </c>
      <c r="AY740" s="13">
        <f t="shared" si="1046"/>
        <v>2.9078114601358051E-4</v>
      </c>
      <c r="AZ740" s="13">
        <f t="shared" si="1047"/>
        <v>8.266869812651309E-5</v>
      </c>
      <c r="BA740" s="13">
        <f t="shared" si="1048"/>
        <v>1.5668401576520765E-5</v>
      </c>
      <c r="BB740" s="13">
        <f t="shared" si="1049"/>
        <v>2.2272530007737875E-6</v>
      </c>
      <c r="BC740" s="13">
        <f t="shared" si="1050"/>
        <v>2.5328204183326172E-7</v>
      </c>
      <c r="BD740" s="13">
        <f t="shared" si="1051"/>
        <v>8.6536254390186839E-6</v>
      </c>
      <c r="BE740" s="13">
        <f t="shared" si="1052"/>
        <v>9.7109897033639272E-6</v>
      </c>
      <c r="BF740" s="13">
        <f t="shared" si="1053"/>
        <v>5.4487752955906878E-6</v>
      </c>
      <c r="BG740" s="13">
        <f t="shared" si="1054"/>
        <v>2.0381823843389134E-6</v>
      </c>
      <c r="BH740" s="13">
        <f t="shared" si="1055"/>
        <v>5.7180566363112126E-7</v>
      </c>
      <c r="BI740" s="13">
        <f t="shared" si="1056"/>
        <v>1.2833462578146159E-7</v>
      </c>
      <c r="BJ740" s="14">
        <f t="shared" si="1057"/>
        <v>0.49132433770440076</v>
      </c>
      <c r="BK740" s="14">
        <f t="shared" si="1058"/>
        <v>0.32246142197397032</v>
      </c>
      <c r="BL740" s="14">
        <f t="shared" si="1059"/>
        <v>0.18068584206863963</v>
      </c>
      <c r="BM740" s="14">
        <f t="shared" si="1060"/>
        <v>0.24017594428019101</v>
      </c>
      <c r="BN740" s="14">
        <f t="shared" si="1061"/>
        <v>0.75965381205783589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1.3812</v>
      </c>
      <c r="F741" s="10">
        <f>VLOOKUP(B741,home!$B$2:$E$405,3,FALSE)</f>
        <v>0.80020000000000002</v>
      </c>
      <c r="G741" s="10">
        <f>VLOOKUP(C741,away!$B$2:$E$405,4,FALSE)</f>
        <v>1.5242</v>
      </c>
      <c r="H741" s="10">
        <f>VLOOKUP(A741,away!$A$2:$E$405,3,FALSE)</f>
        <v>1.0679000000000001</v>
      </c>
      <c r="I741" s="10">
        <f>VLOOKUP(C741,away!$B$2:$E$405,3,FALSE)</f>
        <v>0.78859999999999997</v>
      </c>
      <c r="J741" s="10">
        <f>VLOOKUP(B741,home!$B$2:$E$405,4,FALSE)</f>
        <v>0.98570000000000002</v>
      </c>
      <c r="K741" s="12">
        <f t="shared" si="1006"/>
        <v>1.684601077008</v>
      </c>
      <c r="L741" s="12">
        <f t="shared" si="1007"/>
        <v>0.83010325305800003</v>
      </c>
      <c r="M741" s="13">
        <f t="shared" si="1008"/>
        <v>8.0886824473513849E-2</v>
      </c>
      <c r="N741" s="13">
        <f t="shared" si="1009"/>
        <v>0.13626203162383849</v>
      </c>
      <c r="O741" s="13">
        <f t="shared" si="1010"/>
        <v>6.7144416124995304E-2</v>
      </c>
      <c r="P741" s="13">
        <f t="shared" si="1011"/>
        <v>0.11311155571924042</v>
      </c>
      <c r="Q741" s="13">
        <f t="shared" si="1012"/>
        <v>0.11477358261440826</v>
      </c>
      <c r="R741" s="13">
        <f t="shared" si="1013"/>
        <v>2.7868399125019309E-2</v>
      </c>
      <c r="S741" s="13">
        <f t="shared" si="1014"/>
        <v>3.9543597243752157E-2</v>
      </c>
      <c r="T741" s="13">
        <f t="shared" si="1015"/>
        <v>9.5273924293341417E-2</v>
      </c>
      <c r="U741" s="13">
        <f t="shared" si="1016"/>
        <v>4.6947135180496334E-2</v>
      </c>
      <c r="V741" s="13">
        <f t="shared" si="1017"/>
        <v>6.14416478015113E-3</v>
      </c>
      <c r="W741" s="13">
        <f t="shared" si="1018"/>
        <v>6.4449233628099595E-2</v>
      </c>
      <c r="X741" s="13">
        <f t="shared" si="1019"/>
        <v>5.3499518491780529E-2</v>
      </c>
      <c r="Y741" s="13">
        <f t="shared" si="1020"/>
        <v>2.2205062168531818E-2</v>
      </c>
      <c r="Z741" s="13">
        <f t="shared" si="1021"/>
        <v>7.7112162570657505E-3</v>
      </c>
      <c r="AA741" s="13">
        <f t="shared" si="1022"/>
        <v>1.2990323211694563E-2</v>
      </c>
      <c r="AB741" s="13">
        <f t="shared" si="1023"/>
        <v>1.0941756236551343E-2</v>
      </c>
      <c r="AC741" s="13">
        <f t="shared" si="1024"/>
        <v>5.3699725001708038E-4</v>
      </c>
      <c r="AD741" s="13">
        <f t="shared" si="1025"/>
        <v>2.7142812095559216E-2</v>
      </c>
      <c r="AE741" s="13">
        <f t="shared" si="1026"/>
        <v>2.2531336617665737E-2</v>
      </c>
      <c r="AF741" s="13">
        <f t="shared" si="1027"/>
        <v>9.3516679110345804E-3</v>
      </c>
      <c r="AG741" s="13">
        <f t="shared" si="1028"/>
        <v>2.5876166514893053E-3</v>
      </c>
      <c r="AH741" s="13">
        <f t="shared" si="1029"/>
        <v>1.6002764250060036E-3</v>
      </c>
      <c r="AI741" s="13">
        <f t="shared" si="1030"/>
        <v>2.6958273890756259E-3</v>
      </c>
      <c r="AJ741" s="13">
        <f t="shared" si="1031"/>
        <v>2.2706968615322323E-3</v>
      </c>
      <c r="AK741" s="13">
        <f t="shared" si="1032"/>
        <v>1.2750727928319612E-3</v>
      </c>
      <c r="AL741" s="13">
        <f t="shared" si="1033"/>
        <v>3.003732425484209E-5</v>
      </c>
      <c r="AM741" s="13">
        <f t="shared" si="1034"/>
        <v>9.1449620978409536E-3</v>
      </c>
      <c r="AN741" s="13">
        <f t="shared" si="1035"/>
        <v>7.591262786509889E-3</v>
      </c>
      <c r="AO741" s="13">
        <f t="shared" si="1036"/>
        <v>3.1507659669499978E-3</v>
      </c>
      <c r="AP741" s="13">
        <f t="shared" si="1037"/>
        <v>8.7182035959654269E-4</v>
      </c>
      <c r="AQ741" s="13">
        <f t="shared" si="1038"/>
        <v>1.8092522914582137E-4</v>
      </c>
      <c r="AR741" s="13">
        <f t="shared" si="1039"/>
        <v>2.6567893323790214E-4</v>
      </c>
      <c r="AS741" s="13">
        <f t="shared" si="1040"/>
        <v>4.4756301707090648E-4</v>
      </c>
      <c r="AT741" s="13">
        <f t="shared" si="1041"/>
        <v>3.7698257029329955E-4</v>
      </c>
      <c r="AU741" s="13">
        <f t="shared" si="1042"/>
        <v>2.1168841464311213E-4</v>
      </c>
      <c r="AV741" s="13">
        <f t="shared" si="1043"/>
        <v>8.9152632824475754E-5</v>
      </c>
      <c r="AW741" s="13">
        <f t="shared" si="1044"/>
        <v>1.1667771942886375E-6</v>
      </c>
      <c r="AX741" s="13">
        <f t="shared" si="1045"/>
        <v>2.5676021665367046E-3</v>
      </c>
      <c r="AY741" s="13">
        <f t="shared" si="1046"/>
        <v>2.1313749110008873E-3</v>
      </c>
      <c r="AZ741" s="13">
        <f t="shared" si="1047"/>
        <v>8.8463062355402067E-4</v>
      </c>
      <c r="BA741" s="13">
        <f t="shared" si="1048"/>
        <v>2.4477825278897321E-4</v>
      </c>
      <c r="BB741" s="13">
        <f t="shared" si="1049"/>
        <v>5.0797805979495033E-5</v>
      </c>
      <c r="BC741" s="13">
        <f t="shared" si="1050"/>
        <v>8.4334847983575935E-6</v>
      </c>
      <c r="BD741" s="13">
        <f t="shared" si="1051"/>
        <v>3.6756824458293606E-5</v>
      </c>
      <c r="BE741" s="13">
        <f t="shared" si="1052"/>
        <v>6.1920586069835406E-5</v>
      </c>
      <c r="BF741" s="13">
        <f t="shared" si="1053"/>
        <v>5.215574299110565E-5</v>
      </c>
      <c r="BG741" s="13">
        <f t="shared" si="1054"/>
        <v>2.9287206938323007E-5</v>
      </c>
      <c r="BH741" s="13">
        <f t="shared" si="1055"/>
        <v>1.2334315087713784E-5</v>
      </c>
      <c r="BI741" s="13">
        <f t="shared" si="1056"/>
        <v>4.1556800961837279E-6</v>
      </c>
      <c r="BJ741" s="14">
        <f t="shared" si="1057"/>
        <v>0.57490413978045063</v>
      </c>
      <c r="BK741" s="14">
        <f t="shared" si="1058"/>
        <v>0.24238455170193038</v>
      </c>
      <c r="BL741" s="14">
        <f t="shared" si="1059"/>
        <v>0.17532157927091382</v>
      </c>
      <c r="BM741" s="14">
        <f t="shared" si="1060"/>
        <v>0.45814446919553853</v>
      </c>
      <c r="BN741" s="14">
        <f t="shared" si="1061"/>
        <v>0.54004680968101559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1.3812</v>
      </c>
      <c r="F742" s="10">
        <f>VLOOKUP(B742,home!$B$2:$E$405,3,FALSE)</f>
        <v>1.1051</v>
      </c>
      <c r="G742" s="10">
        <f>VLOOKUP(C742,away!$B$2:$E$405,4,FALSE)</f>
        <v>0.83830000000000005</v>
      </c>
      <c r="H742" s="10">
        <f>VLOOKUP(A742,away!$A$2:$E$405,3,FALSE)</f>
        <v>1.0679000000000001</v>
      </c>
      <c r="I742" s="10">
        <f>VLOOKUP(C742,away!$B$2:$E$405,3,FALSE)</f>
        <v>0.78859999999999997</v>
      </c>
      <c r="J742" s="10">
        <f>VLOOKUP(B742,home!$B$2:$E$405,4,FALSE)</f>
        <v>0.8871</v>
      </c>
      <c r="K742" s="12">
        <f t="shared" si="1006"/>
        <v>1.2795510417960001</v>
      </c>
      <c r="L742" s="12">
        <f t="shared" si="1007"/>
        <v>0.74706766337399999</v>
      </c>
      <c r="M742" s="13">
        <f t="shared" si="1008"/>
        <v>0.13178035690374462</v>
      </c>
      <c r="N742" s="13">
        <f t="shared" si="1009"/>
        <v>0.16861969296443513</v>
      </c>
      <c r="O742" s="13">
        <f t="shared" si="1010"/>
        <v>9.844884331067226E-2</v>
      </c>
      <c r="P742" s="13">
        <f t="shared" si="1011"/>
        <v>0.12597032002178188</v>
      </c>
      <c r="Q742" s="13">
        <f t="shared" si="1012"/>
        <v>0.10787875189998236</v>
      </c>
      <c r="R742" s="13">
        <f t="shared" si="1013"/>
        <v>3.6773973666988487E-2</v>
      </c>
      <c r="S742" s="13">
        <f t="shared" si="1014"/>
        <v>3.0104110163362341E-2</v>
      </c>
      <c r="T742" s="13">
        <f t="shared" si="1015"/>
        <v>8.0592727109623286E-2</v>
      </c>
      <c r="U742" s="13">
        <f t="shared" si="1016"/>
        <v>4.7054176316573784E-2</v>
      </c>
      <c r="V742" s="13">
        <f t="shared" si="1017"/>
        <v>3.1974284756428784E-3</v>
      </c>
      <c r="W742" s="13">
        <f t="shared" si="1018"/>
        <v>4.6012123127091561E-2</v>
      </c>
      <c r="X742" s="13">
        <f t="shared" si="1019"/>
        <v>3.4374169311433077E-2</v>
      </c>
      <c r="Y742" s="13">
        <f t="shared" si="1020"/>
        <v>1.2839915173957283E-2</v>
      </c>
      <c r="Z742" s="13">
        <f t="shared" si="1021"/>
        <v>9.1575488601247004E-3</v>
      </c>
      <c r="AA742" s="13">
        <f t="shared" si="1022"/>
        <v>1.1717551184270331E-2</v>
      </c>
      <c r="AB742" s="13">
        <f t="shared" si="1023"/>
        <v>7.4966024125655319E-3</v>
      </c>
      <c r="AC742" s="13">
        <f t="shared" si="1024"/>
        <v>1.9102860708296407E-4</v>
      </c>
      <c r="AD742" s="13">
        <f t="shared" si="1025"/>
        <v>1.4718715020628952E-2</v>
      </c>
      <c r="AE742" s="13">
        <f t="shared" si="1026"/>
        <v>1.0995876038329067E-2</v>
      </c>
      <c r="AF742" s="13">
        <f t="shared" si="1027"/>
        <v>4.1073317093523257E-3</v>
      </c>
      <c r="AG742" s="13">
        <f t="shared" si="1028"/>
        <v>1.02281823426926E-3</v>
      </c>
      <c r="AH742" s="13">
        <f t="shared" si="1029"/>
        <v>1.7103271572916484E-3</v>
      </c>
      <c r="AI742" s="13">
        <f t="shared" si="1030"/>
        <v>2.1884508959245201E-3</v>
      </c>
      <c r="AJ742" s="13">
        <f t="shared" si="1031"/>
        <v>1.4001173118998052E-3</v>
      </c>
      <c r="AK742" s="13">
        <f t="shared" si="1032"/>
        <v>5.9717385502600377E-4</v>
      </c>
      <c r="AL742" s="13">
        <f t="shared" si="1033"/>
        <v>7.3042554544401667E-6</v>
      </c>
      <c r="AM742" s="13">
        <f t="shared" si="1034"/>
        <v>3.7666694277088413E-3</v>
      </c>
      <c r="AN742" s="13">
        <f t="shared" si="1035"/>
        <v>2.8139569280607258E-3</v>
      </c>
      <c r="AO742" s="13">
        <f t="shared" si="1036"/>
        <v>1.0511081135407025E-3</v>
      </c>
      <c r="AP742" s="13">
        <f t="shared" si="1037"/>
        <v>2.6174962744543532E-4</v>
      </c>
      <c r="AQ742" s="13">
        <f t="shared" si="1038"/>
        <v>4.8886170641169075E-5</v>
      </c>
      <c r="AR742" s="13">
        <f t="shared" si="1039"/>
        <v>2.5554602260059359E-4</v>
      </c>
      <c r="AS742" s="13">
        <f t="shared" si="1040"/>
        <v>3.2698417944541371E-4</v>
      </c>
      <c r="AT742" s="13">
        <f t="shared" si="1041"/>
        <v>2.0919647373009476E-4</v>
      </c>
      <c r="AU742" s="13">
        <f t="shared" si="1042"/>
        <v>8.9225855300464121E-5</v>
      </c>
      <c r="AV742" s="13">
        <f t="shared" si="1043"/>
        <v>2.8542259026211994E-5</v>
      </c>
      <c r="AW742" s="13">
        <f t="shared" si="1044"/>
        <v>1.9395054576152492E-7</v>
      </c>
      <c r="AX742" s="13">
        <f t="shared" si="1045"/>
        <v>8.0327429838766514E-4</v>
      </c>
      <c r="AY742" s="13">
        <f t="shared" si="1046"/>
        <v>6.0010025314486228E-4</v>
      </c>
      <c r="AZ742" s="13">
        <f t="shared" si="1047"/>
        <v>2.2415774695353904E-4</v>
      </c>
      <c r="BA742" s="13">
        <f t="shared" si="1048"/>
        <v>5.5820334747920271E-5</v>
      </c>
      <c r="BB742" s="13">
        <f t="shared" si="1049"/>
        <v>1.042539176222082E-5</v>
      </c>
      <c r="BC742" s="13">
        <f t="shared" si="1050"/>
        <v>1.5576946127121718E-6</v>
      </c>
      <c r="BD742" s="13">
        <f t="shared" si="1051"/>
        <v>3.18183616647908E-5</v>
      </c>
      <c r="BE742" s="13">
        <f t="shared" si="1052"/>
        <v>4.0713217816424973E-5</v>
      </c>
      <c r="BF742" s="13">
        <f t="shared" si="1053"/>
        <v>2.6047320135937033E-5</v>
      </c>
      <c r="BG742" s="13">
        <f t="shared" si="1054"/>
        <v>1.1109625205310723E-5</v>
      </c>
      <c r="BH742" s="13">
        <f t="shared" si="1055"/>
        <v>3.5538331263546077E-6</v>
      </c>
      <c r="BI742" s="13">
        <f t="shared" si="1056"/>
        <v>9.0946217583923457E-7</v>
      </c>
      <c r="BJ742" s="14">
        <f t="shared" si="1057"/>
        <v>0.49079982657610821</v>
      </c>
      <c r="BK742" s="14">
        <f t="shared" si="1058"/>
        <v>0.29185064868021399</v>
      </c>
      <c r="BL742" s="14">
        <f t="shared" si="1059"/>
        <v>0.20841086272143983</v>
      </c>
      <c r="BM742" s="14">
        <f t="shared" si="1060"/>
        <v>0.33014704176768278</v>
      </c>
      <c r="BN742" s="14">
        <f t="shared" si="1061"/>
        <v>0.66947193876760491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1.3812</v>
      </c>
      <c r="F743" s="10">
        <f>VLOOKUP(B743,home!$B$2:$E$405,3,FALSE)</f>
        <v>0.87639999999999996</v>
      </c>
      <c r="G743" s="10">
        <f>VLOOKUP(C743,away!$B$2:$E$405,4,FALSE)</f>
        <v>1.3337000000000001</v>
      </c>
      <c r="H743" s="10">
        <f>VLOOKUP(A743,away!$A$2:$E$405,3,FALSE)</f>
        <v>1.0679000000000001</v>
      </c>
      <c r="I743" s="10">
        <f>VLOOKUP(C743,away!$B$2:$E$405,3,FALSE)</f>
        <v>0.64070000000000005</v>
      </c>
      <c r="J743" s="10">
        <f>VLOOKUP(B743,home!$B$2:$E$405,4,FALSE)</f>
        <v>1.0349999999999999</v>
      </c>
      <c r="K743" s="12">
        <f t="shared" si="1006"/>
        <v>1.614422084016</v>
      </c>
      <c r="L743" s="12">
        <f t="shared" si="1007"/>
        <v>0.70815065355000006</v>
      </c>
      <c r="M743" s="13">
        <f t="shared" si="1008"/>
        <v>9.80210784155751E-2</v>
      </c>
      <c r="N743" s="13">
        <f t="shared" si="1009"/>
        <v>0.15824739369316851</v>
      </c>
      <c r="O743" s="13">
        <f t="shared" si="1010"/>
        <v>6.9413690741665313E-2</v>
      </c>
      <c r="P743" s="13">
        <f t="shared" si="1011"/>
        <v>0.11206299526640144</v>
      </c>
      <c r="Q743" s="13">
        <f t="shared" si="1012"/>
        <v>0.12773904355811277</v>
      </c>
      <c r="R743" s="13">
        <f t="shared" si="1013"/>
        <v>2.457767523201394E-2</v>
      </c>
      <c r="S743" s="13">
        <f t="shared" si="1014"/>
        <v>3.2029118407664051E-2</v>
      </c>
      <c r="T743" s="13">
        <f t="shared" si="1015"/>
        <v>9.0458487179529506E-2</v>
      </c>
      <c r="U743" s="13">
        <f t="shared" si="1016"/>
        <v>3.9678741668336369E-2</v>
      </c>
      <c r="V743" s="13">
        <f t="shared" si="1017"/>
        <v>4.0686021624947296E-3</v>
      </c>
      <c r="W743" s="13">
        <f t="shared" si="1018"/>
        <v>6.8741577637099704E-2</v>
      </c>
      <c r="X743" s="13">
        <f t="shared" si="1019"/>
        <v>4.8679393129770224E-2</v>
      </c>
      <c r="Y743" s="13">
        <f t="shared" si="1020"/>
        <v>1.7236172029632083E-2</v>
      </c>
      <c r="Z743" s="13">
        <f t="shared" si="1021"/>
        <v>5.8015655927634397E-3</v>
      </c>
      <c r="AA743" s="13">
        <f t="shared" si="1022"/>
        <v>9.366175614824673E-3</v>
      </c>
      <c r="AB743" s="13">
        <f t="shared" si="1023"/>
        <v>7.5604803776725456E-3</v>
      </c>
      <c r="AC743" s="13">
        <f t="shared" si="1024"/>
        <v>2.9071536974902771E-4</v>
      </c>
      <c r="AD743" s="13">
        <f t="shared" si="1025"/>
        <v>2.7744480256858543E-2</v>
      </c>
      <c r="AE743" s="13">
        <f t="shared" si="1026"/>
        <v>1.9647271826299453E-2</v>
      </c>
      <c r="AF743" s="13">
        <f t="shared" si="1027"/>
        <v>6.9566141921342294E-3</v>
      </c>
      <c r="AG743" s="13">
        <f t="shared" si="1028"/>
        <v>1.6421102955516869E-3</v>
      </c>
      <c r="AH743" s="13">
        <f t="shared" si="1029"/>
        <v>1.0270956165321558E-3</v>
      </c>
      <c r="AI743" s="13">
        <f t="shared" si="1030"/>
        <v>1.6581658457255413E-3</v>
      </c>
      <c r="AJ743" s="13">
        <f t="shared" si="1031"/>
        <v>1.3384897801501912E-3</v>
      </c>
      <c r="AK743" s="13">
        <f t="shared" si="1032"/>
        <v>7.2029582010139665E-4</v>
      </c>
      <c r="AL743" s="13">
        <f t="shared" si="1033"/>
        <v>1.3294460999881769E-5</v>
      </c>
      <c r="AM743" s="13">
        <f t="shared" si="1034"/>
        <v>8.9582603272436549E-3</v>
      </c>
      <c r="AN743" s="13">
        <f t="shared" si="1035"/>
        <v>6.3437979054086317E-3</v>
      </c>
      <c r="AO743" s="13">
        <f t="shared" si="1036"/>
        <v>2.2461823163521218E-3</v>
      </c>
      <c r="AP743" s="13">
        <f t="shared" si="1037"/>
        <v>5.3021182510573606E-4</v>
      </c>
      <c r="AQ743" s="13">
        <f t="shared" si="1038"/>
        <v>9.3867462617141319E-5</v>
      </c>
      <c r="AR743" s="13">
        <f t="shared" si="1039"/>
        <v>1.4546768642111733E-4</v>
      </c>
      <c r="AS743" s="13">
        <f t="shared" si="1040"/>
        <v>2.3484624546896621E-4</v>
      </c>
      <c r="AT743" s="13">
        <f t="shared" si="1041"/>
        <v>1.8957048251667079E-4</v>
      </c>
      <c r="AU743" s="13">
        <f t="shared" si="1042"/>
        <v>1.0201559115082749E-4</v>
      </c>
      <c r="AV743" s="13">
        <f t="shared" si="1043"/>
        <v>4.1174055816960784E-5</v>
      </c>
      <c r="AW743" s="13">
        <f t="shared" si="1044"/>
        <v>4.2219295645972261E-7</v>
      </c>
      <c r="AX743" s="13">
        <f t="shared" si="1045"/>
        <v>2.4104022177777614E-3</v>
      </c>
      <c r="AY743" s="13">
        <f t="shared" si="1046"/>
        <v>1.7069279058376915E-3</v>
      </c>
      <c r="AZ743" s="13">
        <f t="shared" si="1047"/>
        <v>6.0438105604084707E-4</v>
      </c>
      <c r="BA743" s="13">
        <f t="shared" si="1048"/>
        <v>1.42664279942855E-4</v>
      </c>
      <c r="BB743" s="13">
        <f t="shared" si="1049"/>
        <v>2.5256950769943237E-5</v>
      </c>
      <c r="BC743" s="13">
        <f t="shared" si="1050"/>
        <v>3.5771452388830967E-6</v>
      </c>
      <c r="BD743" s="13">
        <f t="shared" si="1051"/>
        <v>1.7168839534920114E-5</v>
      </c>
      <c r="BE743" s="13">
        <f t="shared" si="1052"/>
        <v>2.7717753702102021E-5</v>
      </c>
      <c r="BF743" s="13">
        <f t="shared" si="1053"/>
        <v>2.2374076847994876E-5</v>
      </c>
      <c r="BG743" s="13">
        <f t="shared" si="1054"/>
        <v>1.2040401257624678E-5</v>
      </c>
      <c r="BH743" s="13">
        <f t="shared" si="1055"/>
        <v>4.8595724226808257E-6</v>
      </c>
      <c r="BI743" s="13">
        <f t="shared" si="1056"/>
        <v>1.56908020761021E-6</v>
      </c>
      <c r="BJ743" s="14">
        <f t="shared" si="1057"/>
        <v>0.59015807319049196</v>
      </c>
      <c r="BK743" s="14">
        <f t="shared" si="1058"/>
        <v>0.24819273198872191</v>
      </c>
      <c r="BL743" s="14">
        <f t="shared" si="1059"/>
        <v>0.1561396144823696</v>
      </c>
      <c r="BM743" s="14">
        <f t="shared" si="1060"/>
        <v>0.40852360263452847</v>
      </c>
      <c r="BN743" s="14">
        <f t="shared" si="1061"/>
        <v>0.59006187690693701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1.3812</v>
      </c>
      <c r="F744" s="10">
        <f>VLOOKUP(B744,home!$B$2:$E$405,3,FALSE)</f>
        <v>0.87639999999999996</v>
      </c>
      <c r="G744" s="10">
        <f>VLOOKUP(C744,away!$B$2:$E$405,4,FALSE)</f>
        <v>0.57920000000000005</v>
      </c>
      <c r="H744" s="10">
        <f>VLOOKUP(A744,away!$A$2:$E$405,3,FALSE)</f>
        <v>1.0679000000000001</v>
      </c>
      <c r="I744" s="10">
        <f>VLOOKUP(C744,away!$B$2:$E$405,3,FALSE)</f>
        <v>1.7323999999999999</v>
      </c>
      <c r="J744" s="10">
        <f>VLOOKUP(B744,home!$B$2:$E$405,4,FALSE)</f>
        <v>1.0843</v>
      </c>
      <c r="K744" s="12">
        <f t="shared" si="1006"/>
        <v>0.70111214745599992</v>
      </c>
      <c r="L744" s="12">
        <f t="shared" si="1007"/>
        <v>2.0059874856280002</v>
      </c>
      <c r="M744" s="13">
        <f t="shared" si="1008"/>
        <v>6.6730067996744996E-2</v>
      </c>
      <c r="N744" s="13">
        <f t="shared" si="1009"/>
        <v>4.6785261273082773E-2</v>
      </c>
      <c r="O744" s="13">
        <f t="shared" si="1010"/>
        <v>0.13385968131657597</v>
      </c>
      <c r="P744" s="13">
        <f t="shared" si="1011"/>
        <v>9.3850648625640368E-2</v>
      </c>
      <c r="Q744" s="13">
        <f t="shared" si="1012"/>
        <v>1.6400857500230546E-2</v>
      </c>
      <c r="R744" s="13">
        <f t="shared" si="1013"/>
        <v>0.13426042277560185</v>
      </c>
      <c r="S744" s="13">
        <f t="shared" si="1014"/>
        <v>3.2998408782840792E-2</v>
      </c>
      <c r="T744" s="13">
        <f t="shared" si="1015"/>
        <v>3.2899914899030602E-2</v>
      </c>
      <c r="U744" s="13">
        <f t="shared" si="1016"/>
        <v>9.4131613330552644E-2</v>
      </c>
      <c r="V744" s="13">
        <f t="shared" si="1017"/>
        <v>5.1566327192092126E-3</v>
      </c>
      <c r="W744" s="13">
        <f t="shared" si="1018"/>
        <v>3.832946807368827E-3</v>
      </c>
      <c r="X744" s="13">
        <f t="shared" si="1019"/>
        <v>7.6888433286596645E-3</v>
      </c>
      <c r="Y744" s="13">
        <f t="shared" si="1020"/>
        <v>7.7118617481228132E-3</v>
      </c>
      <c r="Z744" s="13">
        <f t="shared" si="1021"/>
        <v>8.9774909300993952E-2</v>
      </c>
      <c r="AA744" s="13">
        <f t="shared" si="1022"/>
        <v>6.2942279447687488E-2</v>
      </c>
      <c r="AB744" s="13">
        <f t="shared" si="1023"/>
        <v>2.206479835467191E-2</v>
      </c>
      <c r="AC744" s="13">
        <f t="shared" si="1024"/>
        <v>4.5327516885415776E-4</v>
      </c>
      <c r="AD744" s="13">
        <f t="shared" si="1025"/>
        <v>6.7183139179974403E-4</v>
      </c>
      <c r="AE744" s="13">
        <f t="shared" si="1026"/>
        <v>1.3476853644023286E-3</v>
      </c>
      <c r="AF744" s="13">
        <f t="shared" si="1027"/>
        <v>1.3517199877775413E-3</v>
      </c>
      <c r="AG744" s="13">
        <f t="shared" si="1028"/>
        <v>9.0384445985166044E-4</v>
      </c>
      <c r="AH744" s="13">
        <f t="shared" si="1029"/>
        <v>4.5021836145295674E-2</v>
      </c>
      <c r="AI744" s="13">
        <f t="shared" si="1030"/>
        <v>3.1565356222240402E-2</v>
      </c>
      <c r="AJ744" s="13">
        <f t="shared" si="1031"/>
        <v>1.1065427343094288E-2</v>
      </c>
      <c r="AK744" s="13">
        <f t="shared" si="1032"/>
        <v>2.5860351756783924E-3</v>
      </c>
      <c r="AL744" s="13">
        <f t="shared" si="1033"/>
        <v>2.5499850295332768E-5</v>
      </c>
      <c r="AM744" s="13">
        <f t="shared" si="1034"/>
        <v>9.4205829966614393E-5</v>
      </c>
      <c r="AN744" s="13">
        <f t="shared" si="1035"/>
        <v>1.8897571598622772E-4</v>
      </c>
      <c r="AO744" s="13">
        <f t="shared" si="1036"/>
        <v>1.8954146067798203E-4</v>
      </c>
      <c r="AP744" s="13">
        <f t="shared" si="1037"/>
        <v>1.2673926604256123E-4</v>
      </c>
      <c r="AQ744" s="13">
        <f t="shared" si="1038"/>
        <v>6.3559345404763919E-5</v>
      </c>
      <c r="AR744" s="13">
        <f t="shared" si="1039"/>
        <v>1.8062647977491478E-2</v>
      </c>
      <c r="AS744" s="13">
        <f t="shared" si="1040"/>
        <v>1.2663941912240823E-2</v>
      </c>
      <c r="AT744" s="13">
        <f t="shared" si="1041"/>
        <v>4.4394217546746021E-3</v>
      </c>
      <c r="AU744" s="13">
        <f t="shared" si="1042"/>
        <v>1.0375108399609313E-3</v>
      </c>
      <c r="AV744" s="13">
        <f t="shared" si="1043"/>
        <v>1.8185286325347164E-4</v>
      </c>
      <c r="AW744" s="13">
        <f t="shared" si="1044"/>
        <v>9.9620987206681958E-7</v>
      </c>
      <c r="AX744" s="13">
        <f t="shared" si="1045"/>
        <v>1.1008141958461301E-5</v>
      </c>
      <c r="AY744" s="13">
        <f t="shared" si="1046"/>
        <v>2.2082195008689877E-5</v>
      </c>
      <c r="AZ744" s="13">
        <f t="shared" si="1047"/>
        <v>2.2148303421314494E-5</v>
      </c>
      <c r="BA744" s="13">
        <f t="shared" si="1048"/>
        <v>1.4809739830349566E-5</v>
      </c>
      <c r="BB744" s="13">
        <f t="shared" si="1049"/>
        <v>7.4270381912719462E-6</v>
      </c>
      <c r="BC744" s="13">
        <f t="shared" si="1050"/>
        <v>2.979709133394545E-6</v>
      </c>
      <c r="BD744" s="13">
        <f t="shared" si="1051"/>
        <v>6.0389076333586421E-3</v>
      </c>
      <c r="BE744" s="13">
        <f t="shared" si="1052"/>
        <v>4.2339514991125071E-3</v>
      </c>
      <c r="BF744" s="13">
        <f t="shared" si="1053"/>
        <v>1.48423741388366E-3</v>
      </c>
      <c r="BG744" s="13">
        <f t="shared" si="1054"/>
        <v>3.4687229352750425E-4</v>
      </c>
      <c r="BH744" s="13">
        <f t="shared" si="1055"/>
        <v>6.0799094652014083E-5</v>
      </c>
      <c r="BI744" s="13">
        <f t="shared" si="1056"/>
        <v>8.5253967629708417E-6</v>
      </c>
      <c r="BJ744" s="14">
        <f t="shared" si="1057"/>
        <v>0.12033824350594814</v>
      </c>
      <c r="BK744" s="14">
        <f t="shared" si="1058"/>
        <v>0.19923661533859358</v>
      </c>
      <c r="BL744" s="14">
        <f t="shared" si="1059"/>
        <v>0.58605611879031727</v>
      </c>
      <c r="BM744" s="14">
        <f t="shared" si="1060"/>
        <v>0.50349786146283981</v>
      </c>
      <c r="BN744" s="14">
        <f t="shared" si="1061"/>
        <v>0.49188693948787654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1.254</v>
      </c>
      <c r="F749" s="10">
        <f>VLOOKUP(B749,home!$B$2:$E$405,3,FALSE)</f>
        <v>0.63800000000000001</v>
      </c>
      <c r="G749" s="10">
        <f>VLOOKUP(C749,away!$B$2:$E$405,4,FALSE)</f>
        <v>1.246</v>
      </c>
      <c r="H749" s="10">
        <f>VLOOKUP(A749,away!$A$2:$E$405,3,FALSE)</f>
        <v>0.9476</v>
      </c>
      <c r="I749" s="10">
        <f>VLOOKUP(C749,away!$B$2:$E$405,3,FALSE)</f>
        <v>0.65959999999999996</v>
      </c>
      <c r="J749" s="10">
        <f>VLOOKUP(B749,home!$B$2:$E$405,4,FALSE)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1.254</v>
      </c>
      <c r="F750" s="10">
        <f>VLOOKUP(B750,home!$B$2:$E$405,3,FALSE)</f>
        <v>0.58479999999999999</v>
      </c>
      <c r="G750" s="10">
        <f>VLOOKUP(C750,away!$B$2:$E$405,4,FALSE)</f>
        <v>0.58479999999999999</v>
      </c>
      <c r="H750" s="10">
        <f>VLOOKUP(A750,away!$A$2:$E$405,3,FALSE)</f>
        <v>0.9476</v>
      </c>
      <c r="I750" s="10">
        <f>VLOOKUP(C750,away!$B$2:$E$405,3,FALSE)</f>
        <v>0.84419999999999995</v>
      </c>
      <c r="J750" s="10">
        <f>VLOOKUP(B750,home!$B$2:$E$405,4,FALSE)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1.3812</v>
      </c>
      <c r="F754" s="10">
        <f>VLOOKUP(B754,home!$B$2:$E$405,3,FALSE)</f>
        <v>1.1432</v>
      </c>
      <c r="G754" s="10">
        <f>VLOOKUP(C754,away!$B$2:$E$405,4,FALSE)</f>
        <v>0.9526</v>
      </c>
      <c r="H754" s="10">
        <f>VLOOKUP(A754,away!$A$2:$E$405,3,FALSE)</f>
        <v>1.0679000000000001</v>
      </c>
      <c r="I754" s="10">
        <f>VLOOKUP(C754,away!$B$2:$E$405,3,FALSE)</f>
        <v>1.6757</v>
      </c>
      <c r="J754" s="10">
        <f>VLOOKUP(B754,home!$B$2:$E$405,4,FALSE)</f>
        <v>0.64070000000000005</v>
      </c>
      <c r="K754" s="12">
        <f t="shared" si="1006"/>
        <v>1.504143816384</v>
      </c>
      <c r="L754" s="12">
        <f t="shared" si="1007"/>
        <v>1.1465198552210001</v>
      </c>
      <c r="M754" s="13">
        <f t="shared" si="1008"/>
        <v>7.0604339412537631E-2</v>
      </c>
      <c r="N754" s="13">
        <f t="shared" si="1009"/>
        <v>0.10619908053724562</v>
      </c>
      <c r="O754" s="13">
        <f t="shared" si="1010"/>
        <v>8.0949277001236997E-2</v>
      </c>
      <c r="P754" s="13">
        <f t="shared" si="1011"/>
        <v>0.12175935444216616</v>
      </c>
      <c r="Q754" s="13">
        <f t="shared" si="1012"/>
        <v>7.9869345147882215E-2</v>
      </c>
      <c r="R754" s="13">
        <f t="shared" si="1013"/>
        <v>4.6404976673851447E-2</v>
      </c>
      <c r="S754" s="13">
        <f t="shared" si="1014"/>
        <v>5.2494437726941019E-2</v>
      </c>
      <c r="T754" s="13">
        <f t="shared" si="1015"/>
        <v>9.1571790035545983E-2</v>
      </c>
      <c r="U754" s="13">
        <f t="shared" si="1016"/>
        <v>6.9799758713417412E-2</v>
      </c>
      <c r="V754" s="13">
        <f t="shared" si="1017"/>
        <v>1.0058696899461587E-2</v>
      </c>
      <c r="W754" s="13">
        <f t="shared" si="1018"/>
        <v>4.0044993874275486E-2</v>
      </c>
      <c r="X754" s="13">
        <f t="shared" si="1019"/>
        <v>4.5912380579060164E-2</v>
      </c>
      <c r="Y754" s="13">
        <f t="shared" si="1020"/>
        <v>2.6319727967177766E-2</v>
      </c>
      <c r="Z754" s="13">
        <f t="shared" si="1021"/>
        <v>1.7734742379212683E-2</v>
      </c>
      <c r="AA754" s="13">
        <f t="shared" si="1022"/>
        <v>2.6675603084856028E-2</v>
      </c>
      <c r="AB754" s="13">
        <f t="shared" si="1023"/>
        <v>2.0061971714200075E-2</v>
      </c>
      <c r="AC754" s="13">
        <f t="shared" si="1024"/>
        <v>1.0841582571254615E-3</v>
      </c>
      <c r="AD754" s="13">
        <f t="shared" si="1025"/>
        <v>1.5058357478281659E-2</v>
      </c>
      <c r="AE754" s="13">
        <f t="shared" si="1026"/>
        <v>1.7264705835865552E-2</v>
      </c>
      <c r="AF754" s="13">
        <f t="shared" si="1027"/>
        <v>9.8971640176848657E-3</v>
      </c>
      <c r="AG754" s="13">
        <f t="shared" si="1028"/>
        <v>3.782431685551515E-3</v>
      </c>
      <c r="AH754" s="13">
        <f t="shared" si="1029"/>
        <v>5.0833085662491647E-3</v>
      </c>
      <c r="AI754" s="13">
        <f t="shared" si="1030"/>
        <v>7.6460271466954983E-3</v>
      </c>
      <c r="AJ754" s="13">
        <f t="shared" si="1031"/>
        <v>5.7503622263031171E-3</v>
      </c>
      <c r="AK754" s="13">
        <f t="shared" si="1032"/>
        <v>2.8831239282206553E-3</v>
      </c>
      <c r="AL754" s="13">
        <f t="shared" si="1033"/>
        <v>7.4786570116849792E-5</v>
      </c>
      <c r="AM754" s="13">
        <f t="shared" si="1034"/>
        <v>4.5299870571714239E-3</v>
      </c>
      <c r="AN754" s="13">
        <f t="shared" si="1035"/>
        <v>5.1937201049411848E-3</v>
      </c>
      <c r="AO754" s="13">
        <f t="shared" si="1036"/>
        <v>2.9773516113877829E-3</v>
      </c>
      <c r="AP754" s="13">
        <f t="shared" si="1037"/>
        <v>1.1378642461434443E-3</v>
      </c>
      <c r="AQ754" s="13">
        <f t="shared" si="1038"/>
        <v>3.261459876873835E-4</v>
      </c>
      <c r="AR754" s="13">
        <f t="shared" si="1039"/>
        <v>1.1656228402839323E-3</v>
      </c>
      <c r="AS754" s="13">
        <f t="shared" si="1040"/>
        <v>1.7532643874490317E-3</v>
      </c>
      <c r="AT754" s="13">
        <f t="shared" si="1041"/>
        <v>1.3185808934338716E-3</v>
      </c>
      <c r="AU754" s="13">
        <f t="shared" si="1042"/>
        <v>6.6111176575354925E-4</v>
      </c>
      <c r="AV754" s="13">
        <f t="shared" si="1043"/>
        <v>2.4860179359922717E-4</v>
      </c>
      <c r="AW754" s="13">
        <f t="shared" si="1044"/>
        <v>3.582548330495091E-6</v>
      </c>
      <c r="AX754" s="13">
        <f t="shared" si="1045"/>
        <v>1.1356253367239928E-3</v>
      </c>
      <c r="AY754" s="13">
        <f t="shared" si="1046"/>
        <v>1.3020169966460914E-3</v>
      </c>
      <c r="AZ754" s="13">
        <f t="shared" si="1047"/>
        <v>7.463941692449793E-4</v>
      </c>
      <c r="BA754" s="13">
        <f t="shared" si="1048"/>
        <v>2.8525191162018411E-4</v>
      </c>
      <c r="BB754" s="13">
        <f t="shared" si="1049"/>
        <v>8.176174510307175E-5</v>
      </c>
      <c r="BC754" s="13">
        <f t="shared" si="1050"/>
        <v>1.8748292831638028E-5</v>
      </c>
      <c r="BD754" s="13">
        <f t="shared" si="1051"/>
        <v>2.2273495501410419E-4</v>
      </c>
      <c r="BE754" s="13">
        <f t="shared" si="1052"/>
        <v>3.3502540527703326E-4</v>
      </c>
      <c r="BF754" s="13">
        <f t="shared" si="1053"/>
        <v>2.5196319583949654E-4</v>
      </c>
      <c r="BG754" s="13">
        <f t="shared" si="1054"/>
        <v>1.2632962765944319E-4</v>
      </c>
      <c r="BH754" s="13">
        <f t="shared" si="1055"/>
        <v>4.7504482067511158E-5</v>
      </c>
      <c r="BI754" s="13">
        <f t="shared" si="1056"/>
        <v>1.4290714590474301E-5</v>
      </c>
      <c r="BJ754" s="14">
        <f t="shared" si="1057"/>
        <v>0.45365484461807204</v>
      </c>
      <c r="BK754" s="14">
        <f t="shared" si="1058"/>
        <v>0.25737779030499486</v>
      </c>
      <c r="BL754" s="14">
        <f t="shared" si="1059"/>
        <v>0.27139943911599812</v>
      </c>
      <c r="BM754" s="14">
        <f t="shared" si="1060"/>
        <v>0.49308200875504199</v>
      </c>
      <c r="BN754" s="14">
        <f t="shared" si="1061"/>
        <v>0.50578637321492015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1.3812</v>
      </c>
      <c r="F757" s="10">
        <f>VLOOKUP(B757,home!$B$2:$E$405,3,FALSE)</f>
        <v>1.3337000000000001</v>
      </c>
      <c r="G757" s="10">
        <f>VLOOKUP(C757,away!$B$2:$E$405,4,FALSE)</f>
        <v>0.9526</v>
      </c>
      <c r="H757" s="10">
        <f>VLOOKUP(A757,away!$A$2:$E$405,3,FALSE)</f>
        <v>1.0679000000000001</v>
      </c>
      <c r="I757" s="10">
        <f>VLOOKUP(C757,away!$B$2:$E$405,3,FALSE)</f>
        <v>0.98570000000000002</v>
      </c>
      <c r="J757" s="10">
        <f>VLOOKUP(B757,home!$B$2:$E$405,4,FALSE)</f>
        <v>0.8871</v>
      </c>
      <c r="K757" s="12">
        <f t="shared" si="1062"/>
        <v>1.7547905947440001</v>
      </c>
      <c r="L757" s="12">
        <f t="shared" si="1063"/>
        <v>0.93378721251300012</v>
      </c>
      <c r="M757" s="13">
        <f t="shared" si="1064"/>
        <v>6.7977547832766411E-2</v>
      </c>
      <c r="N757" s="13">
        <f t="shared" si="1065"/>
        <v>0.1192863615906989</v>
      </c>
      <c r="O757" s="13">
        <f t="shared" si="1066"/>
        <v>6.3476564904228094E-2</v>
      </c>
      <c r="P757" s="13">
        <f t="shared" si="1067"/>
        <v>0.11138807908059654</v>
      </c>
      <c r="Q757" s="13">
        <f t="shared" si="1068"/>
        <v>0.1046612927002952</v>
      </c>
      <c r="R757" s="13">
        <f t="shared" si="1069"/>
        <v>2.9636802300909839E-2</v>
      </c>
      <c r="S757" s="13">
        <f t="shared" si="1070"/>
        <v>4.5630154943911788E-2</v>
      </c>
      <c r="T757" s="13">
        <f t="shared" si="1071"/>
        <v>9.773137676861586E-2</v>
      </c>
      <c r="U757" s="13">
        <f t="shared" si="1072"/>
        <v>5.2006381935923933E-2</v>
      </c>
      <c r="V757" s="13">
        <f t="shared" si="1073"/>
        <v>8.3077353714499196E-3</v>
      </c>
      <c r="W757" s="13">
        <f t="shared" si="1074"/>
        <v>6.121955068807565E-2</v>
      </c>
      <c r="X757" s="13">
        <f t="shared" si="1075"/>
        <v>5.7166033588316484E-2</v>
      </c>
      <c r="Y757" s="13">
        <f t="shared" si="1076"/>
        <v>2.6690455577429294E-2</v>
      </c>
      <c r="Z757" s="13">
        <f t="shared" si="1077"/>
        <v>9.2248223361218237E-3</v>
      </c>
      <c r="AA757" s="13">
        <f t="shared" si="1078"/>
        <v>1.6187631473610953E-2</v>
      </c>
      <c r="AB757" s="13">
        <f t="shared" si="1079"/>
        <v>1.420295173053723E-2</v>
      </c>
      <c r="AC757" s="13">
        <f t="shared" si="1080"/>
        <v>8.5081647731348551E-4</v>
      </c>
      <c r="AD757" s="13">
        <f t="shared" si="1081"/>
        <v>2.6856872940472187E-2</v>
      </c>
      <c r="AE757" s="13">
        <f t="shared" si="1082"/>
        <v>2.5078604519899343E-2</v>
      </c>
      <c r="AF757" s="13">
        <f t="shared" si="1083"/>
        <v>1.1709040104176368E-2</v>
      </c>
      <c r="AG757" s="13">
        <f t="shared" si="1084"/>
        <v>3.6445839733605934E-3</v>
      </c>
      <c r="AH757" s="13">
        <f t="shared" si="1085"/>
        <v>2.1535052837937142E-3</v>
      </c>
      <c r="AI757" s="13">
        <f t="shared" si="1086"/>
        <v>3.7789508177327189E-3</v>
      </c>
      <c r="AJ757" s="13">
        <f t="shared" si="1087"/>
        <v>3.315633676478762E-3</v>
      </c>
      <c r="AK757" s="13">
        <f t="shared" si="1088"/>
        <v>1.9394142637004681E-3</v>
      </c>
      <c r="AL757" s="13">
        <f t="shared" si="1089"/>
        <v>5.576594983462334E-5</v>
      </c>
      <c r="AM757" s="13">
        <f t="shared" si="1090"/>
        <v>9.4256376080350361E-3</v>
      </c>
      <c r="AN757" s="13">
        <f t="shared" si="1091"/>
        <v>8.8015398681647403E-3</v>
      </c>
      <c r="AO757" s="13">
        <f t="shared" si="1092"/>
        <v>4.1093826896577952E-3</v>
      </c>
      <c r="AP757" s="13">
        <f t="shared" si="1093"/>
        <v>1.2790963356415761E-3</v>
      </c>
      <c r="AQ757" s="13">
        <f t="shared" si="1094"/>
        <v>2.9860095044858496E-4</v>
      </c>
      <c r="AR757" s="13">
        <f t="shared" si="1095"/>
        <v>4.0218313921715004E-4</v>
      </c>
      <c r="AS757" s="13">
        <f t="shared" si="1096"/>
        <v>7.0574719006287186E-4</v>
      </c>
      <c r="AT757" s="13">
        <f t="shared" si="1097"/>
        <v>6.1921926569466685E-4</v>
      </c>
      <c r="AU757" s="13">
        <f t="shared" si="1098"/>
        <v>3.6220004784176264E-4</v>
      </c>
      <c r="AV757" s="13">
        <f t="shared" si="1099"/>
        <v>1.5889630934213801E-4</v>
      </c>
      <c r="AW757" s="13">
        <f t="shared" si="1100"/>
        <v>2.5382817269252788E-6</v>
      </c>
      <c r="AX757" s="13">
        <f t="shared" si="1101"/>
        <v>2.7566700373408705E-3</v>
      </c>
      <c r="AY757" s="13">
        <f t="shared" si="1102"/>
        <v>2.5741432299866396E-3</v>
      </c>
      <c r="AZ757" s="13">
        <f t="shared" si="1103"/>
        <v>1.2018510156692173E-3</v>
      </c>
      <c r="BA757" s="13">
        <f t="shared" si="1104"/>
        <v>3.7409103659255885E-4</v>
      </c>
      <c r="BB757" s="13">
        <f t="shared" si="1105"/>
        <v>8.7330356571466044E-5</v>
      </c>
      <c r="BC757" s="13">
        <f t="shared" si="1106"/>
        <v>1.6309594046127135E-5</v>
      </c>
      <c r="BD757" s="13">
        <f t="shared" si="1107"/>
        <v>6.2592245414885042E-5</v>
      </c>
      <c r="BE757" s="13">
        <f t="shared" si="1108"/>
        <v>1.0983628355794855E-4</v>
      </c>
      <c r="BF757" s="13">
        <f t="shared" si="1109"/>
        <v>9.63698386745616E-5</v>
      </c>
      <c r="BG757" s="13">
        <f t="shared" si="1110"/>
        <v>5.6369628841039111E-5</v>
      </c>
      <c r="BH757" s="13">
        <f t="shared" si="1111"/>
        <v>2.4729223629866395E-5</v>
      </c>
      <c r="BI757" s="13">
        <f t="shared" si="1112"/>
        <v>8.6789218082021177E-6</v>
      </c>
      <c r="BJ757" s="14">
        <f t="shared" si="1113"/>
        <v>0.56496882517349445</v>
      </c>
      <c r="BK757" s="14">
        <f t="shared" si="1114"/>
        <v>0.23678424288585939</v>
      </c>
      <c r="BL757" s="14">
        <f t="shared" si="1115"/>
        <v>0.18930465848100081</v>
      </c>
      <c r="BM757" s="14">
        <f t="shared" si="1116"/>
        <v>0.50128429551872189</v>
      </c>
      <c r="BN757" s="14">
        <f t="shared" si="1117"/>
        <v>0.49642664840949502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1.3148</v>
      </c>
      <c r="F758" s="10">
        <f>VLOOKUP(B758,home!$B$2:$E$405,3,FALSE)</f>
        <v>0.76060000000000005</v>
      </c>
      <c r="G758" s="10">
        <f>VLOOKUP(C758,away!$B$2:$E$405,4,FALSE)</f>
        <v>0.43459999999999999</v>
      </c>
      <c r="H758" s="10">
        <f>VLOOKUP(A758,away!$A$2:$E$405,3,FALSE)</f>
        <v>1.2037</v>
      </c>
      <c r="I758" s="10">
        <f>VLOOKUP(C758,away!$B$2:$E$405,3,FALSE)</f>
        <v>0.65269999999999995</v>
      </c>
      <c r="J758" s="10">
        <f>VLOOKUP(B758,home!$B$2:$E$405,4,FALSE)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1.3812</v>
      </c>
      <c r="F763" s="10">
        <f>VLOOKUP(B763,home!$B$2:$E$405,3,FALSE)</f>
        <v>0.68589999999999995</v>
      </c>
      <c r="G763" s="10">
        <f>VLOOKUP(C763,away!$B$2:$E$405,4,FALSE)</f>
        <v>1.1051</v>
      </c>
      <c r="H763" s="10">
        <f>VLOOKUP(A763,away!$A$2:$E$405,3,FALSE)</f>
        <v>1.0679000000000001</v>
      </c>
      <c r="I763" s="10">
        <f>VLOOKUP(C763,away!$B$2:$E$405,3,FALSE)</f>
        <v>0.98570000000000002</v>
      </c>
      <c r="J763" s="10">
        <f>VLOOKUP(B763,home!$B$2:$E$405,4,FALSE)</f>
        <v>0.83779999999999999</v>
      </c>
      <c r="K763" s="12">
        <f t="shared" si="1062"/>
        <v>1.0469331499079999</v>
      </c>
      <c r="L763" s="12">
        <f t="shared" si="1063"/>
        <v>0.88189260133400005</v>
      </c>
      <c r="M763" s="13">
        <f t="shared" si="1064"/>
        <v>0.14531873868413248</v>
      </c>
      <c r="N763" s="13">
        <f t="shared" si="1065"/>
        <v>0.15213900483123632</v>
      </c>
      <c r="O763" s="13">
        <f t="shared" si="1066"/>
        <v>0.12815552048072537</v>
      </c>
      <c r="P763" s="13">
        <f t="shared" si="1067"/>
        <v>0.13417026273498503</v>
      </c>
      <c r="Q763" s="13">
        <f t="shared" si="1068"/>
        <v>7.9639683775917333E-2</v>
      </c>
      <c r="R763" s="13">
        <f t="shared" si="1069"/>
        <v>5.6509702666029796E-2</v>
      </c>
      <c r="S763" s="13">
        <f t="shared" si="1070"/>
        <v>3.0969267221455255E-2</v>
      </c>
      <c r="T763" s="13">
        <f t="shared" si="1071"/>
        <v>7.0233647894560894E-2</v>
      </c>
      <c r="U763" s="13">
        <f t="shared" si="1072"/>
        <v>5.9161881012511075E-2</v>
      </c>
      <c r="V763" s="13">
        <f t="shared" si="1073"/>
        <v>3.1770428365778857E-3</v>
      </c>
      <c r="W763" s="13">
        <f t="shared" si="1074"/>
        <v>2.7792474997732717E-2</v>
      </c>
      <c r="X763" s="13">
        <f t="shared" si="1075"/>
        <v>2.4509978073260667E-2</v>
      </c>
      <c r="Y763" s="13">
        <f t="shared" si="1076"/>
        <v>1.0807584160833574E-2</v>
      </c>
      <c r="Z763" s="13">
        <f t="shared" si="1077"/>
        <v>1.6611829561585301E-2</v>
      </c>
      <c r="AA763" s="13">
        <f t="shared" si="1078"/>
        <v>1.7391475048645327E-2</v>
      </c>
      <c r="AB763" s="13">
        <f t="shared" si="1079"/>
        <v>9.1038558771123195E-3</v>
      </c>
      <c r="AC763" s="13">
        <f t="shared" si="1080"/>
        <v>1.833317729546625E-4</v>
      </c>
      <c r="AD763" s="13">
        <f t="shared" si="1081"/>
        <v>7.2742158482789121E-3</v>
      </c>
      <c r="AE763" s="13">
        <f t="shared" si="1082"/>
        <v>6.4150771371036999E-3</v>
      </c>
      <c r="AF763" s="13">
        <f t="shared" si="1083"/>
        <v>2.8287045320993251E-3</v>
      </c>
      <c r="AG763" s="13">
        <f t="shared" si="1084"/>
        <v>8.3153786607278318E-4</v>
      </c>
      <c r="AH763" s="13">
        <f t="shared" si="1085"/>
        <v>3.6624623962458751E-3</v>
      </c>
      <c r="AI763" s="13">
        <f t="shared" si="1086"/>
        <v>3.8343532929212953E-3</v>
      </c>
      <c r="AJ763" s="13">
        <f t="shared" si="1087"/>
        <v>2.007155785409102E-3</v>
      </c>
      <c r="AK763" s="13">
        <f t="shared" si="1088"/>
        <v>7.0045264292480547E-4</v>
      </c>
      <c r="AL763" s="13">
        <f t="shared" si="1089"/>
        <v>6.7706814324788944E-6</v>
      </c>
      <c r="AM763" s="13">
        <f t="shared" si="1090"/>
        <v>1.5231235422298675E-3</v>
      </c>
      <c r="AN763" s="13">
        <f t="shared" si="1091"/>
        <v>1.3432313828101545E-3</v>
      </c>
      <c r="AO763" s="13">
        <f t="shared" si="1092"/>
        <v>5.9229290918995652E-4</v>
      </c>
      <c r="AP763" s="13">
        <f t="shared" si="1093"/>
        <v>1.7411291147907115E-4</v>
      </c>
      <c r="AQ763" s="13">
        <f t="shared" si="1094"/>
        <v>3.8387222107528628E-5</v>
      </c>
      <c r="AR763" s="13">
        <f t="shared" si="1095"/>
        <v>6.4597969798264637E-4</v>
      </c>
      <c r="AS763" s="13">
        <f t="shared" si="1096"/>
        <v>6.7629755998559042E-4</v>
      </c>
      <c r="AT763" s="13">
        <f t="shared" si="1097"/>
        <v>3.5401916737540429E-4</v>
      </c>
      <c r="AU763" s="13">
        <f t="shared" si="1098"/>
        <v>1.2354480067604647E-4</v>
      </c>
      <c r="AV763" s="13">
        <f t="shared" si="1099"/>
        <v>3.2335786831632334E-5</v>
      </c>
      <c r="AW763" s="13">
        <f t="shared" si="1100"/>
        <v>1.7364589860965034E-7</v>
      </c>
      <c r="AX763" s="13">
        <f t="shared" si="1101"/>
        <v>2.6576808796095747E-4</v>
      </c>
      <c r="AY763" s="13">
        <f t="shared" si="1102"/>
        <v>2.3437891044345217E-4</v>
      </c>
      <c r="AZ763" s="13">
        <f t="shared" si="1103"/>
        <v>1.0334851351440231E-4</v>
      </c>
      <c r="BA763" s="13">
        <f t="shared" si="1104"/>
        <v>3.0380763142406107E-5</v>
      </c>
      <c r="BB763" s="13">
        <f t="shared" si="1105"/>
        <v>6.6981425595421572E-6</v>
      </c>
      <c r="BC763" s="13">
        <f t="shared" si="1106"/>
        <v>1.1814084731881226E-6</v>
      </c>
      <c r="BD763" s="13">
        <f t="shared" si="1107"/>
        <v>9.4947452710477894E-5</v>
      </c>
      <c r="BE763" s="13">
        <f t="shared" si="1108"/>
        <v>9.9403635741921478E-5</v>
      </c>
      <c r="BF763" s="13">
        <f t="shared" si="1109"/>
        <v>5.2034480739798647E-5</v>
      </c>
      <c r="BG763" s="13">
        <f t="shared" si="1110"/>
        <v>1.8158874274914848E-5</v>
      </c>
      <c r="BH763" s="13">
        <f t="shared" si="1111"/>
        <v>4.7527818608549877E-6</v>
      </c>
      <c r="BI763" s="13">
        <f t="shared" si="1112"/>
        <v>9.9516897688210384E-7</v>
      </c>
      <c r="BJ763" s="14">
        <f t="shared" si="1113"/>
        <v>0.38678481291100675</v>
      </c>
      <c r="BK763" s="14">
        <f t="shared" si="1114"/>
        <v>0.31405979284198121</v>
      </c>
      <c r="BL763" s="14">
        <f t="shared" si="1115"/>
        <v>0.28262932860968126</v>
      </c>
      <c r="BM763" s="14">
        <f t="shared" si="1116"/>
        <v>0.30391864548668329</v>
      </c>
      <c r="BN763" s="14">
        <f t="shared" si="1117"/>
        <v>0.69593291317302641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1.3812</v>
      </c>
      <c r="F764" s="10">
        <f>VLOOKUP(B764,home!$B$2:$E$405,3,FALSE)</f>
        <v>1.1432</v>
      </c>
      <c r="G764" s="10">
        <f>VLOOKUP(C764,away!$B$2:$E$405,4,FALSE)</f>
        <v>1.448</v>
      </c>
      <c r="H764" s="10">
        <f>VLOOKUP(A764,away!$A$2:$E$405,3,FALSE)</f>
        <v>1.0679000000000001</v>
      </c>
      <c r="I764" s="10">
        <f>VLOOKUP(C764,away!$B$2:$E$405,3,FALSE)</f>
        <v>0.4929</v>
      </c>
      <c r="J764" s="10">
        <f>VLOOKUP(B764,home!$B$2:$E$405,4,FALSE)</f>
        <v>1.2814000000000001</v>
      </c>
      <c r="K764" s="12">
        <f t="shared" si="1062"/>
        <v>2.2863743923199999</v>
      </c>
      <c r="L764" s="12">
        <f t="shared" si="1063"/>
        <v>0.67448783987400007</v>
      </c>
      <c r="M764" s="13">
        <f t="shared" si="1064"/>
        <v>5.1774256490787068E-2</v>
      </c>
      <c r="N764" s="13">
        <f t="shared" si="1065"/>
        <v>0.1183753342219431</v>
      </c>
      <c r="O764" s="13">
        <f t="shared" si="1066"/>
        <v>3.4921106421553397E-2</v>
      </c>
      <c r="P764" s="13">
        <f t="shared" si="1067"/>
        <v>7.9842723473721192E-2</v>
      </c>
      <c r="Q764" s="13">
        <f t="shared" si="1068"/>
        <v>0.13532516642368606</v>
      </c>
      <c r="R764" s="13">
        <f t="shared" si="1069"/>
        <v>1.1776930818141809E-2</v>
      </c>
      <c r="S764" s="13">
        <f t="shared" si="1070"/>
        <v>3.078199922018909E-2</v>
      </c>
      <c r="T764" s="13">
        <f t="shared" si="1071"/>
        <v>9.1275179181701568E-2</v>
      </c>
      <c r="U764" s="13">
        <f t="shared" si="1072"/>
        <v>2.6926473042723657E-2</v>
      </c>
      <c r="V764" s="13">
        <f t="shared" si="1073"/>
        <v>5.2744330618853573E-3</v>
      </c>
      <c r="W764" s="13">
        <f t="shared" si="1074"/>
        <v>0.103134665049186</v>
      </c>
      <c r="X764" s="13">
        <f t="shared" si="1075"/>
        <v>6.9563077445153998E-2</v>
      </c>
      <c r="Y764" s="13">
        <f t="shared" si="1076"/>
        <v>2.3459724920484842E-2</v>
      </c>
      <c r="Z764" s="13">
        <f t="shared" si="1077"/>
        <v>2.6477988759580034E-3</v>
      </c>
      <c r="AA764" s="13">
        <f t="shared" si="1078"/>
        <v>6.0538595460040596E-3</v>
      </c>
      <c r="AB764" s="13">
        <f t="shared" si="1079"/>
        <v>6.9206947203428329E-3</v>
      </c>
      <c r="AC764" s="13">
        <f t="shared" si="1080"/>
        <v>5.0836690976395536E-4</v>
      </c>
      <c r="AD764" s="13">
        <f t="shared" si="1081"/>
        <v>5.8951114282239862E-2</v>
      </c>
      <c r="AE764" s="13">
        <f t="shared" si="1082"/>
        <v>3.9761809730393276E-2</v>
      </c>
      <c r="AF764" s="13">
        <f t="shared" si="1083"/>
        <v>1.3409428577266977E-2</v>
      </c>
      <c r="AG764" s="13">
        <f t="shared" si="1084"/>
        <v>3.0148321716751635E-3</v>
      </c>
      <c r="AH764" s="13">
        <f t="shared" si="1085"/>
        <v>4.4647703606642971E-4</v>
      </c>
      <c r="AI764" s="13">
        <f t="shared" si="1086"/>
        <v>1.020813662021218E-3</v>
      </c>
      <c r="AJ764" s="13">
        <f t="shared" si="1087"/>
        <v>1.1669811080878584E-3</v>
      </c>
      <c r="AK764" s="13">
        <f t="shared" si="1088"/>
        <v>8.8938524061776554E-4</v>
      </c>
      <c r="AL764" s="13">
        <f t="shared" si="1089"/>
        <v>3.1358749579877654E-5</v>
      </c>
      <c r="AM764" s="13">
        <f t="shared" si="1090"/>
        <v>2.6956863618728601E-2</v>
      </c>
      <c r="AN764" s="13">
        <f t="shared" si="1091"/>
        <v>1.8182076711974273E-2</v>
      </c>
      <c r="AO764" s="13">
        <f t="shared" si="1092"/>
        <v>6.1317948229414436E-3</v>
      </c>
      <c r="AP764" s="13">
        <f t="shared" si="1093"/>
        <v>1.3786070148921173E-3</v>
      </c>
      <c r="AQ764" s="13">
        <f t="shared" si="1094"/>
        <v>2.3246341687743188E-4</v>
      </c>
      <c r="AR764" s="13">
        <f t="shared" si="1095"/>
        <v>6.0228666321958472E-5</v>
      </c>
      <c r="AS764" s="13">
        <f t="shared" si="1096"/>
        <v>1.3770528036211185E-4</v>
      </c>
      <c r="AT764" s="13">
        <f t="shared" si="1097"/>
        <v>1.5742291335358937E-4</v>
      </c>
      <c r="AU764" s="13">
        <f t="shared" si="1098"/>
        <v>1.1997590595201895E-4</v>
      </c>
      <c r="AV764" s="13">
        <f t="shared" si="1099"/>
        <v>6.8577459766022215E-5</v>
      </c>
      <c r="AW764" s="13">
        <f t="shared" si="1100"/>
        <v>1.3433145162238922E-6</v>
      </c>
      <c r="AX764" s="13">
        <f t="shared" si="1101"/>
        <v>1.0272247112520618E-2</v>
      </c>
      <c r="AY764" s="13">
        <f t="shared" si="1102"/>
        <v>6.9285057655759652E-3</v>
      </c>
      <c r="AZ764" s="13">
        <f t="shared" si="1103"/>
        <v>2.3365964436889435E-3</v>
      </c>
      <c r="BA764" s="13">
        <f t="shared" si="1104"/>
        <v>5.2533529598700881E-4</v>
      </c>
      <c r="BB764" s="13">
        <f t="shared" si="1105"/>
        <v>8.8583067249961502E-5</v>
      </c>
      <c r="BC764" s="13">
        <f t="shared" si="1106"/>
        <v>1.1949640335767968E-5</v>
      </c>
      <c r="BD764" s="13">
        <f t="shared" si="1107"/>
        <v>6.7705838409982807E-6</v>
      </c>
      <c r="BE764" s="13">
        <f t="shared" si="1108"/>
        <v>1.5480089515114055E-5</v>
      </c>
      <c r="BF764" s="13">
        <f t="shared" si="1109"/>
        <v>1.7696640129089057E-5</v>
      </c>
      <c r="BG764" s="13">
        <f t="shared" si="1110"/>
        <v>1.3487048273750568E-5</v>
      </c>
      <c r="BH764" s="13">
        <f t="shared" si="1111"/>
        <v>7.7091104502717417E-6</v>
      </c>
      <c r="BI764" s="13">
        <f t="shared" si="1112"/>
        <v>3.5251825442135628E-6</v>
      </c>
      <c r="BJ764" s="14">
        <f t="shared" si="1113"/>
        <v>0.72931535491450317</v>
      </c>
      <c r="BK764" s="14">
        <f t="shared" si="1114"/>
        <v>0.17514164367150253</v>
      </c>
      <c r="BL764" s="14">
        <f t="shared" si="1115"/>
        <v>9.0731300476068172E-2</v>
      </c>
      <c r="BM764" s="14">
        <f t="shared" si="1116"/>
        <v>0.55889341763713951</v>
      </c>
      <c r="BN764" s="14">
        <f t="shared" si="1117"/>
        <v>0.43201551784983261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1.3812</v>
      </c>
      <c r="F765" s="10">
        <f>VLOOKUP(B765,home!$B$2:$E$405,3,FALSE)</f>
        <v>0.99980000000000002</v>
      </c>
      <c r="G765" s="10">
        <f>VLOOKUP(C765,away!$B$2:$E$405,4,FALSE)</f>
        <v>1.2575000000000001</v>
      </c>
      <c r="H765" s="10">
        <f>VLOOKUP(A765,away!$A$2:$E$405,3,FALSE)</f>
        <v>1.0679000000000001</v>
      </c>
      <c r="I765" s="10">
        <f>VLOOKUP(C765,away!$B$2:$E$405,3,FALSE)</f>
        <v>0.83779999999999999</v>
      </c>
      <c r="J765" s="10">
        <f>VLOOKUP(B765,home!$B$2:$E$405,4,FALSE)</f>
        <v>0.71350000000000002</v>
      </c>
      <c r="K765" s="12">
        <f t="shared" si="1062"/>
        <v>1.7365116281999999</v>
      </c>
      <c r="L765" s="12">
        <f t="shared" si="1063"/>
        <v>0.63835890337000012</v>
      </c>
      <c r="M765" s="13">
        <f t="shared" si="1064"/>
        <v>9.3026532430140377E-2</v>
      </c>
      <c r="N765" s="13">
        <f t="shared" si="1065"/>
        <v>0.16154165529606318</v>
      </c>
      <c r="O765" s="13">
        <f t="shared" si="1066"/>
        <v>5.9384315226418155E-2</v>
      </c>
      <c r="P765" s="13">
        <f t="shared" si="1067"/>
        <v>0.10312155392336944</v>
      </c>
      <c r="Q765" s="13">
        <f t="shared" si="1068"/>
        <v>0.14025948143014491</v>
      </c>
      <c r="R765" s="13">
        <f t="shared" si="1069"/>
        <v>1.8954253172657348E-2</v>
      </c>
      <c r="S765" s="13">
        <f t="shared" si="1070"/>
        <v>2.8578015878309212E-2</v>
      </c>
      <c r="T765" s="13">
        <f t="shared" si="1071"/>
        <v>8.9535888752992204E-2</v>
      </c>
      <c r="U765" s="13">
        <f t="shared" si="1072"/>
        <v>3.2914281038166224E-2</v>
      </c>
      <c r="V765" s="13">
        <f t="shared" si="1073"/>
        <v>3.5199150278635368E-3</v>
      </c>
      <c r="W765" s="13">
        <f t="shared" si="1074"/>
        <v>8.1187406822916197E-2</v>
      </c>
      <c r="X765" s="13">
        <f t="shared" si="1075"/>
        <v>5.1826703986930844E-2</v>
      </c>
      <c r="Y765" s="13">
        <f t="shared" si="1076"/>
        <v>1.6542018961189394E-2</v>
      </c>
      <c r="Z765" s="13">
        <f t="shared" si="1077"/>
        <v>4.0332054231649638E-3</v>
      </c>
      <c r="AA765" s="13">
        <f t="shared" si="1078"/>
        <v>7.0037081162452608E-3</v>
      </c>
      <c r="AB765" s="13">
        <f t="shared" si="1079"/>
        <v>6.081010292189307E-3</v>
      </c>
      <c r="AC765" s="13">
        <f t="shared" si="1080"/>
        <v>2.43867997837131E-4</v>
      </c>
      <c r="AD765" s="13">
        <f t="shared" si="1081"/>
        <v>3.5245719002849514E-2</v>
      </c>
      <c r="AE765" s="13">
        <f t="shared" si="1082"/>
        <v>2.2499418531146186E-2</v>
      </c>
      <c r="AF765" s="13">
        <f t="shared" si="1083"/>
        <v>7.1813520700025691E-3</v>
      </c>
      <c r="AG765" s="13">
        <f t="shared" si="1084"/>
        <v>1.5280933440402402E-3</v>
      </c>
      <c r="AH765" s="13">
        <f t="shared" si="1085"/>
        <v>6.4365814774938084E-4</v>
      </c>
      <c r="AI765" s="13">
        <f t="shared" si="1086"/>
        <v>1.1177198581524734E-3</v>
      </c>
      <c r="AJ765" s="13">
        <f t="shared" si="1087"/>
        <v>9.7046676537591251E-4</v>
      </c>
      <c r="AK765" s="13">
        <f t="shared" si="1088"/>
        <v>5.6174227428563766E-4</v>
      </c>
      <c r="AL765" s="13">
        <f t="shared" si="1089"/>
        <v>1.0813279279449078E-5</v>
      </c>
      <c r="AM765" s="13">
        <f t="shared" si="1090"/>
        <v>1.224092017854358E-2</v>
      </c>
      <c r="AN765" s="13">
        <f t="shared" si="1091"/>
        <v>7.8141003814147843E-3</v>
      </c>
      <c r="AO765" s="13">
        <f t="shared" si="1092"/>
        <v>2.4941002751515209E-3</v>
      </c>
      <c r="AP765" s="13">
        <f t="shared" si="1093"/>
        <v>5.3071037218018011E-4</v>
      </c>
      <c r="AQ765" s="13">
        <f t="shared" si="1094"/>
        <v>8.4695922798006101E-5</v>
      </c>
      <c r="AR765" s="13">
        <f t="shared" si="1095"/>
        <v>8.2176981868492091E-5</v>
      </c>
      <c r="AS765" s="13">
        <f t="shared" si="1096"/>
        <v>1.4270128458501708E-4</v>
      </c>
      <c r="AT765" s="13">
        <f t="shared" si="1097"/>
        <v>1.239012200204798E-4</v>
      </c>
      <c r="AU765" s="13">
        <f t="shared" si="1098"/>
        <v>7.1718636437909935E-5</v>
      </c>
      <c r="AV765" s="13">
        <f t="shared" si="1099"/>
        <v>3.1135061533269717E-5</v>
      </c>
      <c r="AW765" s="13">
        <f t="shared" si="1100"/>
        <v>3.3296419526020324E-7</v>
      </c>
      <c r="AX765" s="13">
        <f t="shared" si="1101"/>
        <v>3.5427500383181545E-3</v>
      </c>
      <c r="AY765" s="13">
        <f t="shared" si="1102"/>
        <v>2.2615460293748026E-3</v>
      </c>
      <c r="AZ765" s="13">
        <f t="shared" si="1103"/>
        <v>7.2183902161623858E-4</v>
      </c>
      <c r="BA765" s="13">
        <f t="shared" si="1104"/>
        <v>1.5359745541620529E-4</v>
      </c>
      <c r="BB765" s="13">
        <f t="shared" si="1105"/>
        <v>2.4512575799977826E-5</v>
      </c>
      <c r="BC765" s="13">
        <f t="shared" si="1106"/>
        <v>3.129564201289571E-6</v>
      </c>
      <c r="BD765" s="13">
        <f t="shared" si="1107"/>
        <v>8.7430680046378257E-6</v>
      </c>
      <c r="BE765" s="13">
        <f t="shared" si="1108"/>
        <v>1.5182439256196957E-5</v>
      </c>
      <c r="BF765" s="13">
        <f t="shared" si="1109"/>
        <v>1.3182241156413088E-5</v>
      </c>
      <c r="BG765" s="13">
        <f t="shared" si="1110"/>
        <v>7.6303716846159802E-6</v>
      </c>
      <c r="BH765" s="13">
        <f t="shared" si="1111"/>
        <v>3.3125572894559191E-6</v>
      </c>
      <c r="BI765" s="13">
        <f t="shared" si="1112"/>
        <v>1.1504588504437757E-6</v>
      </c>
      <c r="BJ765" s="14">
        <f t="shared" si="1113"/>
        <v>0.63721964001309028</v>
      </c>
      <c r="BK765" s="14">
        <f t="shared" si="1114"/>
        <v>0.23076224456617397</v>
      </c>
      <c r="BL765" s="14">
        <f t="shared" si="1115"/>
        <v>0.12813198921192656</v>
      </c>
      <c r="BM765" s="14">
        <f t="shared" si="1116"/>
        <v>0.42159807467038257</v>
      </c>
      <c r="BN765" s="14">
        <f t="shared" si="1117"/>
        <v>0.57628779147879328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1.3812</v>
      </c>
      <c r="F766" s="10">
        <f>VLOOKUP(B766,home!$B$2:$E$405,3,FALSE)</f>
        <v>1.3337000000000001</v>
      </c>
      <c r="G766" s="10">
        <f>VLOOKUP(C766,away!$B$2:$E$405,4,FALSE)</f>
        <v>1.1432</v>
      </c>
      <c r="H766" s="10">
        <f>VLOOKUP(A766,away!$A$2:$E$405,3,FALSE)</f>
        <v>1.0679000000000001</v>
      </c>
      <c r="I766" s="10">
        <f>VLOOKUP(C766,away!$B$2:$E$405,3,FALSE)</f>
        <v>0.4929</v>
      </c>
      <c r="J766" s="10">
        <f>VLOOKUP(B766,home!$B$2:$E$405,4,FALSE)</f>
        <v>1.4785999999999999</v>
      </c>
      <c r="K766" s="12">
        <f t="shared" si="1062"/>
        <v>2.1058960822080004</v>
      </c>
      <c r="L766" s="12">
        <f t="shared" si="1063"/>
        <v>0.77828759172600004</v>
      </c>
      <c r="M766" s="13">
        <f t="shared" si="1064"/>
        <v>5.5900403872646914E-2</v>
      </c>
      <c r="N766" s="13">
        <f t="shared" si="1065"/>
        <v>0.11772044150925205</v>
      </c>
      <c r="O766" s="13">
        <f t="shared" si="1066"/>
        <v>4.3506590706553133E-2</v>
      </c>
      <c r="P766" s="13">
        <f t="shared" si="1067"/>
        <v>9.1620358919157235E-2</v>
      </c>
      <c r="Q766" s="13">
        <f t="shared" si="1068"/>
        <v>0.12395350828506502</v>
      </c>
      <c r="R766" s="13">
        <f t="shared" si="1069"/>
        <v>1.6930319852606002E-2</v>
      </c>
      <c r="S766" s="13">
        <f t="shared" si="1070"/>
        <v>3.754127692708261E-2</v>
      </c>
      <c r="T766" s="13">
        <f t="shared" si="1071"/>
        <v>9.6471477449172047E-2</v>
      </c>
      <c r="U766" s="13">
        <f t="shared" si="1072"/>
        <v>3.5653494248131308E-2</v>
      </c>
      <c r="V766" s="13">
        <f t="shared" si="1073"/>
        <v>6.8366535800166743E-3</v>
      </c>
      <c r="W766" s="13">
        <f t="shared" si="1074"/>
        <v>8.7011069157818435E-2</v>
      </c>
      <c r="X766" s="13">
        <f t="shared" si="1075"/>
        <v>6.7719635468342948E-2</v>
      </c>
      <c r="Y766" s="13">
        <f t="shared" si="1076"/>
        <v>2.6352676000609622E-2</v>
      </c>
      <c r="Z766" s="13">
        <f t="shared" si="1077"/>
        <v>4.3922192884118718E-3</v>
      </c>
      <c r="AA766" s="13">
        <f t="shared" si="1078"/>
        <v>9.2495573916649716E-3</v>
      </c>
      <c r="AB766" s="13">
        <f t="shared" si="1079"/>
        <v>9.7393033366326605E-3</v>
      </c>
      <c r="AC766" s="13">
        <f t="shared" si="1080"/>
        <v>7.003266204414296E-4</v>
      </c>
      <c r="AD766" s="13">
        <f t="shared" si="1081"/>
        <v>4.5809067412044824E-2</v>
      </c>
      <c r="AE766" s="13">
        <f t="shared" si="1082"/>
        <v>3.5652628755334356E-2</v>
      </c>
      <c r="AF766" s="13">
        <f t="shared" si="1083"/>
        <v>1.3873999286345156E-2</v>
      </c>
      <c r="AG766" s="13">
        <f t="shared" si="1084"/>
        <v>3.599320497392605E-3</v>
      </c>
      <c r="AH766" s="13">
        <f t="shared" si="1085"/>
        <v>8.546024430776401E-4</v>
      </c>
      <c r="AI766" s="13">
        <f t="shared" si="1086"/>
        <v>1.7997039367225879E-3</v>
      </c>
      <c r="AJ766" s="13">
        <f t="shared" si="1087"/>
        <v>1.8949947347392069E-3</v>
      </c>
      <c r="AK766" s="13">
        <f t="shared" si="1088"/>
        <v>1.330220662564028E-3</v>
      </c>
      <c r="AL766" s="13">
        <f t="shared" si="1089"/>
        <v>4.5913211268858757E-5</v>
      </c>
      <c r="AM766" s="13">
        <f t="shared" si="1090"/>
        <v>1.929382711852547E-2</v>
      </c>
      <c r="AN766" s="13">
        <f t="shared" si="1091"/>
        <v>1.5016146243254981E-2</v>
      </c>
      <c r="AO766" s="13">
        <f t="shared" si="1092"/>
        <v>5.8434401483341697E-3</v>
      </c>
      <c r="AP766" s="13">
        <f t="shared" si="1093"/>
        <v>1.5159589868140074E-3</v>
      </c>
      <c r="AQ766" s="13">
        <f t="shared" si="1094"/>
        <v>2.9496301725071515E-4</v>
      </c>
      <c r="AR766" s="13">
        <f t="shared" si="1095"/>
        <v>1.3302529546121059E-4</v>
      </c>
      <c r="AS766" s="13">
        <f t="shared" si="1096"/>
        <v>2.8013744854632505E-4</v>
      </c>
      <c r="AT766" s="13">
        <f t="shared" si="1097"/>
        <v>2.9497017768672566E-4</v>
      </c>
      <c r="AU766" s="13">
        <f t="shared" si="1098"/>
        <v>2.0705884718622439E-4</v>
      </c>
      <c r="AV766" s="13">
        <f t="shared" si="1099"/>
        <v>1.0901110376899381E-4</v>
      </c>
      <c r="AW766" s="13">
        <f t="shared" si="1100"/>
        <v>2.0903172846317033E-6</v>
      </c>
      <c r="AX766" s="13">
        <f t="shared" si="1101"/>
        <v>6.771799156616869E-3</v>
      </c>
      <c r="AY766" s="13">
        <f t="shared" si="1102"/>
        <v>5.270407257255502E-3</v>
      </c>
      <c r="AZ766" s="13">
        <f t="shared" si="1103"/>
        <v>2.0509462858323084E-3</v>
      </c>
      <c r="BA766" s="13">
        <f t="shared" si="1104"/>
        <v>5.3207534851993732E-4</v>
      </c>
      <c r="BB766" s="13">
        <f t="shared" si="1105"/>
        <v>1.0352691040408851E-4</v>
      </c>
      <c r="BC766" s="13">
        <f t="shared" si="1106"/>
        <v>1.6114741955446292E-5</v>
      </c>
      <c r="BD766" s="13">
        <f t="shared" si="1107"/>
        <v>1.7255322807190853E-5</v>
      </c>
      <c r="BE766" s="13">
        <f t="shared" si="1108"/>
        <v>3.6337916696897571E-5</v>
      </c>
      <c r="BF766" s="13">
        <f t="shared" si="1109"/>
        <v>3.8261938203798645E-5</v>
      </c>
      <c r="BG766" s="13">
        <f t="shared" si="1110"/>
        <v>2.6858555253688059E-5</v>
      </c>
      <c r="BH766" s="13">
        <f t="shared" si="1111"/>
        <v>1.4140331570627205E-5</v>
      </c>
      <c r="BI766" s="13">
        <f t="shared" si="1112"/>
        <v>5.9556137711411846E-6</v>
      </c>
      <c r="BJ766" s="14">
        <f t="shared" si="1113"/>
        <v>0.67487302903614055</v>
      </c>
      <c r="BK766" s="14">
        <f t="shared" si="1114"/>
        <v>0.19791534038786923</v>
      </c>
      <c r="BL766" s="14">
        <f t="shared" si="1115"/>
        <v>0.12212179986364438</v>
      </c>
      <c r="BM766" s="14">
        <f t="shared" si="1116"/>
        <v>0.54440244849081476</v>
      </c>
      <c r="BN766" s="14">
        <f t="shared" si="1117"/>
        <v>0.44963162314528038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1.3812</v>
      </c>
      <c r="F767" s="10">
        <f>VLOOKUP(B767,home!$B$2:$E$405,3,FALSE)</f>
        <v>0.9526</v>
      </c>
      <c r="G767" s="10">
        <f>VLOOKUP(C767,away!$B$2:$E$405,4,FALSE)</f>
        <v>1.0669999999999999</v>
      </c>
      <c r="H767" s="10">
        <f>VLOOKUP(A767,away!$A$2:$E$405,3,FALSE)</f>
        <v>1.0679000000000001</v>
      </c>
      <c r="I767" s="10">
        <f>VLOOKUP(C767,away!$B$2:$E$405,3,FALSE)</f>
        <v>0.78859999999999997</v>
      </c>
      <c r="J767" s="10">
        <f>VLOOKUP(B767,home!$B$2:$E$405,4,FALSE)</f>
        <v>1.38</v>
      </c>
      <c r="K767" s="12">
        <f t="shared" si="1062"/>
        <v>1.4038851050399999</v>
      </c>
      <c r="L767" s="12">
        <f t="shared" si="1063"/>
        <v>1.1621613971999998</v>
      </c>
      <c r="M767" s="13">
        <f t="shared" si="1064"/>
        <v>7.6838727451139968E-2</v>
      </c>
      <c r="N767" s="13">
        <f t="shared" si="1065"/>
        <v>0.10787274495888355</v>
      </c>
      <c r="O767" s="13">
        <f t="shared" si="1066"/>
        <v>8.929900285368679E-2</v>
      </c>
      <c r="P767" s="13">
        <f t="shared" si="1067"/>
        <v>0.12536554000121533</v>
      </c>
      <c r="Q767" s="13">
        <f t="shared" si="1068"/>
        <v>7.572046994377768E-2</v>
      </c>
      <c r="R767" s="13">
        <f t="shared" si="1069"/>
        <v>5.1889926962503725E-2</v>
      </c>
      <c r="S767" s="13">
        <f t="shared" si="1070"/>
        <v>5.1134756981074787E-2</v>
      </c>
      <c r="T767" s="13">
        <f t="shared" si="1071"/>
        <v>8.7999407146501243E-2</v>
      </c>
      <c r="U767" s="13">
        <f t="shared" si="1072"/>
        <v>7.284749556427246E-2</v>
      </c>
      <c r="V767" s="13">
        <f t="shared" si="1073"/>
        <v>9.2698284871166898E-3</v>
      </c>
      <c r="W767" s="13">
        <f t="shared" si="1074"/>
        <v>3.5434279966899483E-2</v>
      </c>
      <c r="X767" s="13">
        <f t="shared" si="1075"/>
        <v>4.118035231510786E-2</v>
      </c>
      <c r="Y767" s="13">
        <f t="shared" si="1076"/>
        <v>2.3929107891857006E-2</v>
      </c>
      <c r="Z767" s="13">
        <f t="shared" si="1077"/>
        <v>2.0101490006449747E-2</v>
      </c>
      <c r="AA767" s="13">
        <f t="shared" si="1078"/>
        <v>2.8220182409165209E-2</v>
      </c>
      <c r="AB767" s="13">
        <f t="shared" si="1079"/>
        <v>1.980894687286943E-2</v>
      </c>
      <c r="AC767" s="13">
        <f t="shared" si="1080"/>
        <v>9.452566210386876E-4</v>
      </c>
      <c r="AD767" s="13">
        <f t="shared" si="1081"/>
        <v>1.2436414463336877E-2</v>
      </c>
      <c r="AE767" s="13">
        <f t="shared" si="1082"/>
        <v>1.4453120808869869E-2</v>
      </c>
      <c r="AF767" s="13">
        <f t="shared" si="1083"/>
        <v>8.3984295365683026E-3</v>
      </c>
      <c r="AG767" s="13">
        <f t="shared" si="1084"/>
        <v>3.2534435348346535E-3</v>
      </c>
      <c r="AH767" s="13">
        <f t="shared" si="1085"/>
        <v>5.8402939279243726E-3</v>
      </c>
      <c r="AI767" s="13">
        <f t="shared" si="1086"/>
        <v>8.1991016544685803E-3</v>
      </c>
      <c r="AJ767" s="13">
        <f t="shared" si="1087"/>
        <v>5.7552983437086317E-3</v>
      </c>
      <c r="AK767" s="13">
        <f t="shared" si="1088"/>
        <v>2.6932592065979752E-3</v>
      </c>
      <c r="AL767" s="13">
        <f t="shared" si="1089"/>
        <v>6.1689000152477598E-5</v>
      </c>
      <c r="AM767" s="13">
        <f t="shared" si="1090"/>
        <v>3.4918594050365299E-3</v>
      </c>
      <c r="AN767" s="13">
        <f t="shared" si="1091"/>
        <v>4.0581042049832126E-3</v>
      </c>
      <c r="AO767" s="13">
        <f t="shared" si="1092"/>
        <v>2.3580860264232435E-3</v>
      </c>
      <c r="AP767" s="13">
        <f t="shared" si="1093"/>
        <v>9.1349218372861025E-4</v>
      </c>
      <c r="AQ767" s="13">
        <f t="shared" si="1094"/>
        <v>2.6540633814333038E-4</v>
      </c>
      <c r="AR767" s="13">
        <f t="shared" si="1095"/>
        <v>1.3574728302670506E-3</v>
      </c>
      <c r="AS767" s="13">
        <f t="shared" si="1096"/>
        <v>1.9057358869084041E-3</v>
      </c>
      <c r="AT767" s="13">
        <f t="shared" si="1097"/>
        <v>1.3377171128854514E-3</v>
      </c>
      <c r="AU767" s="13">
        <f t="shared" si="1098"/>
        <v>6.260003765123322E-4</v>
      </c>
      <c r="AV767" s="13">
        <f t="shared" si="1099"/>
        <v>2.1970815108377401E-4</v>
      </c>
      <c r="AW767" s="13">
        <f t="shared" si="1100"/>
        <v>2.7957816009902278E-6</v>
      </c>
      <c r="AX767" s="13">
        <f t="shared" si="1101"/>
        <v>8.1702823460410266E-4</v>
      </c>
      <c r="AY767" s="13">
        <f t="shared" si="1102"/>
        <v>9.4951867467935297E-4</v>
      </c>
      <c r="AZ767" s="13">
        <f t="shared" si="1103"/>
        <v>5.5174697481642472E-4</v>
      </c>
      <c r="BA767" s="13">
        <f t="shared" si="1104"/>
        <v>2.1373967838450965E-4</v>
      </c>
      <c r="BB767" s="13">
        <f t="shared" si="1105"/>
        <v>6.2100000817105137E-5</v>
      </c>
      <c r="BC767" s="13">
        <f t="shared" si="1106"/>
        <v>1.4434044743145583E-5</v>
      </c>
      <c r="BD767" s="13">
        <f t="shared" si="1107"/>
        <v>2.6293375351403201E-4</v>
      </c>
      <c r="BE767" s="13">
        <f t="shared" si="1108"/>
        <v>3.6912878017060822E-4</v>
      </c>
      <c r="BF767" s="13">
        <f t="shared" si="1109"/>
        <v>2.5910719816155071E-4</v>
      </c>
      <c r="BG767" s="13">
        <f t="shared" si="1110"/>
        <v>1.2125224536921619E-4</v>
      </c>
      <c r="BH767" s="13">
        <f t="shared" si="1111"/>
        <v>4.2556055306624532E-5</v>
      </c>
      <c r="BI767" s="13">
        <f t="shared" si="1112"/>
        <v>1.1948762434845715E-5</v>
      </c>
      <c r="BJ767" s="14">
        <f t="shared" si="1113"/>
        <v>0.42437328633299592</v>
      </c>
      <c r="BK767" s="14">
        <f t="shared" si="1114"/>
        <v>0.2645653172164173</v>
      </c>
      <c r="BL767" s="14">
        <f t="shared" si="1115"/>
        <v>0.29106706894781104</v>
      </c>
      <c r="BM767" s="14">
        <f t="shared" si="1116"/>
        <v>0.47217402743938858</v>
      </c>
      <c r="BN767" s="14">
        <f t="shared" si="1117"/>
        <v>0.52698641217120701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1.3812</v>
      </c>
      <c r="F772" s="10">
        <f>VLOOKUP(B772,home!$B$2:$E$405,3,FALSE)</f>
        <v>1.2956000000000001</v>
      </c>
      <c r="G772" s="10">
        <f>VLOOKUP(C772,away!$B$2:$E$405,4,FALSE)</f>
        <v>0.54300000000000004</v>
      </c>
      <c r="H772" s="10">
        <f>VLOOKUP(A772,away!$A$2:$E$405,3,FALSE)</f>
        <v>1.0679000000000001</v>
      </c>
      <c r="I772" s="10">
        <f>VLOOKUP(C772,away!$B$2:$E$405,3,FALSE)</f>
        <v>1.2642</v>
      </c>
      <c r="J772" s="10">
        <f>VLOOKUP(B772,home!$B$2:$E$405,4,FALSE)</f>
        <v>1.2321</v>
      </c>
      <c r="K772" s="12">
        <f t="shared" si="1062"/>
        <v>0.97168911696000015</v>
      </c>
      <c r="L772" s="12">
        <f t="shared" si="1063"/>
        <v>1.6633832736779999</v>
      </c>
      <c r="M772" s="13">
        <f t="shared" si="1064"/>
        <v>7.1713777814552265E-2</v>
      </c>
      <c r="N772" s="13">
        <f t="shared" si="1065"/>
        <v>6.9683497438487937E-2</v>
      </c>
      <c r="O772" s="13">
        <f t="shared" si="1066"/>
        <v>0.11928749850898666</v>
      </c>
      <c r="P772" s="13">
        <f t="shared" si="1067"/>
        <v>0.11591036409056459</v>
      </c>
      <c r="Q772" s="13">
        <f t="shared" si="1068"/>
        <v>3.385534804634438E-2</v>
      </c>
      <c r="R772" s="13">
        <f t="shared" si="1069"/>
        <v>9.9210414889368895E-2</v>
      </c>
      <c r="S772" s="13">
        <f t="shared" si="1070"/>
        <v>4.6836231868686157E-2</v>
      </c>
      <c r="T772" s="13">
        <f t="shared" si="1071"/>
        <v>5.6314419664836399E-2</v>
      </c>
      <c r="U772" s="13">
        <f t="shared" si="1072"/>
        <v>9.6401680437086121E-2</v>
      </c>
      <c r="V772" s="13">
        <f t="shared" si="1073"/>
        <v>8.4112222132205362E-3</v>
      </c>
      <c r="W772" s="13">
        <f t="shared" si="1074"/>
        <v>1.0965624415841948E-2</v>
      </c>
      <c r="X772" s="13">
        <f t="shared" si="1075"/>
        <v>1.8240036238746586E-2</v>
      </c>
      <c r="Y772" s="13">
        <f t="shared" si="1076"/>
        <v>1.5170085595405827E-2</v>
      </c>
      <c r="Z772" s="13">
        <f t="shared" si="1077"/>
        <v>5.5008314900543656E-2</v>
      </c>
      <c r="AA772" s="13">
        <f t="shared" si="1078"/>
        <v>5.3450980931166889E-2</v>
      </c>
      <c r="AB772" s="13">
        <f t="shared" si="1079"/>
        <v>2.5968868230825674E-2</v>
      </c>
      <c r="AC772" s="13">
        <f t="shared" si="1080"/>
        <v>8.4968664572918269E-4</v>
      </c>
      <c r="AD772" s="13">
        <f t="shared" si="1081"/>
        <v>2.6637944763861195E-3</v>
      </c>
      <c r="AE772" s="13">
        <f t="shared" si="1082"/>
        <v>4.4309111765365172E-3</v>
      </c>
      <c r="AF772" s="13">
        <f t="shared" si="1083"/>
        <v>3.6851517691018757E-3</v>
      </c>
      <c r="AG772" s="13">
        <f t="shared" si="1084"/>
        <v>2.0432732712296494E-3</v>
      </c>
      <c r="AH772" s="13">
        <f t="shared" si="1085"/>
        <v>2.2874977729694157E-2</v>
      </c>
      <c r="AI772" s="13">
        <f t="shared" si="1086"/>
        <v>2.2227366910646182E-2</v>
      </c>
      <c r="AJ772" s="13">
        <f t="shared" si="1087"/>
        <v>1.0799045262875857E-2</v>
      </c>
      <c r="AK772" s="13">
        <f t="shared" si="1088"/>
        <v>3.4977715851649718E-3</v>
      </c>
      <c r="AL772" s="13">
        <f t="shared" si="1089"/>
        <v>5.4933649555622774E-5</v>
      </c>
      <c r="AM772" s="13">
        <f t="shared" si="1090"/>
        <v>5.1767602050451108E-4</v>
      </c>
      <c r="AN772" s="13">
        <f t="shared" si="1091"/>
        <v>8.6109363369139304E-4</v>
      </c>
      <c r="AO772" s="13">
        <f t="shared" si="1092"/>
        <v>7.1616437367643705E-4</v>
      </c>
      <c r="AP772" s="13">
        <f t="shared" si="1093"/>
        <v>3.9708528012582199E-4</v>
      </c>
      <c r="AQ772" s="13">
        <f t="shared" si="1094"/>
        <v>1.6512625329625886E-4</v>
      </c>
      <c r="AR772" s="13">
        <f t="shared" si="1095"/>
        <v>7.6099710682660058E-3</v>
      </c>
      <c r="AS772" s="13">
        <f t="shared" si="1096"/>
        <v>7.3945260674145447E-3</v>
      </c>
      <c r="AT772" s="13">
        <f t="shared" si="1097"/>
        <v>3.5925902523918701E-3</v>
      </c>
      <c r="AU772" s="13">
        <f t="shared" si="1098"/>
        <v>1.1636269499819202E-3</v>
      </c>
      <c r="AV772" s="13">
        <f t="shared" si="1099"/>
        <v>2.8267091087469756E-4</v>
      </c>
      <c r="AW772" s="13">
        <f t="shared" si="1100"/>
        <v>2.4663551857192091E-6</v>
      </c>
      <c r="AX772" s="13">
        <f t="shared" si="1101"/>
        <v>8.3836692539232519E-5</v>
      </c>
      <c r="AY772" s="13">
        <f t="shared" si="1102"/>
        <v>1.3945255209024454E-4</v>
      </c>
      <c r="AZ772" s="13">
        <f t="shared" si="1103"/>
        <v>1.1598152130931141E-4</v>
      </c>
      <c r="BA772" s="13">
        <f t="shared" si="1104"/>
        <v>6.4307240867212344E-5</v>
      </c>
      <c r="BB772" s="13">
        <f t="shared" si="1105"/>
        <v>2.6741897208725839E-5</v>
      </c>
      <c r="BC772" s="13">
        <f t="shared" si="1106"/>
        <v>8.8964049046821953E-6</v>
      </c>
      <c r="BD772" s="13">
        <f t="shared" si="1107"/>
        <v>2.1097164313545248E-3</v>
      </c>
      <c r="BE772" s="13">
        <f t="shared" si="1108"/>
        <v>2.0499884962188811E-3</v>
      </c>
      <c r="BF772" s="13">
        <f t="shared" si="1109"/>
        <v>9.9597575583454129E-4</v>
      </c>
      <c r="BG772" s="13">
        <f t="shared" si="1110"/>
        <v>3.2259293423347814E-4</v>
      </c>
      <c r="BH772" s="13">
        <f t="shared" si="1111"/>
        <v>7.8365010850715928E-5</v>
      </c>
      <c r="BI772" s="13">
        <f t="shared" si="1112"/>
        <v>1.5229285638818604E-5</v>
      </c>
      <c r="BJ772" s="14">
        <f t="shared" si="1113"/>
        <v>0.22014850396313107</v>
      </c>
      <c r="BK772" s="14">
        <f t="shared" si="1114"/>
        <v>0.24391566883439858</v>
      </c>
      <c r="BL772" s="14">
        <f t="shared" si="1115"/>
        <v>0.47933385764887543</v>
      </c>
      <c r="BM772" s="14">
        <f t="shared" si="1116"/>
        <v>0.48860845836173955</v>
      </c>
      <c r="BN772" s="14">
        <f t="shared" si="1117"/>
        <v>0.50966090078830473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1.3812</v>
      </c>
      <c r="F773" s="10">
        <f>VLOOKUP(B773,home!$B$2:$E$405,3,FALSE)</f>
        <v>0.99070000000000003</v>
      </c>
      <c r="G773" s="10">
        <f>VLOOKUP(C773,away!$B$2:$E$405,4,FALSE)</f>
        <v>0.91449999999999998</v>
      </c>
      <c r="H773" s="10">
        <f>VLOOKUP(A773,away!$A$2:$E$405,3,FALSE)</f>
        <v>1.0679000000000001</v>
      </c>
      <c r="I773" s="10">
        <f>VLOOKUP(C773,away!$B$2:$E$405,3,FALSE)</f>
        <v>0.69</v>
      </c>
      <c r="J773" s="10">
        <f>VLOOKUP(B773,home!$B$2:$E$405,4,FALSE)</f>
        <v>1.5278</v>
      </c>
      <c r="K773" s="12">
        <f t="shared" si="1062"/>
        <v>1.25136050118</v>
      </c>
      <c r="L773" s="12">
        <f t="shared" si="1063"/>
        <v>1.1257609578000001</v>
      </c>
      <c r="M773" s="13">
        <f t="shared" si="1064"/>
        <v>9.2817371949278166E-2</v>
      </c>
      <c r="N773" s="13">
        <f t="shared" si="1065"/>
        <v>0.11614799308065921</v>
      </c>
      <c r="O773" s="13">
        <f t="shared" si="1066"/>
        <v>0.10449017354609826</v>
      </c>
      <c r="P773" s="13">
        <f t="shared" si="1067"/>
        <v>0.1307548759370307</v>
      </c>
      <c r="Q773" s="13">
        <f t="shared" si="1068"/>
        <v>7.2671505416232463E-2</v>
      </c>
      <c r="R773" s="13">
        <f t="shared" si="1069"/>
        <v>5.8815478925971908E-2</v>
      </c>
      <c r="S773" s="13">
        <f t="shared" si="1070"/>
        <v>4.604967050416809E-2</v>
      </c>
      <c r="T773" s="13">
        <f t="shared" si="1071"/>
        <v>8.181074354214575E-2</v>
      </c>
      <c r="U773" s="13">
        <f t="shared" si="1072"/>
        <v>7.3599367185945938E-2</v>
      </c>
      <c r="V773" s="13">
        <f t="shared" si="1073"/>
        <v>7.2079645667624103E-3</v>
      </c>
      <c r="W773" s="13">
        <f t="shared" si="1074"/>
        <v>3.0312750479720575E-2</v>
      </c>
      <c r="X773" s="13">
        <f t="shared" si="1075"/>
        <v>3.4124911013602648E-2</v>
      </c>
      <c r="Y773" s="13">
        <f t="shared" si="1076"/>
        <v>1.9208246253756545E-2</v>
      </c>
      <c r="Z773" s="13">
        <f t="shared" si="1077"/>
        <v>2.2070723296389285E-2</v>
      </c>
      <c r="AA773" s="13">
        <f t="shared" si="1078"/>
        <v>2.7618431365574798E-2</v>
      </c>
      <c r="AB773" s="13">
        <f t="shared" si="1079"/>
        <v>1.728030705771556E-2</v>
      </c>
      <c r="AC773" s="13">
        <f t="shared" si="1080"/>
        <v>6.3463100501310753E-4</v>
      </c>
      <c r="AD773" s="13">
        <f t="shared" si="1081"/>
        <v>9.4830446581118631E-3</v>
      </c>
      <c r="AE773" s="13">
        <f t="shared" si="1082"/>
        <v>1.0675641437176185E-2</v>
      </c>
      <c r="AF773" s="13">
        <f t="shared" si="1083"/>
        <v>6.0091101647224161E-3</v>
      </c>
      <c r="AG773" s="13">
        <f t="shared" si="1084"/>
        <v>2.2549405381878745E-3</v>
      </c>
      <c r="AH773" s="13">
        <f t="shared" si="1085"/>
        <v>6.2115896493704957E-3</v>
      </c>
      <c r="AI773" s="13">
        <f t="shared" si="1086"/>
        <v>7.7729379367607642E-3</v>
      </c>
      <c r="AJ773" s="13">
        <f t="shared" si="1087"/>
        <v>4.8633737560929945E-3</v>
      </c>
      <c r="AK773" s="13">
        <f t="shared" si="1088"/>
        <v>2.0286112736167291E-3</v>
      </c>
      <c r="AL773" s="13">
        <f t="shared" si="1089"/>
        <v>3.576102041399255E-5</v>
      </c>
      <c r="AM773" s="13">
        <f t="shared" si="1090"/>
        <v>2.3733415032174345E-3</v>
      </c>
      <c r="AN773" s="13">
        <f t="shared" si="1091"/>
        <v>2.6718152038485506E-3</v>
      </c>
      <c r="AO773" s="13">
        <f t="shared" si="1092"/>
        <v>1.5039126214745737E-3</v>
      </c>
      <c r="AP773" s="13">
        <f t="shared" si="1093"/>
        <v>5.6434870439957502E-4</v>
      </c>
      <c r="AQ773" s="13">
        <f t="shared" si="1094"/>
        <v>1.5883043449951373E-4</v>
      </c>
      <c r="AR773" s="13">
        <f t="shared" si="1095"/>
        <v>1.3985530226271793E-3</v>
      </c>
      <c r="AS773" s="13">
        <f t="shared" si="1096"/>
        <v>1.7500940113215509E-3</v>
      </c>
      <c r="AT773" s="13">
        <f t="shared" si="1097"/>
        <v>1.0949992595597267E-3</v>
      </c>
      <c r="AU773" s="13">
        <f t="shared" si="1098"/>
        <v>4.5674627407812939E-4</v>
      </c>
      <c r="AV773" s="13">
        <f t="shared" si="1099"/>
        <v>1.4288856161062653E-4</v>
      </c>
      <c r="AW773" s="13">
        <f t="shared" si="1100"/>
        <v>1.3993811746817745E-6</v>
      </c>
      <c r="AX773" s="13">
        <f t="shared" si="1101"/>
        <v>4.9498430215624432E-4</v>
      </c>
      <c r="AY773" s="13">
        <f t="shared" si="1102"/>
        <v>5.5723400209137827E-4</v>
      </c>
      <c r="AZ773" s="13">
        <f t="shared" si="1103"/>
        <v>3.1365614195655864E-4</v>
      </c>
      <c r="BA773" s="13">
        <f t="shared" si="1104"/>
        <v>1.1770061292962276E-4</v>
      </c>
      <c r="BB773" s="13">
        <f t="shared" si="1105"/>
        <v>3.3125688686324804E-5</v>
      </c>
      <c r="BC773" s="13">
        <f t="shared" si="1106"/>
        <v>7.4583214046603286E-6</v>
      </c>
      <c r="BD773" s="13">
        <f t="shared" si="1107"/>
        <v>2.6240606504780955E-4</v>
      </c>
      <c r="BE773" s="13">
        <f t="shared" si="1108"/>
        <v>3.2836458507089867E-4</v>
      </c>
      <c r="BF773" s="13">
        <f t="shared" si="1109"/>
        <v>2.0545123587204132E-4</v>
      </c>
      <c r="BG773" s="13">
        <f t="shared" si="1110"/>
        <v>8.569785382962933E-5</v>
      </c>
      <c r="BH773" s="13">
        <f t="shared" si="1111"/>
        <v>2.6809727329573854E-5</v>
      </c>
      <c r="BI773" s="13">
        <f t="shared" si="1112"/>
        <v>6.7097267655269298E-6</v>
      </c>
      <c r="BJ773" s="14">
        <f t="shared" si="1113"/>
        <v>0.39149529412098</v>
      </c>
      <c r="BK773" s="14">
        <f t="shared" si="1114"/>
        <v>0.27805750898475784</v>
      </c>
      <c r="BL773" s="14">
        <f t="shared" si="1115"/>
        <v>0.30843899102026012</v>
      </c>
      <c r="BM773" s="14">
        <f t="shared" si="1116"/>
        <v>0.42380928394619977</v>
      </c>
      <c r="BN773" s="14">
        <f t="shared" si="1117"/>
        <v>0.57569739885527071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1.3812</v>
      </c>
      <c r="F774" s="10">
        <f>VLOOKUP(B774,home!$B$2:$E$405,3,FALSE)</f>
        <v>0.83830000000000005</v>
      </c>
      <c r="G774" s="10">
        <f>VLOOKUP(C774,away!$B$2:$E$405,4,FALSE)</f>
        <v>1.1584000000000001</v>
      </c>
      <c r="H774" s="10">
        <f>VLOOKUP(A774,away!$A$2:$E$405,3,FALSE)</f>
        <v>1.0679000000000001</v>
      </c>
      <c r="I774" s="10">
        <f>VLOOKUP(C774,away!$B$2:$E$405,3,FALSE)</f>
        <v>1.3109999999999999</v>
      </c>
      <c r="J774" s="10">
        <f>VLOOKUP(B774,home!$B$2:$E$405,4,FALSE)</f>
        <v>0.83779999999999999</v>
      </c>
      <c r="K774" s="12">
        <f t="shared" si="1062"/>
        <v>1.3412649776640002</v>
      </c>
      <c r="L774" s="12">
        <f t="shared" si="1063"/>
        <v>1.17293415882</v>
      </c>
      <c r="M774" s="13">
        <f t="shared" si="1064"/>
        <v>8.0927698301834758E-2</v>
      </c>
      <c r="N774" s="13">
        <f t="shared" si="1065"/>
        <v>0.10854548745520934</v>
      </c>
      <c r="O774" s="13">
        <f t="shared" si="1066"/>
        <v>9.4922861732901292E-2</v>
      </c>
      <c r="P774" s="13">
        <f t="shared" si="1067"/>
        <v>0.12731671002198283</v>
      </c>
      <c r="Q774" s="13">
        <f t="shared" si="1068"/>
        <v>7.2794130403569704E-2</v>
      </c>
      <c r="R774" s="13">
        <f t="shared" si="1069"/>
        <v>5.5669133489733888E-2</v>
      </c>
      <c r="S774" s="13">
        <f t="shared" si="1070"/>
        <v>5.0074155669067678E-2</v>
      </c>
      <c r="T774" s="13">
        <f t="shared" si="1071"/>
        <v>8.538272211194442E-2</v>
      </c>
      <c r="U774" s="13">
        <f t="shared" si="1072"/>
        <v>7.4667059086682169E-2</v>
      </c>
      <c r="V774" s="13">
        <f t="shared" si="1073"/>
        <v>8.7530486961289421E-3</v>
      </c>
      <c r="W774" s="13">
        <f t="shared" si="1074"/>
        <v>3.2545405896604762E-2</v>
      </c>
      <c r="X774" s="13">
        <f t="shared" si="1075"/>
        <v>3.8173618288789582E-2</v>
      </c>
      <c r="Y774" s="13">
        <f t="shared" si="1076"/>
        <v>2.2387570428338593E-2</v>
      </c>
      <c r="Z774" s="13">
        <f t="shared" si="1077"/>
        <v>2.1765409420673097E-2</v>
      </c>
      <c r="AA774" s="13">
        <f t="shared" si="1078"/>
        <v>2.919318138046692E-2</v>
      </c>
      <c r="AB774" s="13">
        <f t="shared" si="1079"/>
        <v>1.957789588610654E-2</v>
      </c>
      <c r="AC774" s="13">
        <f t="shared" si="1080"/>
        <v>8.6065199712043313E-4</v>
      </c>
      <c r="AD774" s="13">
        <f t="shared" si="1081"/>
        <v>1.0913003278243849E-2</v>
      </c>
      <c r="AE774" s="13">
        <f t="shared" si="1082"/>
        <v>1.2800234320366852E-2</v>
      </c>
      <c r="AF774" s="13">
        <f t="shared" si="1083"/>
        <v>7.5069160376291955E-3</v>
      </c>
      <c r="AG774" s="13">
        <f t="shared" si="1084"/>
        <v>2.9350394159763219E-3</v>
      </c>
      <c r="AH774" s="13">
        <f t="shared" si="1085"/>
        <v>6.3823480475525282E-3</v>
      </c>
      <c r="AI774" s="13">
        <f t="shared" si="1086"/>
        <v>8.5604199114444179E-3</v>
      </c>
      <c r="AJ774" s="13">
        <f t="shared" si="1087"/>
        <v>5.7408957106589806E-3</v>
      </c>
      <c r="AK774" s="13">
        <f t="shared" si="1088"/>
        <v>2.5666874523761259E-3</v>
      </c>
      <c r="AL774" s="13">
        <f t="shared" si="1089"/>
        <v>5.4159642765838236E-5</v>
      </c>
      <c r="AM774" s="13">
        <f t="shared" si="1090"/>
        <v>2.9274458196481791E-3</v>
      </c>
      <c r="AN774" s="13">
        <f t="shared" si="1091"/>
        <v>3.433701199960163E-3</v>
      </c>
      <c r="AO774" s="13">
        <f t="shared" si="1092"/>
        <v>2.0137527143072494E-3</v>
      </c>
      <c r="AP774" s="13">
        <f t="shared" si="1093"/>
        <v>7.8733311534248825E-4</v>
      </c>
      <c r="AQ774" s="13">
        <f t="shared" si="1094"/>
        <v>2.3087247633884298E-4</v>
      </c>
      <c r="AR774" s="13">
        <f t="shared" si="1095"/>
        <v>1.4972148076904991E-3</v>
      </c>
      <c r="AS774" s="13">
        <f t="shared" si="1096"/>
        <v>2.0081617855952074E-3</v>
      </c>
      <c r="AT774" s="13">
        <f t="shared" si="1097"/>
        <v>1.3467385362510276E-3</v>
      </c>
      <c r="AU774" s="13">
        <f t="shared" si="1098"/>
        <v>6.0211107758132798E-4</v>
      </c>
      <c r="AV774" s="13">
        <f t="shared" si="1099"/>
        <v>2.0189762525584169E-4</v>
      </c>
      <c r="AW774" s="13">
        <f t="shared" si="1100"/>
        <v>2.3667997201357271E-6</v>
      </c>
      <c r="AX774" s="13">
        <f t="shared" si="1101"/>
        <v>6.5441342531716426E-4</v>
      </c>
      <c r="AY774" s="13">
        <f t="shared" si="1102"/>
        <v>7.6758386054490298E-4</v>
      </c>
      <c r="AZ774" s="13">
        <f t="shared" si="1103"/>
        <v>4.5016266489602207E-4</v>
      </c>
      <c r="BA774" s="13">
        <f t="shared" si="1104"/>
        <v>1.7600372222732836E-4</v>
      </c>
      <c r="BB774" s="13">
        <f t="shared" si="1105"/>
        <v>5.1610194469975105E-5</v>
      </c>
      <c r="BC774" s="13">
        <f t="shared" si="1106"/>
        <v>1.2107072007435374E-5</v>
      </c>
      <c r="BD774" s="13">
        <f t="shared" si="1107"/>
        <v>2.9268906517188357E-4</v>
      </c>
      <c r="BE774" s="13">
        <f t="shared" si="1108"/>
        <v>3.9257359246026353E-4</v>
      </c>
      <c r="BF774" s="13">
        <f t="shared" si="1109"/>
        <v>2.632726053613459E-4</v>
      </c>
      <c r="BG774" s="13">
        <f t="shared" si="1110"/>
        <v>1.1770610838317632E-4</v>
      </c>
      <c r="BH774" s="13">
        <f t="shared" si="1111"/>
        <v>3.9468770207869334E-5</v>
      </c>
      <c r="BI774" s="13">
        <f t="shared" si="1112"/>
        <v>1.0587615838256682E-5</v>
      </c>
      <c r="BJ774" s="14">
        <f t="shared" si="1113"/>
        <v>0.40548911390173248</v>
      </c>
      <c r="BK774" s="14">
        <f t="shared" si="1114"/>
        <v>0.26875400818944539</v>
      </c>
      <c r="BL774" s="14">
        <f t="shared" si="1115"/>
        <v>0.30405290428771964</v>
      </c>
      <c r="BM774" s="14">
        <f t="shared" si="1116"/>
        <v>0.45912019733351406</v>
      </c>
      <c r="BN774" s="14">
        <f t="shared" si="1117"/>
        <v>0.5401760214052318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1.3812</v>
      </c>
      <c r="F775" s="10">
        <f>VLOOKUP(B775,home!$B$2:$E$405,3,FALSE)</f>
        <v>0.83260000000000001</v>
      </c>
      <c r="G775" s="10">
        <f>VLOOKUP(C775,away!$B$2:$E$405,4,FALSE)</f>
        <v>0.53349999999999997</v>
      </c>
      <c r="H775" s="10">
        <f>VLOOKUP(A775,away!$A$2:$E$405,3,FALSE)</f>
        <v>1.0679000000000001</v>
      </c>
      <c r="I775" s="10">
        <f>VLOOKUP(C775,away!$B$2:$E$405,3,FALSE)</f>
        <v>0.69</v>
      </c>
      <c r="J775" s="10">
        <f>VLOOKUP(B775,home!$B$2:$E$405,4,FALSE)</f>
        <v>0.79600000000000004</v>
      </c>
      <c r="K775" s="12">
        <f t="shared" si="1062"/>
        <v>0.61351812851999998</v>
      </c>
      <c r="L775" s="12">
        <f t="shared" si="1063"/>
        <v>0.5865333960000001</v>
      </c>
      <c r="M775" s="13">
        <f t="shared" si="1064"/>
        <v>0.30117869342480125</v>
      </c>
      <c r="N775" s="13">
        <f t="shared" si="1065"/>
        <v>0.18477858834008293</v>
      </c>
      <c r="O775" s="13">
        <f t="shared" si="1066"/>
        <v>0.17665136185729161</v>
      </c>
      <c r="P775" s="13">
        <f t="shared" si="1067"/>
        <v>0.10837881292719485</v>
      </c>
      <c r="Q775" s="13">
        <f t="shared" si="1068"/>
        <v>5.6682506854487565E-2</v>
      </c>
      <c r="R775" s="13">
        <f t="shared" si="1069"/>
        <v>5.1805961589091058E-2</v>
      </c>
      <c r="S775" s="13">
        <f t="shared" si="1070"/>
        <v>9.7499983796501891E-3</v>
      </c>
      <c r="T775" s="13">
        <f t="shared" si="1071"/>
        <v>3.3246183239155881E-2</v>
      </c>
      <c r="U775" s="13">
        <f t="shared" si="1072"/>
        <v>3.1783896600318155E-2</v>
      </c>
      <c r="V775" s="13">
        <f t="shared" si="1073"/>
        <v>3.8983621259398345E-4</v>
      </c>
      <c r="W775" s="13">
        <f t="shared" si="1074"/>
        <v>1.1591915175062429E-2</v>
      </c>
      <c r="X775" s="13">
        <f t="shared" si="1075"/>
        <v>6.7990453737733023E-3</v>
      </c>
      <c r="Y775" s="13">
        <f t="shared" si="1076"/>
        <v>1.9939335863186722E-3</v>
      </c>
      <c r="Z775" s="13">
        <f t="shared" si="1077"/>
        <v>1.0128642194631714E-2</v>
      </c>
      <c r="AA775" s="13">
        <f t="shared" si="1078"/>
        <v>6.2141056036991551E-3</v>
      </c>
      <c r="AB775" s="13">
        <f t="shared" si="1079"/>
        <v>1.9062332202035746E-3</v>
      </c>
      <c r="AC775" s="13">
        <f t="shared" si="1080"/>
        <v>8.7676325714916741E-6</v>
      </c>
      <c r="AD775" s="13">
        <f t="shared" si="1081"/>
        <v>1.777962526041722E-3</v>
      </c>
      <c r="AE775" s="13">
        <f t="shared" si="1082"/>
        <v>1.04283439835999E-3</v>
      </c>
      <c r="AF775" s="13">
        <f t="shared" si="1083"/>
        <v>3.0582860056785089E-4</v>
      </c>
      <c r="AG775" s="13">
        <f t="shared" si="1084"/>
        <v>5.9792895894996379E-5</v>
      </c>
      <c r="AH775" s="13">
        <f t="shared" si="1085"/>
        <v>1.4851967258215583E-3</v>
      </c>
      <c r="AI775" s="13">
        <f t="shared" si="1086"/>
        <v>9.1119511571007407E-4</v>
      </c>
      <c r="AJ775" s="13">
        <f t="shared" si="1087"/>
        <v>2.7951736105350465E-4</v>
      </c>
      <c r="AK775" s="13">
        <f t="shared" si="1088"/>
        <v>5.716298941413178E-5</v>
      </c>
      <c r="AL775" s="13">
        <f t="shared" si="1089"/>
        <v>1.2620090743800649E-7</v>
      </c>
      <c r="AM775" s="13">
        <f t="shared" si="1090"/>
        <v>2.1816244831116186E-4</v>
      </c>
      <c r="AN775" s="13">
        <f t="shared" si="1091"/>
        <v>1.2795956168762024E-4</v>
      </c>
      <c r="AO775" s="13">
        <f t="shared" si="1092"/>
        <v>3.75262781336557E-5</v>
      </c>
      <c r="AP775" s="13">
        <f t="shared" si="1093"/>
        <v>7.3368051176578749E-6</v>
      </c>
      <c r="AQ775" s="13">
        <f t="shared" si="1094"/>
        <v>1.0758203053625136E-6</v>
      </c>
      <c r="AR775" s="13">
        <f t="shared" si="1095"/>
        <v>1.7422349586483998E-4</v>
      </c>
      <c r="AS775" s="13">
        <f t="shared" si="1096"/>
        <v>1.0688927312720861E-4</v>
      </c>
      <c r="AT775" s="13">
        <f t="shared" si="1097"/>
        <v>3.2789253403934067E-5</v>
      </c>
      <c r="AU775" s="13">
        <f t="shared" si="1098"/>
        <v>6.7056004613165562E-6</v>
      </c>
      <c r="AV775" s="13">
        <f t="shared" si="1099"/>
        <v>1.0285018614074454E-6</v>
      </c>
      <c r="AW775" s="13">
        <f t="shared" si="1100"/>
        <v>1.261479280966849E-9</v>
      </c>
      <c r="AX775" s="13">
        <f t="shared" si="1101"/>
        <v>2.2307769500200865E-5</v>
      </c>
      <c r="AY775" s="13">
        <f t="shared" si="1102"/>
        <v>1.308425180213804E-5</v>
      </c>
      <c r="AZ775" s="13">
        <f t="shared" si="1103"/>
        <v>3.8371753218135726E-6</v>
      </c>
      <c r="BA775" s="13">
        <f t="shared" si="1104"/>
        <v>7.5021049085023597E-7</v>
      </c>
      <c r="BB775" s="13">
        <f t="shared" si="1105"/>
        <v>1.1000587672830399E-7</v>
      </c>
      <c r="BC775" s="13">
        <f t="shared" si="1106"/>
        <v>1.290442409148191E-8</v>
      </c>
      <c r="BD775" s="13">
        <f t="shared" si="1107"/>
        <v>1.7031316448766083E-5</v>
      </c>
      <c r="BE775" s="13">
        <f t="shared" si="1108"/>
        <v>1.044902139387886E-5</v>
      </c>
      <c r="BF775" s="13">
        <f t="shared" si="1109"/>
        <v>3.2053320252189992E-6</v>
      </c>
      <c r="BG775" s="13">
        <f t="shared" si="1110"/>
        <v>6.5550976846586069E-7</v>
      </c>
      <c r="BH775" s="13">
        <f t="shared" si="1111"/>
        <v>1.0054178159393833E-7</v>
      </c>
      <c r="BI775" s="13">
        <f t="shared" si="1112"/>
        <v>1.2336841136315926E-8</v>
      </c>
      <c r="BJ775" s="14">
        <f t="shared" si="1113"/>
        <v>0.29871075422071652</v>
      </c>
      <c r="BK775" s="14">
        <f t="shared" si="1114"/>
        <v>0.41971931902952136</v>
      </c>
      <c r="BL775" s="14">
        <f t="shared" si="1115"/>
        <v>0.27144772124558053</v>
      </c>
      <c r="BM775" s="14">
        <f t="shared" si="1116"/>
        <v>0.12051742870717816</v>
      </c>
      <c r="BN775" s="14">
        <f t="shared" si="1117"/>
        <v>0.87947592499294924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1.3148</v>
      </c>
      <c r="F779" s="10">
        <f>VLOOKUP(B779,home!$B$2:$E$405,3,FALSE)</f>
        <v>0.81910000000000005</v>
      </c>
      <c r="G779" s="10">
        <f>VLOOKUP(C779,away!$B$2:$E$405,4,FALSE)</f>
        <v>0.76060000000000005</v>
      </c>
      <c r="H779" s="10">
        <f>VLOOKUP(A779,away!$A$2:$E$405,3,FALSE)</f>
        <v>1.2037</v>
      </c>
      <c r="I779" s="10">
        <f>VLOOKUP(C779,away!$B$2:$E$405,3,FALSE)</f>
        <v>1.5975999999999999</v>
      </c>
      <c r="J779" s="10">
        <f>VLOOKUP(B779,home!$B$2:$E$405,4,FALSE)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1.3812</v>
      </c>
      <c r="F786" s="10">
        <f>VLOOKUP(B786,home!$B$2:$E$405,3,FALSE)</f>
        <v>1.6004</v>
      </c>
      <c r="G786" s="10">
        <f>VLOOKUP(C786,away!$B$2:$E$405,4,FALSE)</f>
        <v>0.83260000000000001</v>
      </c>
      <c r="H786" s="10">
        <f>VLOOKUP(A786,away!$A$2:$E$405,3,FALSE)</f>
        <v>1.0679000000000001</v>
      </c>
      <c r="I786" s="10">
        <f>VLOOKUP(C786,away!$B$2:$E$405,3,FALSE)</f>
        <v>0.88959999999999995</v>
      </c>
      <c r="J786" s="10">
        <f>VLOOKUP(B786,home!$B$2:$E$405,4,FALSE)</f>
        <v>0.73929999999999996</v>
      </c>
      <c r="K786" s="12">
        <f t="shared" si="1062"/>
        <v>1.840439386848</v>
      </c>
      <c r="L786" s="12">
        <f t="shared" si="1063"/>
        <v>0.70233783891199997</v>
      </c>
      <c r="M786" s="13">
        <f t="shared" si="1064"/>
        <v>7.8647673859808379E-2</v>
      </c>
      <c r="N786" s="13">
        <f t="shared" si="1065"/>
        <v>0.14474627665556719</v>
      </c>
      <c r="O786" s="13">
        <f t="shared" si="1066"/>
        <v>5.5237237294153613E-2</v>
      </c>
      <c r="P786" s="13">
        <f t="shared" si="1067"/>
        <v>0.10166078713682955</v>
      </c>
      <c r="Q786" s="13">
        <f t="shared" si="1068"/>
        <v>0.13319837432825157</v>
      </c>
      <c r="R786" s="13">
        <f t="shared" si="1069"/>
        <v>1.9397600934322582E-2</v>
      </c>
      <c r="S786" s="13">
        <f t="shared" si="1070"/>
        <v>3.285194314742873E-2</v>
      </c>
      <c r="T786" s="13">
        <f t="shared" si="1071"/>
        <v>9.355025837229583E-2</v>
      </c>
      <c r="U786" s="13">
        <f t="shared" si="1072"/>
        <v>3.5700108769886843E-2</v>
      </c>
      <c r="V786" s="13">
        <f t="shared" si="1073"/>
        <v>4.7183063902255492E-3</v>
      </c>
      <c r="W786" s="13">
        <f t="shared" si="1074"/>
        <v>8.1714511459279215E-2</v>
      </c>
      <c r="X786" s="13">
        <f t="shared" si="1075"/>
        <v>5.7391193386060024E-2</v>
      </c>
      <c r="Y786" s="13">
        <f t="shared" si="1076"/>
        <v>2.0154003367673024E-2</v>
      </c>
      <c r="Z786" s="13">
        <f t="shared" si="1077"/>
        <v>4.5412230400965065E-3</v>
      </c>
      <c r="AA786" s="13">
        <f t="shared" si="1078"/>
        <v>8.3578457474552236E-3</v>
      </c>
      <c r="AB786" s="13">
        <f t="shared" si="1079"/>
        <v>7.69105425140833E-3</v>
      </c>
      <c r="AC786" s="13">
        <f t="shared" si="1080"/>
        <v>3.8118319179255167E-4</v>
      </c>
      <c r="AD786" s="13">
        <f t="shared" si="1081"/>
        <v>3.7597651341674948E-2</v>
      </c>
      <c r="AE786" s="13">
        <f t="shared" si="1082"/>
        <v>2.6406253191478844E-2</v>
      </c>
      <c r="AF786" s="13">
        <f t="shared" si="1083"/>
        <v>9.2730554001331737E-3</v>
      </c>
      <c r="AG786" s="13">
        <f t="shared" si="1084"/>
        <v>2.1709392299469289E-3</v>
      </c>
      <c r="AH786" s="13">
        <f t="shared" si="1085"/>
        <v>7.9736819399969035E-4</v>
      </c>
      <c r="AI786" s="13">
        <f t="shared" si="1086"/>
        <v>1.467507830056887E-3</v>
      </c>
      <c r="AJ786" s="13">
        <f t="shared" si="1087"/>
        <v>1.3504296054722685E-3</v>
      </c>
      <c r="AK786" s="13">
        <f t="shared" si="1088"/>
        <v>8.2846127835892256E-4</v>
      </c>
      <c r="AL786" s="13">
        <f t="shared" si="1089"/>
        <v>1.970885160063871E-5</v>
      </c>
      <c r="AM786" s="13">
        <f t="shared" si="1090"/>
        <v>1.383923967643943E-2</v>
      </c>
      <c r="AN786" s="13">
        <f t="shared" si="1091"/>
        <v>9.7198216865356755E-3</v>
      </c>
      <c r="AO786" s="13">
        <f t="shared" si="1092"/>
        <v>3.4132992789657275E-3</v>
      </c>
      <c r="AP786" s="13">
        <f t="shared" si="1093"/>
        <v>7.9909641304955919E-4</v>
      </c>
      <c r="AQ786" s="13">
        <f t="shared" si="1094"/>
        <v>1.4030891195588951E-4</v>
      </c>
      <c r="AR786" s="13">
        <f t="shared" si="1095"/>
        <v>1.120043708381814E-4</v>
      </c>
      <c r="AS786" s="13">
        <f t="shared" si="1096"/>
        <v>2.0613725558971859E-4</v>
      </c>
      <c r="AT786" s="13">
        <f t="shared" si="1097"/>
        <v>1.8969156214203561E-4</v>
      </c>
      <c r="AU786" s="13">
        <f t="shared" si="1098"/>
        <v>1.1637194077297574E-4</v>
      </c>
      <c r="AV786" s="13">
        <f t="shared" si="1099"/>
        <v>5.3543875830631841E-5</v>
      </c>
      <c r="AW786" s="13">
        <f t="shared" si="1100"/>
        <v>7.0766286208688766E-7</v>
      </c>
      <c r="AX786" s="13">
        <f t="shared" si="1101"/>
        <v>4.2450469640914453E-3</v>
      </c>
      <c r="AY786" s="13">
        <f t="shared" si="1102"/>
        <v>2.9814571108399326E-3</v>
      </c>
      <c r="AZ786" s="13">
        <f t="shared" si="1103"/>
        <v>1.0469950720180662E-3</v>
      </c>
      <c r="BA786" s="13">
        <f t="shared" si="1104"/>
        <v>2.4511475207756093E-4</v>
      </c>
      <c r="BB786" s="13">
        <f t="shared" si="1105"/>
        <v>4.3038341314901178E-5</v>
      </c>
      <c r="BC786" s="13">
        <f t="shared" si="1106"/>
        <v>6.0454911258929488E-6</v>
      </c>
      <c r="BD786" s="13">
        <f t="shared" si="1107"/>
        <v>1.3110817960531089E-5</v>
      </c>
      <c r="BE786" s="13">
        <f t="shared" si="1108"/>
        <v>2.4129665768355582E-5</v>
      </c>
      <c r="BF786" s="13">
        <f t="shared" si="1109"/>
        <v>2.2204593635779767E-5</v>
      </c>
      <c r="BG786" s="13">
        <f t="shared" si="1110"/>
        <v>1.3622069565414502E-5</v>
      </c>
      <c r="BH786" s="13">
        <f t="shared" si="1111"/>
        <v>6.2676483396430708E-6</v>
      </c>
      <c r="BI786" s="13">
        <f t="shared" si="1112"/>
        <v>2.3070453734383165E-6</v>
      </c>
      <c r="BJ786" s="14">
        <f t="shared" si="1113"/>
        <v>0.64268198043077485</v>
      </c>
      <c r="BK786" s="14">
        <f t="shared" si="1114"/>
        <v>0.22126105968852536</v>
      </c>
      <c r="BL786" s="14">
        <f t="shared" si="1115"/>
        <v>0.1315870047509311</v>
      </c>
      <c r="BM786" s="14">
        <f t="shared" si="1116"/>
        <v>0.46420256825341688</v>
      </c>
      <c r="BN786" s="14">
        <f t="shared" si="1117"/>
        <v>0.53288795020893298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1.3812</v>
      </c>
      <c r="F787" s="10">
        <f>VLOOKUP(B787,home!$B$2:$E$405,3,FALSE)</f>
        <v>0.90500000000000003</v>
      </c>
      <c r="G787" s="10">
        <f>VLOOKUP(C787,away!$B$2:$E$405,4,FALSE)</f>
        <v>0.83830000000000005</v>
      </c>
      <c r="H787" s="10">
        <f>VLOOKUP(A787,away!$A$2:$E$405,3,FALSE)</f>
        <v>1.0679000000000001</v>
      </c>
      <c r="I787" s="10">
        <f>VLOOKUP(C787,away!$B$2:$E$405,3,FALSE)</f>
        <v>0.78859999999999997</v>
      </c>
      <c r="J787" s="10">
        <f>VLOOKUP(B787,home!$B$2:$E$405,4,FALSE)</f>
        <v>0.74909999999999999</v>
      </c>
      <c r="K787" s="12">
        <f t="shared" si="1062"/>
        <v>1.0478632638000001</v>
      </c>
      <c r="L787" s="12">
        <f t="shared" si="1063"/>
        <v>0.63085152365399999</v>
      </c>
      <c r="M787" s="13">
        <f t="shared" si="1064"/>
        <v>0.18661366020121764</v>
      </c>
      <c r="N787" s="13">
        <f t="shared" si="1065"/>
        <v>0.19554559904811208</v>
      </c>
      <c r="O787" s="13">
        <f t="shared" si="1066"/>
        <v>0.11772551187258799</v>
      </c>
      <c r="P787" s="13">
        <f t="shared" si="1067"/>
        <v>0.1233602391033357</v>
      </c>
      <c r="Q787" s="13">
        <f t="shared" si="1068"/>
        <v>0.10245252482014047</v>
      </c>
      <c r="R787" s="13">
        <f t="shared" si="1069"/>
        <v>3.7133659268884595E-2</v>
      </c>
      <c r="S787" s="13">
        <f t="shared" si="1070"/>
        <v>2.0386702365763974E-2</v>
      </c>
      <c r="T787" s="13">
        <f t="shared" si="1071"/>
        <v>6.4632331384984879E-2</v>
      </c>
      <c r="U787" s="13">
        <f t="shared" si="1072"/>
        <v>3.8910997398330531E-2</v>
      </c>
      <c r="V787" s="13">
        <f t="shared" si="1073"/>
        <v>1.4973945373187125E-3</v>
      </c>
      <c r="W787" s="13">
        <f t="shared" si="1074"/>
        <v>3.5785412347527641E-2</v>
      </c>
      <c r="X787" s="13">
        <f t="shared" si="1075"/>
        <v>2.2575281904024479E-2</v>
      </c>
      <c r="Y787" s="13">
        <f t="shared" si="1076"/>
        <v>7.1208254930362072E-3</v>
      </c>
      <c r="Z787" s="13">
        <f t="shared" si="1077"/>
        <v>7.8086085095414419E-3</v>
      </c>
      <c r="AA787" s="13">
        <f t="shared" si="1078"/>
        <v>8.182353998544549E-3</v>
      </c>
      <c r="AB787" s="13">
        <f t="shared" si="1079"/>
        <v>4.2869940832409364E-3</v>
      </c>
      <c r="AC787" s="13">
        <f t="shared" si="1080"/>
        <v>6.1865429611533514E-5</v>
      </c>
      <c r="AD787" s="13">
        <f t="shared" si="1081"/>
        <v>9.3745547447272801E-3</v>
      </c>
      <c r="AE787" s="13">
        <f t="shared" si="1082"/>
        <v>5.9139521442890409E-3</v>
      </c>
      <c r="AF787" s="13">
        <f t="shared" si="1083"/>
        <v>1.8654128605207906E-3</v>
      </c>
      <c r="AG787" s="13">
        <f t="shared" si="1084"/>
        <v>3.9226618176776913E-4</v>
      </c>
      <c r="AH787" s="13">
        <f t="shared" si="1085"/>
        <v>1.2315181439654522E-3</v>
      </c>
      <c r="AI787" s="13">
        <f t="shared" si="1086"/>
        <v>1.290462621764557E-3</v>
      </c>
      <c r="AJ787" s="13">
        <f t="shared" si="1087"/>
        <v>6.7611418732705687E-4</v>
      </c>
      <c r="AK787" s="13">
        <f t="shared" si="1088"/>
        <v>2.3615840634467152E-4</v>
      </c>
      <c r="AL787" s="13">
        <f t="shared" si="1089"/>
        <v>1.6358361292266359E-6</v>
      </c>
      <c r="AM787" s="13">
        <f t="shared" si="1090"/>
        <v>1.9646503062963421E-3</v>
      </c>
      <c r="AN787" s="13">
        <f t="shared" si="1091"/>
        <v>1.2394026391743453E-3</v>
      </c>
      <c r="AO787" s="13">
        <f t="shared" si="1092"/>
        <v>3.9093952167196217E-4</v>
      </c>
      <c r="AP787" s="13">
        <f t="shared" si="1093"/>
        <v>8.220826430110777E-5</v>
      </c>
      <c r="AQ787" s="13">
        <f t="shared" si="1094"/>
        <v>1.2965302197826142E-5</v>
      </c>
      <c r="AR787" s="13">
        <f t="shared" si="1095"/>
        <v>1.5538101950563038E-4</v>
      </c>
      <c r="AS787" s="13">
        <f t="shared" si="1096"/>
        <v>1.6281806223174131E-4</v>
      </c>
      <c r="AT787" s="13">
        <f t="shared" si="1097"/>
        <v>8.5305533047871993E-5</v>
      </c>
      <c r="AU787" s="13">
        <f t="shared" si="1098"/>
        <v>2.979617809324731E-5</v>
      </c>
      <c r="AV787" s="13">
        <f t="shared" si="1099"/>
        <v>7.8055801063890447E-6</v>
      </c>
      <c r="AW787" s="13">
        <f t="shared" si="1100"/>
        <v>3.0037865368138909E-8</v>
      </c>
      <c r="AX787" s="13">
        <f t="shared" si="1101"/>
        <v>3.4311414703022555E-4</v>
      </c>
      <c r="AY787" s="13">
        <f t="shared" si="1102"/>
        <v>2.164540824412604E-4</v>
      </c>
      <c r="AZ787" s="13">
        <f t="shared" si="1103"/>
        <v>6.8275193854598816E-5</v>
      </c>
      <c r="BA787" s="13">
        <f t="shared" si="1104"/>
        <v>1.4357170023648628E-5</v>
      </c>
      <c r="BB787" s="13">
        <f t="shared" si="1105"/>
        <v>2.2643106461945676E-6</v>
      </c>
      <c r="BC787" s="13">
        <f t="shared" si="1106"/>
        <v>2.8568876423556339E-7</v>
      </c>
      <c r="BD787" s="13">
        <f t="shared" si="1107"/>
        <v>1.6337058817006461E-5</v>
      </c>
      <c r="BE787" s="13">
        <f t="shared" si="1108"/>
        <v>1.7119003772880957E-5</v>
      </c>
      <c r="BF787" s="13">
        <f t="shared" si="1109"/>
        <v>8.9691875832277782E-6</v>
      </c>
      <c r="BG787" s="13">
        <f t="shared" si="1110"/>
        <v>3.1328273915318315E-6</v>
      </c>
      <c r="BH787" s="13">
        <f t="shared" si="1111"/>
        <v>8.2069368385314619E-7</v>
      </c>
      <c r="BI787" s="13">
        <f t="shared" si="1112"/>
        <v>1.7199495242848073E-7</v>
      </c>
      <c r="BJ787" s="14">
        <f t="shared" si="1113"/>
        <v>0.44999307755553225</v>
      </c>
      <c r="BK787" s="14">
        <f t="shared" si="1114"/>
        <v>0.33213795155581799</v>
      </c>
      <c r="BL787" s="14">
        <f t="shared" si="1115"/>
        <v>0.2101614271201761</v>
      </c>
      <c r="BM787" s="14">
        <f t="shared" si="1116"/>
        <v>0.23705344638221362</v>
      </c>
      <c r="BN787" s="14">
        <f t="shared" si="1117"/>
        <v>0.76283119431427837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1.3812</v>
      </c>
      <c r="F788" s="10">
        <f>VLOOKUP(B788,home!$B$2:$E$405,3,FALSE)</f>
        <v>1.2307999999999999</v>
      </c>
      <c r="G788" s="10">
        <f>VLOOKUP(C788,away!$B$2:$E$405,4,FALSE)</f>
        <v>1.0669999999999999</v>
      </c>
      <c r="H788" s="10">
        <f>VLOOKUP(A788,away!$A$2:$E$405,3,FALSE)</f>
        <v>1.0679000000000001</v>
      </c>
      <c r="I788" s="10">
        <f>VLOOKUP(C788,away!$B$2:$E$405,3,FALSE)</f>
        <v>0.73929999999999996</v>
      </c>
      <c r="J788" s="10">
        <f>VLOOKUP(B788,home!$B$2:$E$405,4,FALSE)</f>
        <v>0.74909999999999999</v>
      </c>
      <c r="K788" s="12">
        <f t="shared" si="1062"/>
        <v>1.8138796843199996</v>
      </c>
      <c r="L788" s="12">
        <f t="shared" si="1063"/>
        <v>0.59141330387699997</v>
      </c>
      <c r="M788" s="13">
        <f t="shared" si="1064"/>
        <v>9.0239052758885052E-2</v>
      </c>
      <c r="N788" s="13">
        <f t="shared" si="1065"/>
        <v>0.16368278453162219</v>
      </c>
      <c r="O788" s="13">
        <f t="shared" si="1066"/>
        <v>5.3368576330863116E-2</v>
      </c>
      <c r="P788" s="13">
        <f t="shared" si="1067"/>
        <v>9.6804176387633778E-2</v>
      </c>
      <c r="Q788" s="13">
        <f t="shared" si="1068"/>
        <v>0.14845043876741873</v>
      </c>
      <c r="R788" s="13">
        <f t="shared" si="1069"/>
        <v>1.5781443025523808E-2</v>
      </c>
      <c r="S788" s="13">
        <f t="shared" si="1070"/>
        <v>2.5961732419574383E-2</v>
      </c>
      <c r="T788" s="13">
        <f t="shared" si="1071"/>
        <v>8.7795564453429384E-2</v>
      </c>
      <c r="U788" s="13">
        <f t="shared" si="1072"/>
        <v>2.862563889325118E-2</v>
      </c>
      <c r="V788" s="13">
        <f t="shared" si="1073"/>
        <v>3.0945017061000868E-3</v>
      </c>
      <c r="W788" s="13">
        <f t="shared" si="1074"/>
        <v>8.9757078336203638E-2</v>
      </c>
      <c r="X788" s="13">
        <f t="shared" si="1075"/>
        <v>5.3083530245160888E-2</v>
      </c>
      <c r="Y788" s="13">
        <f t="shared" si="1076"/>
        <v>1.5697153001872629E-2</v>
      </c>
      <c r="Z788" s="13">
        <f t="shared" si="1077"/>
        <v>3.1111184532238915E-3</v>
      </c>
      <c r="AA788" s="13">
        <f t="shared" si="1078"/>
        <v>5.6431945578158775E-3</v>
      </c>
      <c r="AB788" s="13">
        <f t="shared" si="1079"/>
        <v>5.1180379815437028E-3</v>
      </c>
      <c r="AC788" s="13">
        <f t="shared" si="1080"/>
        <v>2.0747716747257413E-4</v>
      </c>
      <c r="AD788" s="13">
        <f t="shared" si="1081"/>
        <v>4.0702135229489615E-2</v>
      </c>
      <c r="AE788" s="13">
        <f t="shared" si="1082"/>
        <v>2.4071784270920889E-2</v>
      </c>
      <c r="AF788" s="13">
        <f t="shared" si="1083"/>
        <v>7.118186732939861E-3</v>
      </c>
      <c r="AG788" s="13">
        <f t="shared" si="1084"/>
        <v>1.4032634444471309E-3</v>
      </c>
      <c r="AH788" s="13">
        <f t="shared" si="1085"/>
        <v>4.5998921079346081E-4</v>
      </c>
      <c r="AI788" s="13">
        <f t="shared" si="1086"/>
        <v>8.3436508446464838E-4</v>
      </c>
      <c r="AJ788" s="13">
        <f t="shared" si="1087"/>
        <v>7.5671893800818325E-4</v>
      </c>
      <c r="AK788" s="13">
        <f t="shared" si="1088"/>
        <v>4.5753236946441628E-4</v>
      </c>
      <c r="AL788" s="13">
        <f t="shared" si="1089"/>
        <v>8.9028666424888403E-6</v>
      </c>
      <c r="AM788" s="13">
        <f t="shared" si="1090"/>
        <v>1.4765755240243313E-2</v>
      </c>
      <c r="AN788" s="13">
        <f t="shared" si="1091"/>
        <v>8.7326640908714226E-3</v>
      </c>
      <c r="AO788" s="13">
        <f t="shared" si="1092"/>
        <v>2.582306860815153E-3</v>
      </c>
      <c r="AP788" s="13">
        <f t="shared" si="1093"/>
        <v>5.0907021072631143E-4</v>
      </c>
      <c r="AQ788" s="13">
        <f t="shared" si="1094"/>
        <v>7.5267723807752093E-5</v>
      </c>
      <c r="AR788" s="13">
        <f t="shared" si="1095"/>
        <v>5.4408747780626894E-5</v>
      </c>
      <c r="AS788" s="13">
        <f t="shared" si="1096"/>
        <v>9.8690922248569971E-5</v>
      </c>
      <c r="AT788" s="13">
        <f t="shared" si="1097"/>
        <v>8.9506729446742884E-5</v>
      </c>
      <c r="AU788" s="13">
        <f t="shared" si="1098"/>
        <v>5.4118146051124536E-5</v>
      </c>
      <c r="AV788" s="13">
        <f t="shared" si="1099"/>
        <v>2.4540951418799341E-5</v>
      </c>
      <c r="AW788" s="13">
        <f t="shared" si="1100"/>
        <v>2.6529369813540847E-7</v>
      </c>
      <c r="AX788" s="13">
        <f t="shared" si="1101"/>
        <v>4.4638839089864869E-3</v>
      </c>
      <c r="AY788" s="13">
        <f t="shared" si="1102"/>
        <v>2.6400003307370757E-3</v>
      </c>
      <c r="AZ788" s="13">
        <f t="shared" si="1103"/>
        <v>7.8066565891879327E-4</v>
      </c>
      <c r="BA788" s="13">
        <f t="shared" si="1104"/>
        <v>1.5389868552149292E-4</v>
      </c>
      <c r="BB788" s="13">
        <f t="shared" si="1105"/>
        <v>2.2754432516648384E-5</v>
      </c>
      <c r="BC788" s="13">
        <f t="shared" si="1106"/>
        <v>2.691454822503452E-6</v>
      </c>
      <c r="BD788" s="13">
        <f t="shared" si="1107"/>
        <v>5.3630095474584889E-6</v>
      </c>
      <c r="BE788" s="13">
        <f t="shared" si="1108"/>
        <v>9.7278540649491477E-6</v>
      </c>
      <c r="BF788" s="13">
        <f t="shared" si="1109"/>
        <v>8.8225784302204945E-6</v>
      </c>
      <c r="BG788" s="13">
        <f t="shared" si="1110"/>
        <v>5.3343652592989294E-6</v>
      </c>
      <c r="BH788" s="13">
        <f t="shared" si="1111"/>
        <v>2.4189741931461779E-6</v>
      </c>
      <c r="BI788" s="13">
        <f t="shared" si="1112"/>
        <v>8.7754562916844298E-7</v>
      </c>
      <c r="BJ788" s="14">
        <f t="shared" si="1113"/>
        <v>0.66649087761147174</v>
      </c>
      <c r="BK788" s="14">
        <f t="shared" si="1114"/>
        <v>0.21895584363704546</v>
      </c>
      <c r="BL788" s="14">
        <f t="shared" si="1115"/>
        <v>0.11139930621579848</v>
      </c>
      <c r="BM788" s="14">
        <f t="shared" si="1116"/>
        <v>0.42899093907855407</v>
      </c>
      <c r="BN788" s="14">
        <f t="shared" si="1117"/>
        <v>0.56832647180194662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1.3148</v>
      </c>
      <c r="F791" s="10">
        <f>VLOOKUP(B791,home!$B$2:$E$405,3,FALSE)</f>
        <v>0.81910000000000005</v>
      </c>
      <c r="G791" s="10">
        <f>VLOOKUP(C791,away!$B$2:$E$405,4,FALSE)</f>
        <v>0.97789999999999999</v>
      </c>
      <c r="H791" s="10">
        <f>VLOOKUP(A791,away!$A$2:$E$405,3,FALSE)</f>
        <v>1.2037</v>
      </c>
      <c r="I791" s="10">
        <f>VLOOKUP(C791,away!$B$2:$E$405,3,FALSE)</f>
        <v>1.0087999999999999</v>
      </c>
      <c r="J791" s="10">
        <f>VLOOKUP(B791,home!$B$2:$E$405,4,FALSE)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1.254</v>
      </c>
      <c r="F800" s="10">
        <f>VLOOKUP(B800,home!$B$2:$E$405,3,FALSE)</f>
        <v>0.53159999999999996</v>
      </c>
      <c r="G800" s="10">
        <f>VLOOKUP(C800,away!$B$2:$E$405,4,FALSE)</f>
        <v>0.47849999999999998</v>
      </c>
      <c r="H800" s="10">
        <f>VLOOKUP(A800,away!$A$2:$E$405,3,FALSE)</f>
        <v>0.9476</v>
      </c>
      <c r="I800" s="10">
        <f>VLOOKUP(C800,away!$B$2:$E$405,3,FALSE)</f>
        <v>0.84419999999999995</v>
      </c>
      <c r="J800" s="10">
        <f>VLOOKUP(B800,home!$B$2:$E$405,4,FALSE)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1.254</v>
      </c>
      <c r="F801" s="10">
        <f>VLOOKUP(B801,home!$B$2:$E$405,3,FALSE)</f>
        <v>0.74760000000000004</v>
      </c>
      <c r="G801" s="10">
        <f>VLOOKUP(C801,away!$B$2:$E$405,4,FALSE)</f>
        <v>1.1164000000000001</v>
      </c>
      <c r="H801" s="10">
        <f>VLOOKUP(A801,away!$A$2:$E$405,3,FALSE)</f>
        <v>0.9476</v>
      </c>
      <c r="I801" s="10">
        <f>VLOOKUP(C801,away!$B$2:$E$405,3,FALSE)</f>
        <v>1.4071</v>
      </c>
      <c r="J801" s="10">
        <f>VLOOKUP(B801,home!$B$2:$E$405,4,FALSE)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1.6087</v>
      </c>
      <c r="F802" s="10">
        <f>VLOOKUP(B802,home!$B$2:$E$405,3,FALSE)</f>
        <v>1.1867000000000001</v>
      </c>
      <c r="G802" s="10">
        <f>VLOOKUP(C802,away!$B$2:$E$405,4,FALSE)</f>
        <v>0.9607</v>
      </c>
      <c r="H802" s="10">
        <f>VLOOKUP(A802,away!$A$2:$E$405,3,FALSE)</f>
        <v>1.2608999999999999</v>
      </c>
      <c r="I802" s="10">
        <f>VLOOKUP(C802,away!$B$2:$E$405,3,FALSE)</f>
        <v>1.0094000000000001</v>
      </c>
      <c r="J802" s="10">
        <f>VLOOKUP(B802,home!$B$2:$E$405,4,FALSE)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1.6087</v>
      </c>
      <c r="F803" s="10">
        <f>VLOOKUP(B803,home!$B$2:$E$405,3,FALSE)</f>
        <v>0.9607</v>
      </c>
      <c r="G803" s="10">
        <f>VLOOKUP(C803,away!$B$2:$E$405,4,FALSE)</f>
        <v>0.4521</v>
      </c>
      <c r="H803" s="10">
        <f>VLOOKUP(A803,away!$A$2:$E$405,3,FALSE)</f>
        <v>1.2608999999999999</v>
      </c>
      <c r="I803" s="10">
        <f>VLOOKUP(C803,away!$B$2:$E$405,3,FALSE)</f>
        <v>1.2257</v>
      </c>
      <c r="J803" s="10">
        <f>VLOOKUP(B803,home!$B$2:$E$405,4,FALSE)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1.6087</v>
      </c>
      <c r="F804" s="10">
        <f>VLOOKUP(B804,home!$B$2:$E$405,3,FALSE)</f>
        <v>1.1302000000000001</v>
      </c>
      <c r="G804" s="10">
        <f>VLOOKUP(C804,away!$B$2:$E$405,4,FALSE)</f>
        <v>0.88060000000000005</v>
      </c>
      <c r="H804" s="10">
        <f>VLOOKUP(A804,away!$A$2:$E$405,3,FALSE)</f>
        <v>1.2608999999999999</v>
      </c>
      <c r="I804" s="10">
        <f>VLOOKUP(C804,away!$B$2:$E$405,3,FALSE)</f>
        <v>0.99139999999999995</v>
      </c>
      <c r="J804" s="10">
        <f>VLOOKUP(B804,home!$B$2:$E$405,4,FALSE)</f>
        <v>1.0094000000000001</v>
      </c>
      <c r="K804" s="12">
        <f t="shared" si="1174"/>
        <v>1.6010653028440003</v>
      </c>
      <c r="L804" s="12">
        <f t="shared" si="1175"/>
        <v>1.2618067888439999</v>
      </c>
      <c r="M804" s="13">
        <f t="shared" si="1176"/>
        <v>5.7104515111601049E-2</v>
      </c>
      <c r="N804" s="13">
        <f t="shared" si="1177"/>
        <v>9.1428057780915326E-2</v>
      </c>
      <c r="O804" s="13">
        <f t="shared" si="1178"/>
        <v>7.2054864841462979E-2</v>
      </c>
      <c r="P804" s="13">
        <f t="shared" si="1179"/>
        <v>0.11536454399878045</v>
      </c>
      <c r="Q804" s="13">
        <f t="shared" si="1180"/>
        <v>7.3191145509719988E-2</v>
      </c>
      <c r="R804" s="13">
        <f t="shared" si="1181"/>
        <v>4.545965881309743E-2</v>
      </c>
      <c r="S804" s="13">
        <f t="shared" si="1182"/>
        <v>5.8265874362283018E-2</v>
      </c>
      <c r="T804" s="13">
        <f t="shared" si="1183"/>
        <v>9.2353084287433718E-2</v>
      </c>
      <c r="U804" s="13">
        <f t="shared" si="1184"/>
        <v>7.2783882404776762E-2</v>
      </c>
      <c r="V804" s="13">
        <f t="shared" si="1185"/>
        <v>1.3078973631571995E-2</v>
      </c>
      <c r="W804" s="13">
        <f t="shared" si="1186"/>
        <v>3.9061267850339705E-2</v>
      </c>
      <c r="X804" s="13">
        <f t="shared" si="1187"/>
        <v>4.9287772954412515E-2</v>
      </c>
      <c r="Y804" s="13">
        <f t="shared" si="1188"/>
        <v>3.1095823260439706E-2</v>
      </c>
      <c r="Z804" s="13">
        <f t="shared" si="1189"/>
        <v>1.9120435369632767E-2</v>
      </c>
      <c r="AA804" s="13">
        <f t="shared" si="1190"/>
        <v>3.0613065645590225E-2</v>
      </c>
      <c r="AB804" s="13">
        <f t="shared" si="1191"/>
        <v>2.4506758609420091E-2</v>
      </c>
      <c r="AC804" s="13">
        <f t="shared" si="1192"/>
        <v>1.6514125744146353E-3</v>
      </c>
      <c r="AD804" s="13">
        <f t="shared" si="1193"/>
        <v>1.5634910160068682E-2</v>
      </c>
      <c r="AE804" s="13">
        <f t="shared" si="1194"/>
        <v>1.9728235782940692E-2</v>
      </c>
      <c r="AF804" s="13">
        <f t="shared" si="1195"/>
        <v>1.2446610921414848E-2</v>
      </c>
      <c r="AG804" s="13">
        <f t="shared" si="1196"/>
        <v>5.2350727195803757E-3</v>
      </c>
      <c r="AH804" s="13">
        <f t="shared" si="1197"/>
        <v>6.031573788763892E-3</v>
      </c>
      <c r="AI804" s="13">
        <f t="shared" si="1198"/>
        <v>9.6569435147331947E-3</v>
      </c>
      <c r="AJ804" s="13">
        <f t="shared" si="1199"/>
        <v>7.7306985964818546E-3</v>
      </c>
      <c r="AK804" s="13">
        <f t="shared" si="1200"/>
        <v>4.1257844298573029E-3</v>
      </c>
      <c r="AL804" s="13">
        <f t="shared" si="1201"/>
        <v>1.33449663816508E-4</v>
      </c>
      <c r="AM804" s="13">
        <f t="shared" si="1202"/>
        <v>5.0065024340738224E-3</v>
      </c>
      <c r="AN804" s="13">
        <f t="shared" si="1203"/>
        <v>6.3172387596783586E-3</v>
      </c>
      <c r="AO804" s="13">
        <f t="shared" si="1204"/>
        <v>3.9855673768553019E-3</v>
      </c>
      <c r="AP804" s="13">
        <f t="shared" si="1205"/>
        <v>1.6763386578370642E-3</v>
      </c>
      <c r="AQ804" s="13">
        <f t="shared" si="1206"/>
        <v>5.2880387471511176E-4</v>
      </c>
      <c r="AR804" s="13">
        <f t="shared" si="1207"/>
        <v>1.5221361508151606E-3</v>
      </c>
      <c r="AS804" s="13">
        <f t="shared" si="1208"/>
        <v>2.4370393772746761E-3</v>
      </c>
      <c r="AT804" s="13">
        <f t="shared" si="1209"/>
        <v>1.9509295943095169E-3</v>
      </c>
      <c r="AU804" s="13">
        <f t="shared" si="1210"/>
        <v>1.041188560580163E-3</v>
      </c>
      <c r="AV804" s="13">
        <f t="shared" si="1211"/>
        <v>4.1675271951574673E-4</v>
      </c>
      <c r="AW804" s="13">
        <f t="shared" si="1212"/>
        <v>7.4888802978647321E-6</v>
      </c>
      <c r="AX804" s="13">
        <f t="shared" si="1213"/>
        <v>1.3359562226332691E-3</v>
      </c>
      <c r="AY804" s="13">
        <f t="shared" si="1214"/>
        <v>1.6857186313170452E-3</v>
      </c>
      <c r="AZ804" s="13">
        <f t="shared" si="1215"/>
        <v>1.0635256065383318E-3</v>
      </c>
      <c r="BA804" s="13">
        <f t="shared" si="1216"/>
        <v>4.4732127681316661E-4</v>
      </c>
      <c r="BB804" s="13">
        <f t="shared" si="1217"/>
        <v>1.4110825596930497E-4</v>
      </c>
      <c r="BC804" s="13">
        <f t="shared" si="1218"/>
        <v>3.5610271068801174E-5</v>
      </c>
      <c r="BD804" s="13">
        <f t="shared" si="1219"/>
        <v>3.201069547739073E-4</v>
      </c>
      <c r="BE804" s="13">
        <f t="shared" si="1220"/>
        <v>5.1251213848755662E-4</v>
      </c>
      <c r="BF804" s="13">
        <f t="shared" si="1221"/>
        <v>4.102827011094031E-4</v>
      </c>
      <c r="BG804" s="13">
        <f t="shared" si="1222"/>
        <v>2.1896313236779364E-4</v>
      </c>
      <c r="BH804" s="13">
        <f t="shared" si="1223"/>
        <v>8.7643568459028074E-5</v>
      </c>
      <c r="BI804" s="13">
        <f t="shared" si="1224"/>
        <v>2.806461529543654E-5</v>
      </c>
      <c r="BJ804" s="14">
        <f t="shared" si="1225"/>
        <v>0.45168567259476511</v>
      </c>
      <c r="BK804" s="14">
        <f t="shared" si="1226"/>
        <v>0.24728448797378469</v>
      </c>
      <c r="BL804" s="14">
        <f t="shared" si="1227"/>
        <v>0.28190885015717204</v>
      </c>
      <c r="BM804" s="14">
        <f t="shared" si="1228"/>
        <v>0.54371843028875866</v>
      </c>
      <c r="BN804" s="14">
        <f t="shared" si="1229"/>
        <v>0.45460278605557725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1.3148</v>
      </c>
      <c r="F808" s="10">
        <f>VLOOKUP(B808,home!$B$2:$E$405,3,FALSE)</f>
        <v>0.76060000000000005</v>
      </c>
      <c r="G808" s="10">
        <f>VLOOKUP(C808,away!$B$2:$E$405,4,FALSE)</f>
        <v>1.0322</v>
      </c>
      <c r="H808" s="10">
        <f>VLOOKUP(A808,away!$A$2:$E$405,3,FALSE)</f>
        <v>1.2037</v>
      </c>
      <c r="I808" s="10">
        <f>VLOOKUP(C808,away!$B$2:$E$405,3,FALSE)</f>
        <v>0.83079999999999998</v>
      </c>
      <c r="J808" s="10">
        <f>VLOOKUP(B808,home!$B$2:$E$405,4,FALSE)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1.3148</v>
      </c>
      <c r="F809" s="10">
        <f>VLOOKUP(B809,home!$B$2:$E$405,3,FALSE)</f>
        <v>0.81910000000000005</v>
      </c>
      <c r="G809" s="10">
        <f>VLOOKUP(C809,away!$B$2:$E$405,4,FALSE)</f>
        <v>1.4668000000000001</v>
      </c>
      <c r="H809" s="10">
        <f>VLOOKUP(A809,away!$A$2:$E$405,3,FALSE)</f>
        <v>1.2037</v>
      </c>
      <c r="I809" s="10">
        <f>VLOOKUP(C809,away!$B$2:$E$405,3,FALSE)</f>
        <v>0.59340000000000004</v>
      </c>
      <c r="J809" s="10">
        <f>VLOOKUP(B809,home!$B$2:$E$405,4,FALSE)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1.3148</v>
      </c>
      <c r="F810" s="10">
        <f>VLOOKUP(B810,home!$B$2:$E$405,3,FALSE)</f>
        <v>1.0322</v>
      </c>
      <c r="G810" s="10">
        <f>VLOOKUP(C810,away!$B$2:$E$405,4,FALSE)</f>
        <v>1.7927999999999999</v>
      </c>
      <c r="H810" s="10">
        <f>VLOOKUP(A810,away!$A$2:$E$405,3,FALSE)</f>
        <v>1.2037</v>
      </c>
      <c r="I810" s="10">
        <f>VLOOKUP(C810,away!$B$2:$E$405,3,FALSE)</f>
        <v>0.83079999999999998</v>
      </c>
      <c r="J810" s="10">
        <f>VLOOKUP(B810,home!$B$2:$E$405,4,FALSE)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1.3148</v>
      </c>
      <c r="F811" s="10">
        <f>VLOOKUP(B811,home!$B$2:$E$405,3,FALSE)</f>
        <v>0.87760000000000005</v>
      </c>
      <c r="G811" s="10">
        <f>VLOOKUP(C811,away!$B$2:$E$405,4,FALSE)</f>
        <v>0.87760000000000005</v>
      </c>
      <c r="H811" s="10">
        <f>VLOOKUP(A811,away!$A$2:$E$405,3,FALSE)</f>
        <v>1.2037</v>
      </c>
      <c r="I811" s="10">
        <f>VLOOKUP(C811,away!$B$2:$E$405,3,FALSE)</f>
        <v>1.0864</v>
      </c>
      <c r="J811" s="10">
        <f>VLOOKUP(B811,home!$B$2:$E$405,4,FALSE)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1.3148</v>
      </c>
      <c r="F812" s="10">
        <f>VLOOKUP(B812,home!$B$2:$E$405,3,FALSE)</f>
        <v>1.4125000000000001</v>
      </c>
      <c r="G812" s="10">
        <f>VLOOKUP(C812,away!$B$2:$E$405,4,FALSE)</f>
        <v>0.40949999999999998</v>
      </c>
      <c r="H812" s="10">
        <f>VLOOKUP(A812,away!$A$2:$E$405,3,FALSE)</f>
        <v>1.2037</v>
      </c>
      <c r="I812" s="10">
        <f>VLOOKUP(C812,away!$B$2:$E$405,3,FALSE)</f>
        <v>1.2141999999999999</v>
      </c>
      <c r="J812" s="10">
        <f>VLOOKUP(B812,home!$B$2:$E$405,4,FALSE)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1.3148</v>
      </c>
      <c r="F813" s="10">
        <f>VLOOKUP(B813,home!$B$2:$E$405,3,FALSE)</f>
        <v>1.1409</v>
      </c>
      <c r="G813" s="10">
        <f>VLOOKUP(C813,away!$B$2:$E$405,4,FALSE)</f>
        <v>0.97789999999999999</v>
      </c>
      <c r="H813" s="10">
        <f>VLOOKUP(A813,away!$A$2:$E$405,3,FALSE)</f>
        <v>1.2037</v>
      </c>
      <c r="I813" s="10">
        <f>VLOOKUP(C813,away!$B$2:$E$405,3,FALSE)</f>
        <v>1.0087999999999999</v>
      </c>
      <c r="J813" s="10">
        <f>VLOOKUP(B813,home!$B$2:$E$405,4,FALSE)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1.5690999999999999</v>
      </c>
      <c r="F827" s="10">
        <f>VLOOKUP(B827,home!$B$2:$E$405,3,FALSE)</f>
        <v>0.40560000000000002</v>
      </c>
      <c r="G827" s="10">
        <f>VLOOKUP(C827,away!$B$2:$E$405,4,FALSE)</f>
        <v>1.2109000000000001</v>
      </c>
      <c r="H827" s="10">
        <f>VLOOKUP(A827,away!$A$2:$E$405,3,FALSE)</f>
        <v>1.1701999999999999</v>
      </c>
      <c r="I827" s="10">
        <f>VLOOKUP(C827,away!$B$2:$E$405,3,FALSE)</f>
        <v>0.51270000000000004</v>
      </c>
      <c r="J827" s="10">
        <f>VLOOKUP(B827,home!$B$2:$E$405,4,FALSE)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1.5690999999999999</v>
      </c>
      <c r="F828" s="10">
        <f>VLOOKUP(B828,home!$B$2:$E$405,3,FALSE)</f>
        <v>1.0428999999999999</v>
      </c>
      <c r="G828" s="10">
        <f>VLOOKUP(C828,away!$B$2:$E$405,4,FALSE)</f>
        <v>0.95599999999999996</v>
      </c>
      <c r="H828" s="10">
        <f>VLOOKUP(A828,away!$A$2:$E$405,3,FALSE)</f>
        <v>1.1701999999999999</v>
      </c>
      <c r="I828" s="10">
        <f>VLOOKUP(C828,away!$B$2:$E$405,3,FALSE)</f>
        <v>1.1963999999999999</v>
      </c>
      <c r="J828" s="10">
        <f>VLOOKUP(B828,home!$B$2:$E$405,4,FALSE)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1.5690999999999999</v>
      </c>
      <c r="F829" s="10">
        <f>VLOOKUP(B829,home!$B$2:$E$405,3,FALSE)</f>
        <v>1.0197000000000001</v>
      </c>
      <c r="G829" s="10">
        <f>VLOOKUP(C829,away!$B$2:$E$405,4,FALSE)</f>
        <v>0.89219999999999999</v>
      </c>
      <c r="H829" s="10">
        <f>VLOOKUP(A829,away!$A$2:$E$405,3,FALSE)</f>
        <v>1.1701999999999999</v>
      </c>
      <c r="I829" s="10">
        <f>VLOOKUP(C829,away!$B$2:$E$405,3,FALSE)</f>
        <v>1.0255000000000001</v>
      </c>
      <c r="J829" s="10">
        <f>VLOOKUP(B829,home!$B$2:$E$405,4,FALSE)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1.5690999999999999</v>
      </c>
      <c r="F830" s="10">
        <f>VLOOKUP(B830,home!$B$2:$E$405,3,FALSE)</f>
        <v>0.84970000000000001</v>
      </c>
      <c r="G830" s="10">
        <f>VLOOKUP(C830,away!$B$2:$E$405,4,FALSE)</f>
        <v>1.1472</v>
      </c>
      <c r="H830" s="10">
        <f>VLOOKUP(A830,away!$A$2:$E$405,3,FALSE)</f>
        <v>1.1701999999999999</v>
      </c>
      <c r="I830" s="10">
        <f>VLOOKUP(C830,away!$B$2:$E$405,3,FALSE)</f>
        <v>0.85460000000000003</v>
      </c>
      <c r="J830" s="10">
        <f>VLOOKUP(B830,home!$B$2:$E$405,4,FALSE)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1.254</v>
      </c>
      <c r="F831" s="10">
        <f>VLOOKUP(B831,home!$B$2:$E$405,3,FALSE)</f>
        <v>0.69110000000000005</v>
      </c>
      <c r="G831" s="10">
        <f>VLOOKUP(C831,away!$B$2:$E$405,4,FALSE)</f>
        <v>0.94699999999999995</v>
      </c>
      <c r="H831" s="10">
        <f>VLOOKUP(A831,away!$A$2:$E$405,3,FALSE)</f>
        <v>0.9476</v>
      </c>
      <c r="I831" s="10">
        <f>VLOOKUP(C831,away!$B$2:$E$405,3,FALSE)</f>
        <v>1.1213</v>
      </c>
      <c r="J831" s="10">
        <f>VLOOKUP(B831,home!$B$2:$E$405,4,FALSE)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1.254</v>
      </c>
      <c r="F832" s="10">
        <f>VLOOKUP(B832,home!$B$2:$E$405,3,FALSE)</f>
        <v>1.0965</v>
      </c>
      <c r="G832" s="10">
        <f>VLOOKUP(C832,away!$B$2:$E$405,4,FALSE)</f>
        <v>0.47849999999999998</v>
      </c>
      <c r="H832" s="10">
        <f>VLOOKUP(A832,away!$A$2:$E$405,3,FALSE)</f>
        <v>0.9476</v>
      </c>
      <c r="I832" s="10">
        <f>VLOOKUP(C832,away!$B$2:$E$405,3,FALSE)</f>
        <v>1.5478000000000001</v>
      </c>
      <c r="J832" s="10">
        <f>VLOOKUP(B832,home!$B$2:$E$405,4,FALSE)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1.6769000000000001</v>
      </c>
      <c r="F838" s="10">
        <f>VLOOKUP(B838,home!$B$2:$E$405,3,FALSE)</f>
        <v>0.59630000000000005</v>
      </c>
      <c r="G838" s="10">
        <f>VLOOKUP(C838,away!$B$2:$E$405,4,FALSE)</f>
        <v>0.82569999999999999</v>
      </c>
      <c r="H838" s="10">
        <f>VLOOKUP(A838,away!$A$2:$E$405,3,FALSE)</f>
        <v>1.5230999999999999</v>
      </c>
      <c r="I838" s="10">
        <f>VLOOKUP(C838,away!$B$2:$E$405,3,FALSE)</f>
        <v>0.85860000000000003</v>
      </c>
      <c r="J838" s="10">
        <f>VLOOKUP(B838,home!$B$2:$E$405,4,FALSE)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1.6769000000000001</v>
      </c>
      <c r="F839" s="10">
        <f>VLOOKUP(B839,home!$B$2:$E$405,3,FALSE)</f>
        <v>1.2844</v>
      </c>
      <c r="G839" s="10">
        <f>VLOOKUP(C839,away!$B$2:$E$405,4,FALSE)</f>
        <v>0.82569999999999999</v>
      </c>
      <c r="H839" s="10">
        <f>VLOOKUP(A839,away!$A$2:$E$405,3,FALSE)</f>
        <v>1.5230999999999999</v>
      </c>
      <c r="I839" s="10">
        <f>VLOOKUP(C839,away!$B$2:$E$405,3,FALSE)</f>
        <v>1.3130999999999999</v>
      </c>
      <c r="J839" s="10">
        <f>VLOOKUP(B839,home!$B$2:$E$405,4,FALSE)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1.6087</v>
      </c>
      <c r="F844" s="10">
        <f>VLOOKUP(B844,home!$B$2:$E$405,3,FALSE)</f>
        <v>0.25900000000000001</v>
      </c>
      <c r="G844" s="10">
        <f>VLOOKUP(C844,away!$B$2:$E$405,4,FALSE)</f>
        <v>1.4503999999999999</v>
      </c>
      <c r="H844" s="10">
        <f>VLOOKUP(A844,away!$A$2:$E$405,3,FALSE)</f>
        <v>1.2608999999999999</v>
      </c>
      <c r="I844" s="10">
        <f>VLOOKUP(C844,away!$B$2:$E$405,3,FALSE)</f>
        <v>0.66090000000000004</v>
      </c>
      <c r="J844" s="10">
        <f>VLOOKUP(B844,home!$B$2:$E$405,4,FALSE)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1.6087</v>
      </c>
      <c r="F845" s="10">
        <f>VLOOKUP(B845,home!$B$2:$E$405,3,FALSE)</f>
        <v>0.93240000000000001</v>
      </c>
      <c r="G845" s="10">
        <f>VLOOKUP(C845,away!$B$2:$E$405,4,FALSE)</f>
        <v>0.67810000000000004</v>
      </c>
      <c r="H845" s="10">
        <f>VLOOKUP(A845,away!$A$2:$E$405,3,FALSE)</f>
        <v>1.2608999999999999</v>
      </c>
      <c r="I845" s="10">
        <f>VLOOKUP(C845,away!$B$2:$E$405,3,FALSE)</f>
        <v>1.0814999999999999</v>
      </c>
      <c r="J845" s="10">
        <f>VLOOKUP(B845,home!$B$2:$E$405,4,FALSE)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1.6087</v>
      </c>
      <c r="F846" s="10">
        <f>VLOOKUP(B846,home!$B$2:$E$405,3,FALSE)</f>
        <v>1.2998000000000001</v>
      </c>
      <c r="G846" s="10">
        <f>VLOOKUP(C846,away!$B$2:$E$405,4,FALSE)</f>
        <v>1.0172000000000001</v>
      </c>
      <c r="H846" s="10">
        <f>VLOOKUP(A846,away!$A$2:$E$405,3,FALSE)</f>
        <v>1.2608999999999999</v>
      </c>
      <c r="I846" s="10">
        <f>VLOOKUP(C846,away!$B$2:$E$405,3,FALSE)</f>
        <v>1.0094000000000001</v>
      </c>
      <c r="J846" s="10">
        <f>VLOOKUP(B846,home!$B$2:$E$405,4,FALSE)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1.5690999999999999</v>
      </c>
      <c r="F866" s="10">
        <f>VLOOKUP(B866,home!$B$2:$E$405,3,FALSE)</f>
        <v>0.9849</v>
      </c>
      <c r="G866" s="10">
        <f>VLOOKUP(C866,away!$B$2:$E$405,4,FALSE)</f>
        <v>1.4483999999999999</v>
      </c>
      <c r="H866" s="10">
        <f>VLOOKUP(A866,away!$A$2:$E$405,3,FALSE)</f>
        <v>1.1701999999999999</v>
      </c>
      <c r="I866" s="10">
        <f>VLOOKUP(C866,away!$B$2:$E$405,3,FALSE)</f>
        <v>0.62150000000000005</v>
      </c>
      <c r="J866" s="10">
        <f>VLOOKUP(B866,home!$B$2:$E$405,4,FALSE)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1.5690999999999999</v>
      </c>
      <c r="F867" s="10">
        <f>VLOOKUP(B867,home!$B$2:$E$405,3,FALSE)</f>
        <v>0.70099999999999996</v>
      </c>
      <c r="G867" s="10">
        <f>VLOOKUP(C867,away!$B$2:$E$405,4,FALSE)</f>
        <v>0.9849</v>
      </c>
      <c r="H867" s="10">
        <f>VLOOKUP(A867,away!$A$2:$E$405,3,FALSE)</f>
        <v>1.1701999999999999</v>
      </c>
      <c r="I867" s="10">
        <f>VLOOKUP(C867,away!$B$2:$E$405,3,FALSE)</f>
        <v>1.2430000000000001</v>
      </c>
      <c r="J867" s="10">
        <f>VLOOKUP(B867,home!$B$2:$E$405,4,FALSE)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1.5690999999999999</v>
      </c>
      <c r="F868" s="10">
        <f>VLOOKUP(B868,home!$B$2:$E$405,3,FALSE)</f>
        <v>1.4658</v>
      </c>
      <c r="G868" s="10">
        <f>VLOOKUP(C868,away!$B$2:$E$405,4,FALSE)</f>
        <v>0.82850000000000001</v>
      </c>
      <c r="H868" s="10">
        <f>VLOOKUP(A868,away!$A$2:$E$405,3,FALSE)</f>
        <v>1.1701999999999999</v>
      </c>
      <c r="I868" s="10">
        <f>VLOOKUP(C868,away!$B$2:$E$405,3,FALSE)</f>
        <v>1.4527000000000001</v>
      </c>
      <c r="J868" s="10">
        <f>VLOOKUP(B868,home!$B$2:$E$405,4,FALSE)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1.254</v>
      </c>
      <c r="F869" s="10">
        <f>VLOOKUP(B869,home!$B$2:$E$405,3,FALSE)</f>
        <v>0.58479999999999999</v>
      </c>
      <c r="G869" s="10">
        <f>VLOOKUP(C869,away!$B$2:$E$405,4,FALSE)</f>
        <v>0.94699999999999995</v>
      </c>
      <c r="H869" s="10">
        <f>VLOOKUP(A869,away!$A$2:$E$405,3,FALSE)</f>
        <v>0.9476</v>
      </c>
      <c r="I869" s="10">
        <f>VLOOKUP(C869,away!$B$2:$E$405,3,FALSE)</f>
        <v>0.72550000000000003</v>
      </c>
      <c r="J869" s="10">
        <f>VLOOKUP(B869,home!$B$2:$E$405,4,FALSE)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1.254</v>
      </c>
      <c r="F870" s="10" t="e">
        <f>VLOOKUP(B870,home!$B$2:$E$405,3,FALSE)</f>
        <v>#N/A</v>
      </c>
      <c r="G870" s="10">
        <f>VLOOKUP(C870,away!$B$2:$E$405,4,FALSE)</f>
        <v>2.0434999999999999</v>
      </c>
      <c r="H870" s="10">
        <f>VLOOKUP(A870,away!$A$2:$E$405,3,FALSE)</f>
        <v>0.9476</v>
      </c>
      <c r="I870" s="10">
        <f>VLOOKUP(C870,away!$B$2:$E$405,3,FALSE)</f>
        <v>0.52759999999999996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1.6769000000000001</v>
      </c>
      <c r="F877" s="10">
        <f>VLOOKUP(B877,home!$B$2:$E$405,3,FALSE)</f>
        <v>0.99390000000000001</v>
      </c>
      <c r="G877" s="10">
        <f>VLOOKUP(C877,away!$B$2:$E$405,4,FALSE)</f>
        <v>1.1927000000000001</v>
      </c>
      <c r="H877" s="10">
        <f>VLOOKUP(A877,away!$A$2:$E$405,3,FALSE)</f>
        <v>1.5230999999999999</v>
      </c>
      <c r="I877" s="10">
        <f>VLOOKUP(C877,away!$B$2:$E$405,3,FALSE)</f>
        <v>1.1111</v>
      </c>
      <c r="J877" s="10">
        <f>VLOOKUP(B877,home!$B$2:$E$405,4,FALSE)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1.6769000000000001</v>
      </c>
      <c r="F878" s="10">
        <f>VLOOKUP(B878,home!$B$2:$E$405,3,FALSE)</f>
        <v>0.59630000000000005</v>
      </c>
      <c r="G878" s="10">
        <f>VLOOKUP(C878,away!$B$2:$E$405,4,FALSE)</f>
        <v>1.4679</v>
      </c>
      <c r="H878" s="10">
        <f>VLOOKUP(A878,away!$A$2:$E$405,3,FALSE)</f>
        <v>1.5230999999999999</v>
      </c>
      <c r="I878" s="10">
        <f>VLOOKUP(C878,away!$B$2:$E$405,3,FALSE)</f>
        <v>0.85860000000000003</v>
      </c>
      <c r="J878" s="10">
        <f>VLOOKUP(B878,home!$B$2:$E$405,4,FALSE)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1.6769000000000001</v>
      </c>
      <c r="F879" s="10">
        <f>VLOOKUP(B879,home!$B$2:$E$405,3,FALSE)</f>
        <v>0.77980000000000005</v>
      </c>
      <c r="G879" s="10">
        <f>VLOOKUP(C879,away!$B$2:$E$405,4,FALSE)</f>
        <v>0.77980000000000005</v>
      </c>
      <c r="H879" s="10">
        <f>VLOOKUP(A879,away!$A$2:$E$405,3,FALSE)</f>
        <v>1.5230999999999999</v>
      </c>
      <c r="I879" s="10">
        <f>VLOOKUP(C879,away!$B$2:$E$405,3,FALSE)</f>
        <v>1.2625999999999999</v>
      </c>
      <c r="J879" s="10">
        <f>VLOOKUP(B879,home!$B$2:$E$405,4,FALSE)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1.3812</v>
      </c>
      <c r="F888" s="10">
        <f>VLOOKUP(B888,home!$B$2:$E$405,3,FALSE)</f>
        <v>0.91449999999999998</v>
      </c>
      <c r="G888" s="10">
        <f>VLOOKUP(C888,away!$B$2:$E$405,4,FALSE)</f>
        <v>0.99070000000000003</v>
      </c>
      <c r="H888" s="10">
        <f>VLOOKUP(A888,away!$A$2:$E$405,3,FALSE)</f>
        <v>1.0679000000000001</v>
      </c>
      <c r="I888" s="10">
        <f>VLOOKUP(C888,away!$B$2:$E$405,3,FALSE)</f>
        <v>1.3307</v>
      </c>
      <c r="J888" s="10">
        <f>VLOOKUP(B888,home!$B$2:$E$405,4,FALSE)</f>
        <v>1.5278</v>
      </c>
      <c r="K888" s="12">
        <f t="shared" si="1230"/>
        <v>1.25136050118</v>
      </c>
      <c r="L888" s="12">
        <f t="shared" si="1231"/>
        <v>2.1710871109340002</v>
      </c>
      <c r="M888" s="13">
        <f t="shared" si="1232"/>
        <v>3.2632465493999258E-2</v>
      </c>
      <c r="N888" s="13">
        <f t="shared" si="1233"/>
        <v>4.0834978375309965E-2</v>
      </c>
      <c r="O888" s="13">
        <f t="shared" si="1234"/>
        <v>7.0847925232020312E-2</v>
      </c>
      <c r="P888" s="13">
        <f t="shared" si="1235"/>
        <v>8.8656295225904097E-2</v>
      </c>
      <c r="Q888" s="13">
        <f t="shared" si="1236"/>
        <v>2.5549639502701182E-2</v>
      </c>
      <c r="R888" s="13">
        <f t="shared" si="1237"/>
        <v>7.690850865382752E-2</v>
      </c>
      <c r="S888" s="13">
        <f t="shared" si="1238"/>
        <v>6.0215636209191903E-2</v>
      </c>
      <c r="T888" s="13">
        <f t="shared" si="1239"/>
        <v>5.5470493013324719E-2</v>
      </c>
      <c r="U888" s="13">
        <f t="shared" si="1240"/>
        <v>9.6240269934059972E-2</v>
      </c>
      <c r="V888" s="13">
        <f t="shared" si="1241"/>
        <v>1.8177178055187766E-2</v>
      </c>
      <c r="W888" s="13">
        <f t="shared" si="1242"/>
        <v>1.0657269897689489E-2</v>
      </c>
      <c r="X888" s="13">
        <f t="shared" si="1243"/>
        <v>2.3137861312618566E-2</v>
      </c>
      <c r="Y888" s="13">
        <f t="shared" si="1244"/>
        <v>2.5117156235202307E-2</v>
      </c>
      <c r="Z888" s="13">
        <f t="shared" si="1245"/>
        <v>5.5658357286493654E-2</v>
      </c>
      <c r="AA888" s="13">
        <f t="shared" si="1246"/>
        <v>6.9648669868882199E-2</v>
      </c>
      <c r="AB888" s="13">
        <f t="shared" si="1247"/>
        <v>4.3577797216822416E-2</v>
      </c>
      <c r="AC888" s="13">
        <f t="shared" si="1248"/>
        <v>3.0864992110596371E-3</v>
      </c>
      <c r="AD888" s="13">
        <f t="shared" si="1249"/>
        <v>3.3340216500958144E-3</v>
      </c>
      <c r="AE888" s="13">
        <f t="shared" si="1250"/>
        <v>7.2384514320979303E-3</v>
      </c>
      <c r="AF888" s="13">
        <f t="shared" si="1251"/>
        <v>7.8576543036747871E-3</v>
      </c>
      <c r="AG888" s="13">
        <f t="shared" si="1252"/>
        <v>5.6865506602944696E-3</v>
      </c>
      <c r="AH888" s="13">
        <f t="shared" si="1253"/>
        <v>3.0209785530116461E-2</v>
      </c>
      <c r="AI888" s="13">
        <f t="shared" si="1254"/>
        <v>3.7803332361506847E-2</v>
      </c>
      <c r="AJ888" s="13">
        <f t="shared" si="1255"/>
        <v>2.3652798465084668E-2</v>
      </c>
      <c r="AK888" s="13">
        <f t="shared" si="1256"/>
        <v>9.8660592471926274E-3</v>
      </c>
      <c r="AL888" s="13">
        <f t="shared" si="1257"/>
        <v>3.3541760468027375E-4</v>
      </c>
      <c r="AM888" s="13">
        <f t="shared" si="1258"/>
        <v>8.3441260060177294E-4</v>
      </c>
      <c r="AN888" s="13">
        <f t="shared" si="1259"/>
        <v>1.8115824423674293E-3</v>
      </c>
      <c r="AO888" s="13">
        <f t="shared" si="1260"/>
        <v>1.9665516455091309E-3</v>
      </c>
      <c r="AP888" s="13">
        <f t="shared" si="1261"/>
        <v>1.423184976850308E-3</v>
      </c>
      <c r="AQ888" s="13">
        <f t="shared" si="1262"/>
        <v>7.7246463992865168E-4</v>
      </c>
      <c r="AR888" s="13">
        <f t="shared" si="1263"/>
        <v>1.3117615197703259E-2</v>
      </c>
      <c r="AS888" s="13">
        <f t="shared" si="1264"/>
        <v>1.6414865528084334E-2</v>
      </c>
      <c r="AT888" s="13">
        <f t="shared" si="1265"/>
        <v>1.0270457177012964E-2</v>
      </c>
      <c r="AU888" s="13">
        <f t="shared" si="1266"/>
        <v>4.2840148134582227E-3</v>
      </c>
      <c r="AV888" s="13">
        <f t="shared" si="1267"/>
        <v>1.3402117310079074E-3</v>
      </c>
      <c r="AW888" s="13">
        <f t="shared" si="1268"/>
        <v>2.531296647741485E-5</v>
      </c>
      <c r="AX888" s="13">
        <f t="shared" si="1269"/>
        <v>1.7402516167999046E-4</v>
      </c>
      <c r="AY888" s="13">
        <f t="shared" si="1270"/>
        <v>3.7782378550163282E-4</v>
      </c>
      <c r="AZ888" s="13">
        <f t="shared" si="1271"/>
        <v>4.1014417545344369E-4</v>
      </c>
      <c r="BA888" s="13">
        <f t="shared" si="1272"/>
        <v>2.9681957765054164E-4</v>
      </c>
      <c r="BB888" s="13">
        <f t="shared" si="1273"/>
        <v>1.6110528982749112E-4</v>
      </c>
      <c r="BC888" s="13">
        <f t="shared" si="1274"/>
        <v>6.9954723649550481E-5</v>
      </c>
      <c r="BD888" s="13">
        <f t="shared" si="1275"/>
        <v>4.7465808803209232E-3</v>
      </c>
      <c r="BE888" s="13">
        <f t="shared" si="1276"/>
        <v>5.939683829289796E-3</v>
      </c>
      <c r="BF888" s="13">
        <f t="shared" si="1277"/>
        <v>3.7163428667354114E-3</v>
      </c>
      <c r="BG888" s="13">
        <f t="shared" si="1278"/>
        <v>1.5501615574249139E-3</v>
      </c>
      <c r="BH888" s="13">
        <f t="shared" si="1279"/>
        <v>4.8495273585230278E-4</v>
      </c>
      <c r="BI888" s="13">
        <f t="shared" si="1280"/>
        <v>1.2137013971694983E-4</v>
      </c>
      <c r="BJ888" s="14">
        <f t="shared" si="1281"/>
        <v>0.21318214540202912</v>
      </c>
      <c r="BK888" s="14">
        <f t="shared" si="1282"/>
        <v>0.20348131558552457</v>
      </c>
      <c r="BL888" s="14">
        <f t="shared" si="1283"/>
        <v>0.52074140296611993</v>
      </c>
      <c r="BM888" s="14">
        <f t="shared" si="1284"/>
        <v>0.65728089793738098</v>
      </c>
      <c r="BN888" s="14">
        <f t="shared" si="1285"/>
        <v>0.33542981248376236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1.3812</v>
      </c>
      <c r="F889" s="10">
        <f>VLOOKUP(B889,home!$B$2:$E$405,3,FALSE)</f>
        <v>0.87639999999999996</v>
      </c>
      <c r="G889" s="10">
        <f>VLOOKUP(C889,away!$B$2:$E$405,4,FALSE)</f>
        <v>0.9526</v>
      </c>
      <c r="H889" s="10">
        <f>VLOOKUP(A889,away!$A$2:$E$405,3,FALSE)</f>
        <v>1.0679000000000001</v>
      </c>
      <c r="I889" s="10">
        <f>VLOOKUP(C889,away!$B$2:$E$405,3,FALSE)</f>
        <v>1.1828000000000001</v>
      </c>
      <c r="J889" s="10">
        <f>VLOOKUP(B889,home!$B$2:$E$405,4,FALSE)</f>
        <v>1.0843</v>
      </c>
      <c r="K889" s="12">
        <f t="shared" si="1230"/>
        <v>1.1531067535679997</v>
      </c>
      <c r="L889" s="12">
        <f t="shared" si="1231"/>
        <v>1.3695924717160002</v>
      </c>
      <c r="M889" s="13">
        <f t="shared" si="1232"/>
        <v>8.0242720988101382E-2</v>
      </c>
      <c r="N889" s="13">
        <f t="shared" si="1233"/>
        <v>9.2528423496052378E-2</v>
      </c>
      <c r="O889" s="13">
        <f t="shared" si="1234"/>
        <v>0.10989982657531111</v>
      </c>
      <c r="P889" s="13">
        <f t="shared" si="1235"/>
        <v>0.12672623223994317</v>
      </c>
      <c r="Q889" s="13">
        <f t="shared" si="1236"/>
        <v>5.3347575015149001E-2</v>
      </c>
      <c r="R889" s="13">
        <f t="shared" si="1237"/>
        <v>7.5258987560220078E-2</v>
      </c>
      <c r="S889" s="13">
        <f t="shared" si="1238"/>
        <v>5.003425151831959E-2</v>
      </c>
      <c r="T889" s="13">
        <f t="shared" si="1239"/>
        <v>7.3064437125052645E-2</v>
      </c>
      <c r="U889" s="13">
        <f t="shared" si="1240"/>
        <v>8.6781646822379863E-2</v>
      </c>
      <c r="V889" s="13">
        <f t="shared" si="1241"/>
        <v>8.7798232659113649E-3</v>
      </c>
      <c r="W889" s="13">
        <f t="shared" si="1242"/>
        <v>2.0505149678814599E-2</v>
      </c>
      <c r="X889" s="13">
        <f t="shared" si="1243"/>
        <v>2.808369863151423E-2</v>
      </c>
      <c r="Y889" s="13">
        <f t="shared" si="1244"/>
        <v>1.9231611111831418E-2</v>
      </c>
      <c r="Z889" s="13">
        <f t="shared" si="1245"/>
        <v>3.4358047597148521E-2</v>
      </c>
      <c r="AA889" s="13">
        <f t="shared" si="1246"/>
        <v>3.9618496723682742E-2</v>
      </c>
      <c r="AB889" s="13">
        <f t="shared" si="1247"/>
        <v>2.2842178069145125E-2</v>
      </c>
      <c r="AC889" s="13">
        <f t="shared" si="1248"/>
        <v>8.6661592830529456E-4</v>
      </c>
      <c r="AD889" s="13">
        <f t="shared" si="1249"/>
        <v>5.9111566443909537E-3</v>
      </c>
      <c r="AE889" s="13">
        <f t="shared" si="1250"/>
        <v>8.0958756392918631E-3</v>
      </c>
      <c r="AF889" s="13">
        <f t="shared" si="1251"/>
        <v>5.5440251637615496E-3</v>
      </c>
      <c r="AG889" s="13">
        <f t="shared" si="1252"/>
        <v>2.5310183757639619E-3</v>
      </c>
      <c r="AH889" s="13">
        <f t="shared" si="1253"/>
        <v>1.1764130832978647E-2</v>
      </c>
      <c r="AI889" s="13">
        <f t="shared" si="1254"/>
        <v>1.3565298713365216E-2</v>
      </c>
      <c r="AJ889" s="13">
        <f t="shared" si="1255"/>
        <v>7.8211187802743661E-3</v>
      </c>
      <c r="AK889" s="13">
        <f t="shared" si="1256"/>
        <v>3.0061949619972959E-3</v>
      </c>
      <c r="AL889" s="13">
        <f t="shared" si="1257"/>
        <v>5.4745387514730752E-5</v>
      </c>
      <c r="AM889" s="13">
        <f t="shared" si="1258"/>
        <v>1.3632389296091127E-3</v>
      </c>
      <c r="AN889" s="13">
        <f t="shared" si="1259"/>
        <v>1.8670817751428189E-3</v>
      </c>
      <c r="AO889" s="13">
        <f t="shared" si="1260"/>
        <v>1.2785705716568756E-3</v>
      </c>
      <c r="AP889" s="13">
        <f t="shared" si="1261"/>
        <v>5.837068764996267E-4</v>
      </c>
      <c r="AQ889" s="13">
        <f t="shared" si="1262"/>
        <v>1.9986013593568732E-4</v>
      </c>
      <c r="AR889" s="13">
        <f t="shared" si="1263"/>
        <v>3.2224130050259262E-3</v>
      </c>
      <c r="AS889" s="13">
        <f t="shared" si="1264"/>
        <v>3.7157861988807482E-3</v>
      </c>
      <c r="AT889" s="13">
        <f t="shared" si="1265"/>
        <v>2.1423490803720792E-3</v>
      </c>
      <c r="AU889" s="13">
        <f t="shared" si="1266"/>
        <v>8.2345239769241265E-4</v>
      </c>
      <c r="AV889" s="13">
        <f t="shared" si="1267"/>
        <v>2.3738213025522085E-4</v>
      </c>
      <c r="AW889" s="13">
        <f t="shared" si="1268"/>
        <v>2.4016289462588386E-6</v>
      </c>
      <c r="AX889" s="13">
        <f t="shared" si="1269"/>
        <v>2.6199333607651305E-4</v>
      </c>
      <c r="AY889" s="13">
        <f t="shared" si="1270"/>
        <v>3.5882410073015213E-4</v>
      </c>
      <c r="AZ889" s="13">
        <f t="shared" si="1271"/>
        <v>2.4572139351514014E-4</v>
      </c>
      <c r="BA889" s="13">
        <f t="shared" si="1272"/>
        <v>1.121793902326336E-4</v>
      </c>
      <c r="BB889" s="13">
        <f t="shared" si="1273"/>
        <v>3.8410012086076572E-5</v>
      </c>
      <c r="BC889" s="13">
        <f t="shared" si="1274"/>
        <v>1.0521212678322209E-5</v>
      </c>
      <c r="BD889" s="13">
        <f t="shared" si="1275"/>
        <v>7.3556543207387362E-4</v>
      </c>
      <c r="BE889" s="13">
        <f t="shared" si="1276"/>
        <v>8.4818546741554745E-4</v>
      </c>
      <c r="BF889" s="13">
        <f t="shared" si="1277"/>
        <v>4.8902419537754933E-4</v>
      </c>
      <c r="BG889" s="13">
        <f t="shared" si="1278"/>
        <v>1.8796570078266967E-4</v>
      </c>
      <c r="BH889" s="13">
        <f t="shared" si="1279"/>
        <v>5.4186129752909568E-5</v>
      </c>
      <c r="BI889" s="13">
        <f t="shared" si="1280"/>
        <v>1.2496478433558389E-5</v>
      </c>
      <c r="BJ889" s="14">
        <f t="shared" si="1281"/>
        <v>0.31516307861578552</v>
      </c>
      <c r="BK889" s="14">
        <f t="shared" si="1282"/>
        <v>0.26706321342882561</v>
      </c>
      <c r="BL889" s="14">
        <f t="shared" si="1283"/>
        <v>0.38302668525541689</v>
      </c>
      <c r="BM889" s="14">
        <f t="shared" si="1284"/>
        <v>0.46125083655061555</v>
      </c>
      <c r="BN889" s="14">
        <f t="shared" si="1285"/>
        <v>0.53800376587477716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1.3812</v>
      </c>
      <c r="F890" s="10">
        <f>VLOOKUP(B890,home!$B$2:$E$405,3,FALSE)</f>
        <v>0.86880000000000002</v>
      </c>
      <c r="G890" s="10">
        <f>VLOOKUP(C890,away!$B$2:$E$405,4,FALSE)</f>
        <v>1.1813</v>
      </c>
      <c r="H890" s="10">
        <f>VLOOKUP(A890,away!$A$2:$E$405,3,FALSE)</f>
        <v>1.0679000000000001</v>
      </c>
      <c r="I890" s="10">
        <f>VLOOKUP(C890,away!$B$2:$E$405,3,FALSE)</f>
        <v>1.3307</v>
      </c>
      <c r="J890" s="10">
        <f>VLOOKUP(B890,home!$B$2:$E$405,4,FALSE)</f>
        <v>0.60870000000000002</v>
      </c>
      <c r="K890" s="12">
        <f t="shared" si="1230"/>
        <v>1.4175441233279999</v>
      </c>
      <c r="L890" s="12">
        <f t="shared" si="1231"/>
        <v>0.86499589241100017</v>
      </c>
      <c r="M890" s="13">
        <f t="shared" si="1232"/>
        <v>0.10202473289392773</v>
      </c>
      <c r="N890" s="13">
        <f t="shared" si="1233"/>
        <v>0.14462456054789613</v>
      </c>
      <c r="O890" s="13">
        <f t="shared" si="1234"/>
        <v>8.8250974877576938E-2</v>
      </c>
      <c r="P890" s="13">
        <f t="shared" si="1235"/>
        <v>0.12509965081567614</v>
      </c>
      <c r="Q890" s="13">
        <f t="shared" si="1236"/>
        <v>0.10250584794678236</v>
      </c>
      <c r="R890" s="13">
        <f t="shared" si="1237"/>
        <v>3.8168365385185199E-2</v>
      </c>
      <c r="S890" s="13">
        <f t="shared" si="1238"/>
        <v>3.8348354830967532E-2</v>
      </c>
      <c r="T890" s="13">
        <f t="shared" si="1239"/>
        <v>8.86671374220733E-2</v>
      </c>
      <c r="U890" s="13">
        <f t="shared" si="1240"/>
        <v>5.4105342048805134E-2</v>
      </c>
      <c r="V890" s="13">
        <f t="shared" si="1241"/>
        <v>5.2246218067070445E-3</v>
      </c>
      <c r="W890" s="13">
        <f t="shared" si="1242"/>
        <v>4.8435520787904966E-2</v>
      </c>
      <c r="X890" s="13">
        <f t="shared" si="1243"/>
        <v>4.1896526528325408E-2</v>
      </c>
      <c r="Y890" s="13">
        <f t="shared" si="1244"/>
        <v>1.8120161676644986E-2</v>
      </c>
      <c r="Z890" s="13">
        <f t="shared" si="1245"/>
        <v>1.1005159759409135E-2</v>
      </c>
      <c r="AA890" s="13">
        <f t="shared" si="1246"/>
        <v>1.5600299543236204E-2</v>
      </c>
      <c r="AB890" s="13">
        <f t="shared" si="1247"/>
        <v>1.1057056469835484E-2</v>
      </c>
      <c r="AC890" s="13">
        <f t="shared" si="1248"/>
        <v>4.0039210660231894E-4</v>
      </c>
      <c r="AD890" s="13">
        <f t="shared" si="1249"/>
        <v>1.7164871963306457E-2</v>
      </c>
      <c r="AE890" s="13">
        <f t="shared" si="1250"/>
        <v>1.4847543742020824E-2</v>
      </c>
      <c r="AF890" s="13">
        <f t="shared" si="1251"/>
        <v>6.421532174620331E-3</v>
      </c>
      <c r="AG890" s="13">
        <f t="shared" si="1252"/>
        <v>1.8515329846772212E-3</v>
      </c>
      <c r="AH890" s="13">
        <f t="shared" si="1253"/>
        <v>2.3798544968039329E-3</v>
      </c>
      <c r="AI890" s="13">
        <f t="shared" si="1254"/>
        <v>3.3735487563201294E-3</v>
      </c>
      <c r="AJ890" s="13">
        <f t="shared" si="1255"/>
        <v>2.3910771071410418E-3</v>
      </c>
      <c r="AK890" s="13">
        <f t="shared" si="1256"/>
        <v>1.1298191005506331E-3</v>
      </c>
      <c r="AL890" s="13">
        <f t="shared" si="1257"/>
        <v>1.9637949075496885E-5</v>
      </c>
      <c r="AM890" s="13">
        <f t="shared" si="1258"/>
        <v>4.8663926758525256E-3</v>
      </c>
      <c r="AN890" s="13">
        <f t="shared" si="1259"/>
        <v>4.2094096754714105E-3</v>
      </c>
      <c r="AO890" s="13">
        <f t="shared" si="1260"/>
        <v>1.8205610393789453E-3</v>
      </c>
      <c r="AP890" s="13">
        <f t="shared" si="1261"/>
        <v>5.2492594031542967E-4</v>
      </c>
      <c r="AQ890" s="13">
        <f t="shared" si="1262"/>
        <v>1.1351469554820711E-4</v>
      </c>
      <c r="AR890" s="13">
        <f t="shared" si="1263"/>
        <v>4.1171287285425009E-4</v>
      </c>
      <c r="AS890" s="13">
        <f t="shared" si="1264"/>
        <v>5.8362116341303027E-4</v>
      </c>
      <c r="AT890" s="13">
        <f t="shared" si="1265"/>
        <v>4.1365437522299575E-4</v>
      </c>
      <c r="AU890" s="13">
        <f t="shared" si="1266"/>
        <v>1.9545777622875774E-4</v>
      </c>
      <c r="AV890" s="13">
        <f t="shared" si="1267"/>
        <v>6.9267505512958654E-5</v>
      </c>
      <c r="AW890" s="13">
        <f t="shared" si="1268"/>
        <v>6.688739153940825E-7</v>
      </c>
      <c r="AX890" s="13">
        <f t="shared" si="1269"/>
        <v>1.1497210565768609E-3</v>
      </c>
      <c r="AY890" s="13">
        <f t="shared" si="1270"/>
        <v>9.9450399135741965E-4</v>
      </c>
      <c r="AZ890" s="13">
        <f t="shared" si="1271"/>
        <v>4.3012093375525637E-4</v>
      </c>
      <c r="BA890" s="13">
        <f t="shared" si="1272"/>
        <v>1.2401761364609355E-4</v>
      </c>
      <c r="BB890" s="13">
        <f t="shared" si="1273"/>
        <v>2.681868159762133E-5</v>
      </c>
      <c r="BC890" s="13">
        <f t="shared" si="1274"/>
        <v>4.639609884364188E-6</v>
      </c>
      <c r="BD890" s="13">
        <f t="shared" si="1275"/>
        <v>5.935499064527641E-5</v>
      </c>
      <c r="BE890" s="13">
        <f t="shared" si="1276"/>
        <v>8.4138318179399982E-5</v>
      </c>
      <c r="BF890" s="13">
        <f t="shared" si="1277"/>
        <v>5.9634889240954951E-5</v>
      </c>
      <c r="BG890" s="13">
        <f t="shared" si="1278"/>
        <v>2.8178362262943961E-5</v>
      </c>
      <c r="BH890" s="13">
        <f t="shared" si="1279"/>
        <v>9.9860179577109177E-6</v>
      </c>
      <c r="BI890" s="13">
        <f t="shared" si="1280"/>
        <v>2.8311242142801988E-6</v>
      </c>
      <c r="BJ890" s="14">
        <f t="shared" si="1281"/>
        <v>0.49879986168763613</v>
      </c>
      <c r="BK890" s="14">
        <f t="shared" si="1282"/>
        <v>0.27211189439431366</v>
      </c>
      <c r="BL890" s="14">
        <f t="shared" si="1283"/>
        <v>0.21837417518118726</v>
      </c>
      <c r="BM890" s="14">
        <f t="shared" si="1284"/>
        <v>0.39862312343805961</v>
      </c>
      <c r="BN890" s="14">
        <f t="shared" si="1285"/>
        <v>0.60067413246704449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1.3812</v>
      </c>
      <c r="F891" s="10">
        <f>VLOOKUP(B891,home!$B$2:$E$405,3,FALSE)</f>
        <v>0.87639999999999996</v>
      </c>
      <c r="G891" s="10">
        <f>VLOOKUP(C891,away!$B$2:$E$405,4,FALSE)</f>
        <v>0.72399999999999998</v>
      </c>
      <c r="H891" s="10">
        <f>VLOOKUP(A891,away!$A$2:$E$405,3,FALSE)</f>
        <v>1.0679000000000001</v>
      </c>
      <c r="I891" s="10">
        <f>VLOOKUP(C891,away!$B$2:$E$405,3,FALSE)</f>
        <v>0.66890000000000005</v>
      </c>
      <c r="J891" s="10">
        <f>VLOOKUP(B891,home!$B$2:$E$405,4,FALSE)</f>
        <v>1.0349999999999999</v>
      </c>
      <c r="K891" s="12">
        <f t="shared" si="1230"/>
        <v>0.87639018431999982</v>
      </c>
      <c r="L891" s="12">
        <f t="shared" si="1231"/>
        <v>0.73931945085000006</v>
      </c>
      <c r="M891" s="13">
        <f t="shared" si="1232"/>
        <v>0.19874958069313436</v>
      </c>
      <c r="N891" s="13">
        <f t="shared" si="1233"/>
        <v>0.17418218165717872</v>
      </c>
      <c r="O891" s="13">
        <f t="shared" si="1234"/>
        <v>0.14693943085471586</v>
      </c>
      <c r="P891" s="13">
        <f t="shared" si="1235"/>
        <v>0.12877627489064031</v>
      </c>
      <c r="Q891" s="13">
        <f t="shared" si="1236"/>
        <v>7.6325777143897267E-2</v>
      </c>
      <c r="R891" s="13">
        <f t="shared" si="1237"/>
        <v>5.4317589663860043E-2</v>
      </c>
      <c r="S891" s="13">
        <f t="shared" si="1238"/>
        <v>2.0859577309390788E-2</v>
      </c>
      <c r="T891" s="13">
        <f t="shared" si="1239"/>
        <v>5.6429131643725615E-2</v>
      </c>
      <c r="U891" s="13">
        <f t="shared" si="1240"/>
        <v>4.7603402417328425E-2</v>
      </c>
      <c r="V891" s="13">
        <f t="shared" si="1241"/>
        <v>1.5017326786180708E-3</v>
      </c>
      <c r="W891" s="13">
        <f t="shared" si="1242"/>
        <v>2.2297053966502452E-2</v>
      </c>
      <c r="X891" s="13">
        <f t="shared" si="1243"/>
        <v>1.6484645694087408E-2</v>
      </c>
      <c r="Y891" s="13">
        <f t="shared" si="1244"/>
        <v>6.09370960100476E-3</v>
      </c>
      <c r="Z891" s="13">
        <f t="shared" si="1245"/>
        <v>1.3386016853926883E-2</v>
      </c>
      <c r="AA891" s="13">
        <f t="shared" si="1246"/>
        <v>1.1731373777923607E-2</v>
      </c>
      <c r="AB891" s="13">
        <f t="shared" si="1247"/>
        <v>5.1406304137806402E-3</v>
      </c>
      <c r="AC891" s="13">
        <f t="shared" si="1248"/>
        <v>6.0813820197614981E-5</v>
      </c>
      <c r="AD891" s="13">
        <f t="shared" si="1249"/>
        <v>4.8852298088740169E-3</v>
      </c>
      <c r="AE891" s="13">
        <f t="shared" si="1250"/>
        <v>3.6117454195727888E-3</v>
      </c>
      <c r="AF891" s="13">
        <f t="shared" si="1251"/>
        <v>1.3351168201042784E-3</v>
      </c>
      <c r="AG891" s="13">
        <f t="shared" si="1252"/>
        <v>3.2902594475336456E-4</v>
      </c>
      <c r="AH891" s="13">
        <f t="shared" si="1253"/>
        <v>2.4741356573785168E-3</v>
      </c>
      <c r="AI891" s="13">
        <f t="shared" si="1254"/>
        <v>2.1683082048026426E-3</v>
      </c>
      <c r="AJ891" s="13">
        <f t="shared" si="1255"/>
        <v>9.5014201363477783E-4</v>
      </c>
      <c r="AK891" s="13">
        <f t="shared" si="1256"/>
        <v>2.7756504481985292E-4</v>
      </c>
      <c r="AL891" s="13">
        <f t="shared" si="1257"/>
        <v>1.576129559540464E-6</v>
      </c>
      <c r="AM891" s="13">
        <f t="shared" si="1258"/>
        <v>8.5627349052893155E-4</v>
      </c>
      <c r="AN891" s="13">
        <f t="shared" si="1259"/>
        <v>6.3305964679526237E-4</v>
      </c>
      <c r="AO891" s="13">
        <f t="shared" si="1260"/>
        <v>2.3401665521198417E-4</v>
      </c>
      <c r="AP891" s="13">
        <f t="shared" si="1261"/>
        <v>5.767102167369265E-5</v>
      </c>
      <c r="AQ891" s="13">
        <f t="shared" si="1262"/>
        <v>1.0659327018438225E-5</v>
      </c>
      <c r="AR891" s="13">
        <f t="shared" si="1263"/>
        <v>3.6583532310829794E-4</v>
      </c>
      <c r="AS891" s="13">
        <f t="shared" si="1264"/>
        <v>3.2061448624964796E-4</v>
      </c>
      <c r="AT891" s="13">
        <f t="shared" si="1265"/>
        <v>1.4049169434999549E-4</v>
      </c>
      <c r="AU891" s="13">
        <f t="shared" si="1266"/>
        <v>4.1041847302273878E-5</v>
      </c>
      <c r="AV891" s="13">
        <f t="shared" si="1267"/>
        <v>8.9921680305182727E-6</v>
      </c>
      <c r="AW891" s="13">
        <f t="shared" si="1268"/>
        <v>2.8367368501664825E-8</v>
      </c>
      <c r="AX891" s="13">
        <f t="shared" si="1269"/>
        <v>1.2507161369882991E-4</v>
      </c>
      <c r="AY891" s="13">
        <f t="shared" si="1270"/>
        <v>9.2467876756742275E-5</v>
      </c>
      <c r="AZ891" s="13">
        <f t="shared" si="1271"/>
        <v>3.4181649932530094E-5</v>
      </c>
      <c r="BA891" s="13">
        <f t="shared" si="1272"/>
        <v>8.4237195524216972E-6</v>
      </c>
      <c r="BB891" s="13">
        <f t="shared" si="1273"/>
        <v>1.5569549284027043E-6</v>
      </c>
      <c r="BC891" s="13">
        <f t="shared" si="1274"/>
        <v>2.3021741253297776E-7</v>
      </c>
      <c r="BD891" s="13">
        <f t="shared" si="1275"/>
        <v>4.5078195030326501E-5</v>
      </c>
      <c r="BE891" s="13">
        <f t="shared" si="1276"/>
        <v>3.9506087651440743E-5</v>
      </c>
      <c r="BF891" s="13">
        <f t="shared" si="1277"/>
        <v>1.731137371930411E-5</v>
      </c>
      <c r="BG891" s="13">
        <f t="shared" si="1278"/>
        <v>5.0571726682311104E-6</v>
      </c>
      <c r="BH891" s="13">
        <f t="shared" si="1279"/>
        <v>1.108014121712282E-6</v>
      </c>
      <c r="BI891" s="13">
        <f t="shared" si="1280"/>
        <v>1.9421054007131791E-7</v>
      </c>
      <c r="BJ891" s="14">
        <f t="shared" si="1281"/>
        <v>0.36402722987321046</v>
      </c>
      <c r="BK891" s="14">
        <f t="shared" si="1282"/>
        <v>0.35004202339829749</v>
      </c>
      <c r="BL891" s="14">
        <f t="shared" si="1283"/>
        <v>0.27258780862101623</v>
      </c>
      <c r="BM891" s="14">
        <f t="shared" si="1284"/>
        <v>0.22065980433363611</v>
      </c>
      <c r="BN891" s="14">
        <f t="shared" si="1285"/>
        <v>0.77929083490342654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1.5690999999999999</v>
      </c>
      <c r="F895" s="10">
        <f>VLOOKUP(B895,home!$B$2:$E$405,3,FALSE)</f>
        <v>0.63729999999999998</v>
      </c>
      <c r="G895" s="10">
        <f>VLOOKUP(C895,away!$B$2:$E$405,4,FALSE)</f>
        <v>1.5295000000000001</v>
      </c>
      <c r="H895" s="10">
        <f>VLOOKUP(A895,away!$A$2:$E$405,3,FALSE)</f>
        <v>1.1701999999999999</v>
      </c>
      <c r="I895" s="10">
        <f>VLOOKUP(C895,away!$B$2:$E$405,3,FALSE)</f>
        <v>1.1109</v>
      </c>
      <c r="J895" s="10">
        <f>VLOOKUP(B895,home!$B$2:$E$405,4,FALSE)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1.5690999999999999</v>
      </c>
      <c r="F896" s="10">
        <f>VLOOKUP(B896,home!$B$2:$E$405,3,FALSE)</f>
        <v>0.92700000000000005</v>
      </c>
      <c r="G896" s="10">
        <f>VLOOKUP(C896,away!$B$2:$E$405,4,FALSE)</f>
        <v>0.52139999999999997</v>
      </c>
      <c r="H896" s="10">
        <f>VLOOKUP(A896,away!$A$2:$E$405,3,FALSE)</f>
        <v>1.1701999999999999</v>
      </c>
      <c r="I896" s="10">
        <f>VLOOKUP(C896,away!$B$2:$E$405,3,FALSE)</f>
        <v>1.0099</v>
      </c>
      <c r="J896" s="10">
        <f>VLOOKUP(B896,home!$B$2:$E$405,4,FALSE)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1.254</v>
      </c>
      <c r="F897" s="10">
        <f>VLOOKUP(B897,home!$B$2:$E$405,3,FALSE)</f>
        <v>1.2759</v>
      </c>
      <c r="G897" s="10">
        <f>VLOOKUP(C897,away!$B$2:$E$405,4,FALSE)</f>
        <v>1.8441000000000001</v>
      </c>
      <c r="H897" s="10">
        <f>VLOOKUP(A897,away!$A$2:$E$405,3,FALSE)</f>
        <v>0.9476</v>
      </c>
      <c r="I897" s="10">
        <f>VLOOKUP(C897,away!$B$2:$E$405,3,FALSE)</f>
        <v>0.59360000000000002</v>
      </c>
      <c r="J897" s="10">
        <f>VLOOKUP(B897,home!$B$2:$E$405,4,FALSE)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1.254</v>
      </c>
      <c r="F898" s="10">
        <f>VLOOKUP(B898,home!$B$2:$E$405,3,FALSE)</f>
        <v>1.6447000000000001</v>
      </c>
      <c r="G898" s="10">
        <f>VLOOKUP(C898,away!$B$2:$E$405,4,FALSE)</f>
        <v>0.7974</v>
      </c>
      <c r="H898" s="10">
        <f>VLOOKUP(A898,away!$A$2:$E$405,3,FALSE)</f>
        <v>0.9476</v>
      </c>
      <c r="I898" s="10">
        <f>VLOOKUP(C898,away!$B$2:$E$405,3,FALSE)</f>
        <v>0.9849</v>
      </c>
      <c r="J898" s="10">
        <f>VLOOKUP(B898,home!$B$2:$E$405,4,FALSE)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1.3812</v>
      </c>
      <c r="F906" s="10">
        <f>VLOOKUP(B906,home!$B$2:$E$405,3,FALSE)</f>
        <v>1.0669999999999999</v>
      </c>
      <c r="G906" s="10">
        <f>VLOOKUP(C906,away!$B$2:$E$405,4,FALSE)</f>
        <v>0.68589999999999995</v>
      </c>
      <c r="H906" s="10">
        <f>VLOOKUP(A906,away!$A$2:$E$405,3,FALSE)</f>
        <v>1.0679000000000001</v>
      </c>
      <c r="I906" s="10">
        <f>VLOOKUP(C906,away!$B$2:$E$405,3,FALSE)</f>
        <v>1.1335999999999999</v>
      </c>
      <c r="J906" s="10">
        <f>VLOOKUP(B906,home!$B$2:$E$405,4,FALSE)</f>
        <v>1.1828000000000001</v>
      </c>
      <c r="K906" s="12">
        <f t="shared" si="1230"/>
        <v>1.0108385403599998</v>
      </c>
      <c r="L906" s="12">
        <f t="shared" si="1231"/>
        <v>1.4318638992320001</v>
      </c>
      <c r="M906" s="13">
        <f t="shared" si="1232"/>
        <v>8.6925622515287307E-2</v>
      </c>
      <c r="N906" s="13">
        <f t="shared" si="1233"/>
        <v>8.7867769383237357E-2</v>
      </c>
      <c r="O906" s="13">
        <f t="shared" si="1234"/>
        <v>0.1244656607979082</v>
      </c>
      <c r="P906" s="13">
        <f t="shared" si="1235"/>
        <v>0.12581468688590039</v>
      </c>
      <c r="Q906" s="13">
        <f t="shared" si="1236"/>
        <v>4.4410063874020349E-2</v>
      </c>
      <c r="R906" s="13">
        <f t="shared" si="1237"/>
        <v>8.9108943195290211E-2</v>
      </c>
      <c r="S906" s="13">
        <f t="shared" si="1238"/>
        <v>4.5525516464990819E-2</v>
      </c>
      <c r="T906" s="13">
        <f t="shared" si="1239"/>
        <v>6.3589167223796955E-2</v>
      </c>
      <c r="U906" s="13">
        <f t="shared" si="1240"/>
        <v>9.0074754072549293E-2</v>
      </c>
      <c r="V906" s="13">
        <f t="shared" si="1241"/>
        <v>7.3214298150306601E-3</v>
      </c>
      <c r="W906" s="13">
        <f t="shared" si="1242"/>
        <v>1.4963801381236366E-2</v>
      </c>
      <c r="X906" s="13">
        <f t="shared" si="1243"/>
        <v>2.1426126993070289E-2</v>
      </c>
      <c r="Y906" s="13">
        <f t="shared" si="1244"/>
        <v>1.5339648870868822E-2</v>
      </c>
      <c r="Z906" s="13">
        <f t="shared" si="1245"/>
        <v>4.2530626286683679E-2</v>
      </c>
      <c r="AA906" s="13">
        <f t="shared" si="1246"/>
        <v>4.2991596196227971E-2</v>
      </c>
      <c r="AB906" s="13">
        <f t="shared" si="1247"/>
        <v>2.1728781173370793E-2</v>
      </c>
      <c r="AC906" s="13">
        <f t="shared" si="1248"/>
        <v>6.6230716349858435E-4</v>
      </c>
      <c r="AD906" s="13">
        <f t="shared" si="1249"/>
        <v>3.7814967866114779E-3</v>
      </c>
      <c r="AE906" s="13">
        <f t="shared" si="1250"/>
        <v>5.4145887338107896E-3</v>
      </c>
      <c r="AF906" s="13">
        <f t="shared" si="1251"/>
        <v>3.876477068565989E-3</v>
      </c>
      <c r="AG906" s="13">
        <f t="shared" si="1252"/>
        <v>1.8501958568934434E-3</v>
      </c>
      <c r="AH906" s="13">
        <f t="shared" si="1253"/>
        <v>1.5224517097907474E-2</v>
      </c>
      <c r="AI906" s="13">
        <f t="shared" si="1254"/>
        <v>1.5389528640934652E-2</v>
      </c>
      <c r="AJ906" s="13">
        <f t="shared" si="1255"/>
        <v>7.7781643341153939E-3</v>
      </c>
      <c r="AK906" s="13">
        <f t="shared" si="1256"/>
        <v>2.6208227607258058E-3</v>
      </c>
      <c r="AL906" s="13">
        <f t="shared" si="1257"/>
        <v>3.8344490835580131E-5</v>
      </c>
      <c r="AM906" s="13">
        <f t="shared" si="1258"/>
        <v>7.6449653843087555E-4</v>
      </c>
      <c r="AN906" s="13">
        <f t="shared" si="1259"/>
        <v>1.0946549944669999E-3</v>
      </c>
      <c r="AO906" s="13">
        <f t="shared" si="1260"/>
        <v>7.8369848434565136E-4</v>
      </c>
      <c r="AP906" s="13">
        <f t="shared" si="1261"/>
        <v>3.7404985587245765E-4</v>
      </c>
      <c r="AQ906" s="13">
        <f t="shared" si="1262"/>
        <v>1.3389712128417621E-4</v>
      </c>
      <c r="AR906" s="13">
        <f t="shared" si="1263"/>
        <v>4.3598872831468113E-3</v>
      </c>
      <c r="AS906" s="13">
        <f t="shared" si="1264"/>
        <v>4.4071420974302481E-3</v>
      </c>
      <c r="AT906" s="13">
        <f t="shared" si="1265"/>
        <v>2.2274545424627494E-3</v>
      </c>
      <c r="AU906" s="13">
        <f t="shared" si="1266"/>
        <v>7.5053229947376571E-4</v>
      </c>
      <c r="AV906" s="13">
        <f t="shared" si="1267"/>
        <v>1.8966674352327386E-4</v>
      </c>
      <c r="AW906" s="13">
        <f t="shared" si="1268"/>
        <v>1.541643677242368E-6</v>
      </c>
      <c r="AX906" s="13">
        <f t="shared" si="1269"/>
        <v>1.2879709416962305E-4</v>
      </c>
      <c r="AY906" s="13">
        <f t="shared" si="1270"/>
        <v>1.8441990946746757E-4</v>
      </c>
      <c r="AZ906" s="13">
        <f t="shared" si="1271"/>
        <v>1.3203210533305033E-4</v>
      </c>
      <c r="BA906" s="13">
        <f t="shared" si="1272"/>
        <v>6.3017335055330536E-5</v>
      </c>
      <c r="BB906" s="13">
        <f t="shared" si="1273"/>
        <v>2.2558061772883747E-5</v>
      </c>
      <c r="BC906" s="13">
        <f t="shared" si="1274"/>
        <v>6.4600148578475318E-6</v>
      </c>
      <c r="BD906" s="13">
        <f t="shared" si="1275"/>
        <v>1.0404608675764326E-3</v>
      </c>
      <c r="BE906" s="13">
        <f t="shared" si="1276"/>
        <v>1.0517379446826603E-3</v>
      </c>
      <c r="BF906" s="13">
        <f t="shared" si="1277"/>
        <v>5.3156862442212301E-4</v>
      </c>
      <c r="BG906" s="13">
        <f t="shared" si="1278"/>
        <v>1.7911001747067731E-4</v>
      </c>
      <c r="BH906" s="13">
        <f t="shared" si="1279"/>
        <v>4.526282715597837E-5</v>
      </c>
      <c r="BI906" s="13">
        <f t="shared" si="1280"/>
        <v>9.1506820269832301E-6</v>
      </c>
      <c r="BJ906" s="14">
        <f t="shared" si="1281"/>
        <v>0.26620741768716816</v>
      </c>
      <c r="BK906" s="14">
        <f t="shared" si="1282"/>
        <v>0.2664723272450108</v>
      </c>
      <c r="BL906" s="14">
        <f t="shared" si="1283"/>
        <v>0.42417474219840151</v>
      </c>
      <c r="BM906" s="14">
        <f t="shared" si="1284"/>
        <v>0.44060948849983006</v>
      </c>
      <c r="BN906" s="14">
        <f t="shared" si="1285"/>
        <v>0.55859274665164382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1.3812</v>
      </c>
      <c r="F909" s="10">
        <f>VLOOKUP(B909,home!$B$2:$E$405,3,FALSE)</f>
        <v>1.1432</v>
      </c>
      <c r="G909" s="10">
        <f>VLOOKUP(C909,away!$B$2:$E$405,4,FALSE)</f>
        <v>1.0288999999999999</v>
      </c>
      <c r="H909" s="10">
        <f>VLOOKUP(A909,away!$A$2:$E$405,3,FALSE)</f>
        <v>1.0679000000000001</v>
      </c>
      <c r="I909" s="10">
        <f>VLOOKUP(C909,away!$B$2:$E$405,3,FALSE)</f>
        <v>1.1335999999999999</v>
      </c>
      <c r="J909" s="10">
        <f>VLOOKUP(B909,home!$B$2:$E$405,4,FALSE)</f>
        <v>0.64070000000000005</v>
      </c>
      <c r="K909" s="12">
        <f t="shared" ref="K909:K931" si="1286">E909*F909*G909</f>
        <v>1.6246205885759999</v>
      </c>
      <c r="L909" s="12">
        <f t="shared" ref="L909:L931" si="1287">H909*I909*J909</f>
        <v>0.77561312160800011</v>
      </c>
      <c r="M909" s="13">
        <f t="shared" ref="M909:M931" si="1288">_xlfn.POISSON.DIST(0,K909,FALSE) * _xlfn.POISSON.DIST(0,L909,FALSE)</f>
        <v>9.0696754057191853E-2</v>
      </c>
      <c r="N909" s="13">
        <f t="shared" ref="N909:N931" si="1289">_xlfn.POISSON.DIST(1,K909,FALSE) * _xlfn.POISSON.DIST(0,L909,FALSE)</f>
        <v>0.14734781395832772</v>
      </c>
      <c r="O909" s="13">
        <f t="shared" ref="O909:O931" si="1290">_xlfn.POISSON.DIST(0,K909,FALSE) * _xlfn.POISSON.DIST(1,L909,FALSE)</f>
        <v>7.0345592534011625E-2</v>
      </c>
      <c r="P909" s="13">
        <f t="shared" ref="P909:P931" si="1291">_xlfn.POISSON.DIST(1,K909,FALSE) * _xlfn.POISSON.DIST(1,L909,FALSE)</f>
        <v>0.11428489794633341</v>
      </c>
      <c r="Q909" s="13">
        <f t="shared" ref="Q909:Q931" si="1292">_xlfn.POISSON.DIST(2,K909,FALSE) * _xlfn.POISSON.DIST(0,L909,FALSE)</f>
        <v>0.11969214611918269</v>
      </c>
      <c r="R909" s="13">
        <f t="shared" ref="R909:R931" si="1293">_xlfn.POISSON.DIST(0,K909,FALSE) * _xlfn.POISSON.DIST(2,L909,FALSE)</f>
        <v>2.7280482308334585E-2</v>
      </c>
      <c r="S909" s="13">
        <f t="shared" ref="S909:S931" si="1294">_xlfn.POISSON.DIST(2,K909,FALSE) * _xlfn.POISSON.DIST(2,L909,FALSE)</f>
        <v>3.600194415548702E-2</v>
      </c>
      <c r="T909" s="13">
        <f t="shared" ref="T909:T931" si="1295">_xlfn.POISSON.DIST(2,K909,FALSE) * _xlfn.POISSON.DIST(1,L909,FALSE)</f>
        <v>9.2834799083460165E-2</v>
      </c>
      <c r="U909" s="13">
        <f t="shared" ref="U909:U931" si="1296">_xlfn.POISSON.DIST(1,K909,FALSE) * _xlfn.POISSON.DIST(2,L909,FALSE)</f>
        <v>4.4320433224403682E-2</v>
      </c>
      <c r="V909" s="13">
        <f t="shared" ref="V909:V931" si="1297">_xlfn.POISSON.DIST(3,K909,FALSE) * _xlfn.POISSON.DIST(3,L909,FALSE)</f>
        <v>5.0405803829477085E-3</v>
      </c>
      <c r="W909" s="13">
        <f t="shared" ref="W909:W931" si="1298">_xlfn.POISSON.DIST(3,K909,FALSE) * _xlfn.POISSON.DIST(0,L909,FALSE)</f>
        <v>6.4818108292023696E-2</v>
      </c>
      <c r="X909" s="13">
        <f t="shared" ref="X909:X931" si="1299">_xlfn.POISSON.DIST(3,K909,FALSE) * _xlfn.POISSON.DIST(1,L909,FALSE)</f>
        <v>5.0273775309101897E-2</v>
      </c>
      <c r="Y909" s="13">
        <f t="shared" ref="Y909:Y931" si="1300">_xlfn.POISSON.DIST(3,K909,FALSE) * _xlfn.POISSON.DIST(2,L909,FALSE)</f>
        <v>1.9496499901255859E-2</v>
      </c>
      <c r="Z909" s="13">
        <f t="shared" ref="Z909:Z931" si="1301">_xlfn.POISSON.DIST(0,K909,FALSE) * _xlfn.POISSON.DIST(3,L909,FALSE)</f>
        <v>7.0530333473797372E-3</v>
      </c>
      <c r="AA909" s="13">
        <f t="shared" ref="AA909:AA931" si="1302">_xlfn.POISSON.DIST(1,K909,FALSE) * _xlfn.POISSON.DIST(3,L909,FALSE)</f>
        <v>1.1458503188066222E-2</v>
      </c>
      <c r="AB909" s="13">
        <f t="shared" ref="AB909:AB931" si="1303">_xlfn.POISSON.DIST(2,K909,FALSE) * _xlfn.POISSON.DIST(3,L909,FALSE)</f>
        <v>9.307860096798062E-3</v>
      </c>
      <c r="AC909" s="13">
        <f t="shared" ref="AC909:AC931" si="1304">_xlfn.POISSON.DIST(4,K909,FALSE) * _xlfn.POISSON.DIST(4,L909,FALSE)</f>
        <v>3.9696997748412668E-4</v>
      </c>
      <c r="AD909" s="13">
        <f t="shared" ref="AD909:AD931" si="1305">_xlfn.POISSON.DIST(4,K909,FALSE) * _xlfn.POISSON.DIST(0,L909,FALSE)</f>
        <v>2.6326208310942623E-2</v>
      </c>
      <c r="AE909" s="13">
        <f t="shared" ref="AE909:AE931" si="1306">_xlfn.POISSON.DIST(4,K909,FALSE) * _xlfn.POISSON.DIST(1,L909,FALSE)</f>
        <v>2.0418952608152682E-2</v>
      </c>
      <c r="AF909" s="13">
        <f t="shared" ref="AF909:AF931" si="1307">_xlfn.POISSON.DIST(4,K909,FALSE) * _xlfn.POISSON.DIST(2,L909,FALSE)</f>
        <v>7.9186037861875575E-3</v>
      </c>
      <c r="AG909" s="13">
        <f t="shared" ref="AG909:AG931" si="1308">_xlfn.POISSON.DIST(4,K909,FALSE) * _xlfn.POISSON.DIST(3,L909,FALSE)</f>
        <v>2.0472576671272872E-3</v>
      </c>
      <c r="AH909" s="13">
        <f t="shared" ref="AH909:AH931" si="1309">_xlfn.POISSON.DIST(0,K909,FALSE) * _xlfn.POISSON.DIST(4,L909,FALSE)</f>
        <v>1.3676063028416298E-3</v>
      </c>
      <c r="AI909" s="13">
        <f t="shared" ref="AI909:AI931" si="1310">_xlfn.POISSON.DIST(1,K909,FALSE) * _xlfn.POISSON.DIST(4,L909,FALSE)</f>
        <v>2.2218413566628152E-3</v>
      </c>
      <c r="AJ909" s="13">
        <f t="shared" ref="AJ909:AJ931" si="1311">_xlfn.POISSON.DIST(2,K909,FALSE) * _xlfn.POISSON.DIST(4,L909,FALSE)</f>
        <v>1.8048246062920212E-3</v>
      </c>
      <c r="AK909" s="13">
        <f t="shared" ref="AK909:AK931" si="1312">_xlfn.POISSON.DIST(3,K909,FALSE) * _xlfn.POISSON.DIST(4,L909,FALSE)</f>
        <v>9.7738507138352983E-4</v>
      </c>
      <c r="AL909" s="13">
        <f t="shared" ref="AL909:AL931" si="1313">_xlfn.POISSON.DIST(5,K909,FALSE) * _xlfn.POISSON.DIST(5,L909,FALSE)</f>
        <v>2.0008510265284079E-5</v>
      </c>
      <c r="AM909" s="13">
        <f t="shared" ref="AM909:AM931" si="1314">_xlfn.POISSON.DIST(5,K909,FALSE) * _xlfn.POISSON.DIST(0,L909,FALSE)</f>
        <v>8.5540200082195976E-3</v>
      </c>
      <c r="AN909" s="13">
        <f t="shared" ref="AN909:AN931" si="1315">_xlfn.POISSON.DIST(5,K909,FALSE) * _xlfn.POISSON.DIST(1,L909,FALSE)</f>
        <v>6.6346101608724933E-3</v>
      </c>
      <c r="AO909" s="13">
        <f t="shared" ref="AO909:AO931" si="1316">_xlfn.POISSON.DIST(5,K909,FALSE) * _xlfn.POISSON.DIST(2,L909,FALSE)</f>
        <v>2.5729453487632345E-3</v>
      </c>
      <c r="AP909" s="13">
        <f t="shared" ref="AP909:AP931" si="1317">_xlfn.POISSON.DIST(5,K909,FALSE) * _xlfn.POISSON.DIST(3,L909,FALSE)</f>
        <v>6.6520339122701244E-4</v>
      </c>
      <c r="AQ909" s="13">
        <f t="shared" ref="AQ909:AQ931" si="1318">_xlfn.POISSON.DIST(5,K909,FALSE) * _xlfn.POISSON.DIST(4,L909,FALSE)</f>
        <v>1.2898511969345269E-4</v>
      </c>
      <c r="AR909" s="13">
        <f t="shared" ref="AR909:AR931" si="1319">_xlfn.POISSON.DIST(0,K909,FALSE) * _xlfn.POISSON.DIST(5,L909,FALSE)</f>
        <v>2.1214667873555455E-4</v>
      </c>
      <c r="AS909" s="13">
        <f t="shared" ref="AS909:AS931" si="1320">_xlfn.POISSON.DIST(1,K909,FALSE) * _xlfn.POISSON.DIST(5,L909,FALSE)</f>
        <v>3.4465786207180013E-4</v>
      </c>
      <c r="AT909" s="13">
        <f t="shared" ref="AT909:AT931" si="1321">_xlfn.POISSON.DIST(2,K909,FALSE) * _xlfn.POISSON.DIST(5,L909,FALSE)</f>
        <v>2.7996912936821696E-4</v>
      </c>
      <c r="AU909" s="13">
        <f t="shared" ref="AU909:AU931" si="1322">_xlfn.POISSON.DIST(3,K909,FALSE) * _xlfn.POISSON.DIST(5,L909,FALSE)</f>
        <v>1.516145372457676E-4</v>
      </c>
      <c r="AV909" s="13">
        <f t="shared" ref="AV909:AV931" si="1323">_xlfn.POISSON.DIST(4,K909,FALSE) * _xlfn.POISSON.DIST(5,L909,FALSE)</f>
        <v>6.157902468422423E-5</v>
      </c>
      <c r="AW909" s="13">
        <f t="shared" ref="AW909:AW931" si="1324">_xlfn.POISSON.DIST(6,K909,FALSE) * _xlfn.POISSON.DIST(6,L909,FALSE)</f>
        <v>7.0034068090616968E-7</v>
      </c>
      <c r="AX909" s="13">
        <f t="shared" ref="AX909:AX931" si="1325">_xlfn.POISSON.DIST(6,K909,FALSE) * _xlfn.POISSON.DIST(0,L909,FALSE)</f>
        <v>2.3161728367407661E-3</v>
      </c>
      <c r="AY909" s="13">
        <f t="shared" ref="AY909:AY931" si="1326">_xlfn.POISSON.DIST(6,K909,FALSE) * _xlfn.POISSON.DIST(1,L909,FALSE)</f>
        <v>1.7964540440881624E-3</v>
      </c>
      <c r="AZ909" s="13">
        <f t="shared" ref="AZ909:AZ931" si="1327">_xlfn.POISSON.DIST(6,K909,FALSE) * _xlfn.POISSON.DIST(2,L909,FALSE)</f>
        <v>6.9667666448026771E-4</v>
      </c>
      <c r="BA909" s="13">
        <f t="shared" ref="BA909:BA931" si="1328">_xlfn.POISSON.DIST(6,K909,FALSE) * _xlfn.POISSON.DIST(3,L909,FALSE)</f>
        <v>1.8011718749632994E-4</v>
      </c>
      <c r="BB909" s="13">
        <f t="shared" ref="BB909:BB931" si="1329">_xlfn.POISSON.DIST(6,K909,FALSE) * _xlfn.POISSON.DIST(4,L909,FALSE)</f>
        <v>3.492531351232047E-5</v>
      </c>
      <c r="BC909" s="13">
        <f t="shared" ref="BC909:BC931" si="1330">_xlfn.POISSON.DIST(6,K909,FALSE) * _xlfn.POISSON.DIST(5,L909,FALSE)</f>
        <v>5.4177062872857909E-6</v>
      </c>
      <c r="BD909" s="13">
        <f t="shared" ref="BD909:BD931" si="1331">_xlfn.POISSON.DIST(0,K909,FALSE) * _xlfn.POISSON.DIST(6,L909,FALSE)</f>
        <v>2.7423957955475482E-5</v>
      </c>
      <c r="BE909" s="13">
        <f t="shared" ref="BE909:BE931" si="1332">_xlfn.POISSON.DIST(1,K909,FALSE) * _xlfn.POISSON.DIST(6,L909,FALSE)</f>
        <v>4.4553526714708048E-5</v>
      </c>
      <c r="BF909" s="13">
        <f t="shared" ref="BF909:BF931" si="1333">_xlfn.POISSON.DIST(2,K909,FALSE) * _xlfn.POISSON.DIST(6,L909,FALSE)</f>
        <v>3.6191288397192777E-5</v>
      </c>
      <c r="BG909" s="13">
        <f t="shared" ref="BG909:BG931" si="1334">_xlfn.POISSON.DIST(3,K909,FALSE) * _xlfn.POISSON.DIST(6,L909,FALSE)</f>
        <v>1.9599037419057022E-5</v>
      </c>
      <c r="BH909" s="13">
        <f t="shared" ref="BH909:BH931" si="1335">_xlfn.POISSON.DIST(4,K909,FALSE) * _xlfn.POISSON.DIST(6,L909,FALSE)</f>
        <v>7.9602499268178684E-6</v>
      </c>
      <c r="BI909" s="13">
        <f t="shared" ref="BI909:BI931" si="1336">_xlfn.POISSON.DIST(5,K909,FALSE) * _xlfn.POISSON.DIST(6,L909,FALSE)</f>
        <v>2.5864771842637817E-6</v>
      </c>
      <c r="BJ909" s="14">
        <f t="shared" ref="BJ909:BJ931" si="1337">SUM(N909,Q909,T909,W909,X909,Y909,AD909,AE909,AF909,AG909,AM909,AN909,AO909,AP909,AQ909,AX909,AY909,AZ909,BA909,BB909,BC909)</f>
        <v>0.57475969281714323</v>
      </c>
      <c r="BK909" s="14">
        <f t="shared" ref="BK909:BK931" si="1338">SUM(M909,P909,S909,V909,AC909,AL909,AY909)</f>
        <v>0.24823760907379755</v>
      </c>
      <c r="BL909" s="14">
        <f t="shared" ref="BL909:BL931" si="1339">SUM(O909,R909,U909,AA909,AB909,AH909,AI909,AJ909,AK909,AR909,AS909,AT909,AU909,AV909,BD909,BE909,BF909,BG909,BH909,BI909)</f>
        <v>0.17027281045849729</v>
      </c>
      <c r="BM909" s="14">
        <f t="shared" ref="BM909:BM931" si="1340">SUM(S909:BI909)</f>
        <v>0.42887970507002843</v>
      </c>
      <c r="BN909" s="14">
        <f t="shared" ref="BN909:BN931" si="1341">SUM(M909:R909)</f>
        <v>0.56964768692338186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1.3812</v>
      </c>
      <c r="F910" s="10">
        <f>VLOOKUP(B910,home!$B$2:$E$405,3,FALSE)</f>
        <v>0.49540000000000001</v>
      </c>
      <c r="G910" s="10">
        <f>VLOOKUP(C910,away!$B$2:$E$405,4,FALSE)</f>
        <v>0.94120000000000004</v>
      </c>
      <c r="H910" s="10">
        <f>VLOOKUP(A910,away!$A$2:$E$405,3,FALSE)</f>
        <v>1.0679000000000001</v>
      </c>
      <c r="I910" s="10">
        <f>VLOOKUP(C910,away!$B$2:$E$405,3,FALSE)</f>
        <v>1.2173</v>
      </c>
      <c r="J910" s="10">
        <f>VLOOKUP(B910,home!$B$2:$E$405,4,FALSE)</f>
        <v>0.93640000000000001</v>
      </c>
      <c r="K910" s="12">
        <f t="shared" si="1286"/>
        <v>0.64401278697600006</v>
      </c>
      <c r="L910" s="12">
        <f t="shared" si="1287"/>
        <v>1.2172775529880002</v>
      </c>
      <c r="M910" s="13">
        <f t="shared" si="1288"/>
        <v>0.15547188929170147</v>
      </c>
      <c r="N910" s="13">
        <f t="shared" si="1289"/>
        <v>0.1001258847191728</v>
      </c>
      <c r="O910" s="13">
        <f t="shared" si="1290"/>
        <v>0.18925244095542362</v>
      </c>
      <c r="P910" s="13">
        <f t="shared" si="1291"/>
        <v>0.12188099194171327</v>
      </c>
      <c r="Q910" s="13">
        <f t="shared" si="1292"/>
        <v>3.224117503321608E-2</v>
      </c>
      <c r="R910" s="13">
        <f t="shared" si="1293"/>
        <v>0.11518637411161205</v>
      </c>
      <c r="S910" s="13">
        <f t="shared" si="1294"/>
        <v>2.3886916574392073E-2</v>
      </c>
      <c r="T910" s="13">
        <f t="shared" si="1295"/>
        <v>3.9246458649891076E-2</v>
      </c>
      <c r="U910" s="13">
        <f t="shared" si="1296"/>
        <v>7.4181497813279457E-2</v>
      </c>
      <c r="V910" s="13">
        <f t="shared" si="1297"/>
        <v>2.0806627271473905E-3</v>
      </c>
      <c r="W910" s="13">
        <f t="shared" si="1298"/>
        <v>6.9212429961741755E-3</v>
      </c>
      <c r="X910" s="13">
        <f t="shared" si="1299"/>
        <v>8.425073738018235E-3</v>
      </c>
      <c r="Y910" s="13">
        <f t="shared" si="1300"/>
        <v>5.1278265717791512E-3</v>
      </c>
      <c r="Z910" s="13">
        <f t="shared" si="1301"/>
        <v>4.6737929205381147E-2</v>
      </c>
      <c r="AA910" s="13">
        <f t="shared" si="1302"/>
        <v>3.0099824045044504E-2</v>
      </c>
      <c r="AB910" s="13">
        <f t="shared" si="1303"/>
        <v>9.6923357853681627E-3</v>
      </c>
      <c r="AC910" s="13">
        <f t="shared" si="1304"/>
        <v>1.0194497146565922E-4</v>
      </c>
      <c r="AD910" s="13">
        <f t="shared" si="1305"/>
        <v>1.1143422478260626E-3</v>
      </c>
      <c r="AE910" s="13">
        <f t="shared" si="1306"/>
        <v>1.3564638046248572E-3</v>
      </c>
      <c r="AF910" s="13">
        <f t="shared" si="1307"/>
        <v>8.2559647040526959E-4</v>
      </c>
      <c r="AG910" s="13">
        <f t="shared" si="1308"/>
        <v>3.3499335041681884E-4</v>
      </c>
      <c r="AH910" s="13">
        <f t="shared" si="1309"/>
        <v>1.4223258023713187E-2</v>
      </c>
      <c r="AI910" s="13">
        <f t="shared" si="1310"/>
        <v>9.159960039730285E-3</v>
      </c>
      <c r="AJ910" s="13">
        <f t="shared" si="1311"/>
        <v>2.9495656968877458E-3</v>
      </c>
      <c r="AK910" s="13">
        <f t="shared" si="1312"/>
        <v>6.3318600827382855E-4</v>
      </c>
      <c r="AL910" s="13">
        <f t="shared" si="1313"/>
        <v>3.1967590545945502E-6</v>
      </c>
      <c r="AM910" s="13">
        <f t="shared" si="1314"/>
        <v>1.4353013133351267E-4</v>
      </c>
      <c r="AN910" s="13">
        <f t="shared" si="1315"/>
        <v>1.747160070497046E-4</v>
      </c>
      <c r="AO910" s="13">
        <f t="shared" si="1316"/>
        <v>1.0633893676464931E-4</v>
      </c>
      <c r="AP910" s="13">
        <f t="shared" si="1317"/>
        <v>4.3148000244072667E-5</v>
      </c>
      <c r="AQ910" s="13">
        <f t="shared" si="1318"/>
        <v>1.3130773038357602E-5</v>
      </c>
      <c r="AR910" s="13">
        <f t="shared" si="1319"/>
        <v>3.4627305445245056E-3</v>
      </c>
      <c r="AS910" s="13">
        <f t="shared" si="1320"/>
        <v>2.2300427485261493E-3</v>
      </c>
      <c r="AT910" s="13">
        <f t="shared" si="1321"/>
        <v>7.1808802277697212E-4</v>
      </c>
      <c r="AU910" s="13">
        <f t="shared" si="1322"/>
        <v>1.5415262294756114E-4</v>
      </c>
      <c r="AV910" s="13">
        <f t="shared" si="1323"/>
        <v>2.4819065081029833E-5</v>
      </c>
      <c r="AW910" s="13">
        <f t="shared" si="1324"/>
        <v>6.96131854424484E-8</v>
      </c>
      <c r="AX910" s="13">
        <f t="shared" si="1325"/>
        <v>1.5405873315854467E-5</v>
      </c>
      <c r="AY910" s="13">
        <f t="shared" si="1326"/>
        <v>1.8753223771566454E-5</v>
      </c>
      <c r="AZ910" s="13">
        <f t="shared" si="1327"/>
        <v>1.1413939171644406E-5</v>
      </c>
      <c r="BA910" s="13">
        <f t="shared" si="1328"/>
        <v>4.6313106482710612E-6</v>
      </c>
      <c r="BB910" s="13">
        <f t="shared" si="1329"/>
        <v>1.4093976232636665E-6</v>
      </c>
      <c r="BC910" s="13">
        <f t="shared" si="1330"/>
        <v>3.4312561800669989E-7</v>
      </c>
      <c r="BD910" s="13">
        <f t="shared" si="1331"/>
        <v>7.0251736064926506E-4</v>
      </c>
      <c r="BE910" s="13">
        <f t="shared" si="1332"/>
        <v>4.5243016333075699E-4</v>
      </c>
      <c r="BF910" s="13">
        <f t="shared" si="1333"/>
        <v>1.4568540519932383E-4</v>
      </c>
      <c r="BG910" s="13">
        <f t="shared" si="1334"/>
        <v>3.1274421274714805E-5</v>
      </c>
      <c r="BH910" s="13">
        <f t="shared" si="1335"/>
        <v>5.0352818015476469E-6</v>
      </c>
      <c r="BI910" s="13">
        <f t="shared" si="1336"/>
        <v>6.4855717324484704E-7</v>
      </c>
      <c r="BJ910" s="14">
        <f t="shared" si="1337"/>
        <v>0.19625187830010343</v>
      </c>
      <c r="BK910" s="14">
        <f t="shared" si="1338"/>
        <v>0.30344435548924598</v>
      </c>
      <c r="BL910" s="14">
        <f t="shared" si="1339"/>
        <v>0.45330586667261796</v>
      </c>
      <c r="BM910" s="14">
        <f t="shared" si="1340"/>
        <v>0.28556259000392309</v>
      </c>
      <c r="BN910" s="14">
        <f t="shared" si="1341"/>
        <v>0.71415875605283929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1.3812</v>
      </c>
      <c r="F911" s="10">
        <f>VLOOKUP(B911,home!$B$2:$E$405,3,FALSE)</f>
        <v>0.91449999999999998</v>
      </c>
      <c r="G911" s="10">
        <f>VLOOKUP(C911,away!$B$2:$E$405,4,FALSE)</f>
        <v>1.5242</v>
      </c>
      <c r="H911" s="10">
        <f>VLOOKUP(A911,away!$A$2:$E$405,3,FALSE)</f>
        <v>1.0679000000000001</v>
      </c>
      <c r="I911" s="10">
        <f>VLOOKUP(C911,away!$B$2:$E$405,3,FALSE)</f>
        <v>0.78859999999999997</v>
      </c>
      <c r="J911" s="10">
        <f>VLOOKUP(B911,home!$B$2:$E$405,4,FALSE)</f>
        <v>1.38</v>
      </c>
      <c r="K911" s="12">
        <f t="shared" si="1286"/>
        <v>1.92522829908</v>
      </c>
      <c r="L911" s="12">
        <f t="shared" si="1287"/>
        <v>1.1621613971999998</v>
      </c>
      <c r="M911" s="13">
        <f t="shared" si="1288"/>
        <v>4.5620883478444375E-2</v>
      </c>
      <c r="N911" s="13">
        <f t="shared" si="1289"/>
        <v>8.7830615901732328E-2</v>
      </c>
      <c r="O911" s="13">
        <f t="shared" si="1290"/>
        <v>5.3018829684807291E-2</v>
      </c>
      <c r="P911" s="13">
        <f t="shared" si="1291"/>
        <v>0.10207335129329376</v>
      </c>
      <c r="Q911" s="13">
        <f t="shared" si="1292"/>
        <v>8.4546993629820488E-2</v>
      </c>
      <c r="R911" s="13">
        <f t="shared" si="1293"/>
        <v>3.0808218592202244E-2</v>
      </c>
      <c r="S911" s="13">
        <f t="shared" si="1294"/>
        <v>5.7095392777559151E-2</v>
      </c>
      <c r="T911" s="13">
        <f t="shared" si="1295"/>
        <v>9.8257252245891644E-2</v>
      </c>
      <c r="U911" s="13">
        <f t="shared" si="1296"/>
        <v>5.9312854277950355E-2</v>
      </c>
      <c r="V911" s="13">
        <f t="shared" si="1297"/>
        <v>1.4194079650108877E-2</v>
      </c>
      <c r="W911" s="13">
        <f t="shared" si="1298"/>
        <v>5.4257421579422295E-2</v>
      </c>
      <c r="X911" s="13">
        <f t="shared" si="1299"/>
        <v>6.305588087121082E-2</v>
      </c>
      <c r="Y911" s="13">
        <f t="shared" si="1300"/>
        <v>3.6640555307481566E-2</v>
      </c>
      <c r="Z911" s="13">
        <f t="shared" si="1301"/>
        <v>1.1934707454785585E-2</v>
      </c>
      <c r="AA911" s="13">
        <f t="shared" si="1302"/>
        <v>2.2977036533194248E-2</v>
      </c>
      <c r="AB911" s="13">
        <f t="shared" si="1303"/>
        <v>2.2118020481350295E-2</v>
      </c>
      <c r="AC911" s="13">
        <f t="shared" si="1304"/>
        <v>1.984887687312004E-3</v>
      </c>
      <c r="AD911" s="13">
        <f t="shared" si="1305"/>
        <v>2.6114480864954433E-2</v>
      </c>
      <c r="AE911" s="13">
        <f t="shared" si="1306"/>
        <v>3.0349241569168097E-2</v>
      </c>
      <c r="AF911" s="13">
        <f t="shared" si="1307"/>
        <v>1.7635358492992362E-2</v>
      </c>
      <c r="AG911" s="13">
        <f t="shared" si="1308"/>
        <v>6.8317109554462928E-3</v>
      </c>
      <c r="AH911" s="13">
        <f t="shared" si="1309"/>
        <v>3.4675140727067201E-3</v>
      </c>
      <c r="AI911" s="13">
        <f t="shared" si="1310"/>
        <v>6.6757562202331222E-3</v>
      </c>
      <c r="AJ911" s="13">
        <f t="shared" si="1311"/>
        <v>6.4261773964760733E-3</v>
      </c>
      <c r="AK911" s="13">
        <f t="shared" si="1312"/>
        <v>4.1239528595346572E-3</v>
      </c>
      <c r="AL911" s="13">
        <f t="shared" si="1313"/>
        <v>1.7764157353985531E-4</v>
      </c>
      <c r="AM911" s="13">
        <f t="shared" si="1314"/>
        <v>1.005526751539868E-2</v>
      </c>
      <c r="AN911" s="13">
        <f t="shared" si="1315"/>
        <v>1.1685843744915499E-2</v>
      </c>
      <c r="AO911" s="13">
        <f t="shared" si="1316"/>
        <v>6.79041824702594E-3</v>
      </c>
      <c r="AP911" s="13">
        <f t="shared" si="1317"/>
        <v>2.6305206525120118E-3</v>
      </c>
      <c r="AQ911" s="13">
        <f t="shared" si="1318"/>
        <v>7.6427238922170443E-4</v>
      </c>
      <c r="AR911" s="13">
        <f t="shared" si="1319"/>
        <v>8.0596219990949946E-4</v>
      </c>
      <c r="AS911" s="13">
        <f t="shared" si="1320"/>
        <v>1.5516612352545404E-3</v>
      </c>
      <c r="AT911" s="13">
        <f t="shared" si="1321"/>
        <v>1.4936510603487357E-3</v>
      </c>
      <c r="AU911" s="13">
        <f t="shared" si="1322"/>
        <v>9.5853976344474482E-4</v>
      </c>
      <c r="AV911" s="13">
        <f t="shared" si="1323"/>
        <v>4.6135196959431823E-4</v>
      </c>
      <c r="AW911" s="13">
        <f t="shared" si="1324"/>
        <v>1.1040552141478635E-5</v>
      </c>
      <c r="AX911" s="13">
        <f t="shared" si="1325"/>
        <v>3.2264475959108956E-3</v>
      </c>
      <c r="AY911" s="13">
        <f t="shared" si="1326"/>
        <v>3.749652846056386E-3</v>
      </c>
      <c r="AZ911" s="13">
        <f t="shared" si="1327"/>
        <v>2.1788508952939236E-3</v>
      </c>
      <c r="BA911" s="13">
        <f t="shared" si="1328"/>
        <v>8.4405880025508514E-4</v>
      </c>
      <c r="BB911" s="13">
        <f t="shared" si="1329"/>
        <v>2.4523313865585153E-4</v>
      </c>
      <c r="BC911" s="13">
        <f t="shared" si="1330"/>
        <v>5.7000097412005047E-5</v>
      </c>
      <c r="BD911" s="13">
        <f t="shared" si="1331"/>
        <v>1.5610969272286806E-4</v>
      </c>
      <c r="BE911" s="13">
        <f t="shared" si="1332"/>
        <v>3.0054679819074874E-4</v>
      </c>
      <c r="BF911" s="13">
        <f t="shared" si="1333"/>
        <v>2.8931060053735767E-4</v>
      </c>
      <c r="BG911" s="13">
        <f t="shared" si="1334"/>
        <v>1.8566298512611682E-4</v>
      </c>
      <c r="BH911" s="13">
        <f t="shared" si="1335"/>
        <v>8.9360908264117357E-5</v>
      </c>
      <c r="BI911" s="13">
        <f t="shared" si="1336"/>
        <v>3.4408029884314092E-5</v>
      </c>
      <c r="BJ911" s="14">
        <f t="shared" si="1337"/>
        <v>0.54774707734077843</v>
      </c>
      <c r="BK911" s="14">
        <f t="shared" si="1338"/>
        <v>0.22489588930631441</v>
      </c>
      <c r="BL911" s="14">
        <f t="shared" si="1339"/>
        <v>0.21525492536173232</v>
      </c>
      <c r="BM911" s="14">
        <f t="shared" si="1340"/>
        <v>0.59219509458939557</v>
      </c>
      <c r="BN911" s="14">
        <f t="shared" si="1341"/>
        <v>0.40389889258030043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1.3148</v>
      </c>
      <c r="F912" s="10">
        <f>VLOOKUP(B912,home!$B$2:$E$405,3,FALSE)</f>
        <v>0.87760000000000005</v>
      </c>
      <c r="G912" s="10">
        <f>VLOOKUP(C912,away!$B$2:$E$405,4,FALSE)</f>
        <v>0.43459999999999999</v>
      </c>
      <c r="H912" s="10">
        <f>VLOOKUP(A912,away!$A$2:$E$405,3,FALSE)</f>
        <v>1.2037</v>
      </c>
      <c r="I912" s="10">
        <f>VLOOKUP(C912,away!$B$2:$E$405,3,FALSE)</f>
        <v>0.65269999999999995</v>
      </c>
      <c r="J912" s="10">
        <f>VLOOKUP(B912,home!$B$2:$E$405,4,FALSE)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1.3148</v>
      </c>
      <c r="F913" s="10">
        <f>VLOOKUP(B913,home!$B$2:$E$405,3,FALSE)</f>
        <v>0.64359999999999995</v>
      </c>
      <c r="G913" s="10">
        <f>VLOOKUP(C913,away!$B$2:$E$405,4,FALSE)</f>
        <v>0.97789999999999999</v>
      </c>
      <c r="H913" s="10">
        <f>VLOOKUP(A913,away!$A$2:$E$405,3,FALSE)</f>
        <v>1.2037</v>
      </c>
      <c r="I913" s="10">
        <f>VLOOKUP(C913,away!$B$2:$E$405,3,FALSE)</f>
        <v>1.0087999999999999</v>
      </c>
      <c r="J913" s="10">
        <f>VLOOKUP(B913,home!$B$2:$E$405,4,FALSE)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1.3812</v>
      </c>
      <c r="F915" s="10">
        <f>VLOOKUP(B915,home!$B$2:$E$405,3,FALSE)</f>
        <v>1.1222000000000001</v>
      </c>
      <c r="G915" s="10">
        <f>VLOOKUP(C915,away!$B$2:$E$405,4,FALSE)</f>
        <v>1.0288999999999999</v>
      </c>
      <c r="H915" s="10">
        <f>VLOOKUP(A915,away!$A$2:$E$405,3,FALSE)</f>
        <v>1.0679000000000001</v>
      </c>
      <c r="I915" s="10">
        <f>VLOOKUP(C915,away!$B$2:$E$405,3,FALSE)</f>
        <v>1.1335999999999999</v>
      </c>
      <c r="J915" s="10">
        <f>VLOOKUP(B915,home!$B$2:$E$405,4,FALSE)</f>
        <v>0.79600000000000004</v>
      </c>
      <c r="K915" s="12">
        <f t="shared" si="1286"/>
        <v>1.5947771382959999</v>
      </c>
      <c r="L915" s="12">
        <f t="shared" si="1287"/>
        <v>0.96361486624000015</v>
      </c>
      <c r="M915" s="13">
        <f t="shared" si="1288"/>
        <v>7.7429146110346639E-2</v>
      </c>
      <c r="N915" s="13">
        <f t="shared" si="1289"/>
        <v>0.12348223205456144</v>
      </c>
      <c r="O915" s="13">
        <f t="shared" si="1290"/>
        <v>7.4611876272199104E-2</v>
      </c>
      <c r="P915" s="13">
        <f t="shared" si="1291"/>
        <v>0.11898931452427289</v>
      </c>
      <c r="Q915" s="13">
        <f t="shared" si="1292"/>
        <v>9.8463320333188067E-2</v>
      </c>
      <c r="R915" s="13">
        <f t="shared" si="1293"/>
        <v>3.5948556586975287E-2</v>
      </c>
      <c r="S915" s="13">
        <f t="shared" si="1294"/>
        <v>4.571423579558366E-2</v>
      </c>
      <c r="T915" s="13">
        <f t="shared" si="1295"/>
        <v>9.4880719252411302E-2</v>
      </c>
      <c r="U915" s="13">
        <f t="shared" si="1296"/>
        <v>5.7329936199648254E-2</v>
      </c>
      <c r="V915" s="13">
        <f t="shared" si="1297"/>
        <v>7.8057106321945168E-3</v>
      </c>
      <c r="W915" s="13">
        <f t="shared" si="1298"/>
        <v>5.2342350742694665E-2</v>
      </c>
      <c r="X915" s="13">
        <f t="shared" si="1299"/>
        <v>5.0437867309608891E-2</v>
      </c>
      <c r="Y915" s="13">
        <f t="shared" si="1300"/>
        <v>2.4301339380489822E-2</v>
      </c>
      <c r="Z915" s="13">
        <f t="shared" si="1301"/>
        <v>1.1546854515693089E-2</v>
      </c>
      <c r="AA915" s="13">
        <f t="shared" si="1302"/>
        <v>1.8414659600857267E-2</v>
      </c>
      <c r="AB915" s="13">
        <f t="shared" si="1303"/>
        <v>1.468363907047506E-2</v>
      </c>
      <c r="AC915" s="13">
        <f t="shared" si="1304"/>
        <v>7.4971458113460166E-4</v>
      </c>
      <c r="AD915" s="13">
        <f t="shared" si="1305"/>
        <v>2.0868596082280026E-2</v>
      </c>
      <c r="AE915" s="13">
        <f t="shared" si="1306"/>
        <v>2.0109289422442861E-2</v>
      </c>
      <c r="AF915" s="13">
        <f t="shared" si="1307"/>
        <v>9.6888051184943619E-3</v>
      </c>
      <c r="AG915" s="13">
        <f t="shared" si="1308"/>
        <v>3.1120922160944582E-3</v>
      </c>
      <c r="AH915" s="13">
        <f t="shared" si="1309"/>
        <v>2.7816801674080843E-3</v>
      </c>
      <c r="AI915" s="13">
        <f t="shared" si="1310"/>
        <v>4.4361599370338015E-3</v>
      </c>
      <c r="AJ915" s="13">
        <f t="shared" si="1311"/>
        <v>3.5373432247030657E-3</v>
      </c>
      <c r="AK915" s="13">
        <f t="shared" si="1312"/>
        <v>1.8804247016875662E-3</v>
      </c>
      <c r="AL915" s="13">
        <f t="shared" si="1313"/>
        <v>4.6084984055448863E-5</v>
      </c>
      <c r="AM915" s="13">
        <f t="shared" si="1314"/>
        <v>6.6561519880707302E-3</v>
      </c>
      <c r="AN915" s="13">
        <f t="shared" si="1315"/>
        <v>6.4139670076578878E-3</v>
      </c>
      <c r="AO915" s="13">
        <f t="shared" si="1316"/>
        <v>3.0902969800760145E-3</v>
      </c>
      <c r="AP915" s="13">
        <f t="shared" si="1317"/>
        <v>9.9261870369927508E-4</v>
      </c>
      <c r="AQ915" s="13">
        <f t="shared" si="1318"/>
        <v>2.391255348481248E-4</v>
      </c>
      <c r="AR915" s="13">
        <f t="shared" si="1319"/>
        <v>5.3609367248788056E-4</v>
      </c>
      <c r="AS915" s="13">
        <f t="shared" si="1320"/>
        <v>8.549499328688151E-4</v>
      </c>
      <c r="AT915" s="13">
        <f t="shared" si="1321"/>
        <v>6.8172730366344316E-4</v>
      </c>
      <c r="AU915" s="13">
        <f t="shared" si="1322"/>
        <v>3.6240103947821138E-4</v>
      </c>
      <c r="AV915" s="13">
        <f t="shared" si="1323"/>
        <v>1.444872231636394E-4</v>
      </c>
      <c r="AW915" s="13">
        <f t="shared" si="1324"/>
        <v>1.967253984265902E-6</v>
      </c>
      <c r="AX915" s="13">
        <f t="shared" si="1325"/>
        <v>1.7691798365997763E-3</v>
      </c>
      <c r="AY915" s="13">
        <f t="shared" si="1326"/>
        <v>1.7048079915995989E-3</v>
      </c>
      <c r="AZ915" s="13">
        <f t="shared" si="1327"/>
        <v>8.2138916239506534E-4</v>
      </c>
      <c r="BA915" s="13">
        <f t="shared" si="1328"/>
        <v>2.6383426928410224E-4</v>
      </c>
      <c r="BB915" s="13">
        <f t="shared" si="1329"/>
        <v>6.3558656026432075E-5</v>
      </c>
      <c r="BC915" s="13">
        <f t="shared" si="1330"/>
        <v>1.2249213165060907E-5</v>
      </c>
      <c r="BD915" s="13">
        <f t="shared" si="1331"/>
        <v>8.6097972084419876E-5</v>
      </c>
      <c r="BE915" s="13">
        <f t="shared" si="1332"/>
        <v>1.3730707753388001E-4</v>
      </c>
      <c r="BF915" s="13">
        <f t="shared" si="1333"/>
        <v>1.0948709408863409E-4</v>
      </c>
      <c r="BG915" s="13">
        <f t="shared" si="1334"/>
        <v>5.8202504863672254E-5</v>
      </c>
      <c r="BH915" s="13">
        <f t="shared" si="1335"/>
        <v>2.3205006037036565E-5</v>
      </c>
      <c r="BI915" s="13">
        <f t="shared" si="1336"/>
        <v>7.4013626243773133E-6</v>
      </c>
      <c r="BJ915" s="14">
        <f t="shared" si="1337"/>
        <v>0.51971379125568795</v>
      </c>
      <c r="BK915" s="14">
        <f t="shared" si="1338"/>
        <v>0.25243901461918739</v>
      </c>
      <c r="BL915" s="14">
        <f t="shared" si="1339"/>
        <v>0.21662563594988152</v>
      </c>
      <c r="BM915" s="14">
        <f t="shared" si="1340"/>
        <v>0.46969800972129105</v>
      </c>
      <c r="BN915" s="14">
        <f t="shared" si="1341"/>
        <v>0.52892444588154341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1.3812</v>
      </c>
      <c r="F916" s="10">
        <f>VLOOKUP(B916,home!$B$2:$E$405,3,FALSE)</f>
        <v>1.1051</v>
      </c>
      <c r="G916" s="10">
        <f>VLOOKUP(C916,away!$B$2:$E$405,4,FALSE)</f>
        <v>0.9526</v>
      </c>
      <c r="H916" s="10">
        <f>VLOOKUP(A916,away!$A$2:$E$405,3,FALSE)</f>
        <v>1.0679000000000001</v>
      </c>
      <c r="I916" s="10">
        <f>VLOOKUP(C916,away!$B$2:$E$405,3,FALSE)</f>
        <v>1.6757</v>
      </c>
      <c r="J916" s="10">
        <f>VLOOKUP(B916,home!$B$2:$E$405,4,FALSE)</f>
        <v>0.8871</v>
      </c>
      <c r="K916" s="12">
        <f t="shared" si="1286"/>
        <v>1.454014460712</v>
      </c>
      <c r="L916" s="12">
        <f t="shared" si="1287"/>
        <v>1.587447734613</v>
      </c>
      <c r="M916" s="13">
        <f t="shared" si="1288"/>
        <v>4.7764996653353285E-2</v>
      </c>
      <c r="N916" s="13">
        <f t="shared" si="1289"/>
        <v>6.9450995849835967E-2</v>
      </c>
      <c r="O916" s="13">
        <f t="shared" si="1290"/>
        <v>7.5824435731163209E-2</v>
      </c>
      <c r="P916" s="13">
        <f t="shared" si="1291"/>
        <v>0.11024982602843898</v>
      </c>
      <c r="Q916" s="13">
        <f t="shared" si="1292"/>
        <v>5.0491376138255308E-2</v>
      </c>
      <c r="R916" s="13">
        <f t="shared" si="1293"/>
        <v>6.0183664364872033E-2</v>
      </c>
      <c r="S916" s="13">
        <f t="shared" si="1294"/>
        <v>6.3618889306714388E-2</v>
      </c>
      <c r="T916" s="13">
        <f t="shared" si="1295"/>
        <v>8.0152420668166274E-2</v>
      </c>
      <c r="U916" s="13">
        <f t="shared" si="1296"/>
        <v>8.7507918285161426E-2</v>
      </c>
      <c r="V916" s="13">
        <f t="shared" si="1297"/>
        <v>1.6315926281727778E-2</v>
      </c>
      <c r="W916" s="13">
        <f t="shared" si="1298"/>
        <v>2.4471730348757343E-2</v>
      </c>
      <c r="X916" s="13">
        <f t="shared" si="1299"/>
        <v>3.8847592904195052E-2</v>
      </c>
      <c r="Y916" s="13">
        <f t="shared" si="1300"/>
        <v>3.0834261675466251E-2</v>
      </c>
      <c r="Z916" s="13">
        <f t="shared" si="1301"/>
        <v>3.184614055224174E-2</v>
      </c>
      <c r="AA916" s="13">
        <f t="shared" si="1302"/>
        <v>4.6304748880826335E-2</v>
      </c>
      <c r="AB916" s="13">
        <f t="shared" si="1303"/>
        <v>3.3663887236179649E-2</v>
      </c>
      <c r="AC916" s="13">
        <f t="shared" si="1304"/>
        <v>2.3537477233433433E-3</v>
      </c>
      <c r="AD916" s="13">
        <f t="shared" si="1305"/>
        <v>8.8955624514344724E-3</v>
      </c>
      <c r="AE916" s="13">
        <f t="shared" si="1306"/>
        <v>1.4121240461638119E-2</v>
      </c>
      <c r="AF916" s="13">
        <f t="shared" si="1307"/>
        <v>1.1208365590376435E-2</v>
      </c>
      <c r="AG916" s="13">
        <f t="shared" si="1308"/>
        <v>5.93089818838579E-3</v>
      </c>
      <c r="AH916" s="13">
        <f t="shared" si="1309"/>
        <v>1.2638520918955844E-2</v>
      </c>
      <c r="AI916" s="13">
        <f t="shared" si="1310"/>
        <v>1.8376592178172911E-2</v>
      </c>
      <c r="AJ916" s="13">
        <f t="shared" si="1311"/>
        <v>1.3359915382835225E-2</v>
      </c>
      <c r="AK916" s="13">
        <f t="shared" si="1312"/>
        <v>6.4751700535103712E-3</v>
      </c>
      <c r="AL916" s="13">
        <f t="shared" si="1313"/>
        <v>2.173141800023301E-4</v>
      </c>
      <c r="AM916" s="13">
        <f t="shared" si="1314"/>
        <v>2.5868552881104807E-3</v>
      </c>
      <c r="AN916" s="13">
        <f t="shared" si="1315"/>
        <v>4.1064975668826421E-3</v>
      </c>
      <c r="AO916" s="13">
        <f t="shared" si="1316"/>
        <v>3.259425129870824E-3</v>
      </c>
      <c r="AP916" s="13">
        <f t="shared" si="1317"/>
        <v>1.7247223461847074E-3</v>
      </c>
      <c r="AQ916" s="13">
        <f t="shared" si="1318"/>
        <v>6.8447664532183335E-4</v>
      </c>
      <c r="AR916" s="13">
        <f t="shared" si="1319"/>
        <v>4.0125982803310943E-3</v>
      </c>
      <c r="AS916" s="13">
        <f t="shared" si="1320"/>
        <v>5.8343759246295146E-3</v>
      </c>
      <c r="AT916" s="13">
        <f t="shared" si="1321"/>
        <v>4.241633481820631E-3</v>
      </c>
      <c r="AU916" s="13">
        <f t="shared" si="1322"/>
        <v>2.0557988065357958E-3</v>
      </c>
      <c r="AV916" s="13">
        <f t="shared" si="1323"/>
        <v>7.4729029825437948E-4</v>
      </c>
      <c r="AW916" s="13">
        <f t="shared" si="1324"/>
        <v>1.3933291588124008E-5</v>
      </c>
      <c r="AX916" s="13">
        <f t="shared" si="1325"/>
        <v>6.2688749944699203E-4</v>
      </c>
      <c r="AY916" s="13">
        <f t="shared" si="1326"/>
        <v>9.951511408543359E-4</v>
      </c>
      <c r="AZ916" s="13">
        <f t="shared" si="1327"/>
        <v>7.8987521207337914E-4</v>
      </c>
      <c r="BA916" s="13">
        <f t="shared" si="1328"/>
        <v>4.1796187201094946E-4</v>
      </c>
      <c r="BB916" s="13">
        <f t="shared" si="1329"/>
        <v>1.6587315671959767E-4</v>
      </c>
      <c r="BC916" s="13">
        <f t="shared" si="1330"/>
        <v>5.2662993373526501E-5</v>
      </c>
      <c r="BD916" s="13">
        <f t="shared" si="1331"/>
        <v>1.0616316750039355E-3</v>
      </c>
      <c r="BE916" s="13">
        <f t="shared" si="1332"/>
        <v>1.5436278074056245E-3</v>
      </c>
      <c r="BF916" s="13">
        <f t="shared" si="1333"/>
        <v>1.1222285769624683E-3</v>
      </c>
      <c r="BG916" s="13">
        <f t="shared" si="1334"/>
        <v>5.439121930425595E-4</v>
      </c>
      <c r="BH916" s="13">
        <f t="shared" si="1335"/>
        <v>1.9771404851036457E-4</v>
      </c>
      <c r="BI916" s="13">
        <f t="shared" si="1336"/>
        <v>5.7495817123996752E-5</v>
      </c>
      <c r="BJ916" s="14">
        <f t="shared" si="1337"/>
        <v>0.34981483312736023</v>
      </c>
      <c r="BK916" s="14">
        <f t="shared" si="1338"/>
        <v>0.24151585131443445</v>
      </c>
      <c r="BL916" s="14">
        <f t="shared" si="1339"/>
        <v>0.37575315994129727</v>
      </c>
      <c r="BM916" s="14">
        <f t="shared" si="1340"/>
        <v>0.58398347232014869</v>
      </c>
      <c r="BN916" s="14">
        <f t="shared" si="1341"/>
        <v>0.41396529476591881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1.3812</v>
      </c>
      <c r="F917" s="10">
        <f>VLOOKUP(B917,home!$B$2:$E$405,3,FALSE)</f>
        <v>0.91449999999999998</v>
      </c>
      <c r="G917" s="10">
        <f>VLOOKUP(C917,away!$B$2:$E$405,4,FALSE)</f>
        <v>1.3337000000000001</v>
      </c>
      <c r="H917" s="10">
        <f>VLOOKUP(A917,away!$A$2:$E$405,3,FALSE)</f>
        <v>1.0679000000000001</v>
      </c>
      <c r="I917" s="10">
        <f>VLOOKUP(C917,away!$B$2:$E$405,3,FALSE)</f>
        <v>0.64070000000000005</v>
      </c>
      <c r="J917" s="10">
        <f>VLOOKUP(B917,home!$B$2:$E$405,4,FALSE)</f>
        <v>0.69</v>
      </c>
      <c r="K917" s="12">
        <f t="shared" si="1286"/>
        <v>1.6846063393800002</v>
      </c>
      <c r="L917" s="12">
        <f t="shared" si="1287"/>
        <v>0.47210043570000004</v>
      </c>
      <c r="M917" s="13">
        <f t="shared" si="1288"/>
        <v>0.11570553865714582</v>
      </c>
      <c r="N917" s="13">
        <f t="shared" si="1289"/>
        <v>0.19491828392320551</v>
      </c>
      <c r="O917" s="13">
        <f t="shared" si="1290"/>
        <v>5.4624635212941738E-2</v>
      </c>
      <c r="P917" s="13">
        <f t="shared" si="1291"/>
        <v>9.2021006766041635E-2</v>
      </c>
      <c r="Q917" s="13">
        <f t="shared" si="1292"/>
        <v>0.16418028837905141</v>
      </c>
      <c r="R917" s="13">
        <f t="shared" si="1293"/>
        <v>1.2894157041991677E-2</v>
      </c>
      <c r="S917" s="13">
        <f t="shared" si="1294"/>
        <v>1.8296154584543124E-2</v>
      </c>
      <c r="T917" s="13">
        <f t="shared" si="1295"/>
        <v>7.7509585677101811E-2</v>
      </c>
      <c r="U917" s="13">
        <f t="shared" si="1296"/>
        <v>2.1721578693900453E-2</v>
      </c>
      <c r="V917" s="13">
        <f t="shared" si="1297"/>
        <v>1.6167770785090899E-3</v>
      </c>
      <c r="W917" s="13">
        <f t="shared" si="1298"/>
        <v>9.2193051534862208E-2</v>
      </c>
      <c r="X917" s="13">
        <f t="shared" si="1299"/>
        <v>4.3524379798121002E-2</v>
      </c>
      <c r="Y917" s="13">
        <f t="shared" si="1300"/>
        <v>1.0273939333132602E-2</v>
      </c>
      <c r="Z917" s="13">
        <f t="shared" si="1301"/>
        <v>2.0291123858361651E-3</v>
      </c>
      <c r="AA917" s="13">
        <f t="shared" si="1302"/>
        <v>3.4182555884940805E-3</v>
      </c>
      <c r="AB917" s="13">
        <f t="shared" si="1303"/>
        <v>2.879207516999121E-3</v>
      </c>
      <c r="AC917" s="13">
        <f t="shared" si="1304"/>
        <v>8.0364267890363055E-5</v>
      </c>
      <c r="AD917" s="13">
        <f t="shared" si="1305"/>
        <v>3.8827249765603991E-2</v>
      </c>
      <c r="AE917" s="13">
        <f t="shared" si="1306"/>
        <v>1.8330361531374368E-2</v>
      </c>
      <c r="AF917" s="13">
        <f t="shared" si="1307"/>
        <v>4.3268858327501795E-3</v>
      </c>
      <c r="AG917" s="13">
        <f t="shared" si="1308"/>
        <v>6.8090822895517245E-4</v>
      </c>
      <c r="AH917" s="13">
        <f t="shared" si="1309"/>
        <v>2.3948621035938E-4</v>
      </c>
      <c r="AI917" s="13">
        <f t="shared" si="1310"/>
        <v>4.0343998816550381E-4</v>
      </c>
      <c r="AJ917" s="13">
        <f t="shared" si="1311"/>
        <v>3.3981878081149996E-4</v>
      </c>
      <c r="AK917" s="13">
        <f t="shared" si="1312"/>
        <v>1.9082029079847858E-4</v>
      </c>
      <c r="AL917" s="13">
        <f t="shared" si="1313"/>
        <v>2.5565589772500864E-6</v>
      </c>
      <c r="AM917" s="13">
        <f t="shared" si="1314"/>
        <v>1.3081726219165408E-2</v>
      </c>
      <c r="AN917" s="13">
        <f t="shared" si="1315"/>
        <v>6.1758886477761028E-3</v>
      </c>
      <c r="AO917" s="13">
        <f t="shared" si="1316"/>
        <v>1.4578198607248911E-3</v>
      </c>
      <c r="AP917" s="13">
        <f t="shared" si="1317"/>
        <v>2.2941246380677819E-4</v>
      </c>
      <c r="AQ917" s="13">
        <f t="shared" si="1318"/>
        <v>2.7076431029547611E-5</v>
      </c>
      <c r="AR917" s="13">
        <f t="shared" si="1319"/>
        <v>2.2612308850961038E-5</v>
      </c>
      <c r="AS917" s="13">
        <f t="shared" si="1320"/>
        <v>3.8092838838347451E-5</v>
      </c>
      <c r="AT917" s="13">
        <f t="shared" si="1321"/>
        <v>3.2085718896030401E-5</v>
      </c>
      <c r="AU917" s="13">
        <f t="shared" si="1322"/>
        <v>1.8017268485272497E-5</v>
      </c>
      <c r="AV917" s="13">
        <f t="shared" si="1323"/>
        <v>7.5880011771503868E-6</v>
      </c>
      <c r="AW917" s="13">
        <f t="shared" si="1324"/>
        <v>5.6478889254774487E-8</v>
      </c>
      <c r="AX917" s="13">
        <f t="shared" si="1325"/>
        <v>3.6729264864732718E-3</v>
      </c>
      <c r="AY917" s="13">
        <f t="shared" si="1326"/>
        <v>1.733990194558102E-3</v>
      </c>
      <c r="AZ917" s="13">
        <f t="shared" si="1327"/>
        <v>4.0930876317520385E-4</v>
      </c>
      <c r="BA917" s="13">
        <f t="shared" si="1328"/>
        <v>6.4411615143613961E-5</v>
      </c>
      <c r="BB917" s="13">
        <f t="shared" si="1329"/>
        <v>7.6021878933602167E-6</v>
      </c>
      <c r="BC917" s="13">
        <f t="shared" si="1330"/>
        <v>7.177992433457249E-7</v>
      </c>
      <c r="BD917" s="13">
        <f t="shared" si="1331"/>
        <v>1.7792134767869447E-6</v>
      </c>
      <c r="BE917" s="13">
        <f t="shared" si="1332"/>
        <v>2.9972743021056176E-6</v>
      </c>
      <c r="BF917" s="13">
        <f t="shared" si="1333"/>
        <v>2.524613645093945E-6</v>
      </c>
      <c r="BG917" s="13">
        <f t="shared" si="1334"/>
        <v>1.4176600503368368E-6</v>
      </c>
      <c r="BH917" s="13">
        <f t="shared" si="1335"/>
        <v>5.970497769708015E-7</v>
      </c>
      <c r="BI917" s="13">
        <f t="shared" si="1336"/>
        <v>2.0115876784208528E-7</v>
      </c>
      <c r="BJ917" s="14">
        <f t="shared" si="1337"/>
        <v>0.67162581467314786</v>
      </c>
      <c r="BK917" s="14">
        <f t="shared" si="1338"/>
        <v>0.22945638810766542</v>
      </c>
      <c r="BL917" s="14">
        <f t="shared" si="1339"/>
        <v>9.6839312430728811E-2</v>
      </c>
      <c r="BM917" s="14">
        <f t="shared" si="1340"/>
        <v>0.36387278390133154</v>
      </c>
      <c r="BN917" s="14">
        <f t="shared" si="1341"/>
        <v>0.63434390998037782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1.3812</v>
      </c>
      <c r="F918" s="10">
        <f>VLOOKUP(B918,home!$B$2:$E$405,3,FALSE)</f>
        <v>0.7621</v>
      </c>
      <c r="G918" s="10">
        <f>VLOOKUP(C918,away!$B$2:$E$405,4,FALSE)</f>
        <v>1.2956000000000001</v>
      </c>
      <c r="H918" s="10">
        <f>VLOOKUP(A918,away!$A$2:$E$405,3,FALSE)</f>
        <v>1.0679000000000001</v>
      </c>
      <c r="I918" s="10">
        <f>VLOOKUP(C918,away!$B$2:$E$405,3,FALSE)</f>
        <v>1.0349999999999999</v>
      </c>
      <c r="J918" s="10">
        <f>VLOOKUP(B918,home!$B$2:$E$405,4,FALSE)</f>
        <v>1.1335999999999999</v>
      </c>
      <c r="K918" s="12">
        <f t="shared" si="1286"/>
        <v>1.3637647809120002</v>
      </c>
      <c r="L918" s="12">
        <f t="shared" si="1287"/>
        <v>1.2529414403999999</v>
      </c>
      <c r="M918" s="13">
        <f t="shared" si="1288"/>
        <v>7.3043054697720697E-2</v>
      </c>
      <c r="N918" s="13">
        <f t="shared" si="1289"/>
        <v>9.9613545486980287E-2</v>
      </c>
      <c r="O918" s="13">
        <f t="shared" si="1290"/>
        <v>9.1518670164178126E-2</v>
      </c>
      <c r="P918" s="13">
        <f t="shared" si="1291"/>
        <v>0.12480993916580796</v>
      </c>
      <c r="Q918" s="13">
        <f t="shared" si="1292"/>
        <v>6.7924722518459643E-2</v>
      </c>
      <c r="R918" s="13">
        <f t="shared" si="1293"/>
        <v>5.733376720949894E-2</v>
      </c>
      <c r="S918" s="13">
        <f t="shared" si="1294"/>
        <v>5.3316228966047048E-2</v>
      </c>
      <c r="T918" s="13">
        <f t="shared" si="1295"/>
        <v>8.5105699671049112E-2</v>
      </c>
      <c r="U918" s="13">
        <f t="shared" si="1296"/>
        <v>7.8189772477321923E-2</v>
      </c>
      <c r="V918" s="13">
        <f t="shared" si="1297"/>
        <v>1.0122485401613831E-2</v>
      </c>
      <c r="W918" s="13">
        <f t="shared" si="1298"/>
        <v>3.0877781441298505E-2</v>
      </c>
      <c r="X918" s="13">
        <f t="shared" si="1299"/>
        <v>3.868805195541692E-2</v>
      </c>
      <c r="Y918" s="13">
        <f t="shared" si="1300"/>
        <v>2.4236931771645064E-2</v>
      </c>
      <c r="Z918" s="13">
        <f t="shared" si="1301"/>
        <v>2.3945284290342633E-2</v>
      </c>
      <c r="AA918" s="13">
        <f t="shared" si="1302"/>
        <v>3.2655735384094671E-2</v>
      </c>
      <c r="AB918" s="13">
        <f t="shared" si="1303"/>
        <v>2.2267370905805068E-2</v>
      </c>
      <c r="AC918" s="13">
        <f t="shared" si="1304"/>
        <v>1.0810291892317532E-3</v>
      </c>
      <c r="AD918" s="13">
        <f t="shared" si="1305"/>
        <v>1.052750771058527E-2</v>
      </c>
      <c r="AE918" s="13">
        <f t="shared" si="1306"/>
        <v>1.3190350674722811E-2</v>
      </c>
      <c r="AF918" s="13">
        <f t="shared" si="1307"/>
        <v>8.2633684868841564E-3</v>
      </c>
      <c r="AG918" s="13">
        <f t="shared" si="1308"/>
        <v>3.4511722715042017E-3</v>
      </c>
      <c r="AH918" s="13">
        <f t="shared" si="1309"/>
        <v>7.5005097473823451E-3</v>
      </c>
      <c r="AI918" s="13">
        <f t="shared" si="1310"/>
        <v>1.0228931032367203E-2</v>
      </c>
      <c r="AJ918" s="13">
        <f t="shared" si="1311"/>
        <v>6.9749279441601109E-3</v>
      </c>
      <c r="AK918" s="13">
        <f t="shared" si="1312"/>
        <v>3.1707203598815006E-3</v>
      </c>
      <c r="AL918" s="13">
        <f t="shared" si="1313"/>
        <v>7.3886935809483904E-5</v>
      </c>
      <c r="AM918" s="13">
        <f t="shared" si="1314"/>
        <v>2.8714088492951405E-3</v>
      </c>
      <c r="AN918" s="13">
        <f t="shared" si="1315"/>
        <v>3.5977071396131586E-3</v>
      </c>
      <c r="AO918" s="13">
        <f t="shared" si="1316"/>
        <v>2.2538581828221381E-3</v>
      </c>
      <c r="AP918" s="13">
        <f t="shared" si="1317"/>
        <v>9.4131743934749881E-4</v>
      </c>
      <c r="AQ918" s="13">
        <f t="shared" si="1318"/>
        <v>2.9485390708242358E-4</v>
      </c>
      <c r="AR918" s="13">
        <f t="shared" si="1319"/>
        <v>1.8795398973238948E-3</v>
      </c>
      <c r="AS918" s="13">
        <f t="shared" si="1320"/>
        <v>2.5632503162892843E-3</v>
      </c>
      <c r="AT918" s="13">
        <f t="shared" si="1321"/>
        <v>1.7478352530084357E-3</v>
      </c>
      <c r="AU918" s="13">
        <f t="shared" si="1322"/>
        <v>7.9454538696310665E-4</v>
      </c>
      <c r="AV918" s="13">
        <f t="shared" si="1323"/>
        <v>2.7089325389409539E-4</v>
      </c>
      <c r="AW918" s="13">
        <f t="shared" si="1324"/>
        <v>3.5069970420159032E-6</v>
      </c>
      <c r="AX918" s="13">
        <f t="shared" si="1325"/>
        <v>6.5265437671129423E-4</v>
      </c>
      <c r="AY918" s="13">
        <f t="shared" si="1326"/>
        <v>8.1773771484001305E-4</v>
      </c>
      <c r="AZ918" s="13">
        <f t="shared" si="1327"/>
        <v>5.1228873515052527E-4</v>
      </c>
      <c r="BA918" s="13">
        <f t="shared" si="1328"/>
        <v>2.1395592857339777E-4</v>
      </c>
      <c r="BB918" s="13">
        <f t="shared" si="1329"/>
        <v>6.7018562332218118E-5</v>
      </c>
      <c r="BC918" s="13">
        <f t="shared" si="1330"/>
        <v>1.6794066804413308E-5</v>
      </c>
      <c r="BD918" s="13">
        <f t="shared" si="1331"/>
        <v>3.9249223770704451E-4</v>
      </c>
      <c r="BE918" s="13">
        <f t="shared" si="1332"/>
        <v>5.3526709056620815E-4</v>
      </c>
      <c r="BF918" s="13">
        <f t="shared" si="1333"/>
        <v>3.6498920324771442E-4</v>
      </c>
      <c r="BG918" s="13">
        <f t="shared" si="1334"/>
        <v>1.6591980693412157E-4</v>
      </c>
      <c r="BH918" s="13">
        <f t="shared" si="1335"/>
        <v>5.6568897288118418E-5</v>
      </c>
      <c r="BI918" s="13">
        <f t="shared" si="1336"/>
        <v>1.5429333963312839E-5</v>
      </c>
      <c r="BJ918" s="14">
        <f t="shared" si="1337"/>
        <v>0.3941187268911181</v>
      </c>
      <c r="BK918" s="14">
        <f t="shared" si="1338"/>
        <v>0.26326436207107079</v>
      </c>
      <c r="BL918" s="14">
        <f t="shared" si="1339"/>
        <v>0.31862713590187525</v>
      </c>
      <c r="BM918" s="14">
        <f t="shared" si="1340"/>
        <v>0.4848975791939632</v>
      </c>
      <c r="BN918" s="14">
        <f t="shared" si="1341"/>
        <v>0.51424369924264568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1.3812</v>
      </c>
      <c r="F922" s="10">
        <f>VLOOKUP(B922,home!$B$2:$E$405,3,FALSE)</f>
        <v>0.80020000000000002</v>
      </c>
      <c r="G922" s="10">
        <f>VLOOKUP(C922,away!$B$2:$E$405,4,FALSE)</f>
        <v>0.57920000000000005</v>
      </c>
      <c r="H922" s="10">
        <f>VLOOKUP(A922,away!$A$2:$E$405,3,FALSE)</f>
        <v>1.0679000000000001</v>
      </c>
      <c r="I922" s="10">
        <f>VLOOKUP(C922,away!$B$2:$E$405,3,FALSE)</f>
        <v>1.7323999999999999</v>
      </c>
      <c r="J922" s="10">
        <f>VLOOKUP(B922,home!$B$2:$E$405,4,FALSE)</f>
        <v>0.98570000000000002</v>
      </c>
      <c r="K922" s="12">
        <f t="shared" si="1286"/>
        <v>0.64015283020800007</v>
      </c>
      <c r="L922" s="12">
        <f t="shared" si="1287"/>
        <v>1.8235745315720002</v>
      </c>
      <c r="M922" s="13">
        <f t="shared" si="1288"/>
        <v>8.5117096743254267E-2</v>
      </c>
      <c r="N922" s="13">
        <f t="shared" si="1289"/>
        <v>5.4487950379282363E-2</v>
      </c>
      <c r="O922" s="13">
        <f t="shared" si="1290"/>
        <v>0.15521736982234849</v>
      </c>
      <c r="P922" s="13">
        <f t="shared" si="1291"/>
        <v>9.9362838589218211E-2</v>
      </c>
      <c r="Q922" s="13">
        <f t="shared" si="1292"/>
        <v>1.7440307823765336E-2</v>
      </c>
      <c r="R922" s="13">
        <f t="shared" si="1293"/>
        <v>0.14152522123281358</v>
      </c>
      <c r="S922" s="13">
        <f t="shared" si="1294"/>
        <v>2.8998209731846535E-2</v>
      </c>
      <c r="T922" s="13">
        <f t="shared" si="1295"/>
        <v>3.1803701170194362E-2</v>
      </c>
      <c r="U922" s="13">
        <f t="shared" si="1296"/>
        <v>9.0597770917998963E-2</v>
      </c>
      <c r="V922" s="13">
        <f t="shared" si="1297"/>
        <v>3.761281736451716E-3</v>
      </c>
      <c r="W922" s="13">
        <f t="shared" si="1298"/>
        <v>3.7214874710273689E-3</v>
      </c>
      <c r="X922" s="13">
        <f t="shared" si="1299"/>
        <v>6.7864097717298009E-3</v>
      </c>
      <c r="Y922" s="13">
        <f t="shared" si="1300"/>
        <v>6.187762010268911E-3</v>
      </c>
      <c r="Z922" s="13">
        <f t="shared" si="1301"/>
        <v>8.6027263005083926E-2</v>
      </c>
      <c r="AA922" s="13">
        <f t="shared" si="1302"/>
        <v>5.5070595887752455E-2</v>
      </c>
      <c r="AB922" s="13">
        <f t="shared" si="1303"/>
        <v>1.762679890939289E-2</v>
      </c>
      <c r="AC922" s="13">
        <f t="shared" si="1304"/>
        <v>2.7442461941205507E-4</v>
      </c>
      <c r="AD922" s="13">
        <f t="shared" si="1305"/>
        <v>5.955801842904456E-4</v>
      </c>
      <c r="AE922" s="13">
        <f t="shared" si="1306"/>
        <v>1.0860848555810149E-3</v>
      </c>
      <c r="AF922" s="13">
        <f t="shared" si="1307"/>
        <v>9.9027834088179657E-4</v>
      </c>
      <c r="AG922" s="13">
        <f t="shared" si="1308"/>
        <v>6.0194878719980669E-4</v>
      </c>
      <c r="AH922" s="13">
        <f t="shared" si="1309"/>
        <v>3.9219281459229267E-2</v>
      </c>
      <c r="AI922" s="13">
        <f t="shared" si="1310"/>
        <v>2.5106334024849759E-2</v>
      </c>
      <c r="AJ922" s="13">
        <f t="shared" si="1311"/>
        <v>8.0359453910774908E-3</v>
      </c>
      <c r="AK922" s="13">
        <f t="shared" si="1312"/>
        <v>1.7147443951650632E-3</v>
      </c>
      <c r="AL922" s="13">
        <f t="shared" si="1313"/>
        <v>1.2814163173726299E-5</v>
      </c>
      <c r="AM922" s="13">
        <f t="shared" si="1314"/>
        <v>7.6252468117866222E-5</v>
      </c>
      <c r="AN922" s="13">
        <f t="shared" si="1315"/>
        <v>1.3905205882924675E-4</v>
      </c>
      <c r="AO922" s="13">
        <f t="shared" si="1316"/>
        <v>1.2678589652183298E-4</v>
      </c>
      <c r="AP922" s="13">
        <f t="shared" si="1317"/>
        <v>7.7067843953245883E-5</v>
      </c>
      <c r="AQ922" s="13">
        <f t="shared" si="1318"/>
        <v>3.5134739359076071E-5</v>
      </c>
      <c r="AR922" s="13">
        <f t="shared" si="1319"/>
        <v>1.4303856563120896E-2</v>
      </c>
      <c r="AS922" s="13">
        <f t="shared" si="1320"/>
        <v>9.1566542617711189E-3</v>
      </c>
      <c r="AT922" s="13">
        <f t="shared" si="1321"/>
        <v>2.9308290704544633E-3</v>
      </c>
      <c r="AU922" s="13">
        <f t="shared" si="1322"/>
        <v>6.2539284143576894E-4</v>
      </c>
      <c r="AV922" s="13">
        <f t="shared" si="1323"/>
        <v>1.000867493592326E-4</v>
      </c>
      <c r="AW922" s="13">
        <f t="shared" si="1324"/>
        <v>4.1552287502353127E-7</v>
      </c>
      <c r="AX922" s="13">
        <f t="shared" si="1325"/>
        <v>8.1355388793328877E-6</v>
      </c>
      <c r="AY922" s="13">
        <f t="shared" si="1326"/>
        <v>1.4835761500965266E-5</v>
      </c>
      <c r="AZ922" s="13">
        <f t="shared" si="1327"/>
        <v>1.3527058414818329E-5</v>
      </c>
      <c r="BA922" s="13">
        <f t="shared" si="1328"/>
        <v>8.2225330707831399E-6</v>
      </c>
      <c r="BB922" s="13">
        <f t="shared" si="1329"/>
        <v>3.7486004732221584E-6</v>
      </c>
      <c r="BC922" s="13">
        <f t="shared" si="1330"/>
        <v>1.3671704704013359E-6</v>
      </c>
      <c r="BD922" s="13">
        <f t="shared" si="1331"/>
        <v>4.3473580886277119E-3</v>
      </c>
      <c r="BE922" s="13">
        <f t="shared" si="1332"/>
        <v>2.7829735843626713E-3</v>
      </c>
      <c r="BF922" s="13">
        <f t="shared" si="1333"/>
        <v>8.9076420821193321E-4</v>
      </c>
      <c r="BG922" s="13">
        <f t="shared" si="1334"/>
        <v>1.900750763116191E-4</v>
      </c>
      <c r="BH922" s="13">
        <f t="shared" si="1335"/>
        <v>3.0419274513221136E-5</v>
      </c>
      <c r="BI922" s="13">
        <f t="shared" si="1336"/>
        <v>3.8945969345025193E-6</v>
      </c>
      <c r="BJ922" s="14">
        <f t="shared" si="1337"/>
        <v>0.12420564046381198</v>
      </c>
      <c r="BK922" s="14">
        <f t="shared" si="1338"/>
        <v>0.21754150134485745</v>
      </c>
      <c r="BL922" s="14">
        <f t="shared" si="1339"/>
        <v>0.56947636635573118</v>
      </c>
      <c r="BM922" s="14">
        <f t="shared" si="1340"/>
        <v>0.44408556634017626</v>
      </c>
      <c r="BN922" s="14">
        <f t="shared" si="1341"/>
        <v>0.55315078459068223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1.5690999999999999</v>
      </c>
      <c r="F933" s="10">
        <f>VLOOKUP(B933,home!$B$2:$E$405,3,FALSE)</f>
        <v>0.89219999999999999</v>
      </c>
      <c r="G933" s="10">
        <f>VLOOKUP(C933,away!$B$2:$E$405,4,FALSE)</f>
        <v>1.2109000000000001</v>
      </c>
      <c r="H933" s="10">
        <f>VLOOKUP(A933,away!$A$2:$E$405,3,FALSE)</f>
        <v>1.1701999999999999</v>
      </c>
      <c r="I933" s="10">
        <f>VLOOKUP(C933,away!$B$2:$E$405,3,FALSE)</f>
        <v>0.51270000000000004</v>
      </c>
      <c r="J933" s="10">
        <f>VLOOKUP(B933,home!$B$2:$E$405,4,FALSE)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1.5690999999999999</v>
      </c>
      <c r="F934" s="10">
        <f>VLOOKUP(B934,home!$B$2:$E$405,3,FALSE)</f>
        <v>1.6222000000000001</v>
      </c>
      <c r="G934" s="10">
        <f>VLOOKUP(C934,away!$B$2:$E$405,4,FALSE)</f>
        <v>1.2166999999999999</v>
      </c>
      <c r="H934" s="10">
        <f>VLOOKUP(A934,away!$A$2:$E$405,3,FALSE)</f>
        <v>1.1701999999999999</v>
      </c>
      <c r="I934" s="10">
        <f>VLOOKUP(C934,away!$B$2:$E$405,3,FALSE)</f>
        <v>0.77690000000000003</v>
      </c>
      <c r="J934" s="10">
        <f>VLOOKUP(B934,home!$B$2:$E$405,4,FALSE)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1.254</v>
      </c>
      <c r="F935" s="10">
        <f>VLOOKUP(B935,home!$B$2:$E$405,3,FALSE)</f>
        <v>1.1164000000000001</v>
      </c>
      <c r="G935" s="10">
        <f>VLOOKUP(C935,away!$B$2:$E$405,4,FALSE)</f>
        <v>1.246</v>
      </c>
      <c r="H935" s="10">
        <f>VLOOKUP(A935,away!$A$2:$E$405,3,FALSE)</f>
        <v>0.9476</v>
      </c>
      <c r="I935" s="10">
        <f>VLOOKUP(C935,away!$B$2:$E$405,3,FALSE)</f>
        <v>0.65959999999999996</v>
      </c>
      <c r="J935" s="10">
        <f>VLOOKUP(B935,home!$B$2:$E$405,4,FALSE)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1.254</v>
      </c>
      <c r="F936" s="10">
        <f>VLOOKUP(B936,home!$B$2:$E$405,3,FALSE)</f>
        <v>0.84730000000000005</v>
      </c>
      <c r="G936" s="10">
        <f>VLOOKUP(C936,away!$B$2:$E$405,4,FALSE)</f>
        <v>1.4952000000000001</v>
      </c>
      <c r="H936" s="10">
        <f>VLOOKUP(A936,away!$A$2:$E$405,3,FALSE)</f>
        <v>0.9476</v>
      </c>
      <c r="I936" s="10">
        <f>VLOOKUP(C936,away!$B$2:$E$405,3,FALSE)</f>
        <v>0.65959999999999996</v>
      </c>
      <c r="J936" s="10">
        <f>VLOOKUP(B936,home!$B$2:$E$405,4,FALSE)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1.3812</v>
      </c>
      <c r="F937" s="10">
        <f>VLOOKUP(B937,home!$B$2:$E$405,3,FALSE)</f>
        <v>0.99070000000000003</v>
      </c>
      <c r="G937" s="10">
        <f>VLOOKUP(C937,away!$B$2:$E$405,4,FALSE)</f>
        <v>1.1432</v>
      </c>
      <c r="H937" s="10">
        <f>VLOOKUP(A937,away!$A$2:$E$405,3,FALSE)</f>
        <v>1.0679000000000001</v>
      </c>
      <c r="I937" s="10">
        <f>VLOOKUP(C937,away!$B$2:$E$405,3,FALSE)</f>
        <v>0.4929</v>
      </c>
      <c r="J937" s="10">
        <f>VLOOKUP(B937,home!$B$2:$E$405,4,FALSE)</f>
        <v>1.5278</v>
      </c>
      <c r="K937" s="12">
        <f t="shared" si="1342"/>
        <v>1.5643032530880001</v>
      </c>
      <c r="L937" s="12">
        <f t="shared" si="1343"/>
        <v>0.8041848928980001</v>
      </c>
      <c r="M937" s="13">
        <f t="shared" si="1344"/>
        <v>9.3622162377741014E-2</v>
      </c>
      <c r="N937" s="13">
        <f t="shared" si="1345"/>
        <v>0.14645345316863323</v>
      </c>
      <c r="O937" s="13">
        <f t="shared" si="1346"/>
        <v>7.5289528624622834E-2</v>
      </c>
      <c r="P937" s="13">
        <f t="shared" si="1347"/>
        <v>0.11777565455095959</v>
      </c>
      <c r="Q937" s="13">
        <f t="shared" si="1348"/>
        <v>0.11454880660883203</v>
      </c>
      <c r="R937" s="13">
        <f t="shared" si="1349"/>
        <v>3.0273350756666612E-2</v>
      </c>
      <c r="S937" s="13">
        <f t="shared" si="1350"/>
        <v>3.704012077007119E-2</v>
      </c>
      <c r="T937" s="13">
        <f t="shared" si="1351"/>
        <v>9.2118419774317312E-2</v>
      </c>
      <c r="U937" s="13">
        <f t="shared" si="1352"/>
        <v>4.7356701070527654E-2</v>
      </c>
      <c r="V937" s="13">
        <f t="shared" si="1353"/>
        <v>5.1773406798707941E-3</v>
      </c>
      <c r="W937" s="13">
        <f t="shared" si="1354"/>
        <v>5.9729690271848053E-2</v>
      </c>
      <c r="X937" s="13">
        <f t="shared" si="1355"/>
        <v>4.8033714574096845E-2</v>
      </c>
      <c r="Y937" s="13">
        <f t="shared" si="1356"/>
        <v>1.9313993805131588E-2</v>
      </c>
      <c r="Z937" s="13">
        <f t="shared" si="1357"/>
        <v>8.1151237786378418E-3</v>
      </c>
      <c r="AA937" s="13">
        <f t="shared" si="1358"/>
        <v>1.2694514526134961E-2</v>
      </c>
      <c r="AB937" s="13">
        <f t="shared" si="1359"/>
        <v>9.9290351848028962E-3</v>
      </c>
      <c r="AC937" s="13">
        <f t="shared" si="1360"/>
        <v>4.0706486578523187E-4</v>
      </c>
      <c r="AD937" s="13">
        <f t="shared" si="1361"/>
        <v>2.3358837199547657E-2</v>
      </c>
      <c r="AE937" s="13">
        <f t="shared" si="1362"/>
        <v>1.8784823991540054E-2</v>
      </c>
      <c r="AF937" s="13">
        <f t="shared" si="1363"/>
        <v>7.5532358348722106E-3</v>
      </c>
      <c r="AG937" s="13">
        <f t="shared" si="1364"/>
        <v>2.0247327169666813E-3</v>
      </c>
      <c r="AH937" s="13">
        <f t="shared" si="1365"/>
        <v>1.6315149866944717E-3</v>
      </c>
      <c r="AI937" s="13">
        <f t="shared" si="1366"/>
        <v>2.5521842011479875E-3</v>
      </c>
      <c r="AJ937" s="13">
        <f t="shared" si="1367"/>
        <v>1.9961950241677981E-3</v>
      </c>
      <c r="AK937" s="13">
        <f t="shared" si="1368"/>
        <v>1.0408847900345885E-3</v>
      </c>
      <c r="AL937" s="13">
        <f t="shared" si="1369"/>
        <v>2.0483325654931752E-5</v>
      </c>
      <c r="AM937" s="13">
        <f t="shared" si="1370"/>
        <v>7.3080610039210781E-3</v>
      </c>
      <c r="AN937" s="13">
        <f t="shared" si="1371"/>
        <v>5.8770322557303231E-3</v>
      </c>
      <c r="AO937" s="13">
        <f t="shared" si="1372"/>
        <v>2.363110277566291E-3</v>
      </c>
      <c r="AP937" s="13">
        <f t="shared" si="1373"/>
        <v>6.334591951569369E-4</v>
      </c>
      <c r="AQ937" s="13">
        <f t="shared" si="1374"/>
        <v>1.2735457875313368E-4</v>
      </c>
      <c r="AR937" s="13">
        <f t="shared" si="1375"/>
        <v>2.6240794096727527E-4</v>
      </c>
      <c r="AS937" s="13">
        <f t="shared" si="1376"/>
        <v>4.104855956912326E-4</v>
      </c>
      <c r="AT937" s="13">
        <f t="shared" si="1377"/>
        <v>3.2106197634278037E-4</v>
      </c>
      <c r="AU937" s="13">
        <f t="shared" si="1378"/>
        <v>1.6741276467862462E-4</v>
      </c>
      <c r="AV937" s="13">
        <f t="shared" si="1379"/>
        <v>6.5471083098807116E-5</v>
      </c>
      <c r="AW937" s="13">
        <f t="shared" si="1380"/>
        <v>7.1577220165280845E-7</v>
      </c>
      <c r="AX937" s="13">
        <f t="shared" si="1381"/>
        <v>1.905337267033215E-3</v>
      </c>
      <c r="AY937" s="13">
        <f t="shared" si="1382"/>
        <v>1.5322434460236741E-3</v>
      </c>
      <c r="AZ937" s="13">
        <f t="shared" si="1383"/>
        <v>6.1610351576710557E-4</v>
      </c>
      <c r="BA937" s="13">
        <f t="shared" si="1384"/>
        <v>1.6515371328041701E-4</v>
      </c>
      <c r="BB937" s="13">
        <f t="shared" si="1385"/>
        <v>3.3203530306529796E-5</v>
      </c>
      <c r="BC937" s="13">
        <f t="shared" si="1386"/>
        <v>5.3403554926784349E-6</v>
      </c>
      <c r="BD937" s="13">
        <f t="shared" si="1387"/>
        <v>3.5170750317058813E-5</v>
      </c>
      <c r="BE937" s="13">
        <f t="shared" si="1388"/>
        <v>5.5017719134520913E-5</v>
      </c>
      <c r="BF937" s="13">
        <f t="shared" si="1389"/>
        <v>4.303219850980649E-5</v>
      </c>
      <c r="BG937" s="13">
        <f t="shared" si="1390"/>
        <v>2.2438469372139626E-5</v>
      </c>
      <c r="BH937" s="13">
        <f t="shared" si="1391"/>
        <v>8.7751426582883736E-6</v>
      </c>
      <c r="BI937" s="13">
        <f t="shared" si="1392"/>
        <v>2.7453968413343564E-6</v>
      </c>
      <c r="BJ937" s="14">
        <f t="shared" si="1393"/>
        <v>0.55248610708481716</v>
      </c>
      <c r="BK937" s="14">
        <f t="shared" si="1394"/>
        <v>0.25557507001610635</v>
      </c>
      <c r="BL937" s="14">
        <f t="shared" si="1395"/>
        <v>0.18415792820241167</v>
      </c>
      <c r="BM937" s="14">
        <f t="shared" si="1396"/>
        <v>0.42083974532069568</v>
      </c>
      <c r="BN937" s="14">
        <f t="shared" si="1397"/>
        <v>0.57796295608745529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1.3812</v>
      </c>
      <c r="F938" s="10">
        <f>VLOOKUP(B938,home!$B$2:$E$405,3,FALSE)</f>
        <v>1.2307999999999999</v>
      </c>
      <c r="G938" s="10">
        <f>VLOOKUP(C938,away!$B$2:$E$405,4,FALSE)</f>
        <v>1.1051</v>
      </c>
      <c r="H938" s="10">
        <f>VLOOKUP(A938,away!$A$2:$E$405,3,FALSE)</f>
        <v>1.0679000000000001</v>
      </c>
      <c r="I938" s="10">
        <f>VLOOKUP(C938,away!$B$2:$E$405,3,FALSE)</f>
        <v>0.98570000000000002</v>
      </c>
      <c r="J938" s="10">
        <f>VLOOKUP(B938,home!$B$2:$E$405,4,FALSE)</f>
        <v>0.74909999999999999</v>
      </c>
      <c r="K938" s="12">
        <f t="shared" si="1342"/>
        <v>1.8786489588959996</v>
      </c>
      <c r="L938" s="12">
        <f t="shared" si="1343"/>
        <v>0.78852440637300003</v>
      </c>
      <c r="M938" s="13">
        <f t="shared" si="1344"/>
        <v>6.9448252973386651E-2</v>
      </c>
      <c r="N938" s="13">
        <f t="shared" si="1345"/>
        <v>0.13046888814559882</v>
      </c>
      <c r="O938" s="13">
        <f t="shared" si="1346"/>
        <v>5.4761642449481646E-2</v>
      </c>
      <c r="P938" s="13">
        <f t="shared" si="1347"/>
        <v>0.10287790257515367</v>
      </c>
      <c r="Q938" s="13">
        <f t="shared" si="1348"/>
        <v>0.12255262044152394</v>
      </c>
      <c r="R938" s="13">
        <f t="shared" si="1349"/>
        <v>2.1590445802243993E-2</v>
      </c>
      <c r="S938" s="13">
        <f t="shared" si="1350"/>
        <v>3.8099816716479044E-2</v>
      </c>
      <c r="T938" s="13">
        <f t="shared" si="1351"/>
        <v>9.6635732283108261E-2</v>
      </c>
      <c r="U938" s="13">
        <f t="shared" si="1352"/>
        <v>4.0560868528486178E-2</v>
      </c>
      <c r="V938" s="13">
        <f t="shared" si="1353"/>
        <v>6.2710628489118653E-3</v>
      </c>
      <c r="W938" s="13">
        <f t="shared" si="1354"/>
        <v>7.6744450934148514E-2</v>
      </c>
      <c r="X938" s="13">
        <f t="shared" si="1355"/>
        <v>6.051487261527129E-2</v>
      </c>
      <c r="Y938" s="13">
        <f t="shared" si="1356"/>
        <v>2.385872700284725E-2</v>
      </c>
      <c r="Z938" s="13">
        <f t="shared" si="1357"/>
        <v>5.6748644865142923E-3</v>
      </c>
      <c r="AA938" s="13">
        <f t="shared" si="1358"/>
        <v>1.0661078259465957E-2</v>
      </c>
      <c r="AB938" s="13">
        <f t="shared" si="1359"/>
        <v>1.0014211786427248E-2</v>
      </c>
      <c r="AC938" s="13">
        <f t="shared" si="1360"/>
        <v>5.8060657143190711E-4</v>
      </c>
      <c r="AD938" s="13">
        <f t="shared" si="1361"/>
        <v>3.6043970712120801E-2</v>
      </c>
      <c r="AE938" s="13">
        <f t="shared" si="1362"/>
        <v>2.8421550609100857E-2</v>
      </c>
      <c r="AF938" s="13">
        <f t="shared" si="1363"/>
        <v>1.1205543161120714E-2</v>
      </c>
      <c r="AG938" s="13">
        <f t="shared" si="1364"/>
        <v>2.9452814230699143E-3</v>
      </c>
      <c r="AH938" s="13">
        <f t="shared" si="1365"/>
        <v>1.1186922876189752E-3</v>
      </c>
      <c r="AI938" s="13">
        <f t="shared" si="1366"/>
        <v>2.101630101460372E-3</v>
      </c>
      <c r="AJ938" s="13">
        <f t="shared" si="1367"/>
        <v>1.9741126010465113E-3</v>
      </c>
      <c r="AK938" s="13">
        <f t="shared" si="1368"/>
        <v>1.2362215275665005E-3</v>
      </c>
      <c r="AL938" s="13">
        <f t="shared" si="1369"/>
        <v>3.4403506917967023E-5</v>
      </c>
      <c r="AM938" s="13">
        <f t="shared" si="1370"/>
        <v>1.354279361056074E-2</v>
      </c>
      <c r="AN938" s="13">
        <f t="shared" si="1371"/>
        <v>1.0678823292399466E-2</v>
      </c>
      <c r="AO938" s="13">
        <f t="shared" si="1372"/>
        <v>4.2102563987007268E-3</v>
      </c>
      <c r="AP938" s="13">
        <f t="shared" si="1373"/>
        <v>1.1066299758212053E-3</v>
      </c>
      <c r="AQ938" s="13">
        <f t="shared" si="1374"/>
        <v>2.1815118618974578E-4</v>
      </c>
      <c r="AR938" s="13">
        <f t="shared" si="1375"/>
        <v>1.7642323440176123E-4</v>
      </c>
      <c r="AS938" s="13">
        <f t="shared" si="1376"/>
        <v>3.3143732563393363E-4</v>
      </c>
      <c r="AT938" s="13">
        <f t="shared" si="1377"/>
        <v>3.1132719337073194E-4</v>
      </c>
      <c r="AU938" s="13">
        <f t="shared" si="1378"/>
        <v>1.9495816923397968E-4</v>
      </c>
      <c r="AV938" s="13">
        <f t="shared" si="1379"/>
        <v>9.1564490414921501E-5</v>
      </c>
      <c r="AW938" s="13">
        <f t="shared" si="1380"/>
        <v>1.4156666140353766E-6</v>
      </c>
      <c r="AX938" s="13">
        <f t="shared" si="1381"/>
        <v>4.2403591861705555E-3</v>
      </c>
      <c r="AY938" s="13">
        <f t="shared" si="1382"/>
        <v>3.3436267100834349E-3</v>
      </c>
      <c r="AZ938" s="13">
        <f t="shared" si="1383"/>
        <v>1.3182656333507235E-3</v>
      </c>
      <c r="BA938" s="13">
        <f t="shared" si="1384"/>
        <v>3.4649487532660209E-4</v>
      </c>
      <c r="BB938" s="13">
        <f t="shared" si="1385"/>
        <v>6.830491646954888E-5</v>
      </c>
      <c r="BC938" s="13">
        <f t="shared" si="1386"/>
        <v>1.0772018742301679E-5</v>
      </c>
      <c r="BD938" s="13">
        <f t="shared" si="1387"/>
        <v>2.3185671029508894E-5</v>
      </c>
      <c r="BE938" s="13">
        <f t="shared" si="1388"/>
        <v>4.3557736740892024E-5</v>
      </c>
      <c r="BF938" s="13">
        <f t="shared" si="1389"/>
        <v>4.091484839007142E-5</v>
      </c>
      <c r="BG938" s="13">
        <f t="shared" si="1390"/>
        <v>2.5621545777131779E-5</v>
      </c>
      <c r="BH938" s="13">
        <f t="shared" si="1391"/>
        <v>1.2033472574878701E-5</v>
      </c>
      <c r="BI938" s="13">
        <f t="shared" si="1392"/>
        <v>4.5213341449398902E-6</v>
      </c>
      <c r="BJ938" s="14">
        <f t="shared" si="1393"/>
        <v>0.62847611513172563</v>
      </c>
      <c r="BK938" s="14">
        <f t="shared" si="1394"/>
        <v>0.22065567190236454</v>
      </c>
      <c r="BL938" s="14">
        <f t="shared" si="1395"/>
        <v>0.14527444836551018</v>
      </c>
      <c r="BM938" s="14">
        <f t="shared" si="1396"/>
        <v>0.49503913645525616</v>
      </c>
      <c r="BN938" s="14">
        <f t="shared" si="1397"/>
        <v>0.50169975238738862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1.3812</v>
      </c>
      <c r="F939" s="10">
        <f>VLOOKUP(B939,home!$B$2:$E$405,3,FALSE)</f>
        <v>0.83260000000000001</v>
      </c>
      <c r="G939" s="10">
        <f>VLOOKUP(C939,away!$B$2:$E$405,4,FALSE)</f>
        <v>1.1584000000000001</v>
      </c>
      <c r="H939" s="10">
        <f>VLOOKUP(A939,away!$A$2:$E$405,3,FALSE)</f>
        <v>1.0679000000000001</v>
      </c>
      <c r="I939" s="10">
        <f>VLOOKUP(C939,away!$B$2:$E$405,3,FALSE)</f>
        <v>1.3109999999999999</v>
      </c>
      <c r="J939" s="10">
        <f>VLOOKUP(B939,home!$B$2:$E$405,4,FALSE)</f>
        <v>0.79600000000000004</v>
      </c>
      <c r="K939" s="12">
        <f t="shared" si="1342"/>
        <v>1.3321450798080001</v>
      </c>
      <c r="L939" s="12">
        <f t="shared" si="1343"/>
        <v>1.1144134524</v>
      </c>
      <c r="M939" s="13">
        <f t="shared" si="1344"/>
        <v>8.6591074702385459E-2</v>
      </c>
      <c r="N939" s="13">
        <f t="shared" si="1345"/>
        <v>0.11535187412006977</v>
      </c>
      <c r="O939" s="13">
        <f t="shared" si="1346"/>
        <v>9.6498258506111684E-2</v>
      </c>
      <c r="P939" s="13">
        <f t="shared" si="1347"/>
        <v>0.12854968027895716</v>
      </c>
      <c r="Q939" s="13">
        <f t="shared" si="1348"/>
        <v>7.6832715777841371E-2</v>
      </c>
      <c r="R939" s="13">
        <f t="shared" si="1349"/>
        <v>5.3769478706191809E-2</v>
      </c>
      <c r="S939" s="13">
        <f t="shared" si="1350"/>
        <v>4.7709941112923031E-2</v>
      </c>
      <c r="T939" s="13">
        <f t="shared" si="1351"/>
        <v>8.5623412047252156E-2</v>
      </c>
      <c r="U939" s="13">
        <f t="shared" si="1352"/>
        <v>7.1628746502294449E-2</v>
      </c>
      <c r="V939" s="13">
        <f t="shared" si="1353"/>
        <v>7.8698099047398735E-3</v>
      </c>
      <c r="W939" s="13">
        <f t="shared" si="1354"/>
        <v>3.4117441430579307E-2</v>
      </c>
      <c r="X939" s="13">
        <f t="shared" si="1355"/>
        <v>3.8020935691706677E-2</v>
      </c>
      <c r="Y939" s="13">
        <f t="shared" si="1356"/>
        <v>2.1185521103836619E-2</v>
      </c>
      <c r="Z939" s="13">
        <f t="shared" si="1357"/>
        <v>1.9973810132905164E-2</v>
      </c>
      <c r="AA939" s="13">
        <f t="shared" si="1358"/>
        <v>2.6608012893568789E-2</v>
      </c>
      <c r="AB939" s="13">
        <f t="shared" si="1359"/>
        <v>1.7722866729817748E-2</v>
      </c>
      <c r="AC939" s="13">
        <f t="shared" si="1360"/>
        <v>7.3020050752024216E-4</v>
      </c>
      <c r="AD939" s="13">
        <f t="shared" si="1361"/>
        <v>1.1362345434345958E-2</v>
      </c>
      <c r="AE939" s="13">
        <f t="shared" si="1362"/>
        <v>1.2662350602850857E-2</v>
      </c>
      <c r="AF939" s="13">
        <f t="shared" si="1363"/>
        <v>7.0555469254111247E-3</v>
      </c>
      <c r="AG939" s="13">
        <f t="shared" si="1364"/>
        <v>2.6209321359058719E-3</v>
      </c>
      <c r="AH939" s="13">
        <f t="shared" si="1365"/>
        <v>5.5647706769482363E-3</v>
      </c>
      <c r="AI939" s="13">
        <f t="shared" si="1366"/>
        <v>7.4130818775564261E-3</v>
      </c>
      <c r="AJ939" s="13">
        <f t="shared" si="1367"/>
        <v>4.9376502747003233E-3</v>
      </c>
      <c r="AK939" s="13">
        <f t="shared" si="1368"/>
        <v>2.1925555064182191E-3</v>
      </c>
      <c r="AL939" s="13">
        <f t="shared" si="1369"/>
        <v>4.3361070227563979E-5</v>
      </c>
      <c r="AM939" s="13">
        <f t="shared" si="1370"/>
        <v>3.0272585130885717E-3</v>
      </c>
      <c r="AN939" s="13">
        <f t="shared" si="1371"/>
        <v>3.3736176108783256E-3</v>
      </c>
      <c r="AO939" s="13">
        <f t="shared" si="1372"/>
        <v>1.879802424408178E-3</v>
      </c>
      <c r="AP939" s="13">
        <f t="shared" si="1373"/>
        <v>6.9829236987153584E-4</v>
      </c>
      <c r="AQ939" s="13">
        <f t="shared" si="1374"/>
        <v>1.9454660267327896E-4</v>
      </c>
      <c r="AR939" s="13">
        <f t="shared" si="1375"/>
        <v>1.2402910603824338E-3</v>
      </c>
      <c r="AS939" s="13">
        <f t="shared" si="1376"/>
        <v>1.6522476336183062E-3</v>
      </c>
      <c r="AT939" s="13">
        <f t="shared" si="1377"/>
        <v>1.1005167778745191E-3</v>
      </c>
      <c r="AU939" s="13">
        <f t="shared" si="1378"/>
        <v>4.8868267029723161E-4</v>
      </c>
      <c r="AV939" s="13">
        <f t="shared" si="1379"/>
        <v>1.6274905370597303E-4</v>
      </c>
      <c r="AW939" s="13">
        <f t="shared" si="1380"/>
        <v>1.7881146570131326E-6</v>
      </c>
      <c r="AX939" s="13">
        <f t="shared" si="1381"/>
        <v>6.7212458891963709E-4</v>
      </c>
      <c r="AY939" s="13">
        <f t="shared" si="1382"/>
        <v>7.4902468358086362E-4</v>
      </c>
      <c r="AZ939" s="13">
        <f t="shared" si="1383"/>
        <v>4.1736159178108403E-4</v>
      </c>
      <c r="BA939" s="13">
        <f t="shared" si="1384"/>
        <v>1.5503779079863907E-4</v>
      </c>
      <c r="BB939" s="13">
        <f t="shared" si="1385"/>
        <v>4.3194049924095077E-5</v>
      </c>
      <c r="BC939" s="13">
        <f t="shared" si="1386"/>
        <v>9.6272060598097499E-6</v>
      </c>
      <c r="BD939" s="13">
        <f t="shared" si="1387"/>
        <v>2.3036617376360772E-4</v>
      </c>
      <c r="BE939" s="13">
        <f t="shared" si="1388"/>
        <v>3.0688116493338477E-4</v>
      </c>
      <c r="BF939" s="13">
        <f t="shared" si="1389"/>
        <v>2.0440511697587799E-4</v>
      </c>
      <c r="BG939" s="13">
        <f t="shared" si="1390"/>
        <v>9.0765756955664886E-5</v>
      </c>
      <c r="BH939" s="13">
        <f t="shared" si="1391"/>
        <v>3.022828913588443E-5</v>
      </c>
      <c r="BI939" s="13">
        <f t="shared" si="1392"/>
        <v>8.0536933286764117E-6</v>
      </c>
      <c r="BJ939" s="14">
        <f t="shared" si="1393"/>
        <v>0.4160529627017836</v>
      </c>
      <c r="BK939" s="14">
        <f t="shared" si="1394"/>
        <v>0.27224309226033422</v>
      </c>
      <c r="BL939" s="14">
        <f t="shared" si="1395"/>
        <v>0.29185060906457921</v>
      </c>
      <c r="BM939" s="14">
        <f t="shared" si="1396"/>
        <v>0.44178015549912103</v>
      </c>
      <c r="BN939" s="14">
        <f t="shared" si="1397"/>
        <v>0.55759308209155733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1.6087</v>
      </c>
      <c r="F940" s="10">
        <f>VLOOKUP(B940,home!$B$2:$E$405,3,FALSE)</f>
        <v>0.6734</v>
      </c>
      <c r="G940" s="10">
        <f>VLOOKUP(C940,away!$B$2:$E$405,4,FALSE)</f>
        <v>0.88060000000000005</v>
      </c>
      <c r="H940" s="10">
        <f>VLOOKUP(A940,away!$A$2:$E$405,3,FALSE)</f>
        <v>1.2608999999999999</v>
      </c>
      <c r="I940" s="10">
        <f>VLOOKUP(C940,away!$B$2:$E$405,3,FALSE)</f>
        <v>0.99139999999999995</v>
      </c>
      <c r="J940" s="10">
        <f>VLOOKUP(B940,home!$B$2:$E$405,4,FALSE)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1.6087</v>
      </c>
      <c r="F941" s="10">
        <f>VLOOKUP(B941,home!$B$2:$E$405,3,FALSE)</f>
        <v>0.93240000000000001</v>
      </c>
      <c r="G941" s="10">
        <f>VLOOKUP(C941,away!$B$2:$E$405,4,FALSE)</f>
        <v>1.0172000000000001</v>
      </c>
      <c r="H941" s="10">
        <f>VLOOKUP(A941,away!$A$2:$E$405,3,FALSE)</f>
        <v>1.2608999999999999</v>
      </c>
      <c r="I941" s="10">
        <f>VLOOKUP(C941,away!$B$2:$E$405,3,FALSE)</f>
        <v>0.36049999999999999</v>
      </c>
      <c r="J941" s="10">
        <f>VLOOKUP(B941,home!$B$2:$E$405,4,FALSE)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1.6087</v>
      </c>
      <c r="F942" s="10">
        <f>VLOOKUP(B942,home!$B$2:$E$405,3,FALSE)</f>
        <v>1.1867000000000001</v>
      </c>
      <c r="G942" s="10">
        <f>VLOOKUP(C942,away!$B$2:$E$405,4,FALSE)</f>
        <v>1.036</v>
      </c>
      <c r="H942" s="10">
        <f>VLOOKUP(A942,away!$A$2:$E$405,3,FALSE)</f>
        <v>1.2608999999999999</v>
      </c>
      <c r="I942" s="10">
        <f>VLOOKUP(C942,away!$B$2:$E$405,3,FALSE)</f>
        <v>0.99139999999999995</v>
      </c>
      <c r="J942" s="10">
        <f>VLOOKUP(B942,home!$B$2:$E$405,4,FALSE)</f>
        <v>1.0814999999999999</v>
      </c>
      <c r="K942" s="12">
        <f t="shared" si="1342"/>
        <v>1.9777698844400002</v>
      </c>
      <c r="L942" s="12">
        <f t="shared" si="1343"/>
        <v>1.3519358451899997</v>
      </c>
      <c r="M942" s="13">
        <f t="shared" si="1344"/>
        <v>3.580363946783191E-2</v>
      </c>
      <c r="N942" s="13">
        <f t="shared" si="1345"/>
        <v>7.0811359892825346E-2</v>
      </c>
      <c r="O942" s="13">
        <f t="shared" si="1346"/>
        <v>4.8404223584821354E-2</v>
      </c>
      <c r="P942" s="13">
        <f t="shared" si="1347"/>
        <v>9.5732415685760075E-2</v>
      </c>
      <c r="Q942" s="13">
        <f t="shared" si="1348"/>
        <v>7.0024287536136237E-2</v>
      </c>
      <c r="R942" s="13">
        <f t="shared" si="1349"/>
        <v>3.2719702461455599E-2</v>
      </c>
      <c r="S942" s="13">
        <f t="shared" si="1350"/>
        <v>6.3992764068477356E-2</v>
      </c>
      <c r="T942" s="13">
        <f t="shared" si="1351"/>
        <v>9.4668344353993905E-2</v>
      </c>
      <c r="U942" s="13">
        <f t="shared" si="1352"/>
        <v>6.4712042156104238E-2</v>
      </c>
      <c r="V942" s="13">
        <f t="shared" si="1353"/>
        <v>1.9011667161777306E-2</v>
      </c>
      <c r="W942" s="13">
        <f t="shared" si="1354"/>
        <v>4.6163975689445837E-2</v>
      </c>
      <c r="X942" s="13">
        <f t="shared" si="1355"/>
        <v>6.2410733491041551E-2</v>
      </c>
      <c r="Y942" s="13">
        <f t="shared" si="1356"/>
        <v>4.2187653865569552E-2</v>
      </c>
      <c r="Z942" s="13">
        <f t="shared" si="1357"/>
        <v>1.4744979533864427E-2</v>
      </c>
      <c r="AA942" s="13">
        <f t="shared" si="1358"/>
        <v>2.9162176468761219E-2</v>
      </c>
      <c r="AB942" s="13">
        <f t="shared" si="1359"/>
        <v>2.8838037192320389E-2</v>
      </c>
      <c r="AC942" s="13">
        <f t="shared" si="1360"/>
        <v>3.1771086170684633E-3</v>
      </c>
      <c r="AD942" s="13">
        <f t="shared" si="1361"/>
        <v>2.2825430216151583E-2</v>
      </c>
      <c r="AE942" s="13">
        <f t="shared" si="1362"/>
        <v>3.0858517291098248E-2</v>
      </c>
      <c r="AF942" s="13">
        <f t="shared" si="1363"/>
        <v>2.0859367827625572E-2</v>
      </c>
      <c r="AG942" s="13">
        <f t="shared" si="1364"/>
        <v>9.4001756913900201E-3</v>
      </c>
      <c r="AH942" s="13">
        <f t="shared" si="1365"/>
        <v>4.9835665921060621E-3</v>
      </c>
      <c r="AI942" s="13">
        <f t="shared" si="1366"/>
        <v>9.8563479229686526E-3</v>
      </c>
      <c r="AJ942" s="13">
        <f t="shared" si="1367"/>
        <v>9.7467940463050757E-3</v>
      </c>
      <c r="AK942" s="13">
        <f t="shared" si="1368"/>
        <v>6.4256385782070899E-3</v>
      </c>
      <c r="AL942" s="13">
        <f t="shared" si="1369"/>
        <v>3.398004083705247E-4</v>
      </c>
      <c r="AM942" s="13">
        <f t="shared" si="1370"/>
        <v>9.0286896961782725E-3</v>
      </c>
      <c r="AN942" s="13">
        <f t="shared" si="1371"/>
        <v>1.2206209235361015E-2</v>
      </c>
      <c r="AO942" s="13">
        <f t="shared" si="1372"/>
        <v>8.2510058995868881E-3</v>
      </c>
      <c r="AP942" s="13">
        <f t="shared" si="1373"/>
        <v>3.7182768781752239E-3</v>
      </c>
      <c r="AQ942" s="13">
        <f t="shared" si="1374"/>
        <v>1.2567179484865635E-3</v>
      </c>
      <c r="AR942" s="13">
        <f t="shared" si="1375"/>
        <v>1.3474924625519102E-3</v>
      </c>
      <c r="AS942" s="13">
        <f t="shared" si="1376"/>
        <v>2.6650300119450631E-3</v>
      </c>
      <c r="AT942" s="13">
        <f t="shared" si="1377"/>
        <v>2.6354080493768603E-3</v>
      </c>
      <c r="AU942" s="13">
        <f t="shared" si="1378"/>
        <v>1.7374102244227729E-3</v>
      </c>
      <c r="AV942" s="13">
        <f t="shared" si="1379"/>
        <v>8.5904940469537624E-4</v>
      </c>
      <c r="AW942" s="13">
        <f t="shared" si="1380"/>
        <v>2.5237901344843973E-5</v>
      </c>
      <c r="AX942" s="13">
        <f t="shared" si="1381"/>
        <v>2.9761117628425201E-3</v>
      </c>
      <c r="AY942" s="13">
        <f t="shared" si="1382"/>
        <v>4.0235121714784017E-3</v>
      </c>
      <c r="AZ942" s="13">
        <f t="shared" si="1383"/>
        <v>2.7197651640899529E-3</v>
      </c>
      <c r="BA942" s="13">
        <f t="shared" si="1384"/>
        <v>1.2256493386107561E-3</v>
      </c>
      <c r="BB942" s="13">
        <f t="shared" si="1385"/>
        <v>4.1424981862532405E-4</v>
      </c>
      <c r="BC942" s="13">
        <f t="shared" si="1386"/>
        <v>1.1200783573260623E-4</v>
      </c>
      <c r="BD942" s="13">
        <f t="shared" si="1387"/>
        <v>3.0362056020787883E-4</v>
      </c>
      <c r="BE942" s="13">
        <f t="shared" si="1388"/>
        <v>6.0049160027594471E-4</v>
      </c>
      <c r="BF942" s="13">
        <f t="shared" si="1389"/>
        <v>5.9381710144247308E-4</v>
      </c>
      <c r="BG942" s="13">
        <f t="shared" si="1390"/>
        <v>3.9147786003279188E-4</v>
      </c>
      <c r="BH942" s="13">
        <f t="shared" si="1391"/>
        <v>1.9356328049946849E-4</v>
      </c>
      <c r="BI942" s="13">
        <f t="shared" si="1392"/>
        <v>7.6564725381052148E-5</v>
      </c>
      <c r="BJ942" s="14">
        <f t="shared" si="1393"/>
        <v>0.51614204160444566</v>
      </c>
      <c r="BK942" s="14">
        <f t="shared" si="1394"/>
        <v>0.22208090758076401</v>
      </c>
      <c r="BL942" s="14">
        <f t="shared" si="1395"/>
        <v>0.24625245428388132</v>
      </c>
      <c r="BM942" s="14">
        <f t="shared" si="1396"/>
        <v>0.64172648010399158</v>
      </c>
      <c r="BN942" s="14">
        <f t="shared" si="1397"/>
        <v>0.35349562862883055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1.3148</v>
      </c>
      <c r="F946" s="10">
        <f>VLOOKUP(B946,home!$B$2:$E$405,3,FALSE)</f>
        <v>0.81910000000000005</v>
      </c>
      <c r="G946" s="10">
        <f>VLOOKUP(C946,away!$B$2:$E$405,4,FALSE)</f>
        <v>1.0322</v>
      </c>
      <c r="H946" s="10">
        <f>VLOOKUP(A946,away!$A$2:$E$405,3,FALSE)</f>
        <v>1.2037</v>
      </c>
      <c r="I946" s="10">
        <f>VLOOKUP(C946,away!$B$2:$E$405,3,FALSE)</f>
        <v>0.83079999999999998</v>
      </c>
      <c r="J946" s="10">
        <f>VLOOKUP(B946,home!$B$2:$E$405,4,FALSE)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1.3148</v>
      </c>
      <c r="F947" s="10">
        <f>VLOOKUP(B947,home!$B$2:$E$405,3,FALSE)</f>
        <v>0.76060000000000005</v>
      </c>
      <c r="G947" s="10">
        <f>VLOOKUP(C947,away!$B$2:$E$405,4,FALSE)</f>
        <v>1.1952</v>
      </c>
      <c r="H947" s="10">
        <f>VLOOKUP(A947,away!$A$2:$E$405,3,FALSE)</f>
        <v>1.2037</v>
      </c>
      <c r="I947" s="10">
        <f>VLOOKUP(C947,away!$B$2:$E$405,3,FALSE)</f>
        <v>0.83079999999999998</v>
      </c>
      <c r="J947" s="10">
        <f>VLOOKUP(B947,home!$B$2:$E$405,4,FALSE)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1.3148</v>
      </c>
      <c r="F948" s="10">
        <f>VLOOKUP(B948,home!$B$2:$E$405,3,FALSE)</f>
        <v>0.64359999999999995</v>
      </c>
      <c r="G948" s="10">
        <f>VLOOKUP(C948,away!$B$2:$E$405,4,FALSE)</f>
        <v>0.76060000000000005</v>
      </c>
      <c r="H948" s="10">
        <f>VLOOKUP(A948,away!$A$2:$E$405,3,FALSE)</f>
        <v>1.2037</v>
      </c>
      <c r="I948" s="10">
        <f>VLOOKUP(C948,away!$B$2:$E$405,3,FALSE)</f>
        <v>1.5975999999999999</v>
      </c>
      <c r="J948" s="10">
        <f>VLOOKUP(B948,home!$B$2:$E$405,4,FALSE)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1.3148</v>
      </c>
      <c r="F949" s="10">
        <f>VLOOKUP(B949,home!$B$2:$E$405,3,FALSE)</f>
        <v>0.97789999999999999</v>
      </c>
      <c r="G949" s="10">
        <f>VLOOKUP(C949,away!$B$2:$E$405,4,FALSE)</f>
        <v>1.4668000000000001</v>
      </c>
      <c r="H949" s="10">
        <f>VLOOKUP(A949,away!$A$2:$E$405,3,FALSE)</f>
        <v>1.2037</v>
      </c>
      <c r="I949" s="10">
        <f>VLOOKUP(C949,away!$B$2:$E$405,3,FALSE)</f>
        <v>0.59340000000000004</v>
      </c>
      <c r="J949" s="10">
        <f>VLOOKUP(B949,home!$B$2:$E$405,4,FALSE)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1.3148</v>
      </c>
      <c r="F950" s="10">
        <f>VLOOKUP(B950,home!$B$2:$E$405,3,FALSE)</f>
        <v>1.6382000000000001</v>
      </c>
      <c r="G950" s="10">
        <f>VLOOKUP(C950,away!$B$2:$E$405,4,FALSE)</f>
        <v>0.87760000000000005</v>
      </c>
      <c r="H950" s="10">
        <f>VLOOKUP(A950,away!$A$2:$E$405,3,FALSE)</f>
        <v>1.2037</v>
      </c>
      <c r="I950" s="10">
        <f>VLOOKUP(C950,away!$B$2:$E$405,3,FALSE)</f>
        <v>1.2141999999999999</v>
      </c>
      <c r="J950" s="10">
        <f>VLOOKUP(B950,home!$B$2:$E$405,4,FALSE)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1.5690999999999999</v>
      </c>
      <c r="F965" s="10">
        <f>VLOOKUP(B965,home!$B$2:$E$405,3,FALSE)</f>
        <v>0.9849</v>
      </c>
      <c r="G965" s="10">
        <f>VLOOKUP(C965,away!$B$2:$E$405,4,FALSE)</f>
        <v>1.2746</v>
      </c>
      <c r="H965" s="10">
        <f>VLOOKUP(A965,away!$A$2:$E$405,3,FALSE)</f>
        <v>1.1701999999999999</v>
      </c>
      <c r="I965" s="10">
        <f>VLOOKUP(C965,away!$B$2:$E$405,3,FALSE)</f>
        <v>0.85460000000000003</v>
      </c>
      <c r="J965" s="10">
        <f>VLOOKUP(B965,home!$B$2:$E$405,4,FALSE)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1.5690999999999999</v>
      </c>
      <c r="F966" s="10">
        <f>VLOOKUP(B966,home!$B$2:$E$405,3,FALSE)</f>
        <v>1.657</v>
      </c>
      <c r="G966" s="10">
        <f>VLOOKUP(C966,away!$B$2:$E$405,4,FALSE)</f>
        <v>0.89219999999999999</v>
      </c>
      <c r="H966" s="10">
        <f>VLOOKUP(A966,away!$A$2:$E$405,3,FALSE)</f>
        <v>1.1701999999999999</v>
      </c>
      <c r="I966" s="10">
        <f>VLOOKUP(C966,away!$B$2:$E$405,3,FALSE)</f>
        <v>1.0255000000000001</v>
      </c>
      <c r="J966" s="10">
        <f>VLOOKUP(B966,home!$B$2:$E$405,4,FALSE)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1.5690999999999999</v>
      </c>
      <c r="F967" s="10">
        <f>VLOOKUP(B967,home!$B$2:$E$405,3,FALSE)</f>
        <v>0.92700000000000005</v>
      </c>
      <c r="G967" s="10">
        <f>VLOOKUP(C967,away!$B$2:$E$405,4,FALSE)</f>
        <v>1.1684000000000001</v>
      </c>
      <c r="H967" s="10">
        <f>VLOOKUP(A967,away!$A$2:$E$405,3,FALSE)</f>
        <v>1.1701999999999999</v>
      </c>
      <c r="I967" s="10">
        <f>VLOOKUP(C967,away!$B$2:$E$405,3,FALSE)</f>
        <v>1.353</v>
      </c>
      <c r="J967" s="10">
        <f>VLOOKUP(B967,home!$B$2:$E$405,4,FALSE)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1.5690999999999999</v>
      </c>
      <c r="F968" s="10">
        <f>VLOOKUP(B968,home!$B$2:$E$405,3,FALSE)</f>
        <v>1.2109000000000001</v>
      </c>
      <c r="G968" s="10">
        <f>VLOOKUP(C968,away!$B$2:$E$405,4,FALSE)</f>
        <v>0.63729999999999998</v>
      </c>
      <c r="H968" s="10">
        <f>VLOOKUP(A968,away!$A$2:$E$405,3,FALSE)</f>
        <v>1.1701999999999999</v>
      </c>
      <c r="I968" s="10">
        <f>VLOOKUP(C968,away!$B$2:$E$405,3,FALSE)</f>
        <v>0.94</v>
      </c>
      <c r="J968" s="10">
        <f>VLOOKUP(B968,home!$B$2:$E$405,4,FALSE)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1.254</v>
      </c>
      <c r="F969" s="10">
        <f>VLOOKUP(B969,home!$B$2:$E$405,3,FALSE)</f>
        <v>0.54820000000000002</v>
      </c>
      <c r="G969" s="10">
        <f>VLOOKUP(C969,away!$B$2:$E$405,4,FALSE)</f>
        <v>0.74760000000000004</v>
      </c>
      <c r="H969" s="10">
        <f>VLOOKUP(A969,away!$A$2:$E$405,3,FALSE)</f>
        <v>0.9476</v>
      </c>
      <c r="I969" s="10">
        <f>VLOOKUP(C969,away!$B$2:$E$405,3,FALSE)</f>
        <v>1.1872</v>
      </c>
      <c r="J969" s="10">
        <f>VLOOKUP(B969,home!$B$2:$E$405,4,FALSE)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1.254</v>
      </c>
      <c r="F970" s="10">
        <f>VLOOKUP(B970,home!$B$2:$E$405,3,FALSE)</f>
        <v>0.74429999999999996</v>
      </c>
      <c r="G970" s="10" t="e">
        <f>VLOOKUP(C970,away!$B$2:$E$405,4,FALSE)</f>
        <v>#N/A</v>
      </c>
      <c r="H970" s="10">
        <f>VLOOKUP(A970,away!$A$2:$E$405,3,FALSE)</f>
        <v>0.9476</v>
      </c>
      <c r="I970" s="10" t="e">
        <f>VLOOKUP(C970,away!$B$2:$E$405,3,FALSE)</f>
        <v>#N/A</v>
      </c>
      <c r="J970" s="10">
        <f>VLOOKUP(B970,home!$B$2:$E$405,4,FALSE)</f>
        <v>1.1256999999999999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1.3812</v>
      </c>
      <c r="F979" s="10">
        <f>VLOOKUP(B979,home!$B$2:$E$405,3,FALSE)</f>
        <v>1.1432</v>
      </c>
      <c r="G979" s="10">
        <f>VLOOKUP(C979,away!$B$2:$E$405,4,FALSE)</f>
        <v>0.54300000000000004</v>
      </c>
      <c r="H979" s="10">
        <f>VLOOKUP(A979,away!$A$2:$E$405,3,FALSE)</f>
        <v>1.0679000000000001</v>
      </c>
      <c r="I979" s="10">
        <f>VLOOKUP(C979,away!$B$2:$E$405,3,FALSE)</f>
        <v>1.2642</v>
      </c>
      <c r="J979" s="10">
        <f>VLOOKUP(B979,home!$B$2:$E$405,4,FALSE)</f>
        <v>1.2814000000000001</v>
      </c>
      <c r="K979" s="12">
        <f t="shared" si="1342"/>
        <v>0.85739039711999998</v>
      </c>
      <c r="L979" s="12">
        <f t="shared" si="1343"/>
        <v>1.7299402052520001</v>
      </c>
      <c r="M979" s="13">
        <f t="shared" si="1344"/>
        <v>7.5220565924909832E-2</v>
      </c>
      <c r="N979" s="13">
        <f t="shared" si="1345"/>
        <v>6.449339088994957E-2</v>
      </c>
      <c r="O979" s="13">
        <f t="shared" si="1346"/>
        <v>0.13012708125531011</v>
      </c>
      <c r="P979" s="13">
        <f t="shared" si="1347"/>
        <v>0.11156970987355684</v>
      </c>
      <c r="Q979" s="13">
        <f t="shared" si="1348"/>
        <v>2.7648007013374623E-2</v>
      </c>
      <c r="R979" s="13">
        <f t="shared" si="1349"/>
        <v>0.11255603482782746</v>
      </c>
      <c r="S979" s="13">
        <f t="shared" si="1350"/>
        <v>4.1371000098882095E-2</v>
      </c>
      <c r="T979" s="13">
        <f t="shared" si="1351"/>
        <v>4.782939892752603E-2</v>
      </c>
      <c r="U979" s="13">
        <f t="shared" si="1352"/>
        <v>9.6504463399283522E-2</v>
      </c>
      <c r="V979" s="13">
        <f t="shared" si="1353"/>
        <v>6.8180976563996798E-3</v>
      </c>
      <c r="W979" s="13">
        <f t="shared" si="1354"/>
        <v>7.9017119042579399E-3</v>
      </c>
      <c r="X979" s="13">
        <f t="shared" si="1355"/>
        <v>1.3669489113494153E-2</v>
      </c>
      <c r="Y979" s="13">
        <f t="shared" si="1356"/>
        <v>1.1823699401344031E-2</v>
      </c>
      <c r="Z979" s="13">
        <f t="shared" si="1357"/>
        <v>6.4905069997467688E-2</v>
      </c>
      <c r="AA979" s="13">
        <f t="shared" si="1358"/>
        <v>5.564898374023021E-2</v>
      </c>
      <c r="AB979" s="13">
        <f t="shared" si="1359"/>
        <v>2.3856452134180198E-2</v>
      </c>
      <c r="AC979" s="13">
        <f t="shared" si="1360"/>
        <v>6.3205219216033997E-4</v>
      </c>
      <c r="AD979" s="13">
        <f t="shared" si="1361"/>
        <v>1.6937129768798858E-3</v>
      </c>
      <c r="AE979" s="13">
        <f t="shared" si="1362"/>
        <v>2.9300221748615658E-3</v>
      </c>
      <c r="AF979" s="13">
        <f t="shared" si="1363"/>
        <v>2.5343815812864648E-3</v>
      </c>
      <c r="AG979" s="13">
        <f t="shared" si="1364"/>
        <v>1.4614428643058648E-3</v>
      </c>
      <c r="AH979" s="13">
        <f t="shared" si="1365"/>
        <v>2.8070472528328682E-2</v>
      </c>
      <c r="AI979" s="13">
        <f t="shared" si="1366"/>
        <v>2.4067353588409775E-2</v>
      </c>
      <c r="AJ979" s="13">
        <f t="shared" si="1367"/>
        <v>1.0317558925397055E-2</v>
      </c>
      <c r="AK979" s="13">
        <f t="shared" si="1368"/>
        <v>2.9487253147850619E-3</v>
      </c>
      <c r="AL979" s="13">
        <f t="shared" si="1369"/>
        <v>3.7499255070572277E-5</v>
      </c>
      <c r="AM979" s="13">
        <f t="shared" si="1370"/>
        <v>2.9043464837086866E-4</v>
      </c>
      <c r="AN979" s="13">
        <f t="shared" si="1371"/>
        <v>5.02434575214993E-4</v>
      </c>
      <c r="AO979" s="13">
        <f t="shared" si="1372"/>
        <v>4.3459088608656333E-4</v>
      </c>
      <c r="AP979" s="13">
        <f t="shared" si="1373"/>
        <v>2.5060541555907927E-4</v>
      </c>
      <c r="AQ979" s="13">
        <f t="shared" si="1374"/>
        <v>1.0838309600738413E-4</v>
      </c>
      <c r="AR979" s="13">
        <f t="shared" si="1375"/>
        <v>9.7120478014355114E-3</v>
      </c>
      <c r="AS979" s="13">
        <f t="shared" si="1376"/>
        <v>8.3270165213212149E-3</v>
      </c>
      <c r="AT979" s="13">
        <f t="shared" si="1377"/>
        <v>3.5697520010201985E-3</v>
      </c>
      <c r="AU979" s="13">
        <f t="shared" si="1378"/>
        <v>1.0202236952582078E-3</v>
      </c>
      <c r="AV979" s="13">
        <f t="shared" si="1379"/>
        <v>2.1868249980716705E-4</v>
      </c>
      <c r="AW979" s="13">
        <f t="shared" si="1380"/>
        <v>1.5450048494253771E-6</v>
      </c>
      <c r="AX979" s="13">
        <f t="shared" si="1381"/>
        <v>4.1502646417351094E-5</v>
      </c>
      <c r="AY979" s="13">
        <f t="shared" si="1382"/>
        <v>7.1797096661733539E-5</v>
      </c>
      <c r="AZ979" s="13">
        <f t="shared" si="1383"/>
        <v>6.2102342067748512E-5</v>
      </c>
      <c r="BA979" s="13">
        <f t="shared" si="1384"/>
        <v>3.5811112794436917E-5</v>
      </c>
      <c r="BB979" s="13">
        <f t="shared" si="1385"/>
        <v>1.5487770954477686E-5</v>
      </c>
      <c r="BC979" s="13">
        <f t="shared" si="1386"/>
        <v>5.3585835327770204E-6</v>
      </c>
      <c r="BD979" s="13">
        <f t="shared" si="1387"/>
        <v>2.8002103278387631E-3</v>
      </c>
      <c r="BE979" s="13">
        <f t="shared" si="1388"/>
        <v>2.4008734450052024E-3</v>
      </c>
      <c r="BF979" s="13">
        <f t="shared" si="1389"/>
        <v>1.0292429182239362E-3</v>
      </c>
      <c r="BG979" s="13">
        <f t="shared" si="1390"/>
        <v>2.9415433146298957E-4</v>
      </c>
      <c r="BH979" s="13">
        <f t="shared" si="1391"/>
        <v>6.3051274766905155E-5</v>
      </c>
      <c r="BI979" s="13">
        <f t="shared" si="1392"/>
        <v>1.0811911502263815E-5</v>
      </c>
      <c r="BJ979" s="14">
        <f t="shared" si="1393"/>
        <v>0.18380376502094758</v>
      </c>
      <c r="BK979" s="14">
        <f t="shared" si="1394"/>
        <v>0.23572072209764111</v>
      </c>
      <c r="BL979" s="14">
        <f t="shared" si="1395"/>
        <v>0.51354319244139435</v>
      </c>
      <c r="BM979" s="14">
        <f t="shared" si="1396"/>
        <v>0.4762877076807101</v>
      </c>
      <c r="BN979" s="14">
        <f t="shared" si="1397"/>
        <v>0.52161478978492848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1.3812</v>
      </c>
      <c r="F980" s="10">
        <f>VLOOKUP(B980,home!$B$2:$E$405,3,FALSE)</f>
        <v>0.83830000000000005</v>
      </c>
      <c r="G980" s="10">
        <f>VLOOKUP(C980,away!$B$2:$E$405,4,FALSE)</f>
        <v>0.9526</v>
      </c>
      <c r="H980" s="10">
        <f>VLOOKUP(A980,away!$A$2:$E$405,3,FALSE)</f>
        <v>1.0679000000000001</v>
      </c>
      <c r="I980" s="10">
        <f>VLOOKUP(C980,away!$B$2:$E$405,3,FALSE)</f>
        <v>1.6757</v>
      </c>
      <c r="J980" s="10">
        <f>VLOOKUP(B980,home!$B$2:$E$405,4,FALSE)</f>
        <v>0.83779999999999999</v>
      </c>
      <c r="K980" s="12">
        <f t="shared" si="1342"/>
        <v>1.102977397896</v>
      </c>
      <c r="L980" s="12">
        <f t="shared" si="1343"/>
        <v>1.499226369134</v>
      </c>
      <c r="M980" s="13">
        <f t="shared" si="1344"/>
        <v>7.4110076777174891E-2</v>
      </c>
      <c r="N980" s="13">
        <f t="shared" si="1345"/>
        <v>8.1741739641561131E-2</v>
      </c>
      <c r="O980" s="13">
        <f t="shared" si="1346"/>
        <v>0.11110778132288589</v>
      </c>
      <c r="P980" s="13">
        <f t="shared" si="1347"/>
        <v>0.12254937152951446</v>
      </c>
      <c r="Q980" s="13">
        <f t="shared" si="1348"/>
        <v>4.5079645644670714E-2</v>
      </c>
      <c r="R980" s="13">
        <f t="shared" si="1349"/>
        <v>8.3287857787622363E-2</v>
      </c>
      <c r="S980" s="13">
        <f t="shared" si="1350"/>
        <v>5.0662302332496259E-2</v>
      </c>
      <c r="T980" s="13">
        <f t="shared" si="1351"/>
        <v>6.7584593461707018E-2</v>
      </c>
      <c r="U980" s="13">
        <f t="shared" si="1352"/>
        <v>9.186462465892381E-2</v>
      </c>
      <c r="V980" s="13">
        <f t="shared" si="1353"/>
        <v>9.3084257320409491E-3</v>
      </c>
      <c r="W980" s="13">
        <f t="shared" si="1354"/>
        <v>1.657394341707754E-2</v>
      </c>
      <c r="X980" s="13">
        <f t="shared" si="1355"/>
        <v>2.4848093011417521E-2</v>
      </c>
      <c r="Y980" s="13">
        <f t="shared" si="1356"/>
        <v>1.8626458132705713E-2</v>
      </c>
      <c r="Z980" s="13">
        <f t="shared" si="1357"/>
        <v>4.1622450874628673E-2</v>
      </c>
      <c r="AA980" s="13">
        <f t="shared" si="1358"/>
        <v>4.5908622559752019E-2</v>
      </c>
      <c r="AB980" s="13">
        <f t="shared" si="1359"/>
        <v>2.5318086525972446E-2</v>
      </c>
      <c r="AC980" s="13">
        <f t="shared" si="1360"/>
        <v>9.6203324584710585E-4</v>
      </c>
      <c r="AD980" s="13">
        <f t="shared" si="1361"/>
        <v>4.5701712457609364E-3</v>
      </c>
      <c r="AE980" s="13">
        <f t="shared" si="1362"/>
        <v>6.8517212431027791E-3</v>
      </c>
      <c r="AF980" s="13">
        <f t="shared" si="1363"/>
        <v>5.1361405808076398E-3</v>
      </c>
      <c r="AG980" s="13">
        <f t="shared" si="1364"/>
        <v>2.5667457981086769E-3</v>
      </c>
      <c r="AH980" s="13">
        <f t="shared" si="1365"/>
        <v>1.5600368974806959E-2</v>
      </c>
      <c r="AI980" s="13">
        <f t="shared" si="1366"/>
        <v>1.7206854378050068E-2</v>
      </c>
      <c r="AJ980" s="13">
        <f t="shared" si="1367"/>
        <v>9.489385733938531E-3</v>
      </c>
      <c r="AK980" s="13">
        <f t="shared" si="1368"/>
        <v>3.4888593281503129E-3</v>
      </c>
      <c r="AL980" s="13">
        <f t="shared" si="1369"/>
        <v>6.3633219554495168E-5</v>
      </c>
      <c r="AM980" s="13">
        <f t="shared" si="1370"/>
        <v>1.0081591177177039E-3</v>
      </c>
      <c r="AN980" s="13">
        <f t="shared" si="1371"/>
        <v>1.51145873356525E-3</v>
      </c>
      <c r="AO980" s="13">
        <f t="shared" si="1372"/>
        <v>1.1330093946094522E-3</v>
      </c>
      <c r="AP980" s="13">
        <f t="shared" si="1373"/>
        <v>5.6621252029168015E-4</v>
      </c>
      <c r="AQ980" s="13">
        <f t="shared" si="1374"/>
        <v>2.1222018523877676E-4</v>
      </c>
      <c r="AR980" s="13">
        <f t="shared" si="1375"/>
        <v>4.6776969070501028E-3</v>
      </c>
      <c r="AS980" s="13">
        <f t="shared" si="1376"/>
        <v>5.1593939626842899E-3</v>
      </c>
      <c r="AT980" s="13">
        <f t="shared" si="1377"/>
        <v>2.8453474638409255E-3</v>
      </c>
      <c r="AU980" s="13">
        <f t="shared" si="1378"/>
        <v>1.046117980592415E-3</v>
      </c>
      <c r="AV980" s="13">
        <f t="shared" si="1379"/>
        <v>2.8846112203151039E-4</v>
      </c>
      <c r="AW980" s="13">
        <f t="shared" si="1380"/>
        <v>2.9229085091033302E-6</v>
      </c>
      <c r="AX980" s="13">
        <f t="shared" si="1381"/>
        <v>1.8532945338756659E-4</v>
      </c>
      <c r="AY980" s="13">
        <f t="shared" si="1382"/>
        <v>2.7785080349583037E-4</v>
      </c>
      <c r="AZ980" s="13">
        <f t="shared" si="1383"/>
        <v>2.0828062564300919E-4</v>
      </c>
      <c r="BA980" s="13">
        <f t="shared" si="1384"/>
        <v>1.0408660204790885E-4</v>
      </c>
      <c r="BB980" s="13">
        <f t="shared" si="1385"/>
        <v>3.9012344615945499E-5</v>
      </c>
      <c r="BC980" s="13">
        <f t="shared" si="1386"/>
        <v>1.1697667153993652E-5</v>
      </c>
      <c r="BD980" s="13">
        <f t="shared" si="1387"/>
        <v>1.1688210916443464E-3</v>
      </c>
      <c r="BE980" s="13">
        <f t="shared" si="1388"/>
        <v>1.2891832462678433E-3</v>
      </c>
      <c r="BF980" s="13">
        <f t="shared" si="1389"/>
        <v>7.1096999118981207E-4</v>
      </c>
      <c r="BG980" s="13">
        <f t="shared" si="1390"/>
        <v>2.6139461028822683E-4</v>
      </c>
      <c r="BH980" s="13">
        <f t="shared" si="1391"/>
        <v>7.2078086769936935E-5</v>
      </c>
      <c r="BI980" s="13">
        <f t="shared" si="1392"/>
        <v>1.5900100118165433E-5</v>
      </c>
      <c r="BJ980" s="14">
        <f t="shared" si="1393"/>
        <v>0.27883656962468667</v>
      </c>
      <c r="BK980" s="14">
        <f t="shared" si="1394"/>
        <v>0.25793369364012397</v>
      </c>
      <c r="BL980" s="14">
        <f t="shared" si="1395"/>
        <v>0.42080780583257993</v>
      </c>
      <c r="BM980" s="14">
        <f t="shared" si="1396"/>
        <v>0.48104911937360312</v>
      </c>
      <c r="BN980" s="14">
        <f t="shared" si="1397"/>
        <v>0.5178764727034294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1.3812</v>
      </c>
      <c r="F981" s="10">
        <f>VLOOKUP(B981,home!$B$2:$E$405,3,FALSE)</f>
        <v>0.99980000000000002</v>
      </c>
      <c r="G981" s="10">
        <f>VLOOKUP(C981,away!$B$2:$E$405,4,FALSE)</f>
        <v>0.9526</v>
      </c>
      <c r="H981" s="10">
        <f>VLOOKUP(A981,away!$A$2:$E$405,3,FALSE)</f>
        <v>1.0679000000000001</v>
      </c>
      <c r="I981" s="10">
        <f>VLOOKUP(C981,away!$B$2:$E$405,3,FALSE)</f>
        <v>0.98570000000000002</v>
      </c>
      <c r="J981" s="10">
        <f>VLOOKUP(B981,home!$B$2:$E$405,4,FALSE)</f>
        <v>0.71350000000000002</v>
      </c>
      <c r="K981" s="12">
        <f t="shared" si="1342"/>
        <v>1.315467973776</v>
      </c>
      <c r="L981" s="12">
        <f t="shared" si="1343"/>
        <v>0.75105081290500009</v>
      </c>
      <c r="M981" s="13">
        <f t="shared" si="1344"/>
        <v>0.12662582683005064</v>
      </c>
      <c r="N981" s="13">
        <f t="shared" si="1345"/>
        <v>0.16657221984783738</v>
      </c>
      <c r="O981" s="13">
        <f t="shared" si="1346"/>
        <v>9.5102430175477301E-2</v>
      </c>
      <c r="P981" s="13">
        <f t="shared" si="1347"/>
        <v>0.12510420112410864</v>
      </c>
      <c r="Q981" s="13">
        <f t="shared" si="1348"/>
        <v>0.10956021026530254</v>
      </c>
      <c r="R981" s="13">
        <f t="shared" si="1349"/>
        <v>3.5713378746266615E-2</v>
      </c>
      <c r="S981" s="13">
        <f t="shared" si="1350"/>
        <v>3.0900215087849563E-2</v>
      </c>
      <c r="T981" s="13">
        <f t="shared" si="1351"/>
        <v>8.2285284981798199E-2</v>
      </c>
      <c r="U981" s="13">
        <f t="shared" si="1352"/>
        <v>4.6979805976046209E-2</v>
      </c>
      <c r="V981" s="13">
        <f t="shared" si="1353"/>
        <v>3.3920995774221873E-3</v>
      </c>
      <c r="W981" s="13">
        <f t="shared" si="1354"/>
        <v>4.8040982601390017E-2</v>
      </c>
      <c r="X981" s="13">
        <f t="shared" si="1355"/>
        <v>3.6081219035528939E-2</v>
      </c>
      <c r="Y981" s="13">
        <f t="shared" si="1356"/>
        <v>1.3549414443618683E-2</v>
      </c>
      <c r="Z981" s="13">
        <f t="shared" si="1357"/>
        <v>8.9408540463225654E-3</v>
      </c>
      <c r="AA981" s="13">
        <f t="shared" si="1358"/>
        <v>1.1761407156142895E-2</v>
      </c>
      <c r="AB981" s="13">
        <f t="shared" si="1359"/>
        <v>7.7358772202229219E-3</v>
      </c>
      <c r="AC981" s="13">
        <f t="shared" si="1360"/>
        <v>2.0945860650548148E-4</v>
      </c>
      <c r="AD981" s="13">
        <f t="shared" si="1361"/>
        <v>1.5799093510214642E-2</v>
      </c>
      <c r="AE981" s="13">
        <f t="shared" si="1362"/>
        <v>1.1865922024008818E-2</v>
      </c>
      <c r="AF981" s="13">
        <f t="shared" si="1363"/>
        <v>4.4559551909995826E-3</v>
      </c>
      <c r="AG981" s="13">
        <f t="shared" si="1364"/>
        <v>1.1155495894894973E-3</v>
      </c>
      <c r="AH981" s="13">
        <f t="shared" si="1365"/>
        <v>1.6787589248888801E-3</v>
      </c>
      <c r="AI981" s="13">
        <f t="shared" si="1366"/>
        <v>2.2083536013819513E-3</v>
      </c>
      <c r="AJ981" s="13">
        <f t="shared" si="1367"/>
        <v>1.452509218695424E-3</v>
      </c>
      <c r="AK981" s="13">
        <f t="shared" si="1368"/>
        <v>6.369097862694101E-4</v>
      </c>
      <c r="AL981" s="13">
        <f t="shared" si="1369"/>
        <v>8.2776641358028445E-6</v>
      </c>
      <c r="AM981" s="13">
        <f t="shared" si="1370"/>
        <v>4.1566403054759211E-3</v>
      </c>
      <c r="AN981" s="13">
        <f t="shared" si="1371"/>
        <v>3.1218480803813786E-3</v>
      </c>
      <c r="AO981" s="13">
        <f t="shared" si="1372"/>
        <v>1.172333269268174E-3</v>
      </c>
      <c r="AP981" s="13">
        <f t="shared" si="1373"/>
        <v>2.9349395162647953E-4</v>
      </c>
      <c r="AQ981" s="13">
        <f t="shared" si="1374"/>
        <v>5.5107217737942042E-5</v>
      </c>
      <c r="AR981" s="13">
        <f t="shared" si="1375"/>
        <v>2.5216665104186355E-4</v>
      </c>
      <c r="AS981" s="13">
        <f t="shared" si="1376"/>
        <v>3.317171534999199E-4</v>
      </c>
      <c r="AT981" s="13">
        <f t="shared" si="1377"/>
        <v>2.1818164589064104E-4</v>
      </c>
      <c r="AU981" s="13">
        <f t="shared" si="1378"/>
        <v>9.5670322544958106E-5</v>
      </c>
      <c r="AV981" s="13">
        <f t="shared" si="1379"/>
        <v>3.146281133717809E-5</v>
      </c>
      <c r="AW981" s="13">
        <f t="shared" si="1380"/>
        <v>2.2717205153161375E-7</v>
      </c>
      <c r="AX981" s="13">
        <f t="shared" si="1381"/>
        <v>9.1132120006001162E-4</v>
      </c>
      <c r="AY981" s="13">
        <f t="shared" si="1382"/>
        <v>6.8444852812263193E-4</v>
      </c>
      <c r="AZ981" s="13">
        <f t="shared" si="1383"/>
        <v>2.570278117190667E-4</v>
      </c>
      <c r="BA981" s="13">
        <f t="shared" si="1384"/>
        <v>6.4346982310266125E-5</v>
      </c>
      <c r="BB981" s="13">
        <f t="shared" si="1385"/>
        <v>1.2081963343027255E-5</v>
      </c>
      <c r="BC981" s="13">
        <f t="shared" si="1386"/>
        <v>1.8148336780538073E-6</v>
      </c>
      <c r="BD981" s="13">
        <f t="shared" si="1387"/>
        <v>3.156499470875384E-5</v>
      </c>
      <c r="BE981" s="13">
        <f t="shared" si="1388"/>
        <v>4.1522739631774568E-5</v>
      </c>
      <c r="BF981" s="13">
        <f t="shared" si="1389"/>
        <v>2.7310917084519458E-5</v>
      </c>
      <c r="BG981" s="13">
        <f t="shared" si="1390"/>
        <v>1.1975545586379051E-5</v>
      </c>
      <c r="BH981" s="13">
        <f t="shared" si="1391"/>
        <v>3.9383616718440411E-6</v>
      </c>
      <c r="BI981" s="13">
        <f t="shared" si="1392"/>
        <v>1.0361577296915482E-6</v>
      </c>
      <c r="BJ981" s="14">
        <f t="shared" si="1393"/>
        <v>0.50005631563391106</v>
      </c>
      <c r="BK981" s="14">
        <f t="shared" si="1394"/>
        <v>0.28692452741819496</v>
      </c>
      <c r="BL981" s="14">
        <f t="shared" si="1395"/>
        <v>0.20431597810611907</v>
      </c>
      <c r="BM981" s="14">
        <f t="shared" si="1396"/>
        <v>0.34087518685943369</v>
      </c>
      <c r="BN981" s="14">
        <f t="shared" si="1397"/>
        <v>0.65867826698904297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1.3812</v>
      </c>
      <c r="F982" s="10">
        <f>VLOOKUP(B982,home!$B$2:$E$405,3,FALSE)</f>
        <v>0.9526</v>
      </c>
      <c r="G982" s="10">
        <f>VLOOKUP(C982,away!$B$2:$E$405,4,FALSE)</f>
        <v>0.83830000000000005</v>
      </c>
      <c r="H982" s="10">
        <f>VLOOKUP(A982,away!$A$2:$E$405,3,FALSE)</f>
        <v>1.0679000000000001</v>
      </c>
      <c r="I982" s="10">
        <f>VLOOKUP(C982,away!$B$2:$E$405,3,FALSE)</f>
        <v>0.78859999999999997</v>
      </c>
      <c r="J982" s="10">
        <f>VLOOKUP(B982,home!$B$2:$E$405,4,FALSE)</f>
        <v>1.38</v>
      </c>
      <c r="K982" s="12">
        <f t="shared" si="1342"/>
        <v>1.102977397896</v>
      </c>
      <c r="L982" s="12">
        <f t="shared" si="1343"/>
        <v>1.1621613971999998</v>
      </c>
      <c r="M982" s="13">
        <f t="shared" si="1344"/>
        <v>0.10381562444123391</v>
      </c>
      <c r="N982" s="13">
        <f t="shared" si="1345"/>
        <v>0.11450628730714053</v>
      </c>
      <c r="O982" s="13">
        <f t="shared" si="1346"/>
        <v>0.12065051115181481</v>
      </c>
      <c r="P982" s="13">
        <f t="shared" si="1347"/>
        <v>0.13307478684505103</v>
      </c>
      <c r="Q982" s="13">
        <f t="shared" si="1348"/>
        <v>6.3148923408380839E-2</v>
      </c>
      <c r="R982" s="13">
        <f t="shared" si="1349"/>
        <v>7.0107683306543656E-2</v>
      </c>
      <c r="S982" s="13">
        <f t="shared" si="1350"/>
        <v>4.2645071464845155E-2</v>
      </c>
      <c r="T982" s="13">
        <f t="shared" si="1351"/>
        <v>7.3389241059959628E-2</v>
      </c>
      <c r="U982" s="13">
        <f t="shared" si="1352"/>
        <v>7.7327190105968363E-2</v>
      </c>
      <c r="V982" s="13">
        <f t="shared" si="1353"/>
        <v>6.0737847353267522E-3</v>
      </c>
      <c r="W982" s="13">
        <f t="shared" si="1354"/>
        <v>2.3217278406969882E-2</v>
      </c>
      <c r="X982" s="13">
        <f t="shared" si="1355"/>
        <v>2.6982224712625499E-2</v>
      </c>
      <c r="Y982" s="13">
        <f t="shared" si="1356"/>
        <v>1.5678849985794614E-2</v>
      </c>
      <c r="Z982" s="13">
        <f t="shared" si="1357"/>
        <v>2.7158814395329283E-2</v>
      </c>
      <c r="AA982" s="13">
        <f t="shared" si="1358"/>
        <v>2.9955558431700714E-2</v>
      </c>
      <c r="AB982" s="13">
        <f t="shared" si="1359"/>
        <v>1.6520151945759422E-2</v>
      </c>
      <c r="AC982" s="13">
        <f t="shared" si="1360"/>
        <v>4.8660041139439941E-4</v>
      </c>
      <c r="AD982" s="13">
        <f t="shared" si="1361"/>
        <v>6.402033330886665E-3</v>
      </c>
      <c r="AE982" s="13">
        <f t="shared" si="1362"/>
        <v>7.4401960007442142E-3</v>
      </c>
      <c r="AF982" s="13">
        <f t="shared" si="1363"/>
        <v>4.3233542898333749E-3</v>
      </c>
      <c r="AG982" s="13">
        <f t="shared" si="1364"/>
        <v>1.6748118206877886E-3</v>
      </c>
      <c r="AH982" s="13">
        <f t="shared" si="1365"/>
        <v>7.8907314209928428E-3</v>
      </c>
      <c r="AI982" s="13">
        <f t="shared" si="1366"/>
        <v>8.7032984102228921E-3</v>
      </c>
      <c r="AJ982" s="13">
        <f t="shared" si="1367"/>
        <v>4.7997707168100203E-3</v>
      </c>
      <c r="AK982" s="13">
        <f t="shared" si="1368"/>
        <v>1.7646795385748439E-3</v>
      </c>
      <c r="AL982" s="13">
        <f t="shared" si="1369"/>
        <v>2.4949711133964691E-5</v>
      </c>
      <c r="AM982" s="13">
        <f t="shared" si="1370"/>
        <v>1.4122596129089672E-3</v>
      </c>
      <c r="AN982" s="13">
        <f t="shared" si="1371"/>
        <v>1.6412736049474161E-3</v>
      </c>
      <c r="AO982" s="13">
        <f t="shared" si="1372"/>
        <v>9.5371241295658517E-4</v>
      </c>
      <c r="AP982" s="13">
        <f t="shared" si="1373"/>
        <v>3.6945591678953587E-4</v>
      </c>
      <c r="AQ982" s="13">
        <f t="shared" si="1374"/>
        <v>1.0734185111498356E-4</v>
      </c>
      <c r="AR982" s="13">
        <f t="shared" si="1375"/>
        <v>1.8340606906301934E-3</v>
      </c>
      <c r="AS982" s="13">
        <f t="shared" si="1376"/>
        <v>2.0229274881346316E-3</v>
      </c>
      <c r="AT982" s="13">
        <f t="shared" si="1377"/>
        <v>1.1156216484975137E-3</v>
      </c>
      <c r="AU982" s="13">
        <f t="shared" si="1378"/>
        <v>4.1016848763207765E-4</v>
      </c>
      <c r="AV982" s="13">
        <f t="shared" si="1379"/>
        <v>1.131016427968418E-4</v>
      </c>
      <c r="AW982" s="13">
        <f t="shared" si="1380"/>
        <v>8.8837449106638996E-7</v>
      </c>
      <c r="AX982" s="13">
        <f t="shared" si="1381"/>
        <v>2.5961507216665735E-4</v>
      </c>
      <c r="AY982" s="13">
        <f t="shared" si="1382"/>
        <v>3.0171461500338125E-4</v>
      </c>
      <c r="AZ982" s="13">
        <f t="shared" si="1383"/>
        <v>1.7532053926399484E-4</v>
      </c>
      <c r="BA982" s="13">
        <f t="shared" si="1384"/>
        <v>6.7916920956300524E-5</v>
      </c>
      <c r="BB982" s="13">
        <f t="shared" si="1385"/>
        <v>1.9732605938024057E-5</v>
      </c>
      <c r="BC982" s="13">
        <f t="shared" si="1386"/>
        <v>4.5864945774662029E-6</v>
      </c>
      <c r="BD982" s="13">
        <f t="shared" si="1387"/>
        <v>3.5524575579539666E-4</v>
      </c>
      <c r="BE982" s="13">
        <f t="shared" si="1388"/>
        <v>3.9182803934080448E-4</v>
      </c>
      <c r="BF982" s="13">
        <f t="shared" si="1389"/>
        <v>2.1608873562740604E-4</v>
      </c>
      <c r="BG982" s="13">
        <f t="shared" si="1390"/>
        <v>7.9446997112317611E-5</v>
      </c>
      <c r="BH982" s="13">
        <f t="shared" si="1391"/>
        <v>2.1907060536398802E-5</v>
      </c>
      <c r="BI982" s="13">
        <f t="shared" si="1392"/>
        <v>4.8325985251974609E-6</v>
      </c>
      <c r="BJ982" s="14">
        <f t="shared" si="1393"/>
        <v>0.34207612996964648</v>
      </c>
      <c r="BK982" s="14">
        <f t="shared" si="1394"/>
        <v>0.28642253222398867</v>
      </c>
      <c r="BL982" s="14">
        <f t="shared" si="1395"/>
        <v>0.34428480417301627</v>
      </c>
      <c r="BM982" s="14">
        <f t="shared" si="1396"/>
        <v>0.39433763806130351</v>
      </c>
      <c r="BN982" s="14">
        <f t="shared" si="1397"/>
        <v>0.60530381646016473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1.3812</v>
      </c>
      <c r="F983" s="10">
        <f>VLOOKUP(B983,home!$B$2:$E$405,3,FALSE)</f>
        <v>0.68589999999999995</v>
      </c>
      <c r="G983" s="10">
        <f>VLOOKUP(C983,away!$B$2:$E$405,4,FALSE)</f>
        <v>0.83260000000000001</v>
      </c>
      <c r="H983" s="10">
        <f>VLOOKUP(A983,away!$A$2:$E$405,3,FALSE)</f>
        <v>1.0679000000000001</v>
      </c>
      <c r="I983" s="10">
        <f>VLOOKUP(C983,away!$B$2:$E$405,3,FALSE)</f>
        <v>0.88959999999999995</v>
      </c>
      <c r="J983" s="10">
        <f>VLOOKUP(B983,home!$B$2:$E$405,4,FALSE)</f>
        <v>0.83779999999999999</v>
      </c>
      <c r="K983" s="12">
        <f t="shared" si="1342"/>
        <v>0.78877616560800001</v>
      </c>
      <c r="L983" s="12">
        <f t="shared" si="1343"/>
        <v>0.79591321715200003</v>
      </c>
      <c r="M983" s="13">
        <f t="shared" si="1344"/>
        <v>0.20501146332265921</v>
      </c>
      <c r="N983" s="13">
        <f t="shared" si="1345"/>
        <v>0.16170815594533225</v>
      </c>
      <c r="O983" s="13">
        <f t="shared" si="1346"/>
        <v>0.16317133332617692</v>
      </c>
      <c r="P983" s="13">
        <f t="shared" si="1347"/>
        <v>0.12870565863816671</v>
      </c>
      <c r="Q983" s="13">
        <f t="shared" si="1348"/>
        <v>6.3775769597049836E-2</v>
      </c>
      <c r="R983" s="13">
        <f t="shared" si="1349"/>
        <v>6.4935110427309414E-2</v>
      </c>
      <c r="S983" s="13">
        <f t="shared" si="1350"/>
        <v>2.020026867889466E-2</v>
      </c>
      <c r="T983" s="13">
        <f t="shared" si="1351"/>
        <v>5.0759977956332643E-2</v>
      </c>
      <c r="U983" s="13">
        <f t="shared" si="1352"/>
        <v>5.1219267416185182E-2</v>
      </c>
      <c r="V983" s="13">
        <f t="shared" si="1353"/>
        <v>1.4090750736287733E-3</v>
      </c>
      <c r="W983" s="13">
        <f t="shared" si="1354"/>
        <v>1.6768269000486745E-2</v>
      </c>
      <c r="X983" s="13">
        <f t="shared" si="1355"/>
        <v>1.3346086926247556E-2</v>
      </c>
      <c r="Y983" s="13">
        <f t="shared" si="1356"/>
        <v>5.3111634909299701E-3</v>
      </c>
      <c r="Z983" s="13">
        <f t="shared" si="1357"/>
        <v>1.7227570882106743E-2</v>
      </c>
      <c r="AA983" s="13">
        <f t="shared" si="1358"/>
        <v>1.3588697303128186E-2</v>
      </c>
      <c r="AB983" s="13">
        <f t="shared" si="1359"/>
        <v>5.3592202771846099E-3</v>
      </c>
      <c r="AC983" s="13">
        <f t="shared" si="1360"/>
        <v>5.5288352076374433E-5</v>
      </c>
      <c r="AD983" s="13">
        <f t="shared" si="1361"/>
        <v>3.3066027315218562E-3</v>
      </c>
      <c r="AE983" s="13">
        <f t="shared" si="1362"/>
        <v>2.6317688178891514E-3</v>
      </c>
      <c r="AF983" s="13">
        <f t="shared" si="1363"/>
        <v>1.0473297933232353E-3</v>
      </c>
      <c r="AG983" s="13">
        <f t="shared" si="1364"/>
        <v>2.778612084076785E-4</v>
      </c>
      <c r="AH983" s="13">
        <f t="shared" si="1365"/>
        <v>3.4279128411229235E-3</v>
      </c>
      <c r="AI983" s="13">
        <f t="shared" si="1366"/>
        <v>2.703855946859365E-3</v>
      </c>
      <c r="AJ983" s="13">
        <f t="shared" si="1367"/>
        <v>1.0663685630600589E-3</v>
      </c>
      <c r="AK983" s="13">
        <f t="shared" si="1368"/>
        <v>2.8037536876514204E-4</v>
      </c>
      <c r="AL983" s="13">
        <f t="shared" si="1369"/>
        <v>1.3883952933517991E-6</v>
      </c>
      <c r="AM983" s="13">
        <f t="shared" si="1370"/>
        <v>5.2163388475174981E-4</v>
      </c>
      <c r="AN983" s="13">
        <f t="shared" si="1371"/>
        <v>4.1517530338826074E-4</v>
      </c>
      <c r="AO983" s="13">
        <f t="shared" si="1372"/>
        <v>1.6522175570090413E-4</v>
      </c>
      <c r="AP983" s="13">
        <f t="shared" si="1373"/>
        <v>4.383405970780281E-5</v>
      </c>
      <c r="AQ983" s="13">
        <f t="shared" si="1374"/>
        <v>8.722026870717547E-6</v>
      </c>
      <c r="AR983" s="13">
        <f t="shared" si="1375"/>
        <v>5.4566422749895995E-4</v>
      </c>
      <c r="AS983" s="13">
        <f t="shared" si="1376"/>
        <v>4.30406937076081E-4</v>
      </c>
      <c r="AT983" s="13">
        <f t="shared" si="1377"/>
        <v>1.6974736673897744E-4</v>
      </c>
      <c r="AU983" s="13">
        <f t="shared" si="1378"/>
        <v>4.4630892352808533E-5</v>
      </c>
      <c r="AV983" s="13">
        <f t="shared" si="1379"/>
        <v>8.8009460344279302E-6</v>
      </c>
      <c r="AW983" s="13">
        <f t="shared" si="1380"/>
        <v>2.4211970039902672E-8</v>
      </c>
      <c r="AX983" s="13">
        <f t="shared" si="1381"/>
        <v>6.8575395910948421E-5</v>
      </c>
      <c r="AY983" s="13">
        <f t="shared" si="1382"/>
        <v>5.4580063976955057E-5</v>
      </c>
      <c r="AZ983" s="13">
        <f t="shared" si="1383"/>
        <v>2.1720497156130142E-5</v>
      </c>
      <c r="BA983" s="13">
        <f t="shared" si="1384"/>
        <v>5.7625435898921374E-6</v>
      </c>
      <c r="BB983" s="13">
        <f t="shared" si="1385"/>
        <v>1.1466211519024214E-6</v>
      </c>
      <c r="BC983" s="13">
        <f t="shared" si="1386"/>
        <v>1.8252218597303773E-7</v>
      </c>
      <c r="BD983" s="13">
        <f t="shared" si="1387"/>
        <v>7.2383561798909627E-5</v>
      </c>
      <c r="BE983" s="13">
        <f t="shared" si="1388"/>
        <v>5.709442832879365E-5</v>
      </c>
      <c r="BF983" s="13">
        <f t="shared" si="1389"/>
        <v>2.2517362127383311E-5</v>
      </c>
      <c r="BG983" s="13">
        <f t="shared" si="1390"/>
        <v>5.9203861861480687E-6</v>
      </c>
      <c r="BH983" s="13">
        <f t="shared" si="1391"/>
        <v>1.1674648787071111E-6</v>
      </c>
      <c r="BI983" s="13">
        <f t="shared" si="1392"/>
        <v>1.8417369410172079E-7</v>
      </c>
      <c r="BJ983" s="14">
        <f t="shared" si="1393"/>
        <v>0.32023954014191214</v>
      </c>
      <c r="BK983" s="14">
        <f t="shared" si="1394"/>
        <v>0.35543772252469602</v>
      </c>
      <c r="BL983" s="14">
        <f t="shared" si="1395"/>
        <v>0.3071106592165071</v>
      </c>
      <c r="BM983" s="14">
        <f t="shared" si="1396"/>
        <v>0.21265344565652081</v>
      </c>
      <c r="BN983" s="14">
        <f t="shared" si="1397"/>
        <v>0.7873074912566943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1.6087</v>
      </c>
      <c r="F984" s="10">
        <f>VLOOKUP(B984,home!$B$2:$E$405,3,FALSE)</f>
        <v>0.93240000000000001</v>
      </c>
      <c r="G984" s="10">
        <f>VLOOKUP(C984,away!$B$2:$E$405,4,FALSE)</f>
        <v>0.9607</v>
      </c>
      <c r="H984" s="10">
        <f>VLOOKUP(A984,away!$A$2:$E$405,3,FALSE)</f>
        <v>1.2608999999999999</v>
      </c>
      <c r="I984" s="10">
        <f>VLOOKUP(C984,away!$B$2:$E$405,3,FALSE)</f>
        <v>1.1536</v>
      </c>
      <c r="J984" s="10">
        <f>VLOOKUP(B984,home!$B$2:$E$405,4,FALSE)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1.6087</v>
      </c>
      <c r="F985" s="10">
        <f>VLOOKUP(B985,home!$B$2:$E$405,3,FALSE)</f>
        <v>1.2998000000000001</v>
      </c>
      <c r="G985" s="10">
        <f>VLOOKUP(C985,away!$B$2:$E$405,4,FALSE)</f>
        <v>1.6577</v>
      </c>
      <c r="H985" s="10">
        <f>VLOOKUP(A985,away!$A$2:$E$405,3,FALSE)</f>
        <v>1.2608999999999999</v>
      </c>
      <c r="I985" s="10">
        <f>VLOOKUP(C985,away!$B$2:$E$405,3,FALSE)</f>
        <v>0.85919999999999996</v>
      </c>
      <c r="J985" s="10">
        <f>VLOOKUP(B985,home!$B$2:$E$405,4,FALSE)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1.6087</v>
      </c>
      <c r="F986" s="10">
        <f>VLOOKUP(B986,home!$B$2:$E$405,3,FALSE)</f>
        <v>1.7613000000000001</v>
      </c>
      <c r="G986" s="10">
        <f>VLOOKUP(C986,away!$B$2:$E$405,4,FALSE)</f>
        <v>0.93240000000000001</v>
      </c>
      <c r="H986" s="10">
        <f>VLOOKUP(A986,away!$A$2:$E$405,3,FALSE)</f>
        <v>1.2608999999999999</v>
      </c>
      <c r="I986" s="10">
        <f>VLOOKUP(C986,away!$B$2:$E$405,3,FALSE)</f>
        <v>1.1234999999999999</v>
      </c>
      <c r="J986" s="10">
        <f>VLOOKUP(B986,home!$B$2:$E$405,4,FALSE)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1.3148</v>
      </c>
      <c r="F996" s="10">
        <f>VLOOKUP(B996,home!$B$2:$E$405,3,FALSE)</f>
        <v>1.0322</v>
      </c>
      <c r="G996" s="10">
        <f>VLOOKUP(C996,away!$B$2:$E$405,4,FALSE)</f>
        <v>0.40949999999999998</v>
      </c>
      <c r="H996" s="10">
        <f>VLOOKUP(A996,away!$A$2:$E$405,3,FALSE)</f>
        <v>1.2037</v>
      </c>
      <c r="I996" s="10">
        <f>VLOOKUP(C996,away!$B$2:$E$405,3,FALSE)</f>
        <v>1.2141999999999999</v>
      </c>
      <c r="J996" s="10">
        <f>VLOOKUP(B996,home!$B$2:$E$405,4,FALSE)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1.5690999999999999</v>
      </c>
      <c r="F1005" s="10">
        <f>VLOOKUP(B1005,home!$B$2:$E$405,3,FALSE)</f>
        <v>0.92700000000000005</v>
      </c>
      <c r="G1005" s="10">
        <f>VLOOKUP(C1005,away!$B$2:$E$405,4,FALSE)</f>
        <v>0.81110000000000004</v>
      </c>
      <c r="H1005" s="10">
        <f>VLOOKUP(A1005,away!$A$2:$E$405,3,FALSE)</f>
        <v>1.1701999999999999</v>
      </c>
      <c r="I1005" s="10">
        <f>VLOOKUP(C1005,away!$B$2:$E$405,3,FALSE)</f>
        <v>1.2430000000000001</v>
      </c>
      <c r="J1005" s="10">
        <f>VLOOKUP(B1005,home!$B$2:$E$405,4,FALSE)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1.5690999999999999</v>
      </c>
      <c r="F1006" s="10">
        <f>VLOOKUP(B1006,home!$B$2:$E$405,3,FALSE)</f>
        <v>0.92700000000000005</v>
      </c>
      <c r="G1006" s="10">
        <f>VLOOKUP(C1006,away!$B$2:$E$405,4,FALSE)</f>
        <v>0.76480000000000004</v>
      </c>
      <c r="H1006" s="10">
        <f>VLOOKUP(A1006,away!$A$2:$E$405,3,FALSE)</f>
        <v>1.1701999999999999</v>
      </c>
      <c r="I1006" s="10">
        <f>VLOOKUP(C1006,away!$B$2:$E$405,3,FALSE)</f>
        <v>0.76910000000000001</v>
      </c>
      <c r="J1006" s="10">
        <f>VLOOKUP(B1006,home!$B$2:$E$405,4,FALSE)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1.5690999999999999</v>
      </c>
      <c r="F1007" s="10">
        <f>VLOOKUP(B1007,home!$B$2:$E$405,3,FALSE)</f>
        <v>0.76480000000000004</v>
      </c>
      <c r="G1007" s="10">
        <f>VLOOKUP(C1007,away!$B$2:$E$405,4,FALSE)</f>
        <v>1.1472</v>
      </c>
      <c r="H1007" s="10">
        <f>VLOOKUP(A1007,away!$A$2:$E$405,3,FALSE)</f>
        <v>1.1701999999999999</v>
      </c>
      <c r="I1007" s="10">
        <f>VLOOKUP(C1007,away!$B$2:$E$405,3,FALSE)</f>
        <v>0.85460000000000003</v>
      </c>
      <c r="J1007" s="10">
        <f>VLOOKUP(B1007,home!$B$2:$E$405,4,FALSE)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1.254</v>
      </c>
      <c r="F1008" s="10">
        <f>VLOOKUP(B1008,home!$B$2:$E$405,3,FALSE)</f>
        <v>0.63800000000000001</v>
      </c>
      <c r="G1008" s="10">
        <f>VLOOKUP(C1008,away!$B$2:$E$405,4,FALSE)</f>
        <v>0.69779999999999998</v>
      </c>
      <c r="H1008" s="10">
        <f>VLOOKUP(A1008,away!$A$2:$E$405,3,FALSE)</f>
        <v>0.9476</v>
      </c>
      <c r="I1008" s="10">
        <f>VLOOKUP(C1008,away!$B$2:$E$405,3,FALSE)</f>
        <v>0.98929999999999996</v>
      </c>
      <c r="J1008" s="10">
        <f>VLOOKUP(B1008,home!$B$2:$E$405,4,FALSE)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1.254</v>
      </c>
      <c r="F1009" s="10">
        <f>VLOOKUP(B1009,home!$B$2:$E$405,3,FALSE)</f>
        <v>1.0965</v>
      </c>
      <c r="G1009" s="10">
        <f>VLOOKUP(C1009,away!$B$2:$E$405,4,FALSE)</f>
        <v>0.58479999999999999</v>
      </c>
      <c r="H1009" s="10">
        <f>VLOOKUP(A1009,away!$A$2:$E$405,3,FALSE)</f>
        <v>0.9476</v>
      </c>
      <c r="I1009" s="10">
        <f>VLOOKUP(C1009,away!$B$2:$E$405,3,FALSE)</f>
        <v>0.84419999999999995</v>
      </c>
      <c r="J1009" s="10">
        <f>VLOOKUP(B1009,home!$B$2:$E$405,4,FALSE)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1.254</v>
      </c>
      <c r="F1010" s="10">
        <f>VLOOKUP(B1010,home!$B$2:$E$405,3,FALSE)</f>
        <v>0.90380000000000005</v>
      </c>
      <c r="G1010" s="10">
        <f>VLOOKUP(C1010,away!$B$2:$E$405,4,FALSE)</f>
        <v>0.85060000000000002</v>
      </c>
      <c r="H1010" s="10">
        <f>VLOOKUP(A1010,away!$A$2:$E$405,3,FALSE)</f>
        <v>0.9476</v>
      </c>
      <c r="I1010" s="10">
        <f>VLOOKUP(C1010,away!$B$2:$E$405,3,FALSE)</f>
        <v>1.1256999999999999</v>
      </c>
      <c r="J1010" s="10">
        <f>VLOOKUP(B1010,home!$B$2:$E$405,4,FALSE)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1.3812</v>
      </c>
      <c r="F1025" s="10">
        <f>VLOOKUP(B1025,home!$B$2:$E$405,3,FALSE)</f>
        <v>1.6004</v>
      </c>
      <c r="G1025" s="10">
        <f>VLOOKUP(C1025,away!$B$2:$E$405,4,FALSE)</f>
        <v>1.448</v>
      </c>
      <c r="H1025" s="10">
        <f>VLOOKUP(A1025,away!$A$2:$E$405,3,FALSE)</f>
        <v>1.0679000000000001</v>
      </c>
      <c r="I1025" s="10">
        <f>VLOOKUP(C1025,away!$B$2:$E$405,3,FALSE)</f>
        <v>0.4929</v>
      </c>
      <c r="J1025" s="10">
        <f>VLOOKUP(B1025,home!$B$2:$E$405,4,FALSE)</f>
        <v>0.73929999999999996</v>
      </c>
      <c r="K1025" s="12">
        <f t="shared" si="1398"/>
        <v>3.20076415104</v>
      </c>
      <c r="L1025" s="12">
        <f t="shared" si="1399"/>
        <v>0.38914379586300002</v>
      </c>
      <c r="M1025" s="13">
        <f t="shared" si="1400"/>
        <v>2.760087105197135E-2</v>
      </c>
      <c r="N1025" s="13">
        <f t="shared" si="1401"/>
        <v>8.834387860062759E-2</v>
      </c>
      <c r="O1025" s="13">
        <f t="shared" si="1402"/>
        <v>1.0740707730289324E-2</v>
      </c>
      <c r="P1025" s="13">
        <f t="shared" si="1403"/>
        <v>3.4378472259908276E-2</v>
      </c>
      <c r="Q1025" s="13">
        <f t="shared" si="1404"/>
        <v>0.1413839597943593</v>
      </c>
      <c r="R1025" s="13">
        <f t="shared" si="1405"/>
        <v>2.0898398882099275E-3</v>
      </c>
      <c r="S1025" s="13">
        <f t="shared" si="1406"/>
        <v>1.0705091088428431E-2</v>
      </c>
      <c r="T1025" s="13">
        <f t="shared" si="1407"/>
        <v>5.5018690788518752E-2</v>
      </c>
      <c r="U1025" s="13">
        <f t="shared" si="1408"/>
        <v>6.6890845955957781E-3</v>
      </c>
      <c r="V1025" s="13">
        <f t="shared" si="1409"/>
        <v>1.4815340683767726E-3</v>
      </c>
      <c r="W1025" s="13">
        <f t="shared" si="1410"/>
        <v>0.15084557001395532</v>
      </c>
      <c r="X1025" s="13">
        <f t="shared" si="1411"/>
        <v>5.8700617704348507E-2</v>
      </c>
      <c r="Y1025" s="13">
        <f t="shared" si="1412"/>
        <v>1.14214905964865E-2</v>
      </c>
      <c r="Z1025" s="13">
        <f t="shared" si="1413"/>
        <v>2.7108274228130632E-4</v>
      </c>
      <c r="AA1025" s="13">
        <f t="shared" si="1414"/>
        <v>8.676719234596206E-4</v>
      </c>
      <c r="AB1025" s="13">
        <f t="shared" si="1415"/>
        <v>1.3886065937367383E-3</v>
      </c>
      <c r="AC1025" s="13">
        <f t="shared" si="1416"/>
        <v>1.1533349295366286E-4</v>
      </c>
      <c r="AD1025" s="13">
        <f t="shared" si="1417"/>
        <v>0.12070527321096566</v>
      </c>
      <c r="AE1025" s="13">
        <f t="shared" si="1418"/>
        <v>4.6971708197995662E-2</v>
      </c>
      <c r="AF1025" s="13">
        <f t="shared" si="1419"/>
        <v>9.1393744131686144E-3</v>
      </c>
      <c r="AG1025" s="13">
        <f t="shared" si="1420"/>
        <v>1.1855102836512046E-3</v>
      </c>
      <c r="AH1025" s="13">
        <f t="shared" si="1421"/>
        <v>2.6372541831074722E-5</v>
      </c>
      <c r="AI1025" s="13">
        <f t="shared" si="1422"/>
        <v>8.4412286464706778E-5</v>
      </c>
      <c r="AJ1025" s="13">
        <f t="shared" si="1423"/>
        <v>1.3509191021177623E-4</v>
      </c>
      <c r="AK1025" s="13">
        <f t="shared" si="1424"/>
        <v>1.4413244776712264E-4</v>
      </c>
      <c r="AL1025" s="13">
        <f t="shared" si="1425"/>
        <v>5.7461799385677467E-6</v>
      </c>
      <c r="AM1025" s="13">
        <f t="shared" si="1426"/>
        <v>7.7269822267029539E-2</v>
      </c>
      <c r="AN1025" s="13">
        <f t="shared" si="1427"/>
        <v>3.0069071942651234E-2</v>
      </c>
      <c r="AO1025" s="13">
        <f t="shared" si="1428"/>
        <v>5.8505963969204666E-3</v>
      </c>
      <c r="AP1025" s="13">
        <f t="shared" si="1429"/>
        <v>7.5890776332000732E-4</v>
      </c>
      <c r="AQ1025" s="13">
        <f t="shared" si="1430"/>
        <v>7.3831061932061698E-5</v>
      </c>
      <c r="AR1025" s="13">
        <f t="shared" si="1431"/>
        <v>2.0525422069400345E-6</v>
      </c>
      <c r="AS1025" s="13">
        <f t="shared" si="1432"/>
        <v>6.5697035144701878E-6</v>
      </c>
      <c r="AT1025" s="13">
        <f t="shared" si="1433"/>
        <v>1.0514035746038838E-5</v>
      </c>
      <c r="AU1025" s="13">
        <f t="shared" si="1434"/>
        <v>1.1217649566224739E-5</v>
      </c>
      <c r="AV1025" s="13">
        <f t="shared" si="1435"/>
        <v>8.9762626476253878E-6</v>
      </c>
      <c r="AW1025" s="13">
        <f t="shared" si="1436"/>
        <v>1.9881104400908572E-7</v>
      </c>
      <c r="AX1025" s="13">
        <f t="shared" si="1437"/>
        <v>4.1220412844923428E-2</v>
      </c>
      <c r="AY1025" s="13">
        <f t="shared" si="1438"/>
        <v>1.6040667921513464E-2</v>
      </c>
      <c r="AZ1025" s="13">
        <f t="shared" si="1439"/>
        <v>3.1210632015778047E-3</v>
      </c>
      <c r="BA1025" s="13">
        <f t="shared" si="1440"/>
        <v>4.0484746046343822E-4</v>
      </c>
      <c r="BB1025" s="13">
        <f t="shared" si="1441"/>
        <v>3.9385969377559529E-5</v>
      </c>
      <c r="BC1025" s="13">
        <f t="shared" si="1442"/>
        <v>3.06536112546548E-6</v>
      </c>
      <c r="BD1025" s="13">
        <f t="shared" si="1443"/>
        <v>1.3312234426294398E-7</v>
      </c>
      <c r="BE1025" s="13">
        <f t="shared" si="1444"/>
        <v>4.2609322721923656E-7</v>
      </c>
      <c r="BF1025" s="13">
        <f t="shared" si="1445"/>
        <v>6.819119633421368E-7</v>
      </c>
      <c r="BG1025" s="13">
        <f t="shared" si="1446"/>
        <v>7.2754645547693808E-7</v>
      </c>
      <c r="BH1025" s="13">
        <f t="shared" si="1447"/>
        <v>5.8217615322670076E-7</v>
      </c>
      <c r="BI1025" s="13">
        <f t="shared" si="1448"/>
        <v>3.7268171216767868E-7</v>
      </c>
      <c r="BJ1025" s="14">
        <f t="shared" si="1449"/>
        <v>0.85856774579491135</v>
      </c>
      <c r="BK1025" s="14">
        <f t="shared" si="1450"/>
        <v>9.0327716063090507E-2</v>
      </c>
      <c r="BL1025" s="14">
        <f t="shared" si="1451"/>
        <v>2.2208173643103062E-2</v>
      </c>
      <c r="BM1025" s="14">
        <f t="shared" si="1452"/>
        <v>0.65079651980755115</v>
      </c>
      <c r="BN1025" s="14">
        <f t="shared" si="1453"/>
        <v>0.30453772932536577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1.3812</v>
      </c>
      <c r="F1026" s="10">
        <f>VLOOKUP(B1026,home!$B$2:$E$405,3,FALSE)</f>
        <v>1.0669999999999999</v>
      </c>
      <c r="G1026" s="10">
        <f>VLOOKUP(C1026,away!$B$2:$E$405,4,FALSE)</f>
        <v>1.0669999999999999</v>
      </c>
      <c r="H1026" s="10">
        <f>VLOOKUP(A1026,away!$A$2:$E$405,3,FALSE)</f>
        <v>1.0679000000000001</v>
      </c>
      <c r="I1026" s="10">
        <f>VLOOKUP(C1026,away!$B$2:$E$405,3,FALSE)</f>
        <v>0.73929999999999996</v>
      </c>
      <c r="J1026" s="10">
        <f>VLOOKUP(B1026,home!$B$2:$E$405,4,FALSE)</f>
        <v>1.1828000000000001</v>
      </c>
      <c r="K1026" s="12">
        <f t="shared" si="1398"/>
        <v>1.5724810067999997</v>
      </c>
      <c r="L1026" s="12">
        <f t="shared" si="1399"/>
        <v>0.93381879031600001</v>
      </c>
      <c r="M1026" s="13">
        <f t="shared" si="1400"/>
        <v>8.156950524304156E-2</v>
      </c>
      <c r="N1026" s="13">
        <f t="shared" si="1401"/>
        <v>0.12826649772875587</v>
      </c>
      <c r="O1026" s="13">
        <f t="shared" si="1402"/>
        <v>7.6171136712731694E-2</v>
      </c>
      <c r="P1026" s="13">
        <f t="shared" si="1403"/>
        <v>0.11977766574713676</v>
      </c>
      <c r="Q1026" s="13">
        <f t="shared" si="1404"/>
        <v>0.10084831574361196</v>
      </c>
      <c r="R1026" s="13">
        <f t="shared" si="1405"/>
        <v>3.5565019371038877E-2</v>
      </c>
      <c r="S1026" s="13">
        <f t="shared" si="1406"/>
        <v>4.3970749758399097E-2</v>
      </c>
      <c r="T1026" s="13">
        <f t="shared" si="1407"/>
        <v>9.4174052213105736E-2</v>
      </c>
      <c r="U1026" s="13">
        <f t="shared" si="1408"/>
        <v>5.5925317467432706E-2</v>
      </c>
      <c r="V1026" s="13">
        <f t="shared" si="1409"/>
        <v>7.174132254885654E-3</v>
      </c>
      <c r="W1026" s="13">
        <f t="shared" si="1410"/>
        <v>5.2860687024866383E-2</v>
      </c>
      <c r="X1026" s="13">
        <f t="shared" si="1411"/>
        <v>4.9362302812833402E-2</v>
      </c>
      <c r="Y1026" s="13">
        <f t="shared" si="1412"/>
        <v>2.304772294994608E-2</v>
      </c>
      <c r="Z1026" s="13">
        <f t="shared" si="1413"/>
        <v>1.1070427788876212E-2</v>
      </c>
      <c r="AA1026" s="13">
        <f t="shared" si="1414"/>
        <v>1.7408037435158761E-2</v>
      </c>
      <c r="AB1026" s="13">
        <f t="shared" si="1415"/>
        <v>1.3686904116225267E-2</v>
      </c>
      <c r="AC1026" s="13">
        <f t="shared" si="1416"/>
        <v>6.5841150799179286E-4</v>
      </c>
      <c r="AD1026" s="13">
        <f t="shared" si="1417"/>
        <v>2.0780606588250414E-2</v>
      </c>
      <c r="AE1026" s="13">
        <f t="shared" si="1418"/>
        <v>1.9405320906272699E-2</v>
      </c>
      <c r="AF1026" s="13">
        <f t="shared" si="1419"/>
        <v>9.0605266471946774E-3</v>
      </c>
      <c r="AG1026" s="13">
        <f t="shared" si="1420"/>
        <v>2.8202966777697391E-3</v>
      </c>
      <c r="AH1026" s="13">
        <f t="shared" si="1421"/>
        <v>2.5844433715222536E-3</v>
      </c>
      <c r="AI1026" s="13">
        <f t="shared" si="1422"/>
        <v>4.0639881148688993E-3</v>
      </c>
      <c r="AJ1026" s="13">
        <f t="shared" si="1423"/>
        <v>3.19527206124614E-3</v>
      </c>
      <c r="AK1026" s="13">
        <f t="shared" si="1424"/>
        <v>1.6748348759560799E-3</v>
      </c>
      <c r="AL1026" s="13">
        <f t="shared" si="1425"/>
        <v>3.8672782576445342E-5</v>
      </c>
      <c r="AM1026" s="13">
        <f t="shared" si="1426"/>
        <v>6.5354218339613336E-3</v>
      </c>
      <c r="AN1026" s="13">
        <f t="shared" si="1427"/>
        <v>6.102899711194547E-3</v>
      </c>
      <c r="AO1026" s="13">
        <f t="shared" si="1428"/>
        <v>2.8495012128637782E-3</v>
      </c>
      <c r="AP1026" s="13">
        <f t="shared" si="1429"/>
        <v>8.8697259186680945E-4</v>
      </c>
      <c r="AQ1026" s="13">
        <f t="shared" si="1430"/>
        <v>2.070679181951278E-4</v>
      </c>
      <c r="AR1026" s="13">
        <f t="shared" si="1431"/>
        <v>4.8268035656702312E-4</v>
      </c>
      <c r="AS1026" s="13">
        <f t="shared" si="1432"/>
        <v>7.5900569305709543E-4</v>
      </c>
      <c r="AT1026" s="13">
        <f t="shared" si="1433"/>
        <v>5.9676101819267655E-4</v>
      </c>
      <c r="AU1026" s="13">
        <f t="shared" si="1434"/>
        <v>3.1279845556887091E-4</v>
      </c>
      <c r="AV1026" s="13">
        <f t="shared" si="1435"/>
        <v>1.2296740758460588E-4</v>
      </c>
      <c r="AW1026" s="13">
        <f t="shared" si="1436"/>
        <v>1.5774330571589848E-6</v>
      </c>
      <c r="AX1026" s="13">
        <f t="shared" si="1437"/>
        <v>1.7128044508883714E-3</v>
      </c>
      <c r="AY1026" s="13">
        <f t="shared" si="1438"/>
        <v>1.5994489803764398E-3</v>
      </c>
      <c r="AZ1026" s="13">
        <f t="shared" si="1439"/>
        <v>7.4679775601364307E-4</v>
      </c>
      <c r="BA1026" s="13">
        <f t="shared" si="1440"/>
        <v>2.3245792571045454E-4</v>
      </c>
      <c r="BB1026" s="13">
        <f t="shared" si="1441"/>
        <v>5.4268394746575809E-5</v>
      </c>
      <c r="BC1026" s="13">
        <f t="shared" si="1442"/>
        <v>1.013536934692772E-5</v>
      </c>
      <c r="BD1026" s="13">
        <f t="shared" si="1443"/>
        <v>7.5122664446452167E-5</v>
      </c>
      <c r="BE1026" s="13">
        <f t="shared" si="1444"/>
        <v>1.1812896302225565E-4</v>
      </c>
      <c r="BF1026" s="13">
        <f t="shared" si="1445"/>
        <v>9.2877775352738257E-5</v>
      </c>
      <c r="BG1026" s="13">
        <f t="shared" si="1446"/>
        <v>4.8682845898672674E-5</v>
      </c>
      <c r="BH1026" s="13">
        <f t="shared" si="1447"/>
        <v>1.9138212633158529E-5</v>
      </c>
      <c r="BI1026" s="13">
        <f t="shared" si="1448"/>
        <v>6.0188951739483104E-6</v>
      </c>
      <c r="BJ1026" s="14">
        <f t="shared" si="1449"/>
        <v>0.52156410543777099</v>
      </c>
      <c r="BK1026" s="14">
        <f t="shared" si="1450"/>
        <v>0.25478858627440776</v>
      </c>
      <c r="BL1026" s="14">
        <f t="shared" si="1451"/>
        <v>0.21290913581367821</v>
      </c>
      <c r="BM1026" s="14">
        <f t="shared" si="1452"/>
        <v>0.45653624322109715</v>
      </c>
      <c r="BN1026" s="14">
        <f t="shared" si="1453"/>
        <v>0.54219814054631665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1.3812</v>
      </c>
      <c r="F1027" s="10">
        <f>VLOOKUP(B1027,home!$B$2:$E$405,3,FALSE)</f>
        <v>1.3337000000000001</v>
      </c>
      <c r="G1027" s="10">
        <f>VLOOKUP(C1027,away!$B$2:$E$405,4,FALSE)</f>
        <v>1.2575000000000001</v>
      </c>
      <c r="H1027" s="10">
        <f>VLOOKUP(A1027,away!$A$2:$E$405,3,FALSE)</f>
        <v>1.0679000000000001</v>
      </c>
      <c r="I1027" s="10">
        <f>VLOOKUP(C1027,away!$B$2:$E$405,3,FALSE)</f>
        <v>0.83779999999999999</v>
      </c>
      <c r="J1027" s="10">
        <f>VLOOKUP(B1027,home!$B$2:$E$405,4,FALSE)</f>
        <v>1.4785999999999999</v>
      </c>
      <c r="K1027" s="12">
        <f t="shared" si="1398"/>
        <v>2.3164488483000003</v>
      </c>
      <c r="L1027" s="12">
        <f t="shared" si="1399"/>
        <v>1.322883636332</v>
      </c>
      <c r="M1027" s="13">
        <f t="shared" si="1400"/>
        <v>2.6269873658749929E-2</v>
      </c>
      <c r="N1027" s="13">
        <f t="shared" si="1401"/>
        <v>6.085281858179778E-2</v>
      </c>
      <c r="O1027" s="13">
        <f t="shared" si="1402"/>
        <v>3.4751985991669329E-2</v>
      </c>
      <c r="P1027" s="13">
        <f t="shared" si="1403"/>
        <v>8.0501197926540147E-2</v>
      </c>
      <c r="Q1027" s="13">
        <f t="shared" si="1404"/>
        <v>7.0481220759807187E-2</v>
      </c>
      <c r="R1027" s="13">
        <f t="shared" si="1405"/>
        <v>2.2986416799209129E-2</v>
      </c>
      <c r="S1027" s="13">
        <f t="shared" si="1406"/>
        <v>6.1671812280009772E-2</v>
      </c>
      <c r="T1027" s="13">
        <f t="shared" si="1407"/>
        <v>9.3238453611852179E-2</v>
      </c>
      <c r="U1027" s="13">
        <f t="shared" si="1408"/>
        <v>5.3246858721071759E-2</v>
      </c>
      <c r="V1027" s="13">
        <f t="shared" si="1409"/>
        <v>2.0998513909605245E-2</v>
      </c>
      <c r="W1027" s="13">
        <f t="shared" si="1410"/>
        <v>5.4422047551944464E-2</v>
      </c>
      <c r="X1027" s="13">
        <f t="shared" si="1411"/>
        <v>7.1994036162149319E-2</v>
      </c>
      <c r="Y1027" s="13">
        <f t="shared" si="1412"/>
        <v>4.7619866176200815E-2</v>
      </c>
      <c r="Z1027" s="13">
        <f t="shared" si="1413"/>
        <v>1.0136118213860248E-2</v>
      </c>
      <c r="AA1027" s="13">
        <f t="shared" si="1414"/>
        <v>2.3479799362729224E-2</v>
      </c>
      <c r="AB1027" s="13">
        <f t="shared" si="1415"/>
        <v>2.7194877096054604E-2</v>
      </c>
      <c r="AC1027" s="13">
        <f t="shared" si="1416"/>
        <v>4.0217302392633082E-3</v>
      </c>
      <c r="AD1027" s="13">
        <f t="shared" si="1417"/>
        <v>3.1516472343457412E-2</v>
      </c>
      <c r="AE1027" s="13">
        <f t="shared" si="1418"/>
        <v>4.1692625538069857E-2</v>
      </c>
      <c r="AF1027" s="13">
        <f t="shared" si="1419"/>
        <v>2.757724604001514E-2</v>
      </c>
      <c r="AG1027" s="13">
        <f t="shared" si="1420"/>
        <v>1.2160495840479157E-2</v>
      </c>
      <c r="AH1027" s="13">
        <f t="shared" si="1421"/>
        <v>3.3522262302606164E-3</v>
      </c>
      <c r="AI1027" s="13">
        <f t="shared" si="1422"/>
        <v>7.7652605903282554E-3</v>
      </c>
      <c r="AJ1027" s="13">
        <f t="shared" si="1423"/>
        <v>8.993914475607637E-3</v>
      </c>
      <c r="AK1027" s="13">
        <f t="shared" si="1424"/>
        <v>6.9446476095766695E-3</v>
      </c>
      <c r="AL1027" s="13">
        <f t="shared" si="1425"/>
        <v>4.9296636322459294E-4</v>
      </c>
      <c r="AM1027" s="13">
        <f t="shared" si="1426"/>
        <v>1.4601259212496139E-2</v>
      </c>
      <c r="AN1027" s="13">
        <f t="shared" si="1427"/>
        <v>1.9315766882053009E-2</v>
      </c>
      <c r="AO1027" s="13">
        <f t="shared" si="1428"/>
        <v>1.2776255965735754E-2</v>
      </c>
      <c r="AP1027" s="13">
        <f t="shared" si="1429"/>
        <v>5.6338333168869737E-3</v>
      </c>
      <c r="AQ1027" s="13">
        <f t="shared" si="1430"/>
        <v>1.8632264761829537E-3</v>
      </c>
      <c r="AR1027" s="13">
        <f t="shared" si="1431"/>
        <v>8.8692104505893547E-4</v>
      </c>
      <c r="AS1027" s="13">
        <f t="shared" si="1432"/>
        <v>2.0545072333598034E-3</v>
      </c>
      <c r="AT1027" s="13">
        <f t="shared" si="1433"/>
        <v>2.3795804572701693E-3</v>
      </c>
      <c r="AU1027" s="13">
        <f t="shared" si="1434"/>
        <v>1.8373921365602236E-3</v>
      </c>
      <c r="AV1027" s="13">
        <f t="shared" si="1435"/>
        <v>1.0640562246526021E-3</v>
      </c>
      <c r="AW1027" s="13">
        <f t="shared" si="1436"/>
        <v>4.1962286547295443E-5</v>
      </c>
      <c r="AX1027" s="13">
        <f t="shared" si="1437"/>
        <v>5.6371783477527455E-3</v>
      </c>
      <c r="AY1027" s="13">
        <f t="shared" si="1438"/>
        <v>7.4573309913271687E-3</v>
      </c>
      <c r="AZ1027" s="13">
        <f t="shared" si="1439"/>
        <v>4.9325905695691025E-3</v>
      </c>
      <c r="BA1027" s="13">
        <f t="shared" si="1440"/>
        <v>2.175081116402835E-3</v>
      </c>
      <c r="BB1027" s="13">
        <f t="shared" si="1441"/>
        <v>7.1934480414601238E-4</v>
      </c>
      <c r="BC1027" s="13">
        <f t="shared" si="1442"/>
        <v>1.9032189405704148E-4</v>
      </c>
      <c r="BD1027" s="13">
        <f t="shared" si="1443"/>
        <v>1.9554888953782367E-4</v>
      </c>
      <c r="BE1027" s="13">
        <f t="shared" si="1444"/>
        <v>4.5297899995623558E-4</v>
      </c>
      <c r="BF1027" s="13">
        <f t="shared" si="1445"/>
        <v>5.2465134137635405E-4</v>
      </c>
      <c r="BG1027" s="13">
        <f t="shared" si="1446"/>
        <v>4.0510933183010182E-4</v>
      </c>
      <c r="BH1027" s="13">
        <f t="shared" si="1447"/>
        <v>2.346037612883556E-4</v>
      </c>
      <c r="BI1027" s="13">
        <f t="shared" si="1448"/>
        <v>1.0868952252865183E-4</v>
      </c>
      <c r="BJ1027" s="14">
        <f t="shared" si="1449"/>
        <v>0.58685747218238304</v>
      </c>
      <c r="BK1027" s="14">
        <f t="shared" si="1450"/>
        <v>0.20141342536872017</v>
      </c>
      <c r="BL1027" s="14">
        <f t="shared" si="1451"/>
        <v>0.19886002581992651</v>
      </c>
      <c r="BM1027" s="14">
        <f t="shared" si="1452"/>
        <v>0.69400815916233649</v>
      </c>
      <c r="BN1027" s="14">
        <f t="shared" si="1453"/>
        <v>0.29584351371777351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1.3812</v>
      </c>
      <c r="F1028" s="10">
        <f>VLOOKUP(B1028,home!$B$2:$E$405,3,FALSE)</f>
        <v>1.2956000000000001</v>
      </c>
      <c r="G1028" s="10">
        <f>VLOOKUP(C1028,away!$B$2:$E$405,4,FALSE)</f>
        <v>1.0669999999999999</v>
      </c>
      <c r="H1028" s="10">
        <f>VLOOKUP(A1028,away!$A$2:$E$405,3,FALSE)</f>
        <v>1.0679000000000001</v>
      </c>
      <c r="I1028" s="10">
        <f>VLOOKUP(C1028,away!$B$2:$E$405,3,FALSE)</f>
        <v>0.78859999999999997</v>
      </c>
      <c r="J1028" s="10">
        <f>VLOOKUP(B1028,home!$B$2:$E$405,4,FALSE)</f>
        <v>1.2321</v>
      </c>
      <c r="K1028" s="12">
        <f t="shared" si="1398"/>
        <v>1.9093780622400001</v>
      </c>
      <c r="L1028" s="12">
        <f t="shared" si="1399"/>
        <v>1.0376080126739999</v>
      </c>
      <c r="M1028" s="13">
        <f t="shared" si="1400"/>
        <v>5.2497691860444007E-2</v>
      </c>
      <c r="N1028" s="13">
        <f t="shared" si="1401"/>
        <v>0.1002379411565672</v>
      </c>
      <c r="O1028" s="13">
        <f t="shared" si="1402"/>
        <v>5.4472025721287336E-2</v>
      </c>
      <c r="P1028" s="13">
        <f t="shared" si="1403"/>
        <v>0.10400769091799905</v>
      </c>
      <c r="Q1028" s="13">
        <f t="shared" si="1404"/>
        <v>9.5696062924226735E-2</v>
      </c>
      <c r="R1028" s="13">
        <f t="shared" si="1405"/>
        <v>2.8260305177495976E-2</v>
      </c>
      <c r="S1028" s="13">
        <f t="shared" si="1406"/>
        <v>5.1514644676430403E-2</v>
      </c>
      <c r="T1028" s="13">
        <f t="shared" si="1407"/>
        <v>9.9295001671532962E-2</v>
      </c>
      <c r="U1028" s="13">
        <f t="shared" si="1408"/>
        <v>5.395960673811831E-2</v>
      </c>
      <c r="V1028" s="13">
        <f t="shared" si="1409"/>
        <v>1.1340010180299006E-2</v>
      </c>
      <c r="W1028" s="13">
        <f t="shared" si="1410"/>
        <v>6.0906654396752372E-2</v>
      </c>
      <c r="X1028" s="13">
        <f t="shared" si="1411"/>
        <v>6.319723262723638E-2</v>
      </c>
      <c r="Y1028" s="13">
        <f t="shared" si="1412"/>
        <v>3.2786977476421598E-2</v>
      </c>
      <c r="Z1028" s="13">
        <f t="shared" si="1413"/>
        <v>9.774373030927451E-3</v>
      </c>
      <c r="AA1028" s="13">
        <f t="shared" si="1414"/>
        <v>1.8662973437403176E-2</v>
      </c>
      <c r="AB1028" s="13">
        <f t="shared" si="1415"/>
        <v>1.7817336028772737E-2</v>
      </c>
      <c r="AC1028" s="13">
        <f t="shared" si="1416"/>
        <v>1.4041668214848143E-3</v>
      </c>
      <c r="AD1028" s="13">
        <f t="shared" si="1417"/>
        <v>2.9073457437398122E-2</v>
      </c>
      <c r="AE1028" s="13">
        <f t="shared" si="1418"/>
        <v>3.0166852393180791E-2</v>
      </c>
      <c r="AF1028" s="13">
        <f t="shared" si="1419"/>
        <v>1.5650683880159107E-2</v>
      </c>
      <c r="AG1028" s="13">
        <f t="shared" si="1420"/>
        <v>5.4130916659603E-3</v>
      </c>
      <c r="AH1028" s="13">
        <f t="shared" si="1421"/>
        <v>2.5354919439387431E-3</v>
      </c>
      <c r="AI1028" s="13">
        <f t="shared" si="1422"/>
        <v>4.8412126947428883E-3</v>
      </c>
      <c r="AJ1028" s="13">
        <f t="shared" si="1423"/>
        <v>4.621852656989933E-3</v>
      </c>
      <c r="AK1028" s="13">
        <f t="shared" si="1424"/>
        <v>2.9416213567207443E-3</v>
      </c>
      <c r="AL1028" s="13">
        <f t="shared" si="1425"/>
        <v>1.1127662462154321E-4</v>
      </c>
      <c r="AM1028" s="13">
        <f t="shared" si="1426"/>
        <v>1.1102444364887273E-2</v>
      </c>
      <c r="AN1028" s="13">
        <f t="shared" si="1427"/>
        <v>1.1519985233274334E-2</v>
      </c>
      <c r="AO1028" s="13">
        <f t="shared" si="1428"/>
        <v>5.9766144919658022E-3</v>
      </c>
      <c r="AP1028" s="13">
        <f t="shared" si="1429"/>
        <v>2.0671276951757553E-3</v>
      </c>
      <c r="AQ1028" s="13">
        <f t="shared" si="1430"/>
        <v>5.3621706493367516E-4</v>
      </c>
      <c r="AR1028" s="13">
        <f t="shared" si="1431"/>
        <v>5.2616935142024332E-4</v>
      </c>
      <c r="AS1028" s="13">
        <f t="shared" si="1432"/>
        <v>1.004656216624862E-3</v>
      </c>
      <c r="AT1028" s="13">
        <f t="shared" si="1433"/>
        <v>9.5913427005827451E-4</v>
      </c>
      <c r="AU1028" s="13">
        <f t="shared" si="1434"/>
        <v>6.1044997799728157E-4</v>
      </c>
      <c r="AV1028" s="13">
        <f t="shared" si="1435"/>
        <v>2.9139494902072517E-4</v>
      </c>
      <c r="AW1028" s="13">
        <f t="shared" si="1436"/>
        <v>6.1238802284457831E-6</v>
      </c>
      <c r="AX1028" s="13">
        <f t="shared" si="1437"/>
        <v>3.5331272845926373E-3</v>
      </c>
      <c r="AY1028" s="13">
        <f t="shared" si="1438"/>
        <v>3.6660011802904522E-3</v>
      </c>
      <c r="AZ1028" s="13">
        <f t="shared" si="1439"/>
        <v>1.9019360995708569E-3</v>
      </c>
      <c r="BA1028" s="13">
        <f t="shared" si="1440"/>
        <v>6.5782137883621864E-4</v>
      </c>
      <c r="BB1028" s="13">
        <f t="shared" si="1441"/>
        <v>1.706401833971798E-4</v>
      </c>
      <c r="BC1028" s="13">
        <f t="shared" si="1442"/>
        <v>3.5411524315414934E-5</v>
      </c>
      <c r="BD1028" s="13">
        <f t="shared" si="1443"/>
        <v>9.0992922509521002E-5</v>
      </c>
      <c r="BE1028" s="13">
        <f t="shared" si="1444"/>
        <v>1.7373989005878371E-4</v>
      </c>
      <c r="BF1028" s="13">
        <f t="shared" si="1445"/>
        <v>1.6586756730711558E-4</v>
      </c>
      <c r="BG1028" s="13">
        <f t="shared" si="1446"/>
        <v>1.0556796475110768E-4</v>
      </c>
      <c r="BH1028" s="13">
        <f t="shared" si="1447"/>
        <v>5.0392288992772673E-5</v>
      </c>
      <c r="BI1028" s="13">
        <f t="shared" si="1448"/>
        <v>1.9243586221771682E-5</v>
      </c>
      <c r="BJ1028" s="14">
        <f t="shared" si="1449"/>
        <v>0.57359128213067534</v>
      </c>
      <c r="BK1028" s="14">
        <f t="shared" si="1450"/>
        <v>0.22454148226156928</v>
      </c>
      <c r="BL1028" s="14">
        <f t="shared" si="1451"/>
        <v>0.19211003474043231</v>
      </c>
      <c r="BM1028" s="14">
        <f t="shared" si="1452"/>
        <v>0.56118557710552186</v>
      </c>
      <c r="BN1028" s="14">
        <f t="shared" si="1453"/>
        <v>0.43517171775802033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1.254</v>
      </c>
      <c r="F1035" s="10">
        <f>VLOOKUP(B1035,home!$B$2:$E$405,3,FALSE)</f>
        <v>1.4454</v>
      </c>
      <c r="G1035" s="10">
        <f>VLOOKUP(C1035,away!$B$2:$E$405,4,FALSE)</f>
        <v>1.0632999999999999</v>
      </c>
      <c r="H1035" s="10">
        <f>VLOOKUP(A1035,away!$A$2:$E$405,3,FALSE)</f>
        <v>0.9476</v>
      </c>
      <c r="I1035" s="10">
        <f>VLOOKUP(C1035,away!$B$2:$E$405,3,FALSE)</f>
        <v>1.7587999999999999</v>
      </c>
      <c r="J1035" s="10">
        <f>VLOOKUP(B1035,home!$B$2:$E$405,4,FALSE)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1.3812</v>
      </c>
      <c r="F1043" s="10">
        <f>VLOOKUP(B1043,home!$B$2:$E$405,3,FALSE)</f>
        <v>1.3337000000000001</v>
      </c>
      <c r="G1043" s="10">
        <f>VLOOKUP(C1043,away!$B$2:$E$405,4,FALSE)</f>
        <v>0.53349999999999997</v>
      </c>
      <c r="H1043" s="10">
        <f>VLOOKUP(A1043,away!$A$2:$E$405,3,FALSE)</f>
        <v>1.0679000000000001</v>
      </c>
      <c r="I1043" s="10">
        <f>VLOOKUP(C1043,away!$B$2:$E$405,3,FALSE)</f>
        <v>0.69</v>
      </c>
      <c r="J1043" s="10">
        <f>VLOOKUP(B1043,home!$B$2:$E$405,4,FALSE)</f>
        <v>0.8871</v>
      </c>
      <c r="K1043" s="12">
        <f t="shared" si="1398"/>
        <v>0.98276378574000012</v>
      </c>
      <c r="L1043" s="12">
        <f t="shared" si="1399"/>
        <v>0.65366052210000003</v>
      </c>
      <c r="M1043" s="13">
        <f t="shared" si="1400"/>
        <v>0.19467489675980365</v>
      </c>
      <c r="N1043" s="13">
        <f t="shared" si="1401"/>
        <v>0.19131943852820835</v>
      </c>
      <c r="O1043" s="13">
        <f t="shared" si="1402"/>
        <v>0.12725129465577684</v>
      </c>
      <c r="P1043" s="13">
        <f t="shared" si="1403"/>
        <v>0.12505796407622752</v>
      </c>
      <c r="Q1043" s="13">
        <f t="shared" si="1404"/>
        <v>9.4010907846816621E-2</v>
      </c>
      <c r="R1043" s="13">
        <f t="shared" si="1405"/>
        <v>4.1589573851298016E-2</v>
      </c>
      <c r="S1043" s="13">
        <f t="shared" si="1406"/>
        <v>2.0084117982334847E-2</v>
      </c>
      <c r="T1043" s="13">
        <f t="shared" si="1407"/>
        <v>6.1451219106245139E-2</v>
      </c>
      <c r="U1043" s="13">
        <f t="shared" si="1408"/>
        <v>4.0872727045414961E-2</v>
      </c>
      <c r="V1043" s="13">
        <f t="shared" si="1409"/>
        <v>1.4335460737318606E-3</v>
      </c>
      <c r="W1043" s="13">
        <f t="shared" si="1410"/>
        <v>3.0796838565463929E-2</v>
      </c>
      <c r="X1043" s="13">
        <f t="shared" si="1411"/>
        <v>2.0130677575730567E-2</v>
      </c>
      <c r="Y1043" s="13">
        <f t="shared" si="1412"/>
        <v>6.5793146071894022E-3</v>
      </c>
      <c r="Z1043" s="13">
        <f t="shared" si="1413"/>
        <v>9.061820852518658E-3</v>
      </c>
      <c r="AA1043" s="13">
        <f t="shared" si="1414"/>
        <v>8.9056293667189122E-3</v>
      </c>
      <c r="AB1043" s="13">
        <f t="shared" si="1415"/>
        <v>4.3760650154169994E-3</v>
      </c>
      <c r="AC1043" s="13">
        <f t="shared" si="1416"/>
        <v>5.7556327361114869E-5</v>
      </c>
      <c r="AD1043" s="13">
        <f t="shared" si="1417"/>
        <v>7.5665044143547397E-3</v>
      </c>
      <c r="AE1043" s="13">
        <f t="shared" si="1418"/>
        <v>4.9459252259590738E-3</v>
      </c>
      <c r="AF1043" s="13">
        <f t="shared" si="1419"/>
        <v>1.6164780327339843E-3</v>
      </c>
      <c r="AG1043" s="13">
        <f t="shared" si="1420"/>
        <v>3.5220929161335909E-4</v>
      </c>
      <c r="AH1043" s="13">
        <f t="shared" si="1421"/>
        <v>1.4808386374085033E-3</v>
      </c>
      <c r="AI1043" s="13">
        <f t="shared" si="1422"/>
        <v>1.4553145853696441E-3</v>
      </c>
      <c r="AJ1043" s="13">
        <f t="shared" si="1423"/>
        <v>7.1511523568025504E-4</v>
      </c>
      <c r="AK1043" s="13">
        <f t="shared" si="1424"/>
        <v>2.3426311875249329E-4</v>
      </c>
      <c r="AL1043" s="13">
        <f t="shared" si="1425"/>
        <v>1.478953319465093E-6</v>
      </c>
      <c r="AM1043" s="13">
        <f t="shared" si="1426"/>
        <v>1.4872173046139377E-3</v>
      </c>
      <c r="AN1043" s="13">
        <f t="shared" si="1427"/>
        <v>9.721352398101012E-4</v>
      </c>
      <c r="AO1043" s="13">
        <f t="shared" si="1428"/>
        <v>3.1772321420303975E-4</v>
      </c>
      <c r="AP1043" s="13">
        <f t="shared" si="1429"/>
        <v>6.9227707359749706E-5</v>
      </c>
      <c r="AQ1043" s="13">
        <f t="shared" si="1430"/>
        <v>1.1312854834140002E-5</v>
      </c>
      <c r="AR1043" s="13">
        <f t="shared" si="1431"/>
        <v>1.9359315137485906E-4</v>
      </c>
      <c r="AS1043" s="13">
        <f t="shared" si="1432"/>
        <v>1.902563383384934E-4</v>
      </c>
      <c r="AT1043" s="13">
        <f t="shared" si="1433"/>
        <v>9.3488519663284054E-5</v>
      </c>
      <c r="AU1043" s="13">
        <f t="shared" si="1434"/>
        <v>3.0625710502505828E-5</v>
      </c>
      <c r="AV1043" s="13">
        <f t="shared" si="1435"/>
        <v>7.5244597986049744E-6</v>
      </c>
      <c r="AW1043" s="13">
        <f t="shared" si="1436"/>
        <v>2.6390849304618177E-8</v>
      </c>
      <c r="AX1043" s="13">
        <f t="shared" si="1437"/>
        <v>2.435972180834053E-4</v>
      </c>
      <c r="AY1043" s="13">
        <f t="shared" si="1438"/>
        <v>1.5922988475450627E-4</v>
      </c>
      <c r="AZ1043" s="13">
        <f t="shared" si="1439"/>
        <v>5.2041144801276701E-5</v>
      </c>
      <c r="BA1043" s="13">
        <f t="shared" si="1440"/>
        <v>1.1339080627161412E-5</v>
      </c>
      <c r="BB1043" s="13">
        <f t="shared" si="1441"/>
        <v>1.8529773407210809E-6</v>
      </c>
      <c r="BC1043" s="13">
        <f t="shared" si="1442"/>
        <v>2.4224362719504236E-7</v>
      </c>
      <c r="BD1043" s="13">
        <f t="shared" si="1443"/>
        <v>2.1090700067112438E-5</v>
      </c>
      <c r="BE1043" s="13">
        <f t="shared" si="1444"/>
        <v>2.0727176241862297E-5</v>
      </c>
      <c r="BF1043" s="13">
        <f t="shared" si="1445"/>
        <v>1.0184959095576388E-5</v>
      </c>
      <c r="BG1043" s="13">
        <f t="shared" si="1446"/>
        <v>3.3364696527919002E-6</v>
      </c>
      <c r="BH1043" s="13">
        <f t="shared" si="1447"/>
        <v>8.1974038674609767E-7</v>
      </c>
      <c r="BI1043" s="13">
        <f t="shared" si="1448"/>
        <v>1.6112223316051338E-7</v>
      </c>
      <c r="BJ1043" s="14">
        <f t="shared" si="1449"/>
        <v>0.42209543206437039</v>
      </c>
      <c r="BK1043" s="14">
        <f t="shared" si="1450"/>
        <v>0.34146879005753294</v>
      </c>
      <c r="BL1043" s="14">
        <f t="shared" si="1451"/>
        <v>0.22745262985919154</v>
      </c>
      <c r="BM1043" s="14">
        <f t="shared" si="1452"/>
        <v>0.22601539362157747</v>
      </c>
      <c r="BN1043" s="14">
        <f t="shared" si="1453"/>
        <v>0.77390407571813102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1.6769000000000001</v>
      </c>
      <c r="F1045" s="10">
        <f>VLOOKUP(B1045,home!$B$2:$E$405,3,FALSE)</f>
        <v>1.5138</v>
      </c>
      <c r="G1045" s="10">
        <f>VLOOKUP(C1045,away!$B$2:$E$405,4,FALSE)</f>
        <v>1.1074999999999999</v>
      </c>
      <c r="H1045" s="10">
        <f>VLOOKUP(A1045,away!$A$2:$E$405,3,FALSE)</f>
        <v>1.5230999999999999</v>
      </c>
      <c r="I1045" s="10">
        <f>VLOOKUP(C1045,away!$B$2:$E$405,3,FALSE)</f>
        <v>0.93789999999999996</v>
      </c>
      <c r="J1045" s="10">
        <f>VLOOKUP(B1045,home!$B$2:$E$405,4,FALSE)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1.3148</v>
      </c>
      <c r="F1046" s="10">
        <f>VLOOKUP(B1046,home!$B$2:$E$405,3,FALSE)</f>
        <v>0.76060000000000005</v>
      </c>
      <c r="G1046" s="10">
        <f>VLOOKUP(C1046,away!$B$2:$E$405,4,FALSE)</f>
        <v>0.97789999999999999</v>
      </c>
      <c r="H1046" s="10">
        <f>VLOOKUP(A1046,away!$A$2:$E$405,3,FALSE)</f>
        <v>1.2037</v>
      </c>
      <c r="I1046" s="10">
        <f>VLOOKUP(C1046,away!$B$2:$E$405,3,FALSE)</f>
        <v>1.0087999999999999</v>
      </c>
      <c r="J1046" s="10">
        <f>VLOOKUP(B1046,home!$B$2:$E$405,4,FALSE)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1.3148</v>
      </c>
      <c r="F1047" s="10">
        <f>VLOOKUP(B1047,home!$B$2:$E$405,3,FALSE)</f>
        <v>1.1952</v>
      </c>
      <c r="G1047" s="10">
        <f>VLOOKUP(C1047,away!$B$2:$E$405,4,FALSE)</f>
        <v>0.43459999999999999</v>
      </c>
      <c r="H1047" s="10">
        <f>VLOOKUP(A1047,away!$A$2:$E$405,3,FALSE)</f>
        <v>1.2037</v>
      </c>
      <c r="I1047" s="10">
        <f>VLOOKUP(C1047,away!$B$2:$E$405,3,FALSE)</f>
        <v>0.65269999999999995</v>
      </c>
      <c r="J1047" s="10">
        <f>VLOOKUP(B1047,home!$B$2:$E$405,4,FALSE)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1.3148</v>
      </c>
      <c r="F1048" s="10">
        <f>VLOOKUP(B1048,home!$B$2:$E$405,3,FALSE)</f>
        <v>1.0322</v>
      </c>
      <c r="G1048" s="10">
        <f>VLOOKUP(C1048,away!$B$2:$E$405,4,FALSE)</f>
        <v>0.76060000000000005</v>
      </c>
      <c r="H1048" s="10">
        <f>VLOOKUP(A1048,away!$A$2:$E$405,3,FALSE)</f>
        <v>1.2037</v>
      </c>
      <c r="I1048" s="10">
        <f>VLOOKUP(C1048,away!$B$2:$E$405,3,FALSE)</f>
        <v>1.5975999999999999</v>
      </c>
      <c r="J1048" s="10">
        <f>VLOOKUP(B1048,home!$B$2:$E$405,4,FALSE)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1.3148</v>
      </c>
      <c r="F1049" s="10">
        <f>VLOOKUP(B1049,home!$B$2:$E$405,3,FALSE)</f>
        <v>0.87760000000000005</v>
      </c>
      <c r="G1049" s="10">
        <f>VLOOKUP(C1049,away!$B$2:$E$405,4,FALSE)</f>
        <v>1.0322</v>
      </c>
      <c r="H1049" s="10">
        <f>VLOOKUP(A1049,away!$A$2:$E$405,3,FALSE)</f>
        <v>1.2037</v>
      </c>
      <c r="I1049" s="10">
        <f>VLOOKUP(C1049,away!$B$2:$E$405,3,FALSE)</f>
        <v>0.83079999999999998</v>
      </c>
      <c r="J1049" s="10">
        <f>VLOOKUP(B1049,home!$B$2:$E$405,4,FALSE)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1.3148</v>
      </c>
      <c r="F1050" s="10">
        <f>VLOOKUP(B1050,home!$B$2:$E$405,3,FALSE)</f>
        <v>1.4125000000000001</v>
      </c>
      <c r="G1050" s="10">
        <f>VLOOKUP(C1050,away!$B$2:$E$405,4,FALSE)</f>
        <v>1.4668000000000001</v>
      </c>
      <c r="H1050" s="10">
        <f>VLOOKUP(A1050,away!$A$2:$E$405,3,FALSE)</f>
        <v>1.2037</v>
      </c>
      <c r="I1050" s="10">
        <f>VLOOKUP(C1050,away!$B$2:$E$405,3,FALSE)</f>
        <v>0.59340000000000004</v>
      </c>
      <c r="J1050" s="10">
        <f>VLOOKUP(B1050,home!$B$2:$E$405,4,FALSE)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1.3148</v>
      </c>
      <c r="F1051" s="10">
        <f>VLOOKUP(B1051,home!$B$2:$E$405,3,FALSE)</f>
        <v>0.64359999999999995</v>
      </c>
      <c r="G1051" s="10">
        <f>VLOOKUP(C1051,away!$B$2:$E$405,4,FALSE)</f>
        <v>0.87760000000000005</v>
      </c>
      <c r="H1051" s="10">
        <f>VLOOKUP(A1051,away!$A$2:$E$405,3,FALSE)</f>
        <v>1.2037</v>
      </c>
      <c r="I1051" s="10">
        <f>VLOOKUP(C1051,away!$B$2:$E$405,3,FALSE)</f>
        <v>1.0864</v>
      </c>
      <c r="J1051" s="10">
        <f>VLOOKUP(B1051,home!$B$2:$E$405,4,FALSE)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1.6769000000000001</v>
      </c>
      <c r="F1060" s="10">
        <f>VLOOKUP(B1060,home!$B$2:$E$405,3,FALSE)</f>
        <v>0.59630000000000005</v>
      </c>
      <c r="G1060" s="10">
        <f>VLOOKUP(C1060,away!$B$2:$E$405,4,FALSE)</f>
        <v>0.87160000000000004</v>
      </c>
      <c r="H1060" s="10">
        <f>VLOOKUP(A1060,away!$A$2:$E$405,3,FALSE)</f>
        <v>1.5230999999999999</v>
      </c>
      <c r="I1060" s="10">
        <f>VLOOKUP(C1060,away!$B$2:$E$405,3,FALSE)</f>
        <v>1.5656000000000001</v>
      </c>
      <c r="J1060" s="10">
        <f>VLOOKUP(B1060,home!$B$2:$E$405,4,FALSE)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1.6769000000000001</v>
      </c>
      <c r="F1061" s="10">
        <f>VLOOKUP(B1061,home!$B$2:$E$405,3,FALSE)</f>
        <v>1.0550999999999999</v>
      </c>
      <c r="G1061" s="10">
        <f>VLOOKUP(C1061,away!$B$2:$E$405,4,FALSE)</f>
        <v>0.77980000000000005</v>
      </c>
      <c r="H1061" s="10">
        <f>VLOOKUP(A1061,away!$A$2:$E$405,3,FALSE)</f>
        <v>1.5230999999999999</v>
      </c>
      <c r="I1061" s="10">
        <f>VLOOKUP(C1061,away!$B$2:$E$405,3,FALSE)</f>
        <v>1.2625999999999999</v>
      </c>
      <c r="J1061" s="10">
        <f>VLOOKUP(B1061,home!$B$2:$E$405,4,FALSE)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1.6769000000000001</v>
      </c>
      <c r="F1067" s="10">
        <f>VLOOKUP(B1067,home!$B$2:$E$405,3,FALSE)</f>
        <v>0.77980000000000005</v>
      </c>
      <c r="G1067" s="10">
        <f>VLOOKUP(C1067,away!$B$2:$E$405,4,FALSE)</f>
        <v>0.82569999999999999</v>
      </c>
      <c r="H1067" s="10">
        <f>VLOOKUP(A1067,away!$A$2:$E$405,3,FALSE)</f>
        <v>1.5230999999999999</v>
      </c>
      <c r="I1067" s="10">
        <f>VLOOKUP(C1067,away!$B$2:$E$405,3,FALSE)</f>
        <v>0.85860000000000003</v>
      </c>
      <c r="J1067" s="10">
        <f>VLOOKUP(B1067,home!$B$2:$E$405,4,FALSE)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1.6769000000000001</v>
      </c>
      <c r="F1068" s="10">
        <f>VLOOKUP(B1068,home!$B$2:$E$405,3,FALSE)</f>
        <v>0.73399999999999999</v>
      </c>
      <c r="G1068" s="10">
        <f>VLOOKUP(C1068,away!$B$2:$E$405,4,FALSE)</f>
        <v>1.1009</v>
      </c>
      <c r="H1068" s="10">
        <f>VLOOKUP(A1068,away!$A$2:$E$405,3,FALSE)</f>
        <v>1.5230999999999999</v>
      </c>
      <c r="I1068" s="10">
        <f>VLOOKUP(C1068,away!$B$2:$E$405,3,FALSE)</f>
        <v>0.75760000000000005</v>
      </c>
      <c r="J1068" s="10">
        <f>VLOOKUP(B1068,home!$B$2:$E$405,4,FALSE)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1.3812</v>
      </c>
      <c r="F1073" s="10">
        <f>VLOOKUP(B1073,home!$B$2:$E$405,3,FALSE)</f>
        <v>0.87639999999999996</v>
      </c>
      <c r="G1073" s="10">
        <f>VLOOKUP(C1073,away!$B$2:$E$405,4,FALSE)</f>
        <v>0.68589999999999995</v>
      </c>
      <c r="H1073" s="10">
        <f>VLOOKUP(A1073,away!$A$2:$E$405,3,FALSE)</f>
        <v>1.0679000000000001</v>
      </c>
      <c r="I1073" s="10">
        <f>VLOOKUP(C1073,away!$B$2:$E$405,3,FALSE)</f>
        <v>1.1335999999999999</v>
      </c>
      <c r="J1073" s="10">
        <f>VLOOKUP(B1073,home!$B$2:$E$405,4,FALSE)</f>
        <v>1.0843</v>
      </c>
      <c r="K1073" s="12">
        <f t="shared" ref="K1073:K1136" si="1510">E1073*F1073*G1073</f>
        <v>0.83027075611199985</v>
      </c>
      <c r="L1073" s="12">
        <f t="shared" ref="L1073:L1136" si="1511">H1073*I1073*J1073</f>
        <v>1.3126226123920002</v>
      </c>
      <c r="M1073" s="13">
        <f t="shared" ref="M1073:M1136" si="1512">_xlfn.POISSON.DIST(0,K1073,FALSE) * _xlfn.POISSON.DIST(0,L1073,FALSE)</f>
        <v>0.11731491620854816</v>
      </c>
      <c r="N1073" s="13">
        <f t="shared" ref="N1073:N1136" si="1513">_xlfn.POISSON.DIST(1,K1073,FALSE) * _xlfn.POISSON.DIST(0,L1073,FALSE)</f>
        <v>9.7403144183687174E-2</v>
      </c>
      <c r="O1073" s="13">
        <f t="shared" ref="O1073:O1136" si="1514">_xlfn.POISSON.DIST(0,K1073,FALSE) * _xlfn.POISSON.DIST(1,L1073,FALSE)</f>
        <v>0.15399021178621308</v>
      </c>
      <c r="P1073" s="13">
        <f t="shared" ref="P1073:P1136" si="1515">_xlfn.POISSON.DIST(1,K1073,FALSE) * _xlfn.POISSON.DIST(1,L1073,FALSE)</f>
        <v>0.12785356957358612</v>
      </c>
      <c r="Q1073" s="13">
        <f t="shared" ref="Q1073:Q1136" si="1516">_xlfn.POISSON.DIST(2,K1073,FALSE) * _xlfn.POISSON.DIST(0,L1073,FALSE)</f>
        <v>4.043549108453804E-2</v>
      </c>
      <c r="R1073" s="13">
        <f t="shared" ref="R1073:R1136" si="1517">_xlfn.POISSON.DIST(0,K1073,FALSE) * _xlfn.POISSON.DIST(2,L1073,FALSE)</f>
        <v>0.10106551703880821</v>
      </c>
      <c r="S1073" s="13">
        <f t="shared" ref="S1073:S1136" si="1518">_xlfn.POISSON.DIST(2,K1073,FALSE) * _xlfn.POISSON.DIST(2,L1073,FALSE)</f>
        <v>3.4834733256871087E-2</v>
      </c>
      <c r="T1073" s="13">
        <f t="shared" ref="T1073:T1136" si="1519">_xlfn.POISSON.DIST(2,K1073,FALSE) * _xlfn.POISSON.DIST(1,L1073,FALSE)</f>
        <v>5.3076539940739756E-2</v>
      </c>
      <c r="U1073" s="13">
        <f t="shared" ref="U1073:U1136" si="1520">_xlfn.POISSON.DIST(1,K1073,FALSE) * _xlfn.POISSON.DIST(2,L1073,FALSE)</f>
        <v>8.3911743248661505E-2</v>
      </c>
      <c r="V1073" s="13">
        <f t="shared" ref="V1073:V1136" si="1521">_xlfn.POISSON.DIST(3,K1073,FALSE) * _xlfn.POISSON.DIST(3,L1073,FALSE)</f>
        <v>4.2182236553007244E-3</v>
      </c>
      <c r="W1073" s="13">
        <f t="shared" ref="W1073:W1136" si="1522">_xlfn.POISSON.DIST(3,K1073,FALSE) * _xlfn.POISSON.DIST(0,L1073,FALSE)</f>
        <v>1.119080191883981E-2</v>
      </c>
      <c r="X1073" s="13">
        <f t="shared" ref="X1073:X1136" si="1523">_xlfn.POISSON.DIST(3,K1073,FALSE) * _xlfn.POISSON.DIST(1,L1073,FALSE)</f>
        <v>1.4689299649468919E-2</v>
      </c>
      <c r="Y1073" s="13">
        <f t="shared" ref="Y1073:Y1136" si="1524">_xlfn.POISSON.DIST(3,K1073,FALSE) * _xlfn.POISSON.DIST(2,L1073,FALSE)</f>
        <v>9.6407534400473945E-3</v>
      </c>
      <c r="Z1073" s="13">
        <f t="shared" ref="Z1073:Z1136" si="1525">_xlfn.POISSON.DIST(0,K1073,FALSE) * _xlfn.POISSON.DIST(3,L1073,FALSE)</f>
        <v>4.4220294332742882E-2</v>
      </c>
      <c r="AA1073" s="13">
        <f t="shared" ref="AA1073:AA1136" si="1526">_xlfn.POISSON.DIST(1,K1073,FALSE) * _xlfn.POISSON.DIST(3,L1073,FALSE)</f>
        <v>3.6714817211141615E-2</v>
      </c>
      <c r="AB1073" s="13">
        <f t="shared" ref="AB1073:AB1136" si="1527">_xlfn.POISSON.DIST(2,K1073,FALSE) * _xlfn.POISSON.DIST(3,L1073,FALSE)</f>
        <v>1.5241619523204205E-2</v>
      </c>
      <c r="AC1073" s="13">
        <f t="shared" ref="AC1073:AC1136" si="1528">_xlfn.POISSON.DIST(4,K1073,FALSE) * _xlfn.POISSON.DIST(4,L1073,FALSE)</f>
        <v>2.8732223969244104E-4</v>
      </c>
      <c r="AD1073" s="13">
        <f t="shared" ref="AD1073:AD1136" si="1529">_xlfn.POISSON.DIST(4,K1073,FALSE) * _xlfn.POISSON.DIST(0,L1073,FALSE)</f>
        <v>2.3228488926636866E-3</v>
      </c>
      <c r="AE1073" s="13">
        <f t="shared" ref="AE1073:AE1136" si="1530">_xlfn.POISSON.DIST(4,K1073,FALSE) * _xlfn.POISSON.DIST(1,L1073,FALSE)</f>
        <v>3.0490239816800733E-3</v>
      </c>
      <c r="AF1073" s="13">
        <f t="shared" ref="AF1073:AF1136" si="1531">_xlfn.POISSON.DIST(4,K1073,FALSE) * _xlfn.POISSON.DIST(2,L1073,FALSE)</f>
        <v>2.0011089120393786E-3</v>
      </c>
      <c r="AG1073" s="13">
        <f t="shared" ref="AG1073:AG1136" si="1532">_xlfn.POISSON.DIST(4,K1073,FALSE) * _xlfn.POISSON.DIST(3,L1073,FALSE)</f>
        <v>8.7556693593401403E-4</v>
      </c>
      <c r="AH1073" s="13">
        <f t="shared" ref="AH1073:AH1136" si="1533">_xlfn.POISSON.DIST(0,K1073,FALSE) * _xlfn.POISSON.DIST(4,L1073,FALSE)</f>
        <v>1.4511139566947025E-2</v>
      </c>
      <c r="AI1073" s="13">
        <f t="shared" ref="AI1073:AI1136" si="1534">_xlfn.POISSON.DIST(1,K1073,FALSE) * _xlfn.POISSON.DIST(4,L1073,FALSE)</f>
        <v>1.2048174820295864E-2</v>
      </c>
      <c r="AJ1073" s="13">
        <f t="shared" ref="AJ1073:AJ1136" si="1535">_xlfn.POISSON.DIST(2,K1073,FALSE) * _xlfn.POISSON.DIST(4,L1073,FALSE)</f>
        <v>5.0016236089083016E-3</v>
      </c>
      <c r="AK1073" s="13">
        <f t="shared" ref="AK1073:AK1136" si="1536">_xlfn.POISSON.DIST(3,K1073,FALSE) * _xlfn.POISSON.DIST(4,L1073,FALSE)</f>
        <v>1.3842339385186416E-3</v>
      </c>
      <c r="AL1073" s="13">
        <f t="shared" ref="AL1073:AL1136" si="1537">_xlfn.POISSON.DIST(5,K1073,FALSE) * _xlfn.POISSON.DIST(5,L1073,FALSE)</f>
        <v>1.2525320786063658E-5</v>
      </c>
      <c r="AM1073" s="13">
        <f t="shared" ref="AM1073:AM1136" si="1538">_xlfn.POISSON.DIST(5,K1073,FALSE) * _xlfn.POISSON.DIST(0,L1073,FALSE)</f>
        <v>3.8571870128916027E-4</v>
      </c>
      <c r="AN1073" s="13">
        <f t="shared" ref="AN1073:AN1136" si="1539">_xlfn.POISSON.DIST(5,K1073,FALSE) * _xlfn.POISSON.DIST(1,L1073,FALSE)</f>
        <v>5.0630308933462709E-4</v>
      </c>
      <c r="AO1073" s="13">
        <f t="shared" ref="AO1073:AO1136" si="1540">_xlfn.POISSON.DIST(5,K1073,FALSE) * _xlfn.POISSON.DIST(2,L1073,FALSE)</f>
        <v>3.3229244189227937E-4</v>
      </c>
      <c r="AP1073" s="13">
        <f t="shared" ref="AP1073:AP1136" si="1541">_xlfn.POISSON.DIST(5,K1073,FALSE) * _xlfn.POISSON.DIST(3,L1073,FALSE)</f>
        <v>1.453915243849202E-4</v>
      </c>
      <c r="AQ1073" s="13">
        <f t="shared" ref="AQ1073:AQ1136" si="1542">_xlfn.POISSON.DIST(5,K1073,FALSE) * _xlfn.POISSON.DIST(4,L1073,FALSE)</f>
        <v>4.771105063944727E-5</v>
      </c>
      <c r="AR1073" s="13">
        <f t="shared" ref="AR1073:AR1136" si="1543">_xlfn.POISSON.DIST(0,K1073,FALSE) * _xlfn.POISSON.DIST(5,L1073,FALSE)</f>
        <v>3.8095299854301844E-3</v>
      </c>
      <c r="AS1073" s="13">
        <f t="shared" ref="AS1073:AS1136" si="1544">_xlfn.POISSON.DIST(1,K1073,FALSE) * _xlfn.POISSON.DIST(5,L1073,FALSE)</f>
        <v>3.1629413414344548E-3</v>
      </c>
      <c r="AT1073" s="13">
        <f t="shared" ref="AT1073:AT1136" si="1545">_xlfn.POISSON.DIST(2,K1073,FALSE) * _xlfn.POISSON.DIST(5,L1073,FALSE)</f>
        <v>1.3130488495453438E-3</v>
      </c>
      <c r="AU1073" s="13">
        <f t="shared" ref="AU1073:AU1136" si="1546">_xlfn.POISSON.DIST(3,K1073,FALSE) * _xlfn.POISSON.DIST(5,L1073,FALSE)</f>
        <v>3.6339535370800134E-4</v>
      </c>
      <c r="AV1073" s="13">
        <f t="shared" ref="AV1073:AV1136" si="1547">_xlfn.POISSON.DIST(4,K1073,FALSE) * _xlfn.POISSON.DIST(5,L1073,FALSE)</f>
        <v>7.5429133772682478E-5</v>
      </c>
      <c r="AW1073" s="13">
        <f t="shared" ref="AW1073:AW1136" si="1548">_xlfn.POISSON.DIST(6,K1073,FALSE) * _xlfn.POISSON.DIST(6,L1073,FALSE)</f>
        <v>3.7918048661663019E-7</v>
      </c>
      <c r="AX1073" s="13">
        <f t="shared" ref="AX1073:AX1136" si="1549">_xlfn.POISSON.DIST(6,K1073,FALSE) * _xlfn.POISSON.DIST(0,L1073,FALSE)</f>
        <v>5.3375159627648268E-5</v>
      </c>
      <c r="AY1073" s="13">
        <f t="shared" ref="AY1073:AY1136" si="1550">_xlfn.POISSON.DIST(6,K1073,FALSE) * _xlfn.POISSON.DIST(1,L1073,FALSE)</f>
        <v>7.0061441467283688E-5</v>
      </c>
      <c r="AZ1073" s="13">
        <f t="shared" ref="AZ1073:AZ1136" si="1551">_xlfn.POISSON.DIST(6,K1073,FALSE) * _xlfn.POISSON.DIST(2,L1073,FALSE)</f>
        <v>4.5982116163367575E-5</v>
      </c>
      <c r="BA1073" s="13">
        <f t="shared" ref="BA1073:BA1136" si="1552">_xlfn.POISSON.DIST(6,K1073,FALSE) * _xlfn.POISSON.DIST(3,L1073,FALSE)</f>
        <v>2.0119055147223988E-5</v>
      </c>
      <c r="BB1073" s="13">
        <f t="shared" ref="BB1073:BB1136" si="1553">_xlfn.POISSON.DIST(6,K1073,FALSE) * _xlfn.POISSON.DIST(4,L1073,FALSE)</f>
        <v>6.602181681551964E-6</v>
      </c>
      <c r="BC1073" s="13">
        <f t="shared" ref="BC1073:BC1136" si="1554">_xlfn.POISSON.DIST(6,K1073,FALSE) * _xlfn.POISSON.DIST(5,L1073,FALSE)</f>
        <v>1.7332345932650694E-6</v>
      </c>
      <c r="BD1073" s="13">
        <f t="shared" ref="BD1073:BD1136" si="1555">_xlfn.POISSON.DIST(0,K1073,FALSE) * _xlfn.POISSON.DIST(6,L1073,FALSE)</f>
        <v>8.3341253357683783E-4</v>
      </c>
      <c r="BE1073" s="13">
        <f t="shared" ref="BE1073:BE1136" si="1556">_xlfn.POISSON.DIST(1,K1073,FALSE) * _xlfn.POISSON.DIST(6,L1073,FALSE)</f>
        <v>6.9195805440605855E-4</v>
      </c>
      <c r="BF1073" s="13">
        <f t="shared" ref="BF1073:BF1136" si="1557">_xlfn.POISSON.DIST(2,K1073,FALSE) * _xlfn.POISSON.DIST(6,L1073,FALSE)</f>
        <v>2.8725626851475324E-4</v>
      </c>
      <c r="BG1073" s="13">
        <f t="shared" ref="BG1073:BG1136" si="1558">_xlfn.POISSON.DIST(3,K1073,FALSE) * _xlfn.POISSON.DIST(6,L1073,FALSE)</f>
        <v>7.9500159752551947E-5</v>
      </c>
      <c r="BH1073" s="13">
        <f t="shared" ref="BH1073:BH1136" si="1559">_xlfn.POISSON.DIST(4,K1073,FALSE) * _xlfn.POISSON.DIST(6,L1073,FALSE)</f>
        <v>1.6501664437194019E-5</v>
      </c>
      <c r="BI1073" s="13">
        <f t="shared" ref="BI1073:BI1136" si="1560">_xlfn.POISSON.DIST(5,K1073,FALSE) * _xlfn.POISSON.DIST(6,L1073,FALSE)</f>
        <v>2.7401698818751163E-6</v>
      </c>
      <c r="BJ1073" s="14">
        <f t="shared" ref="BJ1073:BJ1136" si="1561">SUM(N1073,Q1073,T1073,W1073,X1073,Y1073,AD1073,AE1073,AF1073,AG1073,AM1073,AN1073,AO1073,AP1073,AQ1073,AX1073,AY1073,AZ1073,BA1073,BB1073,BC1073)</f>
        <v>0.23629986893585903</v>
      </c>
      <c r="BK1073" s="14">
        <f t="shared" ref="BK1073:BK1136" si="1562">SUM(M1073,P1073,S1073,V1073,AC1073,AL1073,AY1073)</f>
        <v>0.28459135169625188</v>
      </c>
      <c r="BL1073" s="14">
        <f t="shared" ref="BL1073:BL1136" si="1563">SUM(O1073,R1073,U1073,AA1073,AB1073,AH1073,AI1073,AJ1073,AK1073,AR1073,AS1073,AT1073,AU1073,AV1073,BD1073,BE1073,BF1073,BG1073,BH1073,BI1073)</f>
        <v>0.43450479425715849</v>
      </c>
      <c r="BM1073" s="14">
        <f t="shared" ref="BM1073:BM1136" si="1564">SUM(S1073:BI1073)</f>
        <v>0.36148377708565066</v>
      </c>
      <c r="BN1073" s="14">
        <f t="shared" ref="BN1073:BN1136" si="1565">SUM(M1073:R1073)</f>
        <v>0.63806284987538076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1.5690999999999999</v>
      </c>
      <c r="F1080" s="10">
        <f>VLOOKUP(B1080,home!$B$2:$E$405,3,FALSE)</f>
        <v>0.63729999999999998</v>
      </c>
      <c r="G1080" s="10">
        <f>VLOOKUP(C1080,away!$B$2:$E$405,4,FALSE)</f>
        <v>0.9849</v>
      </c>
      <c r="H1080" s="10">
        <f>VLOOKUP(A1080,away!$A$2:$E$405,3,FALSE)</f>
        <v>1.1701999999999999</v>
      </c>
      <c r="I1080" s="10">
        <f>VLOOKUP(C1080,away!$B$2:$E$405,3,FALSE)</f>
        <v>1.2430000000000001</v>
      </c>
      <c r="J1080" s="10">
        <f>VLOOKUP(B1080,home!$B$2:$E$405,4,FALSE)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1.5690999999999999</v>
      </c>
      <c r="F1081" s="10">
        <f>VLOOKUP(B1081,home!$B$2:$E$405,3,FALSE)</f>
        <v>1.0197000000000001</v>
      </c>
      <c r="G1081" s="10">
        <f>VLOOKUP(C1081,away!$B$2:$E$405,4,FALSE)</f>
        <v>0.82850000000000001</v>
      </c>
      <c r="H1081" s="10">
        <f>VLOOKUP(A1081,away!$A$2:$E$405,3,FALSE)</f>
        <v>1.1701999999999999</v>
      </c>
      <c r="I1081" s="10">
        <f>VLOOKUP(C1081,away!$B$2:$E$405,3,FALSE)</f>
        <v>1.4527000000000001</v>
      </c>
      <c r="J1081" s="10">
        <f>VLOOKUP(B1081,home!$B$2:$E$405,4,FALSE)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1.254</v>
      </c>
      <c r="F1082" s="10">
        <f>VLOOKUP(B1082,home!$B$2:$E$405,3,FALSE)</f>
        <v>0.84730000000000005</v>
      </c>
      <c r="G1082" s="10">
        <f>VLOOKUP(C1082,away!$B$2:$E$405,4,FALSE)</f>
        <v>0.94699999999999995</v>
      </c>
      <c r="H1082" s="10">
        <f>VLOOKUP(A1082,away!$A$2:$E$405,3,FALSE)</f>
        <v>0.9476</v>
      </c>
      <c r="I1082" s="10">
        <f>VLOOKUP(C1082,away!$B$2:$E$405,3,FALSE)</f>
        <v>0.72550000000000003</v>
      </c>
      <c r="J1082" s="10">
        <f>VLOOKUP(B1082,home!$B$2:$E$405,4,FALSE)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1.3812</v>
      </c>
      <c r="F1083" s="10">
        <f>VLOOKUP(B1083,home!$B$2:$E$405,3,FALSE)</f>
        <v>0.90500000000000003</v>
      </c>
      <c r="G1083" s="10">
        <f>VLOOKUP(C1083,away!$B$2:$E$405,4,FALSE)</f>
        <v>1.0288999999999999</v>
      </c>
      <c r="H1083" s="10">
        <f>VLOOKUP(A1083,away!$A$2:$E$405,3,FALSE)</f>
        <v>1.0679000000000001</v>
      </c>
      <c r="I1083" s="10">
        <f>VLOOKUP(C1083,away!$B$2:$E$405,3,FALSE)</f>
        <v>1.1335999999999999</v>
      </c>
      <c r="J1083" s="10">
        <f>VLOOKUP(B1083,home!$B$2:$E$405,4,FALSE)</f>
        <v>0.74909999999999999</v>
      </c>
      <c r="K1083" s="12">
        <f t="shared" si="1510"/>
        <v>1.2861105954000001</v>
      </c>
      <c r="L1083" s="12">
        <f t="shared" si="1511"/>
        <v>0.90683906570400008</v>
      </c>
      <c r="M1083" s="13">
        <f t="shared" si="1512"/>
        <v>0.11158711852457337</v>
      </c>
      <c r="N1083" s="13">
        <f t="shared" si="1513"/>
        <v>0.1435133754446094</v>
      </c>
      <c r="O1083" s="13">
        <f t="shared" si="1514"/>
        <v>0.10119155830742563</v>
      </c>
      <c r="P1083" s="13">
        <f t="shared" si="1515"/>
        <v>0.13014353530421699</v>
      </c>
      <c r="Q1083" s="13">
        <f t="shared" si="1516"/>
        <v>9.2287036370465217E-2</v>
      </c>
      <c r="R1083" s="13">
        <f t="shared" si="1517"/>
        <v>4.5882229096318845E-2</v>
      </c>
      <c r="S1083" s="13">
        <f t="shared" si="1518"/>
        <v>3.7946449387323528E-2</v>
      </c>
      <c r="T1083" s="13">
        <f t="shared" si="1519"/>
        <v>8.3689489838783743E-2</v>
      </c>
      <c r="U1083" s="13">
        <f t="shared" si="1520"/>
        <v>5.9009620981345837E-2</v>
      </c>
      <c r="V1083" s="13">
        <f t="shared" si="1521"/>
        <v>4.9174185264456612E-3</v>
      </c>
      <c r="W1083" s="13">
        <f t="shared" si="1522"/>
        <v>3.9563778431373493E-2</v>
      </c>
      <c r="X1083" s="13">
        <f t="shared" si="1523"/>
        <v>3.5877979868426807E-2</v>
      </c>
      <c r="Y1083" s="13">
        <f t="shared" si="1524"/>
        <v>1.6267776871615545E-2</v>
      </c>
      <c r="Z1083" s="13">
        <f t="shared" si="1525"/>
        <v>1.3869265922040894E-2</v>
      </c>
      <c r="AA1083" s="13">
        <f t="shared" si="1526"/>
        <v>1.7837409852756943E-2</v>
      </c>
      <c r="AB1083" s="13">
        <f t="shared" si="1527"/>
        <v>1.1470440903061534E-2</v>
      </c>
      <c r="AC1083" s="13">
        <f t="shared" si="1528"/>
        <v>3.584476416632486E-4</v>
      </c>
      <c r="AD1083" s="13">
        <f t="shared" si="1529"/>
        <v>1.2720848658661861E-2</v>
      </c>
      <c r="AE1083" s="13">
        <f t="shared" si="1530"/>
        <v>1.1535762512582903E-2</v>
      </c>
      <c r="AF1083" s="13">
        <f t="shared" si="1531"/>
        <v>5.2305400495469539E-3</v>
      </c>
      <c r="AG1083" s="13">
        <f t="shared" si="1532"/>
        <v>1.5810860172195049E-3</v>
      </c>
      <c r="AH1083" s="13">
        <f t="shared" si="1533"/>
        <v>3.1442980376859722E-3</v>
      </c>
      <c r="AI1083" s="13">
        <f t="shared" si="1534"/>
        <v>4.0439150213633576E-3</v>
      </c>
      <c r="AJ1083" s="13">
        <f t="shared" si="1535"/>
        <v>2.6004609779363167E-3</v>
      </c>
      <c r="AK1083" s="13">
        <f t="shared" si="1536"/>
        <v>1.1148268055493809E-3</v>
      </c>
      <c r="AL1083" s="13">
        <f t="shared" si="1537"/>
        <v>1.6722232431242954E-5</v>
      </c>
      <c r="AM1083" s="13">
        <f t="shared" si="1538"/>
        <v>3.2720836484769777E-3</v>
      </c>
      <c r="AN1083" s="13">
        <f t="shared" si="1539"/>
        <v>2.9672532786901981E-3</v>
      </c>
      <c r="AO1083" s="13">
        <f t="shared" si="1540"/>
        <v>1.3454105954772749E-3</v>
      </c>
      <c r="AP1083" s="13">
        <f t="shared" si="1541"/>
        <v>4.0669029579695824E-4</v>
      </c>
      <c r="AQ1083" s="13">
        <f t="shared" si="1542"/>
        <v>9.2200661967849247E-5</v>
      </c>
      <c r="AR1083" s="13">
        <f t="shared" si="1543"/>
        <v>5.702744589580138E-4</v>
      </c>
      <c r="AS1083" s="13">
        <f t="shared" si="1544"/>
        <v>7.334360239519039E-4</v>
      </c>
      <c r="AT1083" s="13">
        <f t="shared" si="1545"/>
        <v>4.7163992072629608E-4</v>
      </c>
      <c r="AU1083" s="13">
        <f t="shared" si="1546"/>
        <v>2.0219369975323518E-4</v>
      </c>
      <c r="AV1083" s="13">
        <f t="shared" si="1547"/>
        <v>6.5010864893940527E-5</v>
      </c>
      <c r="AW1083" s="13">
        <f t="shared" si="1548"/>
        <v>5.4175171121803613E-7</v>
      </c>
      <c r="AX1083" s="13">
        <f t="shared" si="1549"/>
        <v>7.0137690822355471E-4</v>
      </c>
      <c r="AY1083" s="13">
        <f t="shared" si="1550"/>
        <v>6.3603598015980853E-4</v>
      </c>
      <c r="AZ1083" s="13">
        <f t="shared" si="1551"/>
        <v>2.883911370011243E-4</v>
      </c>
      <c r="BA1083" s="13">
        <f t="shared" si="1552"/>
        <v>8.7174783078471305E-5</v>
      </c>
      <c r="BB1083" s="13">
        <f t="shared" si="1553"/>
        <v>1.9763374709957446E-5</v>
      </c>
      <c r="BC1083" s="13">
        <f t="shared" si="1554"/>
        <v>3.5844400514271757E-6</v>
      </c>
      <c r="BD1083" s="13">
        <f t="shared" si="1555"/>
        <v>8.6191192926056521E-5</v>
      </c>
      <c r="BE1083" s="13">
        <f t="shared" si="1556"/>
        <v>1.1085140645236681E-4</v>
      </c>
      <c r="BF1083" s="13">
        <f t="shared" si="1557"/>
        <v>7.1283584176690476E-5</v>
      </c>
      <c r="BG1083" s="13">
        <f t="shared" si="1558"/>
        <v>3.0559524295909805E-5</v>
      </c>
      <c r="BH1083" s="13">
        <f t="shared" si="1559"/>
        <v>9.8257319968383299E-6</v>
      </c>
      <c r="BI1083" s="13">
        <f t="shared" si="1560"/>
        <v>2.527395605738914E-6</v>
      </c>
      <c r="BJ1083" s="14">
        <f t="shared" si="1561"/>
        <v>0.45208763916691902</v>
      </c>
      <c r="BK1083" s="14">
        <f t="shared" si="1562"/>
        <v>0.28560572759681391</v>
      </c>
      <c r="BL1083" s="14">
        <f t="shared" si="1563"/>
        <v>0.24864855378718084</v>
      </c>
      <c r="BM1083" s="14">
        <f t="shared" si="1564"/>
        <v>0.37497083919689661</v>
      </c>
      <c r="BN1083" s="14">
        <f t="shared" si="1565"/>
        <v>0.62460485304760949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1.3812</v>
      </c>
      <c r="F1084" s="10">
        <f>VLOOKUP(B1084,home!$B$2:$E$405,3,FALSE)</f>
        <v>0.91449999999999998</v>
      </c>
      <c r="G1084" s="10">
        <f>VLOOKUP(C1084,away!$B$2:$E$405,4,FALSE)</f>
        <v>0.91449999999999998</v>
      </c>
      <c r="H1084" s="10">
        <f>VLOOKUP(A1084,away!$A$2:$E$405,3,FALSE)</f>
        <v>1.0679000000000001</v>
      </c>
      <c r="I1084" s="10">
        <f>VLOOKUP(C1084,away!$B$2:$E$405,3,FALSE)</f>
        <v>0.69</v>
      </c>
      <c r="J1084" s="10">
        <f>VLOOKUP(B1084,home!$B$2:$E$405,4,FALSE)</f>
        <v>1.5278</v>
      </c>
      <c r="K1084" s="12">
        <f t="shared" si="1510"/>
        <v>1.1551117173000001</v>
      </c>
      <c r="L1084" s="12">
        <f t="shared" si="1511"/>
        <v>1.1257609578000001</v>
      </c>
      <c r="M1084" s="13">
        <f t="shared" si="1512"/>
        <v>0.10219498477176024</v>
      </c>
      <c r="N1084" s="13">
        <f t="shared" si="1513"/>
        <v>0.11804662435915532</v>
      </c>
      <c r="O1084" s="13">
        <f t="shared" si="1514"/>
        <v>0.11504712393901323</v>
      </c>
      <c r="P1084" s="13">
        <f t="shared" si="1515"/>
        <v>0.13289228090361951</v>
      </c>
      <c r="Q1084" s="13">
        <f t="shared" si="1516"/>
        <v>6.8178519492485989E-2</v>
      </c>
      <c r="R1084" s="13">
        <f t="shared" si="1517"/>
        <v>6.4757780218859431E-2</v>
      </c>
      <c r="S1084" s="13">
        <f t="shared" si="1518"/>
        <v>4.3202605204180844E-2</v>
      </c>
      <c r="T1084" s="13">
        <f t="shared" si="1519"/>
        <v>7.6752715405247002E-2</v>
      </c>
      <c r="U1084" s="13">
        <f t="shared" si="1520"/>
        <v>7.4802470717142688E-2</v>
      </c>
      <c r="V1084" s="13">
        <f t="shared" si="1521"/>
        <v>6.2421988486950119E-3</v>
      </c>
      <c r="W1084" s="13">
        <f t="shared" si="1522"/>
        <v>2.6251268911312332E-2</v>
      </c>
      <c r="X1084" s="13">
        <f t="shared" si="1523"/>
        <v>2.9552653633064335E-2</v>
      </c>
      <c r="Y1084" s="13">
        <f t="shared" si="1524"/>
        <v>1.6634611829745082E-2</v>
      </c>
      <c r="Z1084" s="13">
        <f t="shared" si="1525"/>
        <v>2.4300593561395033E-2</v>
      </c>
      <c r="AA1084" s="13">
        <f t="shared" si="1526"/>
        <v>2.8069900360112338E-2</v>
      </c>
      <c r="AB1084" s="13">
        <f t="shared" si="1527"/>
        <v>1.6211935404704631E-2</v>
      </c>
      <c r="AC1084" s="13">
        <f t="shared" si="1528"/>
        <v>5.0732678119534344E-4</v>
      </c>
      <c r="AD1084" s="13">
        <f t="shared" si="1529"/>
        <v>7.5807870783625234E-3</v>
      </c>
      <c r="AE1084" s="13">
        <f t="shared" si="1530"/>
        <v>8.5341541222152591E-3</v>
      </c>
      <c r="AF1084" s="13">
        <f t="shared" si="1531"/>
        <v>4.8037087593189344E-3</v>
      </c>
      <c r="AG1084" s="13">
        <f t="shared" si="1532"/>
        <v>1.8026092579610446E-3</v>
      </c>
      <c r="AH1084" s="13">
        <f t="shared" si="1533"/>
        <v>6.8391648706961489E-3</v>
      </c>
      <c r="AI1084" s="13">
        <f t="shared" si="1534"/>
        <v>7.8999994786876603E-3</v>
      </c>
      <c r="AJ1084" s="13">
        <f t="shared" si="1535"/>
        <v>4.5626909822480063E-3</v>
      </c>
      <c r="AK1084" s="13">
        <f t="shared" si="1536"/>
        <v>1.756805938671239E-3</v>
      </c>
      <c r="AL1084" s="13">
        <f t="shared" si="1537"/>
        <v>2.6388697358139213E-5</v>
      </c>
      <c r="AM1084" s="13">
        <f t="shared" si="1538"/>
        <v>1.751331196114596E-3</v>
      </c>
      <c r="AN1084" s="13">
        <f t="shared" si="1539"/>
        <v>1.9715802847629872E-3</v>
      </c>
      <c r="AO1084" s="13">
        <f t="shared" si="1540"/>
        <v>1.1097640548771888E-3</v>
      </c>
      <c r="AP1084" s="13">
        <f t="shared" si="1541"/>
        <v>4.1644301511685201E-4</v>
      </c>
      <c r="AQ1084" s="13">
        <f t="shared" si="1542"/>
        <v>1.1720382189176684E-4</v>
      </c>
      <c r="AR1084" s="13">
        <f t="shared" si="1543"/>
        <v>1.5398529590774021E-3</v>
      </c>
      <c r="AS1084" s="13">
        <f t="shared" si="1544"/>
        <v>1.7787021959493844E-3</v>
      </c>
      <c r="AT1084" s="13">
        <f t="shared" si="1545"/>
        <v>1.0272998740641877E-3</v>
      </c>
      <c r="AU1084" s="13">
        <f t="shared" si="1546"/>
        <v>3.9554870723745248E-4</v>
      </c>
      <c r="AV1084" s="13">
        <f t="shared" si="1547"/>
        <v>1.1422573662321217E-4</v>
      </c>
      <c r="AW1084" s="13">
        <f t="shared" si="1548"/>
        <v>9.5320349021218672E-7</v>
      </c>
      <c r="AX1084" s="13">
        <f t="shared" si="1549"/>
        <v>3.37163864250832E-4</v>
      </c>
      <c r="AY1084" s="13">
        <f t="shared" si="1550"/>
        <v>3.7956591475456588E-4</v>
      </c>
      <c r="AZ1084" s="13">
        <f t="shared" si="1551"/>
        <v>2.1365024387116663E-4</v>
      </c>
      <c r="BA1084" s="13">
        <f t="shared" si="1552"/>
        <v>8.0173034391536053E-5</v>
      </c>
      <c r="BB1084" s="13">
        <f t="shared" si="1553"/>
        <v>2.2563917996587001E-5</v>
      </c>
      <c r="BC1084" s="13">
        <f t="shared" si="1554"/>
        <v>5.0803155871116883E-6</v>
      </c>
      <c r="BD1084" s="13">
        <f t="shared" si="1555"/>
        <v>2.8891772368035655E-4</v>
      </c>
      <c r="BE1084" s="13">
        <f t="shared" si="1556"/>
        <v>3.337322479588235E-4</v>
      </c>
      <c r="BF1084" s="13">
        <f t="shared" si="1557"/>
        <v>1.927490150290531E-4</v>
      </c>
      <c r="BG1084" s="13">
        <f t="shared" si="1558"/>
        <v>7.4215548586031006E-5</v>
      </c>
      <c r="BH1084" s="13">
        <f t="shared" si="1559"/>
        <v>2.1431812444392966E-5</v>
      </c>
      <c r="BI1084" s="13">
        <f t="shared" si="1560"/>
        <v>4.9512275354988522E-6</v>
      </c>
      <c r="BJ1084" s="14">
        <f t="shared" si="1561"/>
        <v>0.36454217251248305</v>
      </c>
      <c r="BK1084" s="14">
        <f t="shared" si="1562"/>
        <v>0.28544535112156372</v>
      </c>
      <c r="BL1084" s="14">
        <f t="shared" si="1563"/>
        <v>0.32571949895832109</v>
      </c>
      <c r="BM1084" s="14">
        <f t="shared" si="1564"/>
        <v>0.3985116897576047</v>
      </c>
      <c r="BN1084" s="14">
        <f t="shared" si="1565"/>
        <v>0.60111731368489374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1.3812</v>
      </c>
      <c r="F1085" s="10">
        <f>VLOOKUP(B1085,home!$B$2:$E$405,3,FALSE)</f>
        <v>0.49540000000000001</v>
      </c>
      <c r="G1085" s="10">
        <f>VLOOKUP(C1085,away!$B$2:$E$405,4,FALSE)</f>
        <v>1.1813</v>
      </c>
      <c r="H1085" s="10">
        <f>VLOOKUP(A1085,away!$A$2:$E$405,3,FALSE)</f>
        <v>1.0679000000000001</v>
      </c>
      <c r="I1085" s="10">
        <f>VLOOKUP(C1085,away!$B$2:$E$405,3,FALSE)</f>
        <v>1.3307</v>
      </c>
      <c r="J1085" s="10">
        <f>VLOOKUP(B1085,home!$B$2:$E$405,4,FALSE)</f>
        <v>0.93640000000000001</v>
      </c>
      <c r="K1085" s="12">
        <f t="shared" si="1510"/>
        <v>0.80830036682399997</v>
      </c>
      <c r="L1085" s="12">
        <f t="shared" si="1511"/>
        <v>1.3306754618920003</v>
      </c>
      <c r="M1085" s="13">
        <f t="shared" si="1512"/>
        <v>0.11777540346015684</v>
      </c>
      <c r="N1085" s="13">
        <f t="shared" si="1513"/>
        <v>9.5197901819689359E-2</v>
      </c>
      <c r="O1085" s="13">
        <f t="shared" si="1514"/>
        <v>0.15672083939886086</v>
      </c>
      <c r="P1085" s="13">
        <f t="shared" si="1515"/>
        <v>0.12667751197506441</v>
      </c>
      <c r="Q1085" s="13">
        <f t="shared" si="1516"/>
        <v>3.8474249480865023E-2</v>
      </c>
      <c r="R1085" s="13">
        <f t="shared" si="1517"/>
        <v>0.10427228767759063</v>
      </c>
      <c r="S1085" s="13">
        <f t="shared" si="1518"/>
        <v>3.4063122623097887E-2</v>
      </c>
      <c r="T1085" s="13">
        <f t="shared" si="1519"/>
        <v>5.1196739698898104E-2</v>
      </c>
      <c r="U1085" s="13">
        <f t="shared" si="1520"/>
        <v>8.4283328379374148E-2</v>
      </c>
      <c r="V1085" s="13">
        <f t="shared" si="1521"/>
        <v>4.0708666167628632E-3</v>
      </c>
      <c r="W1085" s="13">
        <f t="shared" si="1522"/>
        <v>1.0366249989553763E-2</v>
      </c>
      <c r="X1085" s="13">
        <f t="shared" si="1523"/>
        <v>1.3794114492937394E-2</v>
      </c>
      <c r="Y1085" s="13">
        <f t="shared" si="1524"/>
        <v>9.1777448371403048E-3</v>
      </c>
      <c r="Z1085" s="13">
        <f t="shared" si="1525"/>
        <v>4.625085818930446E-2</v>
      </c>
      <c r="AA1085" s="13">
        <f t="shared" si="1526"/>
        <v>3.7384585640339592E-2</v>
      </c>
      <c r="AB1085" s="13">
        <f t="shared" si="1527"/>
        <v>1.5108987143324867E-2</v>
      </c>
      <c r="AC1085" s="13">
        <f t="shared" si="1528"/>
        <v>2.7366030992218357E-4</v>
      </c>
      <c r="AD1085" s="13">
        <f t="shared" si="1529"/>
        <v>2.0947609172863976E-3</v>
      </c>
      <c r="AE1085" s="13">
        <f t="shared" si="1530"/>
        <v>2.7874469511633866E-3</v>
      </c>
      <c r="AF1085" s="13">
        <f t="shared" si="1531"/>
        <v>1.8545936296193945E-3</v>
      </c>
      <c r="AG1085" s="13">
        <f t="shared" si="1532"/>
        <v>8.2262074490524939E-4</v>
      </c>
      <c r="AH1085" s="13">
        <f t="shared" si="1533"/>
        <v>1.5386220520988533E-2</v>
      </c>
      <c r="AI1085" s="13">
        <f t="shared" si="1534"/>
        <v>1.2436687691149986E-2</v>
      </c>
      <c r="AJ1085" s="13">
        <f t="shared" si="1535"/>
        <v>5.0262896114160295E-3</v>
      </c>
      <c r="AK1085" s="13">
        <f t="shared" si="1536"/>
        <v>1.3542505788904124E-3</v>
      </c>
      <c r="AL1085" s="13">
        <f t="shared" si="1537"/>
        <v>1.1773802056723971E-5</v>
      </c>
      <c r="AM1085" s="13">
        <f t="shared" si="1538"/>
        <v>3.386392035702349E-4</v>
      </c>
      <c r="AN1085" s="13">
        <f t="shared" si="1539"/>
        <v>4.5061887862556137E-4</v>
      </c>
      <c r="AO1085" s="13">
        <f t="shared" si="1540"/>
        <v>2.9981374222616216E-4</v>
      </c>
      <c r="AP1085" s="13">
        <f t="shared" si="1541"/>
        <v>1.3298492997278907E-4</v>
      </c>
      <c r="AQ1085" s="13">
        <f t="shared" si="1542"/>
        <v>4.4239945779054121E-5</v>
      </c>
      <c r="AR1085" s="13">
        <f t="shared" si="1543"/>
        <v>4.0948132197077157E-3</v>
      </c>
      <c r="AS1085" s="13">
        <f t="shared" si="1544"/>
        <v>3.3098390275655108E-3</v>
      </c>
      <c r="AT1085" s="13">
        <f t="shared" si="1545"/>
        <v>1.3376720500547969E-3</v>
      </c>
      <c r="AU1085" s="13">
        <f t="shared" si="1546"/>
        <v>3.6041360291650147E-4</v>
      </c>
      <c r="AV1085" s="13">
        <f t="shared" si="1547"/>
        <v>7.2830611861441876E-5</v>
      </c>
      <c r="AW1085" s="13">
        <f t="shared" si="1548"/>
        <v>3.5177028744122599E-7</v>
      </c>
      <c r="AX1085" s="13">
        <f t="shared" si="1549"/>
        <v>4.5620365411134646E-5</v>
      </c>
      <c r="AY1085" s="13">
        <f t="shared" si="1550"/>
        <v>6.0705900815143422E-5</v>
      </c>
      <c r="AZ1085" s="13">
        <f t="shared" si="1551"/>
        <v>4.0389926303380478E-5</v>
      </c>
      <c r="BA1085" s="13">
        <f t="shared" si="1552"/>
        <v>1.7915294613178217E-5</v>
      </c>
      <c r="BB1085" s="13">
        <f t="shared" si="1553"/>
        <v>5.9598607335805488E-6</v>
      </c>
      <c r="BC1085" s="13">
        <f t="shared" si="1554"/>
        <v>1.5861280868938575E-6</v>
      </c>
      <c r="BD1085" s="13">
        <f t="shared" si="1555"/>
        <v>9.0814457874933779E-4</v>
      </c>
      <c r="BE1085" s="13">
        <f t="shared" si="1556"/>
        <v>7.3405359613231661E-4</v>
      </c>
      <c r="BF1085" s="13">
        <f t="shared" si="1557"/>
        <v>2.9666789551111391E-4</v>
      </c>
      <c r="BG1085" s="13">
        <f t="shared" si="1558"/>
        <v>7.9932256255512489E-5</v>
      </c>
      <c r="BH1085" s="13">
        <f t="shared" si="1559"/>
        <v>1.6152318013100175E-5</v>
      </c>
      <c r="BI1085" s="13">
        <f t="shared" si="1560"/>
        <v>2.6111849150093556E-6</v>
      </c>
      <c r="BJ1085" s="14">
        <f t="shared" si="1561"/>
        <v>0.22720489673819549</v>
      </c>
      <c r="BK1085" s="14">
        <f t="shared" si="1562"/>
        <v>0.28293304468787611</v>
      </c>
      <c r="BL1085" s="14">
        <f t="shared" si="1563"/>
        <v>0.44318660698361745</v>
      </c>
      <c r="BM1085" s="14">
        <f t="shared" si="1564"/>
        <v>0.36039685865623866</v>
      </c>
      <c r="BN1085" s="14">
        <f t="shared" si="1565"/>
        <v>0.63911819381222712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1.3812</v>
      </c>
      <c r="F1086" s="10">
        <f>VLOOKUP(B1086,home!$B$2:$E$405,3,FALSE)</f>
        <v>1.1432</v>
      </c>
      <c r="G1086" s="10">
        <f>VLOOKUP(C1086,away!$B$2:$E$405,4,FALSE)</f>
        <v>1.2956000000000001</v>
      </c>
      <c r="H1086" s="10">
        <f>VLOOKUP(A1086,away!$A$2:$E$405,3,FALSE)</f>
        <v>1.0679000000000001</v>
      </c>
      <c r="I1086" s="10">
        <f>VLOOKUP(C1086,away!$B$2:$E$405,3,FALSE)</f>
        <v>1.0349999999999999</v>
      </c>
      <c r="J1086" s="10">
        <f>VLOOKUP(B1086,home!$B$2:$E$405,4,FALSE)</f>
        <v>0.64070000000000005</v>
      </c>
      <c r="K1086" s="12">
        <f t="shared" si="1510"/>
        <v>2.0457366455040003</v>
      </c>
      <c r="L1086" s="12">
        <f t="shared" si="1511"/>
        <v>0.70815065355000006</v>
      </c>
      <c r="M1086" s="13">
        <f t="shared" si="1512"/>
        <v>6.3679836877012078E-2</v>
      </c>
      <c r="N1086" s="13">
        <f t="shared" si="1513"/>
        <v>0.1302721758790206</v>
      </c>
      <c r="O1086" s="13">
        <f t="shared" si="1514"/>
        <v>4.5094918102413506E-2</v>
      </c>
      <c r="P1086" s="13">
        <f t="shared" si="1515"/>
        <v>9.2252326488108993E-2</v>
      </c>
      <c r="Q1086" s="13">
        <f t="shared" si="1516"/>
        <v>0.1332512820426274</v>
      </c>
      <c r="R1086" s="13">
        <f t="shared" si="1517"/>
        <v>1.5966997863003922E-2</v>
      </c>
      <c r="S1086" s="13">
        <f t="shared" si="1518"/>
        <v>3.341124977638283E-2</v>
      </c>
      <c r="T1086" s="13">
        <f t="shared" si="1519"/>
        <v>9.4361982464861993E-2</v>
      </c>
      <c r="U1086" s="13">
        <f t="shared" si="1520"/>
        <v>3.266427264703118E-2</v>
      </c>
      <c r="V1086" s="13">
        <f t="shared" si="1521"/>
        <v>5.3780594261458913E-3</v>
      </c>
      <c r="W1086" s="13">
        <f t="shared" si="1522"/>
        <v>9.0865676911664001E-2</v>
      </c>
      <c r="X1086" s="13">
        <f t="shared" si="1523"/>
        <v>6.4346588490258025E-2</v>
      </c>
      <c r="Y1086" s="13">
        <f t="shared" si="1524"/>
        <v>2.2783539346544562E-2</v>
      </c>
      <c r="Z1086" s="13">
        <f t="shared" si="1525"/>
        <v>3.7690133239725609E-3</v>
      </c>
      <c r="AA1086" s="13">
        <f t="shared" si="1526"/>
        <v>7.7104086742435067E-3</v>
      </c>
      <c r="AB1086" s="13">
        <f t="shared" si="1527"/>
        <v>7.8867327883559313E-3</v>
      </c>
      <c r="AC1086" s="13">
        <f t="shared" si="1528"/>
        <v>4.8694622032743965E-4</v>
      </c>
      <c r="AD1086" s="13">
        <f t="shared" si="1529"/>
        <v>4.6471811269179458E-2</v>
      </c>
      <c r="AE1086" s="13">
        <f t="shared" si="1530"/>
        <v>3.2909043521921699E-2</v>
      </c>
      <c r="AF1086" s="13">
        <f t="shared" si="1531"/>
        <v>1.165228033887712E-2</v>
      </c>
      <c r="AG1086" s="13">
        <f t="shared" si="1532"/>
        <v>2.7505233124412165E-3</v>
      </c>
      <c r="AH1086" s="13">
        <f t="shared" si="1533"/>
        <v>6.6725731215245675E-4</v>
      </c>
      <c r="AI1086" s="13">
        <f t="shared" si="1534"/>
        <v>1.3650327354507821E-3</v>
      </c>
      <c r="AJ1086" s="13">
        <f t="shared" si="1535"/>
        <v>1.3962487446121166E-3</v>
      </c>
      <c r="AK1086" s="13">
        <f t="shared" si="1536"/>
        <v>9.521190743639877E-4</v>
      </c>
      <c r="AL1086" s="13">
        <f t="shared" si="1537"/>
        <v>2.821735978159459E-5</v>
      </c>
      <c r="AM1086" s="13">
        <f t="shared" si="1538"/>
        <v>1.9013817459261232E-2</v>
      </c>
      <c r="AN1086" s="13">
        <f t="shared" si="1539"/>
        <v>1.3464647260256245E-2</v>
      </c>
      <c r="AO1086" s="13">
        <f t="shared" si="1540"/>
        <v>4.7674993785853381E-3</v>
      </c>
      <c r="AP1086" s="13">
        <f t="shared" si="1541"/>
        <v>1.1253692669148088E-3</v>
      </c>
      <c r="AQ1086" s="13">
        <f t="shared" si="1542"/>
        <v>1.9923274546270158E-4</v>
      </c>
      <c r="AR1086" s="13">
        <f t="shared" si="1543"/>
        <v>9.4503740337355751E-5</v>
      </c>
      <c r="AS1086" s="13">
        <f t="shared" si="1544"/>
        <v>1.9332976474532317E-4</v>
      </c>
      <c r="AT1086" s="13">
        <f t="shared" si="1545"/>
        <v>1.9775089220308757E-4</v>
      </c>
      <c r="AU1086" s="13">
        <f t="shared" si="1546"/>
        <v>1.3484874895365584E-4</v>
      </c>
      <c r="AV1086" s="13">
        <f t="shared" si="1547"/>
        <v>6.8966256833715757E-5</v>
      </c>
      <c r="AW1086" s="13">
        <f t="shared" si="1548"/>
        <v>1.1355055465601318E-6</v>
      </c>
      <c r="AX1086" s="13">
        <f t="shared" si="1549"/>
        <v>6.4828771912224083E-3</v>
      </c>
      <c r="AY1086" s="13">
        <f t="shared" si="1550"/>
        <v>4.5908537198485373E-3</v>
      </c>
      <c r="AZ1086" s="13">
        <f t="shared" si="1551"/>
        <v>1.6255080310315949E-3</v>
      </c>
      <c r="BA1086" s="13">
        <f t="shared" si="1552"/>
        <v>3.8370152484193263E-4</v>
      </c>
      <c r="BB1086" s="13">
        <f t="shared" si="1553"/>
        <v>6.7929621396236543E-5</v>
      </c>
      <c r="BC1086" s="13">
        <f t="shared" si="1554"/>
        <v>9.620881157429797E-6</v>
      </c>
      <c r="BD1086" s="13">
        <f t="shared" si="1555"/>
        <v>1.1153814247136328E-5</v>
      </c>
      <c r="BE1086" s="13">
        <f t="shared" si="1556"/>
        <v>2.2817766542511393E-5</v>
      </c>
      <c r="BF1086" s="13">
        <f t="shared" si="1557"/>
        <v>2.3339570592285339E-5</v>
      </c>
      <c r="BG1086" s="13">
        <f t="shared" si="1558"/>
        <v>1.5915538283655207E-5</v>
      </c>
      <c r="BH1086" s="13">
        <f t="shared" si="1559"/>
        <v>8.1397499749488272E-6</v>
      </c>
      <c r="BI1086" s="13">
        <f t="shared" si="1560"/>
        <v>3.3303569617986157E-6</v>
      </c>
      <c r="BJ1086" s="14">
        <f t="shared" si="1561"/>
        <v>0.68139596065737429</v>
      </c>
      <c r="BK1086" s="14">
        <f t="shared" si="1562"/>
        <v>0.19982748986760734</v>
      </c>
      <c r="BL1086" s="14">
        <f t="shared" si="1563"/>
        <v>0.11447808414130288</v>
      </c>
      <c r="BM1086" s="14">
        <f t="shared" si="1564"/>
        <v>0.51436329252376878</v>
      </c>
      <c r="BN1086" s="14">
        <f t="shared" si="1565"/>
        <v>0.48051753725218649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1.3812</v>
      </c>
      <c r="F1087" s="10">
        <f>VLOOKUP(B1087,home!$B$2:$E$405,3,FALSE)</f>
        <v>0.7621</v>
      </c>
      <c r="G1087" s="10">
        <f>VLOOKUP(C1087,away!$B$2:$E$405,4,FALSE)</f>
        <v>1.5242</v>
      </c>
      <c r="H1087" s="10">
        <f>VLOOKUP(A1087,away!$A$2:$E$405,3,FALSE)</f>
        <v>1.0679000000000001</v>
      </c>
      <c r="I1087" s="10">
        <f>VLOOKUP(C1087,away!$B$2:$E$405,3,FALSE)</f>
        <v>0.78859999999999997</v>
      </c>
      <c r="J1087" s="10">
        <f>VLOOKUP(B1087,home!$B$2:$E$405,4,FALSE)</f>
        <v>1.1335999999999999</v>
      </c>
      <c r="K1087" s="12">
        <f t="shared" si="1510"/>
        <v>1.604392002984</v>
      </c>
      <c r="L1087" s="12">
        <f t="shared" si="1511"/>
        <v>0.95465663758399988</v>
      </c>
      <c r="M1087" s="13">
        <f t="shared" si="1512"/>
        <v>7.7378320032027034E-2</v>
      </c>
      <c r="N1087" s="13">
        <f t="shared" si="1513"/>
        <v>0.12414515786372081</v>
      </c>
      <c r="O1087" s="13">
        <f t="shared" si="1514"/>
        <v>7.3869726823673584E-2</v>
      </c>
      <c r="P1087" s="13">
        <f t="shared" si="1515"/>
        <v>0.11851599897851457</v>
      </c>
      <c r="Q1087" s="13">
        <f t="shared" si="1516"/>
        <v>9.9588749242869964E-2</v>
      </c>
      <c r="R1087" s="13">
        <f t="shared" si="1517"/>
        <v>3.5260112514368405E-2</v>
      </c>
      <c r="S1087" s="13">
        <f t="shared" si="1518"/>
        <v>4.5381064127722026E-2</v>
      </c>
      <c r="T1087" s="13">
        <f t="shared" si="1519"/>
        <v>9.5073060493394354E-2</v>
      </c>
      <c r="U1087" s="13">
        <f t="shared" si="1520"/>
        <v>5.6571042542368728E-2</v>
      </c>
      <c r="V1087" s="13">
        <f t="shared" si="1521"/>
        <v>7.7230678618720868E-3</v>
      </c>
      <c r="W1087" s="13">
        <f t="shared" si="1522"/>
        <v>5.3259797624146489E-2</v>
      </c>
      <c r="X1087" s="13">
        <f t="shared" si="1523"/>
        <v>5.0844819318271992E-2</v>
      </c>
      <c r="Y1087" s="13">
        <f t="shared" si="1524"/>
        <v>2.4269672124473767E-2</v>
      </c>
      <c r="Z1087" s="13">
        <f t="shared" si="1525"/>
        <v>1.1220433484600155E-2</v>
      </c>
      <c r="AA1087" s="13">
        <f t="shared" si="1526"/>
        <v>1.8001973752706384E-2</v>
      </c>
      <c r="AB1087" s="13">
        <f t="shared" si="1527"/>
        <v>1.4441111363384997E-2</v>
      </c>
      <c r="AC1087" s="13">
        <f t="shared" si="1528"/>
        <v>7.3931165606996212E-4</v>
      </c>
      <c r="AD1087" s="13">
        <f t="shared" si="1529"/>
        <v>2.1362398347181719E-2</v>
      </c>
      <c r="AE1087" s="13">
        <f t="shared" si="1530"/>
        <v>2.0393755376850495E-2</v>
      </c>
      <c r="AF1087" s="13">
        <f t="shared" si="1531"/>
        <v>9.7345169678873539E-3</v>
      </c>
      <c r="AG1087" s="13">
        <f t="shared" si="1532"/>
        <v>3.0977070790225787E-3</v>
      </c>
      <c r="AH1087" s="13">
        <f t="shared" si="1533"/>
        <v>2.6779153256608263E-3</v>
      </c>
      <c r="AI1087" s="13">
        <f t="shared" si="1534"/>
        <v>4.296425933158524E-3</v>
      </c>
      <c r="AJ1087" s="13">
        <f t="shared" si="1535"/>
        <v>3.4465757042863028E-3</v>
      </c>
      <c r="AK1087" s="13">
        <f t="shared" si="1536"/>
        <v>1.8432194992119642E-3</v>
      </c>
      <c r="AL1087" s="13">
        <f t="shared" si="1537"/>
        <v>4.5294474958528619E-5</v>
      </c>
      <c r="AM1087" s="13">
        <f t="shared" si="1538"/>
        <v>6.8547322145553922E-3</v>
      </c>
      <c r="AN1087" s="13">
        <f t="shared" si="1539"/>
        <v>6.5439156074861751E-3</v>
      </c>
      <c r="AO1087" s="13">
        <f t="shared" si="1540"/>
        <v>3.1235962352381044E-3</v>
      </c>
      <c r="AP1087" s="13">
        <f t="shared" si="1541"/>
        <v>9.9398729303415011E-4</v>
      </c>
      <c r="AQ1087" s="13">
        <f t="shared" si="1542"/>
        <v>2.3722914174230088E-4</v>
      </c>
      <c r="AR1087" s="13">
        <f t="shared" si="1543"/>
        <v>5.1129792810600543E-4</v>
      </c>
      <c r="AS1087" s="13">
        <f t="shared" si="1544"/>
        <v>8.2032230699556315E-4</v>
      </c>
      <c r="AT1087" s="13">
        <f t="shared" si="1545"/>
        <v>6.5805927460653381E-4</v>
      </c>
      <c r="AU1087" s="13">
        <f t="shared" si="1546"/>
        <v>3.5192834588939167E-4</v>
      </c>
      <c r="AV1087" s="13">
        <f t="shared" si="1547"/>
        <v>1.4115775594208174E-4</v>
      </c>
      <c r="AW1087" s="13">
        <f t="shared" si="1548"/>
        <v>1.9270829728014903E-6</v>
      </c>
      <c r="AX1087" s="13">
        <f t="shared" si="1549"/>
        <v>1.8329462579382472E-3</v>
      </c>
      <c r="AY1087" s="13">
        <f t="shared" si="1550"/>
        <v>1.7498343114755019E-3</v>
      </c>
      <c r="AZ1087" s="13">
        <f t="shared" si="1551"/>
        <v>8.3524547006115794E-4</v>
      </c>
      <c r="BA1087" s="13">
        <f t="shared" si="1552"/>
        <v>2.6579087733528419E-4</v>
      </c>
      <c r="BB1087" s="13">
        <f t="shared" si="1553"/>
        <v>6.3434756314350939E-5</v>
      </c>
      <c r="BC1087" s="13">
        <f t="shared" si="1554"/>
        <v>1.2111682233803737E-5</v>
      </c>
      <c r="BD1087" s="13">
        <f t="shared" si="1555"/>
        <v>8.1352326808224122E-5</v>
      </c>
      <c r="BE1087" s="13">
        <f t="shared" si="1556"/>
        <v>1.3052102255525566E-4</v>
      </c>
      <c r="BF1087" s="13">
        <f t="shared" si="1557"/>
        <v>1.0470344240447323E-4</v>
      </c>
      <c r="BG1087" s="13">
        <f t="shared" si="1558"/>
        <v>5.5995121892877575E-5</v>
      </c>
      <c r="BH1087" s="13">
        <f t="shared" si="1559"/>
        <v>2.2459531442761769E-5</v>
      </c>
      <c r="BI1087" s="13">
        <f t="shared" si="1560"/>
        <v>7.2067785275069347E-6</v>
      </c>
      <c r="BJ1087" s="14">
        <f t="shared" si="1561"/>
        <v>0.5242824582852339</v>
      </c>
      <c r="BK1087" s="14">
        <f t="shared" si="1562"/>
        <v>0.25153289144263968</v>
      </c>
      <c r="BL1087" s="14">
        <f t="shared" si="1563"/>
        <v>0.21329310729399037</v>
      </c>
      <c r="BM1087" s="14">
        <f t="shared" si="1564"/>
        <v>0.46982291782278723</v>
      </c>
      <c r="BN1087" s="14">
        <f t="shared" si="1565"/>
        <v>0.52875806545517434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1.6087</v>
      </c>
      <c r="F1088" s="10">
        <f>VLOOKUP(B1088,home!$B$2:$E$405,3,FALSE)</f>
        <v>0.25900000000000001</v>
      </c>
      <c r="G1088" s="10">
        <f>VLOOKUP(C1088,away!$B$2:$E$405,4,FALSE)</f>
        <v>1.0172000000000001</v>
      </c>
      <c r="H1088" s="10">
        <f>VLOOKUP(A1088,away!$A$2:$E$405,3,FALSE)</f>
        <v>1.2608999999999999</v>
      </c>
      <c r="I1088" s="10">
        <f>VLOOKUP(C1088,away!$B$2:$E$405,3,FALSE)</f>
        <v>1.0094000000000001</v>
      </c>
      <c r="J1088" s="10">
        <f>VLOOKUP(B1088,home!$B$2:$E$405,4,FALSE)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1.6087</v>
      </c>
      <c r="F1089" s="10">
        <f>VLOOKUP(B1089,home!$B$2:$E$405,3,FALSE)</f>
        <v>0.9607</v>
      </c>
      <c r="G1089" s="10">
        <f>VLOOKUP(C1089,away!$B$2:$E$405,4,FALSE)</f>
        <v>1.4503999999999999</v>
      </c>
      <c r="H1089" s="10">
        <f>VLOOKUP(A1089,away!$A$2:$E$405,3,FALSE)</f>
        <v>1.2608999999999999</v>
      </c>
      <c r="I1089" s="10">
        <f>VLOOKUP(C1089,away!$B$2:$E$405,3,FALSE)</f>
        <v>0.66090000000000004</v>
      </c>
      <c r="J1089" s="10">
        <f>VLOOKUP(B1089,home!$B$2:$E$405,4,FALSE)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1.6087</v>
      </c>
      <c r="F1090" s="10">
        <f>VLOOKUP(B1090,home!$B$2:$E$405,3,FALSE)</f>
        <v>1.1302000000000001</v>
      </c>
      <c r="G1090" s="10">
        <f>VLOOKUP(C1090,away!$B$2:$E$405,4,FALSE)</f>
        <v>0.4521</v>
      </c>
      <c r="H1090" s="10">
        <f>VLOOKUP(A1090,away!$A$2:$E$405,3,FALSE)</f>
        <v>1.2608999999999999</v>
      </c>
      <c r="I1090" s="10">
        <f>VLOOKUP(C1090,away!$B$2:$E$405,3,FALSE)</f>
        <v>1.2257</v>
      </c>
      <c r="J1090" s="10">
        <f>VLOOKUP(B1090,home!$B$2:$E$405,4,FALSE)</f>
        <v>1.0094000000000001</v>
      </c>
      <c r="K1090" s="12">
        <f t="shared" si="1510"/>
        <v>0.82198685375400005</v>
      </c>
      <c r="L1090" s="12">
        <f t="shared" si="1511"/>
        <v>1.560012690222</v>
      </c>
      <c r="M1090" s="13">
        <f t="shared" si="1512"/>
        <v>9.2365703454106468E-2</v>
      </c>
      <c r="N1090" s="13">
        <f t="shared" si="1513"/>
        <v>7.5923393977015946E-2</v>
      </c>
      <c r="O1090" s="13">
        <f t="shared" si="1514"/>
        <v>0.14409166952968808</v>
      </c>
      <c r="P1090" s="13">
        <f t="shared" si="1515"/>
        <v>0.11844145808886943</v>
      </c>
      <c r="Q1090" s="13">
        <f t="shared" si="1516"/>
        <v>3.1204015870746366E-2</v>
      </c>
      <c r="R1090" s="13">
        <f t="shared" si="1517"/>
        <v>0.11239241651079408</v>
      </c>
      <c r="S1090" s="13">
        <f t="shared" si="1518"/>
        <v>3.7969664252023118E-2</v>
      </c>
      <c r="T1090" s="13">
        <f t="shared" si="1519"/>
        <v>4.8678660744253019E-2</v>
      </c>
      <c r="U1090" s="13">
        <f t="shared" si="1520"/>
        <v>9.238508883351676E-2</v>
      </c>
      <c r="V1090" s="13">
        <f t="shared" si="1521"/>
        <v>5.4098752494797829E-3</v>
      </c>
      <c r="W1090" s="13">
        <f t="shared" si="1522"/>
        <v>8.5497636100282295E-3</v>
      </c>
      <c r="X1090" s="13">
        <f t="shared" si="1523"/>
        <v>1.3337739730042297E-2</v>
      </c>
      <c r="Y1090" s="13">
        <f t="shared" si="1524"/>
        <v>1.0403521618872071E-2</v>
      </c>
      <c r="Z1090" s="13">
        <f t="shared" si="1525"/>
        <v>5.8444532013851774E-2</v>
      </c>
      <c r="AA1090" s="13">
        <f t="shared" si="1526"/>
        <v>4.8040636989190956E-2</v>
      </c>
      <c r="AB1090" s="13">
        <f t="shared" si="1527"/>
        <v>1.9744386025541554E-2</v>
      </c>
      <c r="AC1090" s="13">
        <f t="shared" si="1528"/>
        <v>4.3357104468004829E-4</v>
      </c>
      <c r="AD1090" s="13">
        <f t="shared" si="1529"/>
        <v>1.7569483225368862E-3</v>
      </c>
      <c r="AE1090" s="13">
        <f t="shared" si="1530"/>
        <v>2.740861679221798E-3</v>
      </c>
      <c r="AF1090" s="13">
        <f t="shared" si="1531"/>
        <v>2.1378895008645933E-3</v>
      </c>
      <c r="AG1090" s="13">
        <f t="shared" si="1532"/>
        <v>1.1117115838803805E-3</v>
      </c>
      <c r="AH1090" s="13">
        <f t="shared" si="1533"/>
        <v>2.2793552903923681E-2</v>
      </c>
      <c r="AI1090" s="13">
        <f t="shared" si="1534"/>
        <v>1.8736000837371578E-2</v>
      </c>
      <c r="AJ1090" s="13">
        <f t="shared" si="1535"/>
        <v>7.7003731901216866E-3</v>
      </c>
      <c r="AK1090" s="13">
        <f t="shared" si="1536"/>
        <v>2.1098685104265925E-3</v>
      </c>
      <c r="AL1090" s="13">
        <f t="shared" si="1537"/>
        <v>2.2238898117648115E-5</v>
      </c>
      <c r="AM1090" s="13">
        <f t="shared" si="1538"/>
        <v>2.8883768477009275E-4</v>
      </c>
      <c r="AN1090" s="13">
        <f t="shared" si="1539"/>
        <v>4.5059045365568632E-4</v>
      </c>
      <c r="AO1090" s="13">
        <f t="shared" si="1540"/>
        <v>3.5146341289787945E-4</v>
      </c>
      <c r="AP1090" s="13">
        <f t="shared" si="1541"/>
        <v>1.8276246142314207E-4</v>
      </c>
      <c r="AQ1090" s="13">
        <f t="shared" si="1542"/>
        <v>7.1277939779077599E-5</v>
      </c>
      <c r="AR1090" s="13">
        <f t="shared" si="1543"/>
        <v>7.1116463570734941E-3</v>
      </c>
      <c r="AS1090" s="13">
        <f t="shared" si="1544"/>
        <v>5.8456798140619371E-3</v>
      </c>
      <c r="AT1090" s="13">
        <f t="shared" si="1545"/>
        <v>2.4025359792070196E-3</v>
      </c>
      <c r="AU1090" s="13">
        <f t="shared" si="1546"/>
        <v>6.5828433019305462E-4</v>
      </c>
      <c r="AV1090" s="13">
        <f t="shared" si="1547"/>
        <v>1.3527526636273704E-4</v>
      </c>
      <c r="AW1090" s="13">
        <f t="shared" si="1548"/>
        <v>7.9214332594445258E-7</v>
      </c>
      <c r="AX1090" s="13">
        <f t="shared" si="1549"/>
        <v>3.9570129958293017E-5</v>
      </c>
      <c r="AY1090" s="13">
        <f t="shared" si="1550"/>
        <v>6.1729904888670835E-5</v>
      </c>
      <c r="AZ1090" s="13">
        <f t="shared" si="1551"/>
        <v>4.8149717496261808E-5</v>
      </c>
      <c r="BA1090" s="13">
        <f t="shared" si="1552"/>
        <v>2.5038056774924216E-5</v>
      </c>
      <c r="BB1090" s="13">
        <f t="shared" si="1553"/>
        <v>9.7649215768451761E-6</v>
      </c>
      <c r="BC1090" s="13">
        <f t="shared" si="1554"/>
        <v>3.0466803157802201E-6</v>
      </c>
      <c r="BD1090" s="13">
        <f t="shared" si="1555"/>
        <v>1.8490430942342852E-3</v>
      </c>
      <c r="BE1090" s="13">
        <f t="shared" si="1556"/>
        <v>1.519889115485201E-3</v>
      </c>
      <c r="BF1090" s="13">
        <f t="shared" si="1557"/>
        <v>6.246644360463153E-4</v>
      </c>
      <c r="BG1090" s="13">
        <f t="shared" si="1558"/>
        <v>1.7115531814590915E-4</v>
      </c>
      <c r="BH1090" s="13">
        <f t="shared" si="1559"/>
        <v>3.5171855366505184E-5</v>
      </c>
      <c r="BI1090" s="13">
        <f t="shared" si="1560"/>
        <v>5.7821605466808706E-6</v>
      </c>
      <c r="BJ1090" s="14">
        <f t="shared" si="1561"/>
        <v>0.19737673800099825</v>
      </c>
      <c r="BK1090" s="14">
        <f t="shared" si="1562"/>
        <v>0.2547042408921652</v>
      </c>
      <c r="BL1090" s="14">
        <f t="shared" si="1563"/>
        <v>0.48835312105729822</v>
      </c>
      <c r="BM1090" s="14">
        <f t="shared" si="1564"/>
        <v>0.42439903677153024</v>
      </c>
      <c r="BN1090" s="14">
        <f t="shared" si="1565"/>
        <v>0.57441865743122045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1.5690999999999999</v>
      </c>
      <c r="F1102" s="10">
        <f>VLOOKUP(B1102,home!$B$2:$E$405,3,FALSE)</f>
        <v>0.92700000000000005</v>
      </c>
      <c r="G1102" s="10">
        <f>VLOOKUP(C1102,away!$B$2:$E$405,4,FALSE)</f>
        <v>0.50980000000000003</v>
      </c>
      <c r="H1102" s="10">
        <f>VLOOKUP(A1102,away!$A$2:$E$405,3,FALSE)</f>
        <v>1.1701999999999999</v>
      </c>
      <c r="I1102" s="10">
        <f>VLOOKUP(C1102,away!$B$2:$E$405,3,FALSE)</f>
        <v>1.1109</v>
      </c>
      <c r="J1102" s="10">
        <f>VLOOKUP(B1102,home!$B$2:$E$405,4,FALSE)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1.5690999999999999</v>
      </c>
      <c r="F1103" s="10">
        <f>VLOOKUP(B1103,home!$B$2:$E$405,3,FALSE)</f>
        <v>0.40560000000000002</v>
      </c>
      <c r="G1103" s="10">
        <f>VLOOKUP(C1103,away!$B$2:$E$405,4,FALSE)</f>
        <v>1.4483999999999999</v>
      </c>
      <c r="H1103" s="10">
        <f>VLOOKUP(A1103,away!$A$2:$E$405,3,FALSE)</f>
        <v>1.1701999999999999</v>
      </c>
      <c r="I1103" s="10">
        <f>VLOOKUP(C1103,away!$B$2:$E$405,3,FALSE)</f>
        <v>0.62150000000000005</v>
      </c>
      <c r="J1103" s="10">
        <f>VLOOKUP(B1103,home!$B$2:$E$405,4,FALSE)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1.5690999999999999</v>
      </c>
      <c r="F1104" s="10">
        <f>VLOOKUP(B1104,home!$B$2:$E$405,3,FALSE)</f>
        <v>0.76480000000000004</v>
      </c>
      <c r="G1104" s="10">
        <f>VLOOKUP(C1104,away!$B$2:$E$405,4,FALSE)</f>
        <v>0.81110000000000004</v>
      </c>
      <c r="H1104" s="10">
        <f>VLOOKUP(A1104,away!$A$2:$E$405,3,FALSE)</f>
        <v>1.1701999999999999</v>
      </c>
      <c r="I1104" s="10">
        <f>VLOOKUP(C1104,away!$B$2:$E$405,3,FALSE)</f>
        <v>1.2430000000000001</v>
      </c>
      <c r="J1104" s="10">
        <f>VLOOKUP(B1104,home!$B$2:$E$405,4,FALSE)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1.254</v>
      </c>
      <c r="F1105" s="10">
        <f>VLOOKUP(B1105,home!$B$2:$E$405,3,FALSE)</f>
        <v>0.69110000000000005</v>
      </c>
      <c r="G1105" s="10">
        <f>VLOOKUP(C1105,away!$B$2:$E$405,4,FALSE)</f>
        <v>0.47849999999999998</v>
      </c>
      <c r="H1105" s="10">
        <f>VLOOKUP(A1105,away!$A$2:$E$405,3,FALSE)</f>
        <v>0.9476</v>
      </c>
      <c r="I1105" s="10">
        <f>VLOOKUP(C1105,away!$B$2:$E$405,3,FALSE)</f>
        <v>0.84419999999999995</v>
      </c>
      <c r="J1105" s="10">
        <f>VLOOKUP(B1105,home!$B$2:$E$405,4,FALSE)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1.254</v>
      </c>
      <c r="F1106" s="10" t="e">
        <f>VLOOKUP(B1106,home!$B$2:$E$405,3,FALSE)</f>
        <v>#N/A</v>
      </c>
      <c r="G1106" s="10">
        <f>VLOOKUP(C1106,away!$B$2:$E$405,4,FALSE)</f>
        <v>1.8441000000000001</v>
      </c>
      <c r="H1106" s="10">
        <f>VLOOKUP(A1106,away!$A$2:$E$405,3,FALSE)</f>
        <v>0.9476</v>
      </c>
      <c r="I1106" s="10">
        <f>VLOOKUP(C1106,away!$B$2:$E$405,3,FALSE)</f>
        <v>0.59360000000000002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1.6769000000000001</v>
      </c>
      <c r="F1111" s="10">
        <f>VLOOKUP(B1111,home!$B$2:$E$405,3,FALSE)</f>
        <v>1.2844</v>
      </c>
      <c r="G1111" s="10">
        <f>VLOOKUP(C1111,away!$B$2:$E$405,4,FALSE)</f>
        <v>1.1927000000000001</v>
      </c>
      <c r="H1111" s="10">
        <f>VLOOKUP(A1111,away!$A$2:$E$405,3,FALSE)</f>
        <v>1.5230999999999999</v>
      </c>
      <c r="I1111" s="10">
        <f>VLOOKUP(C1111,away!$B$2:$E$405,3,FALSE)</f>
        <v>1.1111</v>
      </c>
      <c r="J1111" s="10">
        <f>VLOOKUP(B1111,home!$B$2:$E$405,4,FALSE)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1.6769000000000001</v>
      </c>
      <c r="F1112" s="10">
        <f>VLOOKUP(B1112,home!$B$2:$E$405,3,FALSE)</f>
        <v>0.99390000000000001</v>
      </c>
      <c r="G1112" s="10">
        <f>VLOOKUP(C1112,away!$B$2:$E$405,4,FALSE)</f>
        <v>1.0436000000000001</v>
      </c>
      <c r="H1112" s="10">
        <f>VLOOKUP(A1112,away!$A$2:$E$405,3,FALSE)</f>
        <v>1.5230999999999999</v>
      </c>
      <c r="I1112" s="10">
        <f>VLOOKUP(C1112,away!$B$2:$E$405,3,FALSE)</f>
        <v>0.43769999999999998</v>
      </c>
      <c r="J1112" s="10">
        <f>VLOOKUP(B1112,home!$B$2:$E$405,4,FALSE)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1.3812</v>
      </c>
      <c r="F1114" s="10">
        <f>VLOOKUP(B1114,home!$B$2:$E$405,3,FALSE)</f>
        <v>0.91449999999999998</v>
      </c>
      <c r="G1114" s="10">
        <f>VLOOKUP(C1114,away!$B$2:$E$405,4,FALSE)</f>
        <v>0.57920000000000005</v>
      </c>
      <c r="H1114" s="10">
        <f>VLOOKUP(A1114,away!$A$2:$E$405,3,FALSE)</f>
        <v>1.0679000000000001</v>
      </c>
      <c r="I1114" s="10">
        <f>VLOOKUP(C1114,away!$B$2:$E$405,3,FALSE)</f>
        <v>1.7323999999999999</v>
      </c>
      <c r="J1114" s="10">
        <f>VLOOKUP(B1114,home!$B$2:$E$405,4,FALSE)</f>
        <v>1.38</v>
      </c>
      <c r="K1114" s="12">
        <f t="shared" si="1510"/>
        <v>0.73159180608000007</v>
      </c>
      <c r="L1114" s="12">
        <f t="shared" si="1511"/>
        <v>2.5530413448</v>
      </c>
      <c r="M1114" s="13">
        <f t="shared" si="1512"/>
        <v>3.7454322658753939E-2</v>
      </c>
      <c r="N1114" s="13">
        <f t="shared" si="1513"/>
        <v>2.7401275559420863E-2</v>
      </c>
      <c r="O1114" s="13">
        <f t="shared" si="1514"/>
        <v>9.5622434289278274E-2</v>
      </c>
      <c r="P1114" s="13">
        <f t="shared" si="1515"/>
        <v>6.995658940345921E-2</v>
      </c>
      <c r="Q1114" s="13">
        <f t="shared" si="1516"/>
        <v>1.0023274337706235E-2</v>
      </c>
      <c r="R1114" s="13">
        <f t="shared" si="1517"/>
        <v>0.12206401411547432</v>
      </c>
      <c r="S1114" s="13">
        <f t="shared" si="1518"/>
        <v>3.2665951841878788E-2</v>
      </c>
      <c r="T1114" s="13">
        <f t="shared" si="1519"/>
        <v>2.5589833794436859E-2</v>
      </c>
      <c r="U1114" s="13">
        <f t="shared" si="1520"/>
        <v>8.9301032544114478E-2</v>
      </c>
      <c r="V1114" s="13">
        <f t="shared" si="1521"/>
        <v>6.7792162656242936E-3</v>
      </c>
      <c r="W1114" s="13">
        <f t="shared" si="1522"/>
        <v>2.4443151251859409E-3</v>
      </c>
      <c r="X1114" s="13">
        <f t="shared" si="1523"/>
        <v>6.2404375743196957E-3</v>
      </c>
      <c r="Y1114" s="13">
        <f t="shared" si="1524"/>
        <v>7.9660475684408035E-3</v>
      </c>
      <c r="Z1114" s="13">
        <f t="shared" si="1525"/>
        <v>0.10387815824968559</v>
      </c>
      <c r="AA1114" s="13">
        <f t="shared" si="1526"/>
        <v>7.599640940615153E-2</v>
      </c>
      <c r="AB1114" s="13">
        <f t="shared" si="1527"/>
        <v>2.7799175206520751E-2</v>
      </c>
      <c r="AC1114" s="13">
        <f t="shared" si="1528"/>
        <v>7.9138203401184627E-4</v>
      </c>
      <c r="AD1114" s="13">
        <f t="shared" si="1529"/>
        <v>4.470602292658609E-4</v>
      </c>
      <c r="AE1114" s="13">
        <f t="shared" si="1530"/>
        <v>1.14136324893151E-3</v>
      </c>
      <c r="AF1114" s="13">
        <f t="shared" si="1531"/>
        <v>1.4569737819786998E-3</v>
      </c>
      <c r="AG1114" s="13">
        <f t="shared" si="1532"/>
        <v>1.2399047678937473E-3</v>
      </c>
      <c r="AH1114" s="13">
        <f t="shared" si="1533"/>
        <v>6.6301308208281146E-2</v>
      </c>
      <c r="AI1114" s="13">
        <f t="shared" si="1534"/>
        <v>4.8505493817563132E-2</v>
      </c>
      <c r="AJ1114" s="13">
        <f t="shared" si="1535"/>
        <v>1.7743110913396642E-2</v>
      </c>
      <c r="AK1114" s="13">
        <f t="shared" si="1536"/>
        <v>4.3269048528698706E-3</v>
      </c>
      <c r="AL1114" s="13">
        <f t="shared" si="1537"/>
        <v>5.9125232106368543E-5</v>
      </c>
      <c r="AM1114" s="13">
        <f t="shared" si="1538"/>
        <v>6.5413120111030055E-5</v>
      </c>
      <c r="AN1114" s="13">
        <f t="shared" si="1539"/>
        <v>1.6700240013582809E-4</v>
      </c>
      <c r="AO1114" s="13">
        <f t="shared" si="1540"/>
        <v>2.1318201611380115E-4</v>
      </c>
      <c r="AP1114" s="13">
        <f t="shared" si="1541"/>
        <v>1.8142083370211806E-4</v>
      </c>
      <c r="AQ1114" s="13">
        <f t="shared" si="1542"/>
        <v>1.1579372231239819E-4</v>
      </c>
      <c r="AR1114" s="13">
        <f t="shared" si="1543"/>
        <v>3.385399621401386E-2</v>
      </c>
      <c r="AS1114" s="13">
        <f t="shared" si="1544"/>
        <v>2.4767306233235881E-2</v>
      </c>
      <c r="AT1114" s="13">
        <f t="shared" si="1545"/>
        <v>9.0597791494547407E-3</v>
      </c>
      <c r="AU1114" s="13">
        <f t="shared" si="1546"/>
        <v>2.2093533968785073E-3</v>
      </c>
      <c r="AV1114" s="13">
        <f t="shared" si="1547"/>
        <v>4.0408621047283247E-4</v>
      </c>
      <c r="AW1114" s="13">
        <f t="shared" si="1548"/>
        <v>3.0675880588487691E-6</v>
      </c>
      <c r="AX1114" s="13">
        <f t="shared" si="1549"/>
        <v>7.9759504472260721E-6</v>
      </c>
      <c r="AY1114" s="13">
        <f t="shared" si="1550"/>
        <v>2.0362931255844214E-5</v>
      </c>
      <c r="AZ1114" s="13">
        <f t="shared" si="1551"/>
        <v>2.5993702698745234E-5</v>
      </c>
      <c r="BA1114" s="13">
        <f t="shared" si="1552"/>
        <v>2.2120999231445306E-5</v>
      </c>
      <c r="BB1114" s="13">
        <f t="shared" si="1553"/>
        <v>1.4118956406542226E-5</v>
      </c>
      <c r="BC1114" s="13">
        <f t="shared" si="1554"/>
        <v>7.2092558902662246E-6</v>
      </c>
      <c r="BD1114" s="13">
        <f t="shared" si="1555"/>
        <v>1.4405108670180015E-2</v>
      </c>
      <c r="BE1114" s="13">
        <f t="shared" si="1556"/>
        <v>1.0538659468795664E-2</v>
      </c>
      <c r="BF1114" s="13">
        <f t="shared" si="1557"/>
        <v>3.8549984572191572E-3</v>
      </c>
      <c r="BG1114" s="13">
        <f t="shared" si="1558"/>
        <v>9.4009509458419253E-4</v>
      </c>
      <c r="BH1114" s="13">
        <f t="shared" si="1559"/>
        <v>1.7194146703344946E-4</v>
      </c>
      <c r="BI1114" s="13">
        <f t="shared" si="1560"/>
        <v>2.5158193681409227E-5</v>
      </c>
      <c r="BJ1114" s="14">
        <f t="shared" si="1561"/>
        <v>8.4791079875885453E-2</v>
      </c>
      <c r="BK1114" s="14">
        <f t="shared" si="1562"/>
        <v>0.1477269503670903</v>
      </c>
      <c r="BL1114" s="14">
        <f t="shared" si="1563"/>
        <v>0.64789036590919979</v>
      </c>
      <c r="BM1114" s="14">
        <f t="shared" si="1564"/>
        <v>0.62174734869457138</v>
      </c>
      <c r="BN1114" s="14">
        <f t="shared" si="1565"/>
        <v>0.36252191036409287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1.3812</v>
      </c>
      <c r="F1115" s="10">
        <f>VLOOKUP(B1115,home!$B$2:$E$405,3,FALSE)</f>
        <v>1.1051</v>
      </c>
      <c r="G1115" s="10">
        <f>VLOOKUP(C1115,away!$B$2:$E$405,4,FALSE)</f>
        <v>1.3337000000000001</v>
      </c>
      <c r="H1115" s="10">
        <f>VLOOKUP(A1115,away!$A$2:$E$405,3,FALSE)</f>
        <v>1.0679000000000001</v>
      </c>
      <c r="I1115" s="10">
        <f>VLOOKUP(C1115,away!$B$2:$E$405,3,FALSE)</f>
        <v>0.64070000000000005</v>
      </c>
      <c r="J1115" s="10">
        <f>VLOOKUP(B1115,home!$B$2:$E$405,4,FALSE)</f>
        <v>0.8871</v>
      </c>
      <c r="K1115" s="12">
        <f t="shared" si="1510"/>
        <v>2.035711826844</v>
      </c>
      <c r="L1115" s="12">
        <f t="shared" si="1511"/>
        <v>0.60695695146300011</v>
      </c>
      <c r="M1115" s="13">
        <f t="shared" si="1512"/>
        <v>7.1171076053267432E-2</v>
      </c>
      <c r="N1115" s="13">
        <f t="shared" si="1513"/>
        <v>0.14488380125085032</v>
      </c>
      <c r="O1115" s="13">
        <f t="shared" si="1514"/>
        <v>4.3197779353632532E-2</v>
      </c>
      <c r="P1115" s="13">
        <f t="shared" si="1515"/>
        <v>8.7938230323587316E-2</v>
      </c>
      <c r="Q1115" s="13">
        <f t="shared" si="1516"/>
        <v>0.14747083386223575</v>
      </c>
      <c r="R1115" s="13">
        <f t="shared" si="1517"/>
        <v>1.3109596233226063E-2</v>
      </c>
      <c r="S1115" s="13">
        <f t="shared" si="1518"/>
        <v>2.7163887288483905E-2</v>
      </c>
      <c r="T1115" s="13">
        <f t="shared" si="1519"/>
        <v>8.9508447750729178E-2</v>
      </c>
      <c r="U1115" s="13">
        <f t="shared" si="1520"/>
        <v>2.6687360097127851E-2</v>
      </c>
      <c r="V1115" s="13">
        <f t="shared" si="1521"/>
        <v>3.7292680449613272E-3</v>
      </c>
      <c r="W1115" s="13">
        <f t="shared" si="1522"/>
        <v>0.10006937353596665</v>
      </c>
      <c r="X1115" s="13">
        <f t="shared" si="1523"/>
        <v>6.0737801896202544E-2</v>
      </c>
      <c r="Y1115" s="13">
        <f t="shared" si="1524"/>
        <v>1.843261553874136E-2</v>
      </c>
      <c r="Z1115" s="13">
        <f t="shared" si="1525"/>
        <v>2.652320188209907E-3</v>
      </c>
      <c r="AA1115" s="13">
        <f t="shared" si="1526"/>
        <v>5.3993595757160116E-3</v>
      </c>
      <c r="AB1115" s="13">
        <f t="shared" si="1527"/>
        <v>5.4957700728342435E-3</v>
      </c>
      <c r="AC1115" s="13">
        <f t="shared" si="1528"/>
        <v>2.8799026449905293E-4</v>
      </c>
      <c r="AD1115" s="13">
        <f t="shared" si="1529"/>
        <v>5.0928101803009315E-2</v>
      </c>
      <c r="AE1115" s="13">
        <f t="shared" si="1530"/>
        <v>3.0911165414151856E-2</v>
      </c>
      <c r="AF1115" s="13">
        <f t="shared" si="1531"/>
        <v>9.3808733629710678E-3</v>
      </c>
      <c r="AG1115" s="13">
        <f t="shared" si="1532"/>
        <v>1.8979287661497935E-3</v>
      </c>
      <c r="AH1115" s="13">
        <f t="shared" si="1533"/>
        <v>4.0246104393491387E-4</v>
      </c>
      <c r="AI1115" s="13">
        <f t="shared" si="1534"/>
        <v>8.1929470698228698E-4</v>
      </c>
      <c r="AJ1115" s="13">
        <f t="shared" si="1535"/>
        <v>8.3392396233726552E-4</v>
      </c>
      <c r="AK1115" s="13">
        <f t="shared" si="1536"/>
        <v>5.6587629093952734E-4</v>
      </c>
      <c r="AL1115" s="13">
        <f t="shared" si="1537"/>
        <v>1.4233509237102996E-5</v>
      </c>
      <c r="AM1115" s="13">
        <f t="shared" si="1538"/>
        <v>2.0734987831820258E-2</v>
      </c>
      <c r="AN1115" s="13">
        <f t="shared" si="1539"/>
        <v>1.2585245003024027E-2</v>
      </c>
      <c r="AO1115" s="13">
        <f t="shared" si="1540"/>
        <v>3.8193509702252092E-3</v>
      </c>
      <c r="AP1115" s="13">
        <f t="shared" si="1541"/>
        <v>7.7272720715171491E-4</v>
      </c>
      <c r="AQ1115" s="13">
        <f t="shared" si="1542"/>
        <v>1.1725303749133074E-4</v>
      </c>
      <c r="AR1115" s="13">
        <f t="shared" si="1543"/>
        <v>4.8855305661870386E-5</v>
      </c>
      <c r="AS1115" s="13">
        <f t="shared" si="1544"/>
        <v>9.9455323539948185E-5</v>
      </c>
      <c r="AT1115" s="13">
        <f t="shared" si="1545"/>
        <v>1.0123118918643451E-4</v>
      </c>
      <c r="AU1115" s="13">
        <f t="shared" si="1546"/>
        <v>6.8692509690769054E-5</v>
      </c>
      <c r="AV1115" s="13">
        <f t="shared" si="1547"/>
        <v>3.4959538598273655E-5</v>
      </c>
      <c r="AW1115" s="13">
        <f t="shared" si="1548"/>
        <v>4.8852149364584441E-7</v>
      </c>
      <c r="AX1115" s="13">
        <f t="shared" si="1549"/>
        <v>7.0350766597838251E-3</v>
      </c>
      <c r="AY1115" s="13">
        <f t="shared" si="1550"/>
        <v>4.2699886827308959E-3</v>
      </c>
      <c r="AZ1115" s="13">
        <f t="shared" si="1551"/>
        <v>1.295849656825928E-3</v>
      </c>
      <c r="BA1115" s="13">
        <f t="shared" si="1552"/>
        <v>2.6217498575381338E-4</v>
      </c>
      <c r="BB1115" s="13">
        <f t="shared" si="1553"/>
        <v>3.978223252574751E-5</v>
      </c>
      <c r="BC1115" s="13">
        <f t="shared" si="1554"/>
        <v>4.8292205152439839E-6</v>
      </c>
      <c r="BD1115" s="13">
        <f t="shared" si="1555"/>
        <v>4.942177897886982E-6</v>
      </c>
      <c r="BE1115" s="13">
        <f t="shared" si="1556"/>
        <v>1.006084999709555E-5</v>
      </c>
      <c r="BF1115" s="13">
        <f t="shared" si="1557"/>
        <v>1.0240495663595417E-5</v>
      </c>
      <c r="BG1115" s="13">
        <f t="shared" si="1558"/>
        <v>6.9488993783752955E-6</v>
      </c>
      <c r="BH1115" s="13">
        <f t="shared" si="1559"/>
        <v>3.5364891620268766E-6</v>
      </c>
      <c r="BI1115" s="13">
        <f t="shared" si="1560"/>
        <v>1.4398545625287477E-6</v>
      </c>
      <c r="BJ1115" s="14">
        <f t="shared" si="1561"/>
        <v>0.70515820866885592</v>
      </c>
      <c r="BK1115" s="14">
        <f t="shared" si="1562"/>
        <v>0.19457467416676702</v>
      </c>
      <c r="BL1115" s="14">
        <f t="shared" si="1563"/>
        <v>9.6901783970069516E-2</v>
      </c>
      <c r="BM1115" s="14">
        <f t="shared" si="1564"/>
        <v>0.48724616975586565</v>
      </c>
      <c r="BN1115" s="14">
        <f t="shared" si="1565"/>
        <v>0.50777131707679946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1.3812</v>
      </c>
      <c r="F1116" s="10">
        <f>VLOOKUP(B1116,home!$B$2:$E$405,3,FALSE)</f>
        <v>0.87639999999999996</v>
      </c>
      <c r="G1116" s="10">
        <f>VLOOKUP(C1116,away!$B$2:$E$405,4,FALSE)</f>
        <v>1.0288999999999999</v>
      </c>
      <c r="H1116" s="10">
        <f>VLOOKUP(A1116,away!$A$2:$E$405,3,FALSE)</f>
        <v>1.0679000000000001</v>
      </c>
      <c r="I1116" s="10">
        <f>VLOOKUP(C1116,away!$B$2:$E$405,3,FALSE)</f>
        <v>1.1335999999999999</v>
      </c>
      <c r="J1116" s="10">
        <f>VLOOKUP(B1116,home!$B$2:$E$405,4,FALSE)</f>
        <v>1.0349999999999999</v>
      </c>
      <c r="K1116" s="12">
        <f t="shared" si="1510"/>
        <v>1.2454666583519998</v>
      </c>
      <c r="L1116" s="12">
        <f t="shared" si="1511"/>
        <v>1.2529414403999999</v>
      </c>
      <c r="M1116" s="13">
        <f t="shared" si="1512"/>
        <v>8.2215773898694861E-2</v>
      </c>
      <c r="N1116" s="13">
        <f t="shared" si="1513"/>
        <v>0.10239700518143106</v>
      </c>
      <c r="O1116" s="13">
        <f t="shared" si="1514"/>
        <v>0.10301155017223143</v>
      </c>
      <c r="P1116" s="13">
        <f t="shared" si="1515"/>
        <v>0.12829745116466845</v>
      </c>
      <c r="Q1116" s="13">
        <f t="shared" si="1516"/>
        <v>6.376602793428468E-2</v>
      </c>
      <c r="R1116" s="13">
        <f t="shared" si="1517"/>
        <v>6.4533720025316266E-2</v>
      </c>
      <c r="S1116" s="13">
        <f t="shared" si="1518"/>
        <v>5.0051940141172216E-2</v>
      </c>
      <c r="T1116" s="13">
        <f t="shared" si="1519"/>
        <v>7.9895098888569258E-2</v>
      </c>
      <c r="U1116" s="13">
        <f t="shared" si="1520"/>
        <v>8.0374596630954198E-2</v>
      </c>
      <c r="V1116" s="13">
        <f t="shared" si="1521"/>
        <v>8.6784324297555539E-3</v>
      </c>
      <c r="W1116" s="13">
        <f t="shared" si="1522"/>
        <v>2.6472820575897935E-2</v>
      </c>
      <c r="X1116" s="13">
        <f t="shared" si="1523"/>
        <v>3.3168893943816308E-2</v>
      </c>
      <c r="Y1116" s="13">
        <f t="shared" si="1524"/>
        <v>2.0779340877220023E-2</v>
      </c>
      <c r="Z1116" s="13">
        <f t="shared" si="1525"/>
        <v>2.6952324040963368E-2</v>
      </c>
      <c r="AA1116" s="13">
        <f t="shared" si="1526"/>
        <v>3.356822095811892E-2</v>
      </c>
      <c r="AB1116" s="13">
        <f t="shared" si="1527"/>
        <v>2.0904049991764966E-2</v>
      </c>
      <c r="AC1116" s="13">
        <f t="shared" si="1528"/>
        <v>8.4641662119970735E-4</v>
      </c>
      <c r="AD1116" s="13">
        <f t="shared" si="1529"/>
        <v>8.2427538449539178E-3</v>
      </c>
      <c r="AE1116" s="13">
        <f t="shared" si="1530"/>
        <v>1.0327687875359197E-2</v>
      </c>
      <c r="AF1116" s="13">
        <f t="shared" si="1531"/>
        <v>6.4699940612770856E-3</v>
      </c>
      <c r="AG1116" s="13">
        <f t="shared" si="1532"/>
        <v>2.7021745595053196E-3</v>
      </c>
      <c r="AH1116" s="13">
        <f t="shared" si="1533"/>
        <v>8.4424209265030453E-3</v>
      </c>
      <c r="AI1116" s="13">
        <f t="shared" si="1534"/>
        <v>1.0514753779732742E-2</v>
      </c>
      <c r="AJ1116" s="13">
        <f t="shared" si="1535"/>
        <v>6.5478876267188995E-3</v>
      </c>
      <c r="AK1116" s="13">
        <f t="shared" si="1536"/>
        <v>2.7183919072379975E-3</v>
      </c>
      <c r="AL1116" s="13">
        <f t="shared" si="1537"/>
        <v>5.2833216777666016E-5</v>
      </c>
      <c r="AM1116" s="13">
        <f t="shared" si="1538"/>
        <v>2.0532150173785688E-3</v>
      </c>
      <c r="AN1116" s="13">
        <f t="shared" si="1539"/>
        <v>2.5725581813252139E-3</v>
      </c>
      <c r="AO1116" s="13">
        <f t="shared" si="1540"/>
        <v>1.6116323766112094E-3</v>
      </c>
      <c r="AP1116" s="13">
        <f t="shared" si="1541"/>
        <v>6.7309366378217478E-4</v>
      </c>
      <c r="AQ1116" s="13">
        <f t="shared" si="1542"/>
        <v>2.1083673615583776E-4</v>
      </c>
      <c r="AR1116" s="13">
        <f t="shared" si="1543"/>
        <v>2.1155718072231652E-3</v>
      </c>
      <c r="AS1116" s="13">
        <f t="shared" si="1544"/>
        <v>2.6348741492459369E-3</v>
      </c>
      <c r="AT1116" s="13">
        <f t="shared" si="1545"/>
        <v>1.6408239509197028E-3</v>
      </c>
      <c r="AU1116" s="13">
        <f t="shared" si="1546"/>
        <v>6.8119717436529589E-4</v>
      </c>
      <c r="AV1116" s="13">
        <f t="shared" si="1547"/>
        <v>2.1210209210889246E-4</v>
      </c>
      <c r="AW1116" s="13">
        <f t="shared" si="1548"/>
        <v>2.2901684757792078E-6</v>
      </c>
      <c r="AX1116" s="13">
        <f t="shared" si="1549"/>
        <v>4.2620180776210527E-4</v>
      </c>
      <c r="AY1116" s="13">
        <f t="shared" si="1550"/>
        <v>5.3400590691853587E-4</v>
      </c>
      <c r="AZ1116" s="13">
        <f t="shared" si="1551"/>
        <v>3.3453906509830941E-4</v>
      </c>
      <c r="BA1116" s="13">
        <f t="shared" si="1552"/>
        <v>1.3971928603144843E-4</v>
      </c>
      <c r="BB1116" s="13">
        <f t="shared" si="1553"/>
        <v>4.3765020872975628E-5</v>
      </c>
      <c r="BC1116" s="13">
        <f t="shared" si="1554"/>
        <v>1.0967001658344428E-5</v>
      </c>
      <c r="BD1116" s="13">
        <f t="shared" si="1555"/>
        <v>4.41781264568637E-4</v>
      </c>
      <c r="BE1116" s="13">
        <f t="shared" si="1556"/>
        <v>5.5022383530482105E-4</v>
      </c>
      <c r="BF1116" s="13">
        <f t="shared" si="1557"/>
        <v>3.4264272075135833E-4</v>
      </c>
      <c r="BG1116" s="13">
        <f t="shared" si="1558"/>
        <v>1.4225002814094385E-4</v>
      </c>
      <c r="BH1116" s="13">
        <f t="shared" si="1559"/>
        <v>4.4291916799794834E-5</v>
      </c>
      <c r="BI1116" s="13">
        <f t="shared" si="1560"/>
        <v>1.1032821121729042E-5</v>
      </c>
      <c r="BJ1116" s="14">
        <f t="shared" si="1561"/>
        <v>0.36283233180590962</v>
      </c>
      <c r="BK1116" s="14">
        <f t="shared" si="1562"/>
        <v>0.27067685337918707</v>
      </c>
      <c r="BL1116" s="14">
        <f t="shared" si="1563"/>
        <v>0.33943238377912877</v>
      </c>
      <c r="BM1116" s="14">
        <f t="shared" si="1564"/>
        <v>0.45514064889011924</v>
      </c>
      <c r="BN1116" s="14">
        <f t="shared" si="1565"/>
        <v>0.54422152837662674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1.3812</v>
      </c>
      <c r="F1117" s="10">
        <f>VLOOKUP(B1117,home!$B$2:$E$405,3,FALSE)</f>
        <v>0.86880000000000002</v>
      </c>
      <c r="G1117" s="10">
        <f>VLOOKUP(C1117,away!$B$2:$E$405,4,FALSE)</f>
        <v>0.99070000000000003</v>
      </c>
      <c r="H1117" s="10">
        <f>VLOOKUP(A1117,away!$A$2:$E$405,3,FALSE)</f>
        <v>1.0679000000000001</v>
      </c>
      <c r="I1117" s="10">
        <f>VLOOKUP(C1117,away!$B$2:$E$405,3,FALSE)</f>
        <v>1.3307</v>
      </c>
      <c r="J1117" s="10">
        <f>VLOOKUP(B1117,home!$B$2:$E$405,4,FALSE)</f>
        <v>0.60870000000000002</v>
      </c>
      <c r="K1117" s="12">
        <f t="shared" si="1510"/>
        <v>1.1888266849919999</v>
      </c>
      <c r="L1117" s="12">
        <f t="shared" si="1511"/>
        <v>0.86499589241100017</v>
      </c>
      <c r="M1117" s="13">
        <f t="shared" si="1512"/>
        <v>0.12824374380059678</v>
      </c>
      <c r="N1117" s="13">
        <f t="shared" si="1513"/>
        <v>0.15245958481342681</v>
      </c>
      <c r="O1117" s="13">
        <f t="shared" si="1514"/>
        <v>0.11093031161492488</v>
      </c>
      <c r="P1117" s="13">
        <f t="shared" si="1515"/>
        <v>0.13187691462230067</v>
      </c>
      <c r="Q1117" s="13">
        <f t="shared" si="1516"/>
        <v>9.0624011404501451E-2</v>
      </c>
      <c r="R1117" s="13">
        <f t="shared" si="1517"/>
        <v>4.7977131945391133E-2</v>
      </c>
      <c r="S1117" s="13">
        <f t="shared" si="1518"/>
        <v>3.3903253474374666E-2</v>
      </c>
      <c r="T1117" s="13">
        <f t="shared" si="1519"/>
        <v>7.8389397618701381E-2</v>
      </c>
      <c r="U1117" s="13">
        <f t="shared" si="1520"/>
        <v>5.7036494726063119E-2</v>
      </c>
      <c r="V1117" s="13">
        <f t="shared" si="1521"/>
        <v>3.873748822494234E-3</v>
      </c>
      <c r="W1117" s="13">
        <f t="shared" si="1522"/>
        <v>3.5912081019563544E-2</v>
      </c>
      <c r="X1117" s="13">
        <f t="shared" si="1523"/>
        <v>3.106380256985351E-2</v>
      </c>
      <c r="Y1117" s="13">
        <f t="shared" si="1524"/>
        <v>1.3435030812794775E-2</v>
      </c>
      <c r="Z1117" s="13">
        <f t="shared" si="1525"/>
        <v>1.3833340687474638E-2</v>
      </c>
      <c r="AA1117" s="13">
        <f t="shared" si="1526"/>
        <v>1.6445444551855423E-2</v>
      </c>
      <c r="AB1117" s="13">
        <f t="shared" si="1527"/>
        <v>9.7753916649010175E-3</v>
      </c>
      <c r="AC1117" s="13">
        <f t="shared" si="1528"/>
        <v>2.4896830616871632E-4</v>
      </c>
      <c r="AD1117" s="13">
        <f t="shared" si="1529"/>
        <v>1.067331005741297E-2</v>
      </c>
      <c r="AE1117" s="13">
        <f t="shared" si="1530"/>
        <v>9.2323693580912362E-3</v>
      </c>
      <c r="AF1117" s="13">
        <f t="shared" si="1531"/>
        <v>3.9929807859850498E-3</v>
      </c>
      <c r="AG1117" s="13">
        <f t="shared" si="1532"/>
        <v>1.1513039927843716E-3</v>
      </c>
      <c r="AH1117" s="13">
        <f t="shared" si="1533"/>
        <v>2.9914457182468805E-3</v>
      </c>
      <c r="AI1117" s="13">
        <f t="shared" si="1534"/>
        <v>3.556310496556951E-3</v>
      </c>
      <c r="AJ1117" s="13">
        <f t="shared" si="1535"/>
        <v>2.1139184092120273E-3</v>
      </c>
      <c r="AK1117" s="13">
        <f t="shared" si="1536"/>
        <v>8.3769420492236526E-4</v>
      </c>
      <c r="AL1117" s="13">
        <f t="shared" si="1537"/>
        <v>1.0240865116140765E-5</v>
      </c>
      <c r="AM1117" s="13">
        <f t="shared" si="1538"/>
        <v>2.5377431626892061E-3</v>
      </c>
      <c r="AN1117" s="13">
        <f t="shared" si="1539"/>
        <v>2.195137411720264E-3</v>
      </c>
      <c r="AO1117" s="13">
        <f t="shared" si="1540"/>
        <v>9.4939242220787117E-4</v>
      </c>
      <c r="AP1117" s="13">
        <f t="shared" si="1541"/>
        <v>2.7374018183197956E-4</v>
      </c>
      <c r="AQ1117" s="13">
        <f t="shared" si="1542"/>
        <v>5.9196033218125645E-5</v>
      </c>
      <c r="AR1117" s="13">
        <f t="shared" si="1543"/>
        <v>5.1751765173080528E-4</v>
      </c>
      <c r="AS1117" s="13">
        <f t="shared" si="1544"/>
        <v>6.1523879433197752E-4</v>
      </c>
      <c r="AT1117" s="13">
        <f t="shared" si="1545"/>
        <v>3.6570614817208E-4</v>
      </c>
      <c r="AU1117" s="13">
        <f t="shared" si="1546"/>
        <v>1.4492040927086897E-4</v>
      </c>
      <c r="AV1117" s="13">
        <f t="shared" si="1547"/>
        <v>4.3071312435292795E-5</v>
      </c>
      <c r="AW1117" s="13">
        <f t="shared" si="1548"/>
        <v>2.925275240542693E-7</v>
      </c>
      <c r="AX1117" s="13">
        <f t="shared" si="1549"/>
        <v>5.0282279857681979E-4</v>
      </c>
      <c r="AY1117" s="13">
        <f t="shared" si="1550"/>
        <v>4.3493965537955278E-4</v>
      </c>
      <c r="AZ1117" s="13">
        <f t="shared" si="1551"/>
        <v>1.8811050767498453E-4</v>
      </c>
      <c r="BA1117" s="13">
        <f t="shared" si="1552"/>
        <v>5.4238272152736516E-5</v>
      </c>
      <c r="BB1117" s="13">
        <f t="shared" si="1553"/>
        <v>1.1728970655896756E-5</v>
      </c>
      <c r="BC1117" s="13">
        <f t="shared" si="1554"/>
        <v>2.0291022879119704E-6</v>
      </c>
      <c r="BD1117" s="13">
        <f t="shared" si="1555"/>
        <v>7.460844049955548E-5</v>
      </c>
      <c r="BE1117" s="13">
        <f t="shared" si="1556"/>
        <v>8.869650499150939E-5</v>
      </c>
      <c r="BF1117" s="13">
        <f t="shared" si="1557"/>
        <v>5.2722385999716261E-5</v>
      </c>
      <c r="BG1117" s="13">
        <f t="shared" si="1558"/>
        <v>2.0892593124303767E-5</v>
      </c>
      <c r="BH1117" s="13">
        <f t="shared" si="1559"/>
        <v>6.2094180562131792E-6</v>
      </c>
      <c r="BI1117" s="13">
        <f t="shared" si="1560"/>
        <v>1.476384376699476E-6</v>
      </c>
      <c r="BJ1117" s="14">
        <f t="shared" si="1561"/>
        <v>0.43414295095151045</v>
      </c>
      <c r="BK1117" s="14">
        <f t="shared" si="1562"/>
        <v>0.29859180954643078</v>
      </c>
      <c r="BL1117" s="14">
        <f t="shared" si="1563"/>
        <v>0.25359520337506286</v>
      </c>
      <c r="BM1117" s="14">
        <f t="shared" si="1564"/>
        <v>0.33761695923148149</v>
      </c>
      <c r="BN1117" s="14">
        <f t="shared" si="1565"/>
        <v>0.66211169820114169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1.6087</v>
      </c>
      <c r="F1118" s="10">
        <f>VLOOKUP(B1118,home!$B$2:$E$405,3,FALSE)</f>
        <v>0.79120000000000001</v>
      </c>
      <c r="G1118" s="10">
        <f>VLOOKUP(C1118,away!$B$2:$E$405,4,FALSE)</f>
        <v>0.67810000000000004</v>
      </c>
      <c r="H1118" s="10">
        <f>VLOOKUP(A1118,away!$A$2:$E$405,3,FALSE)</f>
        <v>1.2608999999999999</v>
      </c>
      <c r="I1118" s="10">
        <f>VLOOKUP(C1118,away!$B$2:$E$405,3,FALSE)</f>
        <v>1.0814999999999999</v>
      </c>
      <c r="J1118" s="10">
        <f>VLOOKUP(B1118,home!$B$2:$E$405,4,FALSE)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1.6087</v>
      </c>
      <c r="F1119" s="10">
        <f>VLOOKUP(B1119,home!$B$2:$E$405,3,FALSE)</f>
        <v>0.93240000000000001</v>
      </c>
      <c r="G1119" s="10">
        <f>VLOOKUP(C1119,away!$B$2:$E$405,4,FALSE)</f>
        <v>0.9607</v>
      </c>
      <c r="H1119" s="10">
        <f>VLOOKUP(A1119,away!$A$2:$E$405,3,FALSE)</f>
        <v>1.2608999999999999</v>
      </c>
      <c r="I1119" s="10">
        <f>VLOOKUP(C1119,away!$B$2:$E$405,3,FALSE)</f>
        <v>1.0094000000000001</v>
      </c>
      <c r="J1119" s="10">
        <f>VLOOKUP(B1119,home!$B$2:$E$405,4,FALSE)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1.6087</v>
      </c>
      <c r="F1120" s="10">
        <f>VLOOKUP(B1120,home!$B$2:$E$405,3,FALSE)</f>
        <v>1.1867000000000001</v>
      </c>
      <c r="G1120" s="10">
        <f>VLOOKUP(C1120,away!$B$2:$E$405,4,FALSE)</f>
        <v>0.88060000000000005</v>
      </c>
      <c r="H1120" s="10">
        <f>VLOOKUP(A1120,away!$A$2:$E$405,3,FALSE)</f>
        <v>1.2608999999999999</v>
      </c>
      <c r="I1120" s="10">
        <f>VLOOKUP(C1120,away!$B$2:$E$405,3,FALSE)</f>
        <v>1.5201</v>
      </c>
      <c r="J1120" s="10">
        <f>VLOOKUP(B1120,home!$B$2:$E$405,4,FALSE)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1.3148</v>
      </c>
      <c r="F1133" s="10">
        <f>VLOOKUP(B1133,home!$B$2:$E$405,3,FALSE)</f>
        <v>0.64359999999999995</v>
      </c>
      <c r="G1133" s="10">
        <f>VLOOKUP(C1133,away!$B$2:$E$405,4,FALSE)</f>
        <v>0.93610000000000004</v>
      </c>
      <c r="H1133" s="10">
        <f>VLOOKUP(A1133,away!$A$2:$E$405,3,FALSE)</f>
        <v>1.2037</v>
      </c>
      <c r="I1133" s="10">
        <f>VLOOKUP(C1133,away!$B$2:$E$405,3,FALSE)</f>
        <v>1.0225</v>
      </c>
      <c r="J1133" s="10">
        <f>VLOOKUP(B1133,home!$B$2:$E$405,4,FALSE)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1.3148</v>
      </c>
      <c r="F1134" s="10">
        <f>VLOOKUP(B1134,home!$B$2:$E$405,3,FALSE)</f>
        <v>1.1952</v>
      </c>
      <c r="G1134" s="10">
        <f>VLOOKUP(C1134,away!$B$2:$E$405,4,FALSE)</f>
        <v>0.87760000000000005</v>
      </c>
      <c r="H1134" s="10">
        <f>VLOOKUP(A1134,away!$A$2:$E$405,3,FALSE)</f>
        <v>1.2037</v>
      </c>
      <c r="I1134" s="10">
        <f>VLOOKUP(C1134,away!$B$2:$E$405,3,FALSE)</f>
        <v>1.2141999999999999</v>
      </c>
      <c r="J1134" s="10">
        <f>VLOOKUP(B1134,home!$B$2:$E$405,4,FALSE)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1.3148</v>
      </c>
      <c r="F1135" s="10">
        <f>VLOOKUP(B1135,home!$B$2:$E$405,3,FALSE)</f>
        <v>0.87760000000000005</v>
      </c>
      <c r="G1135" s="10">
        <f>VLOOKUP(C1135,away!$B$2:$E$405,4,FALSE)</f>
        <v>1.1700999999999999</v>
      </c>
      <c r="H1135" s="10">
        <f>VLOOKUP(A1135,away!$A$2:$E$405,3,FALSE)</f>
        <v>1.2037</v>
      </c>
      <c r="I1135" s="10">
        <f>VLOOKUP(C1135,away!$B$2:$E$405,3,FALSE)</f>
        <v>1.2141999999999999</v>
      </c>
      <c r="J1135" s="10">
        <f>VLOOKUP(B1135,home!$B$2:$E$405,4,FALSE)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1.3148</v>
      </c>
      <c r="F1136" s="10">
        <f>VLOOKUP(B1136,home!$B$2:$E$405,3,FALSE)</f>
        <v>1.1409</v>
      </c>
      <c r="G1136" s="10">
        <f>VLOOKUP(C1136,away!$B$2:$E$405,4,FALSE)</f>
        <v>0.43459999999999999</v>
      </c>
      <c r="H1136" s="10">
        <f>VLOOKUP(A1136,away!$A$2:$E$405,3,FALSE)</f>
        <v>1.2037</v>
      </c>
      <c r="I1136" s="10">
        <f>VLOOKUP(C1136,away!$B$2:$E$405,3,FALSE)</f>
        <v>0.65269999999999995</v>
      </c>
      <c r="J1136" s="10">
        <f>VLOOKUP(B1136,home!$B$2:$E$405,4,FALSE)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1.3148</v>
      </c>
      <c r="F1137" s="10">
        <f>VLOOKUP(B1137,home!$B$2:$E$405,3,FALSE)</f>
        <v>0.81910000000000005</v>
      </c>
      <c r="G1137" s="10">
        <f>VLOOKUP(C1137,away!$B$2:$E$405,4,FALSE)</f>
        <v>1.7927999999999999</v>
      </c>
      <c r="H1137" s="10">
        <f>VLOOKUP(A1137,away!$A$2:$E$405,3,FALSE)</f>
        <v>1.2037</v>
      </c>
      <c r="I1137" s="10">
        <f>VLOOKUP(C1137,away!$B$2:$E$405,3,FALSE)</f>
        <v>0.83079999999999998</v>
      </c>
      <c r="J1137" s="10">
        <f>VLOOKUP(B1137,home!$B$2:$E$405,4,FALSE)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1.3148</v>
      </c>
      <c r="F1138" s="10">
        <f>VLOOKUP(B1138,home!$B$2:$E$405,3,FALSE)</f>
        <v>1.6382000000000001</v>
      </c>
      <c r="G1138" s="10">
        <f>VLOOKUP(C1138,away!$B$2:$E$405,4,FALSE)</f>
        <v>0.87760000000000005</v>
      </c>
      <c r="H1138" s="10">
        <f>VLOOKUP(A1138,away!$A$2:$E$405,3,FALSE)</f>
        <v>1.2037</v>
      </c>
      <c r="I1138" s="10">
        <f>VLOOKUP(C1138,away!$B$2:$E$405,3,FALSE)</f>
        <v>1.0864</v>
      </c>
      <c r="J1138" s="10">
        <f>VLOOKUP(B1138,home!$B$2:$E$405,4,FALSE)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1.5690999999999999</v>
      </c>
      <c r="F1153" s="10">
        <f>VLOOKUP(B1153,home!$B$2:$E$405,3,FALSE)</f>
        <v>1.0197000000000001</v>
      </c>
      <c r="G1153" s="10">
        <f>VLOOKUP(C1153,away!$B$2:$E$405,4,FALSE)</f>
        <v>0.95599999999999996</v>
      </c>
      <c r="H1153" s="10">
        <f>VLOOKUP(A1153,away!$A$2:$E$405,3,FALSE)</f>
        <v>1.1701999999999999</v>
      </c>
      <c r="I1153" s="10">
        <f>VLOOKUP(C1153,away!$B$2:$E$405,3,FALSE)</f>
        <v>1.1963999999999999</v>
      </c>
      <c r="J1153" s="10">
        <f>VLOOKUP(B1153,home!$B$2:$E$405,4,FALSE)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1.5690999999999999</v>
      </c>
      <c r="F1154" s="10">
        <f>VLOOKUP(B1154,home!$B$2:$E$405,3,FALSE)</f>
        <v>0.84970000000000001</v>
      </c>
      <c r="G1154" s="10">
        <f>VLOOKUP(C1154,away!$B$2:$E$405,4,FALSE)</f>
        <v>1.5295000000000001</v>
      </c>
      <c r="H1154" s="10">
        <f>VLOOKUP(A1154,away!$A$2:$E$405,3,FALSE)</f>
        <v>1.1701999999999999</v>
      </c>
      <c r="I1154" s="10">
        <f>VLOOKUP(C1154,away!$B$2:$E$405,3,FALSE)</f>
        <v>1.1109</v>
      </c>
      <c r="J1154" s="10">
        <f>VLOOKUP(B1154,home!$B$2:$E$405,4,FALSE)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1.5690999999999999</v>
      </c>
      <c r="F1155" s="10">
        <f>VLOOKUP(B1155,home!$B$2:$E$405,3,FALSE)</f>
        <v>0.70099999999999996</v>
      </c>
      <c r="G1155" s="10">
        <f>VLOOKUP(C1155,away!$B$2:$E$405,4,FALSE)</f>
        <v>0.52139999999999997</v>
      </c>
      <c r="H1155" s="10">
        <f>VLOOKUP(A1155,away!$A$2:$E$405,3,FALSE)</f>
        <v>1.1701999999999999</v>
      </c>
      <c r="I1155" s="10">
        <f>VLOOKUP(C1155,away!$B$2:$E$405,3,FALSE)</f>
        <v>1.0099</v>
      </c>
      <c r="J1155" s="10">
        <f>VLOOKUP(B1155,home!$B$2:$E$405,4,FALSE)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1.254</v>
      </c>
      <c r="F1156" s="10">
        <f>VLOOKUP(B1156,home!$B$2:$E$405,3,FALSE)</f>
        <v>1.2759</v>
      </c>
      <c r="G1156" s="10">
        <f>VLOOKUP(C1156,away!$B$2:$E$405,4,FALSE)</f>
        <v>1.246</v>
      </c>
      <c r="H1156" s="10">
        <f>VLOOKUP(A1156,away!$A$2:$E$405,3,FALSE)</f>
        <v>0.9476</v>
      </c>
      <c r="I1156" s="10">
        <f>VLOOKUP(C1156,away!$B$2:$E$405,3,FALSE)</f>
        <v>0.65959999999999996</v>
      </c>
      <c r="J1156" s="10">
        <f>VLOOKUP(B1156,home!$B$2:$E$405,4,FALSE)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1.254</v>
      </c>
      <c r="F1157" s="10">
        <f>VLOOKUP(B1157,home!$B$2:$E$405,3,FALSE)</f>
        <v>1.0965</v>
      </c>
      <c r="G1157" s="10">
        <f>VLOOKUP(C1157,away!$B$2:$E$405,4,FALSE)</f>
        <v>0.94699999999999995</v>
      </c>
      <c r="H1157" s="10">
        <f>VLOOKUP(A1157,away!$A$2:$E$405,3,FALSE)</f>
        <v>0.9476</v>
      </c>
      <c r="I1157" s="10">
        <f>VLOOKUP(C1157,away!$B$2:$E$405,3,FALSE)</f>
        <v>1.1213</v>
      </c>
      <c r="J1157" s="10">
        <f>VLOOKUP(B1157,home!$B$2:$E$405,4,FALSE)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1.254</v>
      </c>
      <c r="F1158" s="10">
        <f>VLOOKUP(B1158,home!$B$2:$E$405,3,FALSE)</f>
        <v>0.74760000000000004</v>
      </c>
      <c r="G1158" s="10">
        <f>VLOOKUP(C1158,away!$B$2:$E$405,4,FALSE)</f>
        <v>0.47849999999999998</v>
      </c>
      <c r="H1158" s="10">
        <f>VLOOKUP(A1158,away!$A$2:$E$405,3,FALSE)</f>
        <v>0.9476</v>
      </c>
      <c r="I1158" s="10">
        <f>VLOOKUP(C1158,away!$B$2:$E$405,3,FALSE)</f>
        <v>1.5478000000000001</v>
      </c>
      <c r="J1158" s="10">
        <f>VLOOKUP(B1158,home!$B$2:$E$405,4,FALSE)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1.6769000000000001</v>
      </c>
      <c r="F1166" s="10">
        <f>VLOOKUP(B1166,home!$B$2:$E$405,3,FALSE)</f>
        <v>0.59630000000000005</v>
      </c>
      <c r="G1166" s="10">
        <f>VLOOKUP(C1166,away!$B$2:$E$405,4,FALSE)</f>
        <v>0.77980000000000005</v>
      </c>
      <c r="H1166" s="10">
        <f>VLOOKUP(A1166,away!$A$2:$E$405,3,FALSE)</f>
        <v>1.5230999999999999</v>
      </c>
      <c r="I1166" s="10">
        <f>VLOOKUP(C1166,away!$B$2:$E$405,3,FALSE)</f>
        <v>0.85860000000000003</v>
      </c>
      <c r="J1166" s="10">
        <f>VLOOKUP(B1166,home!$B$2:$E$405,4,FALSE)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1.6769000000000001</v>
      </c>
      <c r="F1167" s="10">
        <f>VLOOKUP(B1167,home!$B$2:$E$405,3,FALSE)</f>
        <v>1.4219999999999999</v>
      </c>
      <c r="G1167" s="10">
        <f>VLOOKUP(C1167,away!$B$2:$E$405,4,FALSE)</f>
        <v>0.82569999999999999</v>
      </c>
      <c r="H1167" s="10">
        <f>VLOOKUP(A1167,away!$A$2:$E$405,3,FALSE)</f>
        <v>1.5230999999999999</v>
      </c>
      <c r="I1167" s="10">
        <f>VLOOKUP(C1167,away!$B$2:$E$405,3,FALSE)</f>
        <v>1.3130999999999999</v>
      </c>
      <c r="J1167" s="10">
        <f>VLOOKUP(B1167,home!$B$2:$E$405,4,FALSE)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1.6769000000000001</v>
      </c>
      <c r="F1168" s="10">
        <f>VLOOKUP(B1168,home!$B$2:$E$405,3,FALSE)</f>
        <v>1.0550999999999999</v>
      </c>
      <c r="G1168" s="10">
        <f>VLOOKUP(C1168,away!$B$2:$E$405,4,FALSE)</f>
        <v>1.4679</v>
      </c>
      <c r="H1168" s="10">
        <f>VLOOKUP(A1168,away!$A$2:$E$405,3,FALSE)</f>
        <v>1.5230999999999999</v>
      </c>
      <c r="I1168" s="10">
        <f>VLOOKUP(C1168,away!$B$2:$E$405,3,FALSE)</f>
        <v>0.85860000000000003</v>
      </c>
      <c r="J1168" s="10">
        <f>VLOOKUP(B1168,home!$B$2:$E$405,4,FALSE)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1.3812</v>
      </c>
      <c r="F1179" s="10">
        <f>VLOOKUP(B1179,home!$B$2:$E$405,3,FALSE)</f>
        <v>1.1222000000000001</v>
      </c>
      <c r="G1179" s="10">
        <f>VLOOKUP(C1179,away!$B$2:$E$405,4,FALSE)</f>
        <v>0.94120000000000004</v>
      </c>
      <c r="H1179" s="10">
        <f>VLOOKUP(A1179,away!$A$2:$E$405,3,FALSE)</f>
        <v>1.0679000000000001</v>
      </c>
      <c r="I1179" s="10">
        <f>VLOOKUP(C1179,away!$B$2:$E$405,3,FALSE)</f>
        <v>1.2173</v>
      </c>
      <c r="J1179" s="10">
        <f>VLOOKUP(B1179,home!$B$2:$E$405,4,FALSE)</f>
        <v>0.79600000000000004</v>
      </c>
      <c r="K1179" s="12">
        <f t="shared" si="1566"/>
        <v>1.4588436607680002</v>
      </c>
      <c r="L1179" s="12">
        <f t="shared" si="1567"/>
        <v>1.0347639173200003</v>
      </c>
      <c r="M1179" s="13">
        <f t="shared" si="1568"/>
        <v>8.2611401269116647E-2</v>
      </c>
      <c r="N1179" s="13">
        <f t="shared" si="1569"/>
        <v>0.12051711904861234</v>
      </c>
      <c r="O1179" s="13">
        <f t="shared" si="1570"/>
        <v>8.5483297192525579E-2</v>
      </c>
      <c r="P1179" s="13">
        <f t="shared" si="1571"/>
        <v>0.12470676621086292</v>
      </c>
      <c r="Q1179" s="13">
        <f t="shared" si="1572"/>
        <v>8.7907817569045282E-2</v>
      </c>
      <c r="R1179" s="13">
        <f t="shared" si="1573"/>
        <v>4.4227515734183764E-2</v>
      </c>
      <c r="S1179" s="13">
        <f t="shared" si="1574"/>
        <v>4.706304850134737E-2</v>
      </c>
      <c r="T1179" s="13">
        <f t="shared" si="1575"/>
        <v>9.0963837670797229E-2</v>
      </c>
      <c r="U1179" s="13">
        <f t="shared" si="1576"/>
        <v>6.4521030960330975E-2</v>
      </c>
      <c r="V1179" s="13">
        <f t="shared" si="1577"/>
        <v>7.8938264593349863E-3</v>
      </c>
      <c r="W1179" s="13">
        <f t="shared" si="1578"/>
        <v>4.2747920797517207E-2</v>
      </c>
      <c r="X1179" s="13">
        <f t="shared" si="1579"/>
        <v>4.4234005981724007E-2</v>
      </c>
      <c r="Y1179" s="13">
        <f t="shared" si="1580"/>
        <v>2.2885876654202528E-2</v>
      </c>
      <c r="Z1179" s="13">
        <f t="shared" si="1581"/>
        <v>1.5255012478145319E-2</v>
      </c>
      <c r="AA1179" s="13">
        <f t="shared" si="1582"/>
        <v>2.2254678248679039E-2</v>
      </c>
      <c r="AB1179" s="13">
        <f t="shared" si="1583"/>
        <v>1.6233048142758461E-2</v>
      </c>
      <c r="AC1179" s="13">
        <f t="shared" si="1584"/>
        <v>7.4476219054692334E-4</v>
      </c>
      <c r="AD1179" s="13">
        <f t="shared" si="1585"/>
        <v>1.5590633316617626E-2</v>
      </c>
      <c r="AE1179" s="13">
        <f t="shared" si="1586"/>
        <v>1.6132624804202963E-2</v>
      </c>
      <c r="AF1179" s="13">
        <f t="shared" si="1587"/>
        <v>8.3467290195254288E-3</v>
      </c>
      <c r="AG1179" s="13">
        <f t="shared" si="1588"/>
        <v>2.8789646723508867E-3</v>
      </c>
      <c r="AH1179" s="13">
        <f t="shared" si="1589"/>
        <v>3.9463341176627824E-3</v>
      </c>
      <c r="AI1179" s="13">
        <f t="shared" si="1590"/>
        <v>5.7570845108248295E-3</v>
      </c>
      <c r="AJ1179" s="13">
        <f t="shared" si="1591"/>
        <v>4.1993431215612241E-3</v>
      </c>
      <c r="AK1179" s="13">
        <f t="shared" si="1592"/>
        <v>2.0420616974264334E-3</v>
      </c>
      <c r="AL1179" s="13">
        <f t="shared" si="1593"/>
        <v>4.4970492185052112E-5</v>
      </c>
      <c r="AM1179" s="13">
        <f t="shared" si="1594"/>
        <v>4.5488593162612001E-3</v>
      </c>
      <c r="AN1179" s="13">
        <f t="shared" si="1595"/>
        <v>4.7069954854320169E-3</v>
      </c>
      <c r="AO1179" s="13">
        <f t="shared" si="1596"/>
        <v>2.4353145436565946E-3</v>
      </c>
      <c r="AP1179" s="13">
        <f t="shared" si="1597"/>
        <v>8.3999187236682255E-4</v>
      </c>
      <c r="AQ1179" s="13">
        <f t="shared" si="1598"/>
        <v>2.1729832009181367E-4</v>
      </c>
      <c r="AR1179" s="13">
        <f t="shared" si="1599"/>
        <v>8.167048301292619E-4</v>
      </c>
      <c r="AS1179" s="13">
        <f t="shared" si="1600"/>
        <v>1.1914446641526802E-3</v>
      </c>
      <c r="AT1179" s="13">
        <f t="shared" si="1601"/>
        <v>8.6906574772749844E-4</v>
      </c>
      <c r="AU1179" s="13">
        <f t="shared" si="1602"/>
        <v>4.226103522876213E-4</v>
      </c>
      <c r="AV1179" s="13">
        <f t="shared" si="1603"/>
        <v>1.5413060835243187E-4</v>
      </c>
      <c r="AW1179" s="13">
        <f t="shared" si="1604"/>
        <v>1.8857111492125198E-6</v>
      </c>
      <c r="AX1179" s="13">
        <f t="shared" si="1605"/>
        <v>1.1060124295421859E-3</v>
      </c>
      <c r="AY1179" s="13">
        <f t="shared" si="1606"/>
        <v>1.1444617541976829E-3</v>
      </c>
      <c r="AZ1179" s="13">
        <f t="shared" si="1607"/>
        <v>5.9212386399825679E-4</v>
      </c>
      <c r="BA1179" s="13">
        <f t="shared" si="1608"/>
        <v>2.0423613634983049E-4</v>
      </c>
      <c r="BB1179" s="13">
        <f t="shared" si="1609"/>
        <v>5.2834046126913056E-5</v>
      </c>
      <c r="BC1179" s="13">
        <f t="shared" si="1610"/>
        <v>1.0934152907630033E-5</v>
      </c>
      <c r="BD1179" s="13">
        <f t="shared" si="1611"/>
        <v>1.4084944821978666E-4</v>
      </c>
      <c r="BE1179" s="13">
        <f t="shared" si="1612"/>
        <v>2.0547732465810647E-4</v>
      </c>
      <c r="BF1179" s="13">
        <f t="shared" si="1613"/>
        <v>1.4987964625452351E-4</v>
      </c>
      <c r="BG1179" s="13">
        <f t="shared" si="1614"/>
        <v>7.288365727218736E-5</v>
      </c>
      <c r="BH1179" s="13">
        <f t="shared" si="1615"/>
        <v>2.6581465346279511E-5</v>
      </c>
      <c r="BI1179" s="13">
        <f t="shared" si="1616"/>
        <v>7.7556404428688253E-6</v>
      </c>
      <c r="BJ1179" s="14">
        <f t="shared" si="1617"/>
        <v>0.46806459145552654</v>
      </c>
      <c r="BK1179" s="14">
        <f t="shared" si="1618"/>
        <v>0.26420923687759157</v>
      </c>
      <c r="BL1179" s="14">
        <f t="shared" si="1619"/>
        <v>0.25272177711079635</v>
      </c>
      <c r="BM1179" s="14">
        <f t="shared" si="1620"/>
        <v>0.45365412485466472</v>
      </c>
      <c r="BN1179" s="14">
        <f t="shared" si="1621"/>
        <v>0.54545391702434642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1.3812</v>
      </c>
      <c r="F1180" s="10">
        <f>VLOOKUP(B1180,home!$B$2:$E$405,3,FALSE)</f>
        <v>0.91449999999999998</v>
      </c>
      <c r="G1180" s="10">
        <f>VLOOKUP(C1180,away!$B$2:$E$405,4,FALSE)</f>
        <v>0.72399999999999998</v>
      </c>
      <c r="H1180" s="10">
        <f>VLOOKUP(A1180,away!$A$2:$E$405,3,FALSE)</f>
        <v>1.0679000000000001</v>
      </c>
      <c r="I1180" s="10">
        <f>VLOOKUP(C1180,away!$B$2:$E$405,3,FALSE)</f>
        <v>0.66890000000000005</v>
      </c>
      <c r="J1180" s="10">
        <f>VLOOKUP(B1180,home!$B$2:$E$405,4,FALSE)</f>
        <v>0.69</v>
      </c>
      <c r="K1180" s="12">
        <f t="shared" si="1566"/>
        <v>0.91448975759999995</v>
      </c>
      <c r="L1180" s="12">
        <f t="shared" si="1567"/>
        <v>0.49287963390000006</v>
      </c>
      <c r="M1180" s="13">
        <f t="shared" si="1568"/>
        <v>0.24478637403863837</v>
      </c>
      <c r="N1180" s="13">
        <f t="shared" si="1569"/>
        <v>0.22385463185837734</v>
      </c>
      <c r="O1180" s="13">
        <f t="shared" si="1570"/>
        <v>0.12065021841987257</v>
      </c>
      <c r="P1180" s="13">
        <f t="shared" si="1571"/>
        <v>0.11033338899717632</v>
      </c>
      <c r="Q1180" s="13">
        <f t="shared" si="1572"/>
        <v>0.10235638401290237</v>
      </c>
      <c r="R1180" s="13">
        <f t="shared" si="1573"/>
        <v>2.9733017742370915E-2</v>
      </c>
      <c r="S1180" s="13">
        <f t="shared" si="1574"/>
        <v>1.2432735252739909E-2</v>
      </c>
      <c r="T1180" s="13">
        <f t="shared" si="1575"/>
        <v>5.0449377079607137E-2</v>
      </c>
      <c r="U1180" s="13">
        <f t="shared" si="1576"/>
        <v>2.7190540187937276E-2</v>
      </c>
      <c r="V1180" s="13">
        <f t="shared" si="1577"/>
        <v>6.2264986055098721E-4</v>
      </c>
      <c r="W1180" s="13">
        <f t="shared" si="1578"/>
        <v>3.1201288268257198E-2</v>
      </c>
      <c r="X1180" s="13">
        <f t="shared" si="1579"/>
        <v>1.5378479538866976E-2</v>
      </c>
      <c r="Y1180" s="13">
        <f t="shared" si="1580"/>
        <v>3.789869682527698E-3</v>
      </c>
      <c r="Z1180" s="13">
        <f t="shared" si="1581"/>
        <v>4.884932966533995E-3</v>
      </c>
      <c r="AA1180" s="13">
        <f t="shared" si="1582"/>
        <v>4.4672211644579216E-3</v>
      </c>
      <c r="AB1180" s="13">
        <f t="shared" si="1583"/>
        <v>2.0426139999153575E-3</v>
      </c>
      <c r="AC1180" s="13">
        <f t="shared" si="1584"/>
        <v>1.7540567143242463E-5</v>
      </c>
      <c r="AD1180" s="13">
        <f t="shared" si="1585"/>
        <v>7.133314636311559E-3</v>
      </c>
      <c r="AE1180" s="13">
        <f t="shared" si="1586"/>
        <v>3.5158655064387537E-3</v>
      </c>
      <c r="AF1180" s="13">
        <f t="shared" si="1587"/>
        <v>8.6644925182758552E-4</v>
      </c>
      <c r="AG1180" s="13">
        <f t="shared" si="1588"/>
        <v>1.4235173001123644E-4</v>
      </c>
      <c r="AH1180" s="13">
        <f t="shared" si="1589"/>
        <v>6.0192099304282899E-4</v>
      </c>
      <c r="AI1180" s="13">
        <f t="shared" si="1590"/>
        <v>5.5045058302208793E-4</v>
      </c>
      <c r="AJ1180" s="13">
        <f t="shared" si="1591"/>
        <v>2.5169071011932396E-4</v>
      </c>
      <c r="AK1180" s="13">
        <f t="shared" si="1592"/>
        <v>7.6722858829064141E-5</v>
      </c>
      <c r="AL1180" s="13">
        <f t="shared" si="1593"/>
        <v>3.1624476247047687E-7</v>
      </c>
      <c r="AM1180" s="13">
        <f t="shared" si="1594"/>
        <v>1.3046686345290187E-3</v>
      </c>
      <c r="AN1180" s="13">
        <f t="shared" si="1595"/>
        <v>6.4304459894747566E-4</v>
      </c>
      <c r="AO1180" s="13">
        <f t="shared" si="1596"/>
        <v>1.5847179325530208E-4</v>
      </c>
      <c r="AP1180" s="13">
        <f t="shared" si="1597"/>
        <v>2.6035839814383265E-5</v>
      </c>
      <c r="AQ1180" s="13">
        <f t="shared" si="1598"/>
        <v>3.2081337989980668E-6</v>
      </c>
      <c r="AR1180" s="13">
        <f t="shared" si="1599"/>
        <v>5.9334919737534842E-5</v>
      </c>
      <c r="AS1180" s="13">
        <f t="shared" si="1600"/>
        <v>5.426117636799369E-5</v>
      </c>
      <c r="AT1180" s="13">
        <f t="shared" si="1601"/>
        <v>2.48106450119287E-5</v>
      </c>
      <c r="AU1180" s="13">
        <f t="shared" si="1602"/>
        <v>7.5630269142861085E-6</v>
      </c>
      <c r="AV1180" s="13">
        <f t="shared" si="1603"/>
        <v>1.7290776623919441E-6</v>
      </c>
      <c r="AW1180" s="13">
        <f t="shared" si="1604"/>
        <v>3.9595019368088685E-9</v>
      </c>
      <c r="AX1180" s="13">
        <f t="shared" si="1605"/>
        <v>1.9885101722312744E-4</v>
      </c>
      <c r="AY1180" s="13">
        <f t="shared" si="1606"/>
        <v>9.8009616569577664E-5</v>
      </c>
      <c r="AZ1180" s="13">
        <f t="shared" si="1607"/>
        <v>2.4153471966746407E-5</v>
      </c>
      <c r="BA1180" s="13">
        <f t="shared" si="1608"/>
        <v>3.9682514734612952E-6</v>
      </c>
      <c r="BB1180" s="13">
        <f t="shared" si="1609"/>
        <v>4.889675833656846E-7</v>
      </c>
      <c r="BC1180" s="13">
        <f t="shared" si="1610"/>
        <v>4.82004326956493E-8</v>
      </c>
      <c r="BD1180" s="13">
        <f t="shared" si="1611"/>
        <v>4.874162252953675E-6</v>
      </c>
      <c r="BE1180" s="13">
        <f t="shared" si="1612"/>
        <v>4.457371457206676E-6</v>
      </c>
      <c r="BF1180" s="13">
        <f t="shared" si="1613"/>
        <v>2.0381102717170461E-6</v>
      </c>
      <c r="BG1180" s="13">
        <f t="shared" si="1614"/>
        <v>6.2127698944819716E-7</v>
      </c>
      <c r="BH1180" s="13">
        <f t="shared" si="1615"/>
        <v>1.4203786087073482E-7</v>
      </c>
      <c r="BI1180" s="13">
        <f t="shared" si="1616"/>
        <v>2.5978433791540178E-8</v>
      </c>
      <c r="BJ1180" s="14">
        <f t="shared" si="1617"/>
        <v>0.44114896009072196</v>
      </c>
      <c r="BK1180" s="14">
        <f t="shared" si="1618"/>
        <v>0.36829101457758096</v>
      </c>
      <c r="BL1180" s="14">
        <f t="shared" si="1619"/>
        <v>0.18572425444252738</v>
      </c>
      <c r="BM1180" s="14">
        <f t="shared" si="1620"/>
        <v>0.16823714135095885</v>
      </c>
      <c r="BN1180" s="14">
        <f t="shared" si="1621"/>
        <v>0.83171401506933795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1.5690999999999999</v>
      </c>
      <c r="F1185" s="10">
        <f>VLOOKUP(B1185,home!$B$2:$E$405,3,FALSE)</f>
        <v>0.9849</v>
      </c>
      <c r="G1185" s="10">
        <f>VLOOKUP(C1185,away!$B$2:$E$405,4,FALSE)</f>
        <v>0.89219999999999999</v>
      </c>
      <c r="H1185" s="10">
        <f>VLOOKUP(A1185,away!$A$2:$E$405,3,FALSE)</f>
        <v>1.1701999999999999</v>
      </c>
      <c r="I1185" s="10">
        <f>VLOOKUP(C1185,away!$B$2:$E$405,3,FALSE)</f>
        <v>1.0255000000000001</v>
      </c>
      <c r="J1185" s="10">
        <f>VLOOKUP(B1185,home!$B$2:$E$405,4,FALSE)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1.254</v>
      </c>
      <c r="F1186" s="10">
        <f>VLOOKUP(B1186,home!$B$2:$E$405,3,FALSE)</f>
        <v>0.58479999999999999</v>
      </c>
      <c r="G1186" s="10">
        <f>VLOOKUP(C1186,away!$B$2:$E$405,4,FALSE)</f>
        <v>0.7974</v>
      </c>
      <c r="H1186" s="10">
        <f>VLOOKUP(A1186,away!$A$2:$E$405,3,FALSE)</f>
        <v>0.9476</v>
      </c>
      <c r="I1186" s="10">
        <f>VLOOKUP(C1186,away!$B$2:$E$405,3,FALSE)</f>
        <v>0.9849</v>
      </c>
      <c r="J1186" s="10">
        <f>VLOOKUP(B1186,home!$B$2:$E$405,4,FALSE)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1.254</v>
      </c>
      <c r="F1187" s="10">
        <f>VLOOKUP(B1187,home!$B$2:$E$405,3,FALSE)</f>
        <v>1.6447000000000001</v>
      </c>
      <c r="G1187" s="10">
        <f>VLOOKUP(C1187,away!$B$2:$E$405,4,FALSE)</f>
        <v>2.0434999999999999</v>
      </c>
      <c r="H1187" s="10">
        <f>VLOOKUP(A1187,away!$A$2:$E$405,3,FALSE)</f>
        <v>0.9476</v>
      </c>
      <c r="I1187" s="10">
        <f>VLOOKUP(C1187,away!$B$2:$E$405,3,FALSE)</f>
        <v>0.52759999999999996</v>
      </c>
      <c r="J1187" s="10">
        <f>VLOOKUP(B1187,home!$B$2:$E$405,4,FALSE)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1.3812</v>
      </c>
      <c r="F1195" s="15">
        <f>VLOOKUP(B1195,home!$B$2:$E$405,3,FALSE)</f>
        <v>0.80020000000000002</v>
      </c>
      <c r="G1195" s="15">
        <f>VLOOKUP(C1195,away!$B$2:$E$405,4,FALSE)</f>
        <v>0.9526</v>
      </c>
      <c r="H1195" s="15">
        <f>VLOOKUP(A1195,away!$A$2:$E$405,3,FALSE)</f>
        <v>1.0679000000000001</v>
      </c>
      <c r="I1195" s="15">
        <f>VLOOKUP(C1195,away!$B$2:$E$405,3,FALSE)</f>
        <v>1.1828000000000001</v>
      </c>
      <c r="J1195" s="15">
        <f>VLOOKUP(B1195,home!$B$2:$E$405,4,FALSE)</f>
        <v>0.98570000000000002</v>
      </c>
      <c r="K1195" s="16">
        <f t="shared" si="1566"/>
        <v>1.0528480422240001</v>
      </c>
      <c r="L1195" s="16">
        <f t="shared" si="1567"/>
        <v>1.2450496166840002</v>
      </c>
      <c r="M1195" s="17">
        <f t="shared" si="1568"/>
        <v>0.10046984372907487</v>
      </c>
      <c r="N1195" s="17">
        <f t="shared" si="1569"/>
        <v>0.10577947827270771</v>
      </c>
      <c r="O1195" s="17">
        <f t="shared" si="1570"/>
        <v>0.12508994042318608</v>
      </c>
      <c r="P1195" s="17">
        <f t="shared" si="1571"/>
        <v>0.13170069887646829</v>
      </c>
      <c r="Q1195" s="17">
        <f t="shared" si="1572"/>
        <v>5.5684858303448236E-2</v>
      </c>
      <c r="R1195" s="17">
        <f t="shared" si="1573"/>
        <v>7.7871591187456124E-2</v>
      </c>
      <c r="S1195" s="17">
        <f t="shared" si="1574"/>
        <v>4.3159901122476557E-2</v>
      </c>
      <c r="T1195" s="17">
        <f t="shared" si="1575"/>
        <v>6.9330411485811108E-2</v>
      </c>
      <c r="U1195" s="17">
        <f t="shared" si="1576"/>
        <v>8.1986952326580875E-2</v>
      </c>
      <c r="V1195" s="17">
        <f t="shared" si="1577"/>
        <v>6.2862302538785287E-3</v>
      </c>
      <c r="W1195" s="17">
        <f t="shared" si="1578"/>
        <v>1.9542564682102106E-2</v>
      </c>
      <c r="X1195" s="17">
        <f t="shared" si="1579"/>
        <v>2.433146266647351E-2</v>
      </c>
      <c r="Y1195" s="17">
        <f t="shared" si="1580"/>
        <v>1.5146939133126952E-2</v>
      </c>
      <c r="Z1195" s="17">
        <f t="shared" si="1581"/>
        <v>3.2317998252838459E-2</v>
      </c>
      <c r="AA1195" s="17">
        <f t="shared" si="1582"/>
        <v>3.4025941189099629E-2</v>
      </c>
      <c r="AB1195" s="17">
        <f t="shared" si="1583"/>
        <v>1.7912072782886253E-2</v>
      </c>
      <c r="AC1195" s="17">
        <f t="shared" si="1584"/>
        <v>5.1501829243328918E-4</v>
      </c>
      <c r="AD1195" s="17">
        <f t="shared" si="1585"/>
        <v>5.143837741396773E-3</v>
      </c>
      <c r="AE1195" s="17">
        <f t="shared" si="1586"/>
        <v>6.4043332082107472E-3</v>
      </c>
      <c r="AF1195" s="17">
        <f t="shared" si="1587"/>
        <v>3.9868563029997013E-3</v>
      </c>
      <c r="AG1195" s="17">
        <f t="shared" si="1588"/>
        <v>1.654611303941322E-3</v>
      </c>
      <c r="AH1195" s="17">
        <f t="shared" si="1589"/>
        <v>1.0059377834172678E-2</v>
      </c>
      <c r="AI1195" s="17">
        <f t="shared" si="1590"/>
        <v>1.0590996258700207E-2</v>
      </c>
      <c r="AJ1195" s="17">
        <f t="shared" si="1591"/>
        <v>5.5753548380871112E-3</v>
      </c>
      <c r="AK1195" s="17">
        <f t="shared" si="1592"/>
        <v>1.9566671419947068E-3</v>
      </c>
      <c r="AL1195" s="17">
        <f t="shared" si="1593"/>
        <v>2.700442900280963E-5</v>
      </c>
      <c r="AM1195" s="17">
        <f t="shared" si="1594"/>
        <v>1.0831358991095033E-3</v>
      </c>
      <c r="AN1195" s="17">
        <f t="shared" si="1595"/>
        <v>1.3485579360029672E-3</v>
      </c>
      <c r="AO1195" s="17">
        <f t="shared" si="1596"/>
        <v>8.3951077064833032E-4</v>
      </c>
      <c r="AP1195" s="17">
        <f t="shared" si="1597"/>
        <v>3.4841085439926424E-4</v>
      </c>
      <c r="AQ1195" s="17">
        <f t="shared" si="1598"/>
        <v>1.0844720017958725E-4</v>
      </c>
      <c r="AR1195" s="17">
        <f t="shared" si="1599"/>
        <v>2.504884903303244E-3</v>
      </c>
      <c r="AS1195" s="17">
        <f t="shared" si="1600"/>
        <v>2.6372631664392746E-3</v>
      </c>
      <c r="AT1195" s="17">
        <f t="shared" si="1601"/>
        <v>1.3883186808075288E-3</v>
      </c>
      <c r="AU1195" s="17">
        <f t="shared" si="1602"/>
        <v>4.872295350237376E-4</v>
      </c>
      <c r="AV1195" s="17">
        <f t="shared" si="1603"/>
        <v>1.28244665515863E-4</v>
      </c>
      <c r="AW1195" s="17">
        <f t="shared" si="1604"/>
        <v>9.8329730937319091E-7</v>
      </c>
      <c r="AX1195" s="17">
        <f t="shared" si="1605"/>
        <v>1.9006291847332868E-4</v>
      </c>
      <c r="AY1195" s="17">
        <f t="shared" si="1606"/>
        <v>2.3663776379106028E-4</v>
      </c>
      <c r="AZ1195" s="17">
        <f t="shared" si="1607"/>
        <v>1.4731287855050928E-4</v>
      </c>
      <c r="BA1195" s="17">
        <f t="shared" si="1608"/>
        <v>6.1137280990642722E-5</v>
      </c>
      <c r="BB1195" s="17">
        <f t="shared" si="1609"/>
        <v>1.9029737065625436E-5</v>
      </c>
      <c r="BC1195" s="17">
        <f t="shared" si="1610"/>
        <v>4.7385933678308521E-6</v>
      </c>
      <c r="BD1195" s="17">
        <f t="shared" si="1611"/>
        <v>5.1978433144920708E-4</v>
      </c>
      <c r="BE1195" s="17">
        <f t="shared" si="1612"/>
        <v>5.472539157450084E-4</v>
      </c>
      <c r="BF1195" s="17">
        <f t="shared" si="1613"/>
        <v>2.8808760689577498E-4</v>
      </c>
      <c r="BG1195" s="17">
        <f t="shared" si="1614"/>
        <v>1.0110415763640466E-4</v>
      </c>
      <c r="BH1195" s="17">
        <f t="shared" si="1615"/>
        <v>2.6611828607048837E-5</v>
      </c>
      <c r="BI1195" s="17">
        <f t="shared" si="1616"/>
        <v>5.6036423297864029E-6</v>
      </c>
      <c r="BJ1195" s="18">
        <f t="shared" si="1617"/>
        <v>0.31139233493279689</v>
      </c>
      <c r="BK1195" s="18">
        <f t="shared" si="1618"/>
        <v>0.28239533446712545</v>
      </c>
      <c r="BL1195" s="18">
        <f t="shared" si="1619"/>
        <v>0.37370328041591644</v>
      </c>
      <c r="BM1195" s="18">
        <f t="shared" si="1620"/>
        <v>0.40297688280985422</v>
      </c>
      <c r="BN1195" s="18">
        <f t="shared" si="1621"/>
        <v>0.59659641079234138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1.3812</v>
      </c>
      <c r="F1196" s="10">
        <f>VLOOKUP(B1196,home!$B$2:$E$405,3,FALSE)</f>
        <v>0.91449999999999998</v>
      </c>
      <c r="G1196" s="10">
        <f>VLOOKUP(C1196,away!$B$2:$E$405,4,FALSE)</f>
        <v>1.0669999999999999</v>
      </c>
      <c r="H1196" s="10">
        <f>VLOOKUP(A1196,away!$A$2:$E$405,3,FALSE)</f>
        <v>1.0679000000000001</v>
      </c>
      <c r="I1196" s="10">
        <f>VLOOKUP(C1196,away!$B$2:$E$405,3,FALSE)</f>
        <v>0.73929999999999996</v>
      </c>
      <c r="J1196" s="10">
        <f>VLOOKUP(B1196,home!$B$2:$E$405,4,FALSE)</f>
        <v>1.5278</v>
      </c>
      <c r="K1196" s="12">
        <f t="shared" ref="K1196:K1259" si="1622">E1196*F1196*G1196</f>
        <v>1.3477355957999999</v>
      </c>
      <c r="L1196" s="12">
        <f t="shared" ref="L1196:L1259" si="1623">H1196*I1196*J1196</f>
        <v>1.206195762466</v>
      </c>
      <c r="M1196" s="13">
        <f t="shared" ref="M1196:M1259" si="1624">_xlfn.POISSON.DIST(0,K1196,FALSE) * _xlfn.POISSON.DIST(0,L1196,FALSE)</f>
        <v>7.7775301606780048E-2</v>
      </c>
      <c r="N1196" s="13">
        <f t="shared" ref="N1196:N1259" si="1625">_xlfn.POISSON.DIST(1,K1196,FALSE) * _xlfn.POISSON.DIST(0,L1196,FALSE)</f>
        <v>0.1048205424495384</v>
      </c>
      <c r="O1196" s="13">
        <f t="shared" ref="O1196:O1259" si="1626">_xlfn.POISSON.DIST(0,K1196,FALSE) * _xlfn.POISSON.DIST(1,L1196,FALSE)</f>
        <v>9.381223922261317E-2</v>
      </c>
      <c r="P1196" s="13">
        <f t="shared" ref="P1196:P1259" si="1627">_xlfn.POISSON.DIST(1,K1196,FALSE) * _xlfn.POISSON.DIST(1,L1196,FALSE)</f>
        <v>0.12643409412202067</v>
      </c>
      <c r="Q1196" s="13">
        <f t="shared" ref="Q1196:Q1259" si="1628">_xlfn.POISSON.DIST(2,K1196,FALSE) * _xlfn.POISSON.DIST(0,L1196,FALSE)</f>
        <v>7.063518811515393E-2</v>
      </c>
      <c r="R1196" s="13">
        <f t="shared" ref="R1196:R1259" si="1629">_xlfn.POISSON.DIST(0,K1196,FALSE) * _xlfn.POISSON.DIST(2,L1196,FALSE)</f>
        <v>5.6577962708881352E-2</v>
      </c>
      <c r="S1196" s="13">
        <f t="shared" ref="S1196:S1259" si="1630">_xlfn.POISSON.DIST(2,K1196,FALSE) * _xlfn.POISSON.DIST(2,L1196,FALSE)</f>
        <v>5.138385781284599E-2</v>
      </c>
      <c r="T1196" s="13">
        <f t="shared" ref="T1196:T1259" si="1631">_xlfn.POISSON.DIST(2,K1196,FALSE) * _xlfn.POISSON.DIST(1,L1196,FALSE)</f>
        <v>8.5199864585487423E-2</v>
      </c>
      <c r="U1196" s="13">
        <f t="shared" ref="U1196:U1259" si="1632">_xlfn.POISSON.DIST(1,K1196,FALSE) * _xlfn.POISSON.DIST(2,L1196,FALSE)</f>
        <v>7.6252134280604386E-2</v>
      </c>
      <c r="V1196" s="13">
        <f t="shared" ref="V1196:V1259" si="1633">_xlfn.POISSON.DIST(3,K1196,FALSE) * _xlfn.POISSON.DIST(3,L1196,FALSE)</f>
        <v>9.2812547897532759E-3</v>
      </c>
      <c r="W1196" s="13">
        <f t="shared" ref="W1196:W1259" si="1634">_xlfn.POISSON.DIST(3,K1196,FALSE) * _xlfn.POISSON.DIST(0,L1196,FALSE)</f>
        <v>3.1732519112940685E-2</v>
      </c>
      <c r="X1196" s="13">
        <f t="shared" ref="X1196:X1259" si="1635">_xlfn.POISSON.DIST(3,K1196,FALSE) * _xlfn.POISSON.DIST(1,L1196,FALSE)</f>
        <v>3.8275630086400406E-2</v>
      </c>
      <c r="Y1196" s="13">
        <f t="shared" ref="Y1196:Y1259" si="1636">_xlfn.POISSON.DIST(3,K1196,FALSE) * _xlfn.POISSON.DIST(2,L1196,FALSE)</f>
        <v>2.3083951407966159E-2</v>
      </c>
      <c r="Z1196" s="13">
        <f t="shared" ref="Z1196:Z1259" si="1637">_xlfn.POISSON.DIST(0,K1196,FALSE) * _xlfn.POISSON.DIST(3,L1196,FALSE)</f>
        <v>2.2748032956137348E-2</v>
      </c>
      <c r="AA1196" s="13">
        <f t="shared" ref="AA1196:AA1259" si="1638">_xlfn.POISSON.DIST(1,K1196,FALSE) * _xlfn.POISSON.DIST(3,L1196,FALSE)</f>
        <v>3.0658333749417802E-2</v>
      </c>
      <c r="AB1196" s="13">
        <f t="shared" ref="AB1196:AB1259" si="1639">_xlfn.POISSON.DIST(2,K1196,FALSE) * _xlfn.POISSON.DIST(3,L1196,FALSE)</f>
        <v>2.0659663851003429E-2</v>
      </c>
      <c r="AC1196" s="13">
        <f t="shared" ref="AC1196:AC1259" si="1640">_xlfn.POISSON.DIST(4,K1196,FALSE) * _xlfn.POISSON.DIST(4,L1196,FALSE)</f>
        <v>9.4299460867971845E-4</v>
      </c>
      <c r="AD1196" s="13">
        <f t="shared" ref="AD1196:AD1259" si="1641">_xlfn.POISSON.DIST(4,K1196,FALSE) * _xlfn.POISSON.DIST(0,L1196,FALSE)</f>
        <v>1.0691761388228504E-2</v>
      </c>
      <c r="AE1196" s="13">
        <f t="shared" ref="AE1196:AE1259" si="1642">_xlfn.POISSON.DIST(4,K1196,FALSE) * _xlfn.POISSON.DIST(1,L1196,FALSE)</f>
        <v>1.2896357279778819E-2</v>
      </c>
      <c r="AF1196" s="13">
        <f t="shared" ref="AF1196:AF1259" si="1643">_xlfn.POISSON.DIST(4,K1196,FALSE) * _xlfn.POISSON.DIST(2,L1196,FALSE)</f>
        <v>7.777765751058382E-3</v>
      </c>
      <c r="AG1196" s="13">
        <f t="shared" ref="AG1196:AG1259" si="1644">_xlfn.POISSON.DIST(4,K1196,FALSE) * _xlfn.POISSON.DIST(3,L1196,FALSE)</f>
        <v>3.1271693634599348E-3</v>
      </c>
      <c r="AH1196" s="13">
        <f t="shared" ref="AH1196:AH1259" si="1645">_xlfn.POISSON.DIST(0,K1196,FALSE) * _xlfn.POISSON.DIST(4,L1196,FALSE)</f>
        <v>6.8596452390324494E-3</v>
      </c>
      <c r="AI1196" s="13">
        <f t="shared" ref="AI1196:AI1259" si="1646">_xlfn.POISSON.DIST(1,K1196,FALSE) * _xlfn.POISSON.DIST(4,L1196,FALSE)</f>
        <v>9.2449880632040314E-3</v>
      </c>
      <c r="AJ1196" s="13">
        <f t="shared" ref="AJ1196:AJ1259" si="1647">_xlfn.POISSON.DIST(2,K1196,FALSE) * _xlfn.POISSON.DIST(4,L1196,FALSE)</f>
        <v>6.2298997477630881E-3</v>
      </c>
      <c r="AK1196" s="13">
        <f t="shared" ref="AK1196:AK1259" si="1648">_xlfn.POISSON.DIST(3,K1196,FALSE) * _xlfn.POISSON.DIST(4,L1196,FALSE)</f>
        <v>2.7987525494419184E-3</v>
      </c>
      <c r="AL1196" s="13">
        <f t="shared" ref="AL1196:AL1259" si="1649">_xlfn.POISSON.DIST(5,K1196,FALSE) * _xlfn.POISSON.DIST(5,L1196,FALSE)</f>
        <v>6.1318524851583891E-5</v>
      </c>
      <c r="AM1196" s="13">
        <f t="shared" ref="AM1196:AM1259" si="1650">_xlfn.POISSON.DIST(5,K1196,FALSE) * _xlfn.POISSON.DIST(0,L1196,FALSE)</f>
        <v>2.881933480943111E-3</v>
      </c>
      <c r="AN1196" s="13">
        <f t="shared" ref="AN1196:AN1259" si="1651">_xlfn.POISSON.DIST(5,K1196,FALSE) * _xlfn.POISSON.DIST(1,L1196,FALSE)</f>
        <v>3.4761759524224692E-3</v>
      </c>
      <c r="AO1196" s="13">
        <f t="shared" ref="AO1196:AO1259" si="1652">_xlfn.POISSON.DIST(5,K1196,FALSE) * _xlfn.POISSON.DIST(2,L1196,FALSE)</f>
        <v>2.0964743516990974E-3</v>
      </c>
      <c r="AP1196" s="13">
        <f t="shared" ref="AP1196:AP1259" si="1653">_xlfn.POISSON.DIST(5,K1196,FALSE) * _xlfn.POISSON.DIST(3,L1196,FALSE)</f>
        <v>8.4291949304603501E-4</v>
      </c>
      <c r="AQ1196" s="13">
        <f t="shared" ref="AQ1196:AQ1259" si="1654">_xlfn.POISSON.DIST(5,K1196,FALSE) * _xlfn.POISSON.DIST(4,L1196,FALSE)</f>
        <v>2.5418148015302923E-4</v>
      </c>
      <c r="AR1196" s="13">
        <f t="shared" ref="AR1196:AR1259" si="1655">_xlfn.POISSON.DIST(0,K1196,FALSE) * _xlfn.POISSON.DIST(5,L1196,FALSE)</f>
        <v>1.6548150038682018E-3</v>
      </c>
      <c r="AS1196" s="13">
        <f t="shared" ref="AS1196:AS1259" si="1656">_xlfn.POISSON.DIST(1,K1196,FALSE) * _xlfn.POISSON.DIST(5,L1196,FALSE)</f>
        <v>2.23025308517709E-3</v>
      </c>
      <c r="AT1196" s="13">
        <f t="shared" ref="AT1196:AT1259" si="1657">_xlfn.POISSON.DIST(2,K1196,FALSE) * _xlfn.POISSON.DIST(5,L1196,FALSE)</f>
        <v>1.5028957352679671E-3</v>
      </c>
      <c r="AU1196" s="13">
        <f t="shared" ref="AU1196:AU1259" si="1658">_xlfn.POISSON.DIST(3,K1196,FALSE) * _xlfn.POISSON.DIST(5,L1196,FALSE)</f>
        <v>6.7516869306555099E-4</v>
      </c>
      <c r="AV1196" s="13">
        <f t="shared" ref="AV1196:AV1259" si="1659">_xlfn.POISSON.DIST(4,K1196,FALSE) * _xlfn.POISSON.DIST(5,L1196,FALSE)</f>
        <v>2.2748722020355199E-4</v>
      </c>
      <c r="AW1196" s="13">
        <f t="shared" ref="AW1196:AW1259" si="1660">_xlfn.POISSON.DIST(6,K1196,FALSE) * _xlfn.POISSON.DIST(6,L1196,FALSE)</f>
        <v>2.7689282038351031E-6</v>
      </c>
      <c r="AX1196" s="13">
        <f t="shared" ref="AX1196:AX1259" si="1661">_xlfn.POISSON.DIST(6,K1196,FALSE) * _xlfn.POISSON.DIST(0,L1196,FALSE)</f>
        <v>6.4734738949913883E-4</v>
      </c>
      <c r="AY1196" s="13">
        <f t="shared" ref="AY1196:AY1259" si="1662">_xlfn.POISSON.DIST(6,K1196,FALSE) * _xlfn.POISSON.DIST(1,L1196,FALSE)</f>
        <v>7.8082767805728837E-4</v>
      </c>
      <c r="AZ1196" s="13">
        <f t="shared" ref="AZ1196:AZ1259" si="1663">_xlfn.POISSON.DIST(6,K1196,FALSE) * _xlfn.POISSON.DIST(2,L1196,FALSE)</f>
        <v>4.7091551824443378E-4</v>
      </c>
      <c r="BA1196" s="13">
        <f t="shared" ref="BA1196:BA1259" si="1664">_xlfn.POISSON.DIST(6,K1196,FALSE) * _xlfn.POISSON.DIST(3,L1196,FALSE)</f>
        <v>1.8933876752863873E-4</v>
      </c>
      <c r="BB1196" s="13">
        <f t="shared" ref="BB1196:BB1259" si="1665">_xlfn.POISSON.DIST(6,K1196,FALSE) * _xlfn.POISSON.DIST(4,L1196,FALSE)</f>
        <v>5.7094904765894806E-5</v>
      </c>
      <c r="BC1196" s="13">
        <f t="shared" ref="BC1196:BC1259" si="1666">_xlfn.POISSON.DIST(6,K1196,FALSE) * _xlfn.POISSON.DIST(5,L1196,FALSE)</f>
        <v>1.3773526437404423E-5</v>
      </c>
      <c r="BD1196" s="13">
        <f t="shared" ref="BD1196:BD1259" si="1667">_xlfn.POISSON.DIST(0,K1196,FALSE) * _xlfn.POISSON.DIST(6,L1196,FALSE)</f>
        <v>3.3267180755516335E-4</v>
      </c>
      <c r="BE1196" s="13">
        <f t="shared" ref="BE1196:BE1259" si="1668">_xlfn.POISSON.DIST(1,K1196,FALSE) * _xlfn.POISSON.DIST(6,L1196,FALSE)</f>
        <v>4.4835363676122103E-4</v>
      </c>
      <c r="BF1196" s="13">
        <f t="shared" ref="BF1196:BF1259" si="1669">_xlfn.POISSON.DIST(2,K1196,FALSE) * _xlfn.POISSON.DIST(6,L1196,FALSE)</f>
        <v>3.0213107788474057E-4</v>
      </c>
      <c r="BG1196" s="13">
        <f t="shared" ref="BG1196:BG1259" si="1670">_xlfn.POISSON.DIST(3,K1196,FALSE) * _xlfn.POISSON.DIST(6,L1196,FALSE)</f>
        <v>1.3573093608756234E-4</v>
      </c>
      <c r="BH1196" s="13">
        <f t="shared" ref="BH1196:BH1259" si="1671">_xlfn.POISSON.DIST(4,K1196,FALSE) * _xlfn.POISSON.DIST(6,L1196,FALSE)</f>
        <v>4.5732353504115651E-5</v>
      </c>
      <c r="BI1196" s="13">
        <f t="shared" ref="BI1196:BI1259" si="1672">_xlfn.POISSON.DIST(5,K1196,FALSE) * _xlfn.POISSON.DIST(6,L1196,FALSE)</f>
        <v>1.2327024139441086E-5</v>
      </c>
      <c r="BJ1196" s="14">
        <f t="shared" ref="BJ1196:BJ1259" si="1673">SUM(N1196,Q1196,T1196,W1196,X1196,Y1196,AD1196,AE1196,AF1196,AG1196,AM1196,AN1196,AO1196,AP1196,AQ1196,AX1196,AY1196,AZ1196,BA1196,BB1196,BC1196)</f>
        <v>0.3999517320828091</v>
      </c>
      <c r="BK1196" s="14">
        <f t="shared" ref="BK1196:BK1259" si="1674">SUM(M1196,P1196,S1196,V1196,AC1196,AL1196,AY1196)</f>
        <v>0.26665964914298851</v>
      </c>
      <c r="BL1196" s="14">
        <f t="shared" ref="BL1196:BL1259" si="1675">SUM(O1196,R1196,U1196,AA1196,AB1196,AH1196,AI1196,AJ1196,AK1196,AR1196,AS1196,AT1196,AU1196,AV1196,BD1196,BE1196,BF1196,BG1196,BH1196,BI1196)</f>
        <v>0.31066118598547615</v>
      </c>
      <c r="BM1196" s="14">
        <f t="shared" ref="BM1196:BM1259" si="1676">SUM(S1196:BI1196)</f>
        <v>0.46918721319257012</v>
      </c>
      <c r="BN1196" s="14">
        <f t="shared" ref="BN1196:BN1259" si="1677">SUM(M1196:R1196)</f>
        <v>0.53005532822498758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1.5690999999999999</v>
      </c>
      <c r="F1202" s="10">
        <f>VLOOKUP(B1202,home!$B$2:$E$405,3,FALSE)</f>
        <v>0.89219999999999999</v>
      </c>
      <c r="G1202" s="10">
        <f>VLOOKUP(C1202,away!$B$2:$E$405,4,FALSE)</f>
        <v>1.2746</v>
      </c>
      <c r="H1202" s="10">
        <f>VLOOKUP(A1202,away!$A$2:$E$405,3,FALSE)</f>
        <v>1.1701999999999999</v>
      </c>
      <c r="I1202" s="10">
        <f>VLOOKUP(C1202,away!$B$2:$E$405,3,FALSE)</f>
        <v>0.85460000000000003</v>
      </c>
      <c r="J1202" s="10">
        <f>VLOOKUP(B1202,home!$B$2:$E$405,4,FALSE)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1.5690999999999999</v>
      </c>
      <c r="F1203" s="10">
        <f>VLOOKUP(B1203,home!$B$2:$E$405,3,FALSE)</f>
        <v>0.9849</v>
      </c>
      <c r="G1203" s="10">
        <f>VLOOKUP(C1203,away!$B$2:$E$405,4,FALSE)</f>
        <v>1.2166999999999999</v>
      </c>
      <c r="H1203" s="10">
        <f>VLOOKUP(A1203,away!$A$2:$E$405,3,FALSE)</f>
        <v>1.1701999999999999</v>
      </c>
      <c r="I1203" s="10">
        <f>VLOOKUP(C1203,away!$B$2:$E$405,3,FALSE)</f>
        <v>0.77690000000000003</v>
      </c>
      <c r="J1203" s="10">
        <f>VLOOKUP(B1203,home!$B$2:$E$405,4,FALSE)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1.254</v>
      </c>
      <c r="F1204" s="10">
        <f>VLOOKUP(B1204,home!$B$2:$E$405,3,FALSE)</f>
        <v>0.53159999999999996</v>
      </c>
      <c r="G1204" s="10">
        <f>VLOOKUP(C1204,away!$B$2:$E$405,4,FALSE)</f>
        <v>0.69779999999999998</v>
      </c>
      <c r="H1204" s="10">
        <f>VLOOKUP(A1204,away!$A$2:$E$405,3,FALSE)</f>
        <v>0.9476</v>
      </c>
      <c r="I1204" s="10">
        <f>VLOOKUP(C1204,away!$B$2:$E$405,3,FALSE)</f>
        <v>0.98929999999999996</v>
      </c>
      <c r="J1204" s="10">
        <f>VLOOKUP(B1204,home!$B$2:$E$405,4,FALSE)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1.254</v>
      </c>
      <c r="F1205" s="10">
        <f>VLOOKUP(B1205,home!$B$2:$E$405,3,FALSE)</f>
        <v>0.54820000000000002</v>
      </c>
      <c r="G1205" s="10" t="e">
        <f>VLOOKUP(C1205,away!$B$2:$E$405,4,FALSE)</f>
        <v>#N/A</v>
      </c>
      <c r="H1205" s="10">
        <f>VLOOKUP(A1205,away!$A$2:$E$405,3,FALSE)</f>
        <v>0.9476</v>
      </c>
      <c r="I1205" s="10" t="e">
        <f>VLOOKUP(C1205,away!$B$2:$E$405,3,FALSE)</f>
        <v>#N/A</v>
      </c>
      <c r="J1205" s="10">
        <f>VLOOKUP(B1205,home!$B$2:$E$405,4,FALSE)</f>
        <v>0.9234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1.3812</v>
      </c>
      <c r="F1207" s="10">
        <f>VLOOKUP(B1207,home!$B$2:$E$405,3,FALSE)</f>
        <v>1.3337000000000001</v>
      </c>
      <c r="G1207" s="10">
        <f>VLOOKUP(C1207,away!$B$2:$E$405,4,FALSE)</f>
        <v>0.9526</v>
      </c>
      <c r="H1207" s="10">
        <f>VLOOKUP(A1207,away!$A$2:$E$405,3,FALSE)</f>
        <v>1.0679000000000001</v>
      </c>
      <c r="I1207" s="10">
        <f>VLOOKUP(C1207,away!$B$2:$E$405,3,FALSE)</f>
        <v>0.98570000000000002</v>
      </c>
      <c r="J1207" s="10">
        <f>VLOOKUP(B1207,home!$B$2:$E$405,4,FALSE)</f>
        <v>1.4785999999999999</v>
      </c>
      <c r="K1207" s="12">
        <f t="shared" si="1622"/>
        <v>1.7547905947440001</v>
      </c>
      <c r="L1207" s="12">
        <f t="shared" si="1623"/>
        <v>1.5564172837579999</v>
      </c>
      <c r="M1207" s="13">
        <f t="shared" si="1624"/>
        <v>3.6472093279775727E-2</v>
      </c>
      <c r="N1207" s="13">
        <f t="shared" si="1625"/>
        <v>6.4000886257976314E-2</v>
      </c>
      <c r="O1207" s="13">
        <f t="shared" si="1626"/>
        <v>5.6765796355476947E-2</v>
      </c>
      <c r="P1207" s="13">
        <f t="shared" si="1627"/>
        <v>9.9612085547744186E-2</v>
      </c>
      <c r="Q1207" s="13">
        <f t="shared" si="1628"/>
        <v>5.6154076630388676E-2</v>
      </c>
      <c r="R1207" s="13">
        <f t="shared" si="1629"/>
        <v>4.4175633286975609E-2</v>
      </c>
      <c r="S1207" s="13">
        <f t="shared" si="1630"/>
        <v>6.8014793605727222E-2</v>
      </c>
      <c r="T1207" s="13">
        <f t="shared" si="1631"/>
        <v>8.7399175421008127E-2</v>
      </c>
      <c r="U1207" s="13">
        <f t="shared" si="1632"/>
        <v>7.7518985808844781E-2</v>
      </c>
      <c r="V1207" s="13">
        <f t="shared" si="1633"/>
        <v>2.0640120005038804E-2</v>
      </c>
      <c r="W1207" s="13">
        <f t="shared" si="1634"/>
        <v>3.2846215175846648E-2</v>
      </c>
      <c r="X1207" s="13">
        <f t="shared" si="1635"/>
        <v>5.112241700572203E-2</v>
      </c>
      <c r="Y1207" s="13">
        <f t="shared" si="1636"/>
        <v>3.9783906707594845E-2</v>
      </c>
      <c r="Z1207" s="13">
        <f t="shared" si="1637"/>
        <v>2.2918573056268012E-2</v>
      </c>
      <c r="AA1207" s="13">
        <f t="shared" si="1638"/>
        <v>4.0217296444092367E-2</v>
      </c>
      <c r="AB1207" s="13">
        <f t="shared" si="1639"/>
        <v>3.5286466773062304E-2</v>
      </c>
      <c r="AC1207" s="13">
        <f t="shared" si="1640"/>
        <v>3.5232509549940547E-3</v>
      </c>
      <c r="AD1207" s="13">
        <f t="shared" si="1641"/>
        <v>1.4409557365878336E-2</v>
      </c>
      <c r="AE1207" s="13">
        <f t="shared" si="1642"/>
        <v>2.2427284135555441E-2</v>
      </c>
      <c r="AF1207" s="13">
        <f t="shared" si="1643"/>
        <v>1.7453106328165043E-2</v>
      </c>
      <c r="AG1207" s="13">
        <f t="shared" si="1644"/>
        <v>9.0547721148073954E-3</v>
      </c>
      <c r="AH1207" s="13">
        <f t="shared" si="1645"/>
        <v>8.9177158059614934E-3</v>
      </c>
      <c r="AI1207" s="13">
        <f t="shared" si="1646"/>
        <v>1.5648723822901139E-2</v>
      </c>
      <c r="AJ1207" s="13">
        <f t="shared" si="1647"/>
        <v>1.3730116692086647E-2</v>
      </c>
      <c r="AK1207" s="13">
        <f t="shared" si="1648"/>
        <v>8.0311598786704189E-3</v>
      </c>
      <c r="AL1207" s="13">
        <f t="shared" si="1649"/>
        <v>3.849062052379098E-4</v>
      </c>
      <c r="AM1207" s="13">
        <f t="shared" si="1650"/>
        <v>5.0571511480134819E-3</v>
      </c>
      <c r="AN1207" s="13">
        <f t="shared" si="1651"/>
        <v>7.8710374533447949E-3</v>
      </c>
      <c r="AO1207" s="13">
        <f t="shared" si="1652"/>
        <v>6.1253093667461966E-3</v>
      </c>
      <c r="AP1207" s="13">
        <f t="shared" si="1653"/>
        <v>3.1778457889228484E-3</v>
      </c>
      <c r="AQ1207" s="13">
        <f t="shared" si="1654"/>
        <v>1.2365135277492756E-3</v>
      </c>
      <c r="AR1207" s="13">
        <f t="shared" si="1655"/>
        <v>2.7759374024080726E-3</v>
      </c>
      <c r="AS1207" s="13">
        <f t="shared" si="1656"/>
        <v>4.871188845343777E-3</v>
      </c>
      <c r="AT1207" s="13">
        <f t="shared" si="1657"/>
        <v>4.273958185515573E-3</v>
      </c>
      <c r="AU1207" s="13">
        <f t="shared" si="1658"/>
        <v>2.4999672087572876E-3</v>
      </c>
      <c r="AV1207" s="13">
        <f t="shared" si="1659"/>
        <v>1.0967297362739247E-3</v>
      </c>
      <c r="AW1207" s="13">
        <f t="shared" si="1660"/>
        <v>2.9201405479695454E-5</v>
      </c>
      <c r="AX1207" s="13">
        <f t="shared" si="1661"/>
        <v>1.479040211788814E-3</v>
      </c>
      <c r="AY1207" s="13">
        <f t="shared" si="1662"/>
        <v>2.3020037490012026E-3</v>
      </c>
      <c r="AZ1207" s="13">
        <f t="shared" si="1663"/>
        <v>1.7914392111105927E-3</v>
      </c>
      <c r="BA1207" s="13">
        <f t="shared" si="1664"/>
        <v>9.2940898365810728E-4</v>
      </c>
      <c r="BB1207" s="13">
        <f t="shared" si="1665"/>
        <v>3.6163705146135893E-4</v>
      </c>
      <c r="BC1207" s="13">
        <f t="shared" si="1666"/>
        <v>1.1257163146834802E-4</v>
      </c>
      <c r="BD1207" s="13">
        <f t="shared" si="1667"/>
        <v>7.2008615862303473E-4</v>
      </c>
      <c r="BE1207" s="13">
        <f t="shared" si="1668"/>
        <v>1.2636004185570377E-3</v>
      </c>
      <c r="BF1207" s="13">
        <f t="shared" si="1669"/>
        <v>1.1086770649992358E-3</v>
      </c>
      <c r="BG1207" s="13">
        <f t="shared" si="1670"/>
        <v>6.4849869542301405E-4</v>
      </c>
      <c r="BH1207" s="13">
        <f t="shared" si="1671"/>
        <v>2.8449485285801478E-4</v>
      </c>
      <c r="BI1207" s="13">
        <f t="shared" si="1672"/>
        <v>9.9845778409664421E-5</v>
      </c>
      <c r="BJ1207" s="14">
        <f t="shared" si="1673"/>
        <v>0.42509535526620784</v>
      </c>
      <c r="BK1207" s="14">
        <f t="shared" si="1674"/>
        <v>0.23094925334751912</v>
      </c>
      <c r="BL1207" s="14">
        <f t="shared" si="1675"/>
        <v>0.31993487921524028</v>
      </c>
      <c r="BM1207" s="14">
        <f t="shared" si="1676"/>
        <v>0.63944468718337655</v>
      </c>
      <c r="BN1207" s="14">
        <f t="shared" si="1677"/>
        <v>0.35718057135833747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1.3812</v>
      </c>
      <c r="F1208" s="10">
        <f>VLOOKUP(B1208,home!$B$2:$E$405,3,FALSE)</f>
        <v>0.99070000000000003</v>
      </c>
      <c r="G1208" s="10">
        <f>VLOOKUP(C1208,away!$B$2:$E$405,4,FALSE)</f>
        <v>1.2575000000000001</v>
      </c>
      <c r="H1208" s="10">
        <f>VLOOKUP(A1208,away!$A$2:$E$405,3,FALSE)</f>
        <v>1.0679000000000001</v>
      </c>
      <c r="I1208" s="10">
        <f>VLOOKUP(C1208,away!$B$2:$E$405,3,FALSE)</f>
        <v>0.83779999999999999</v>
      </c>
      <c r="J1208" s="10">
        <f>VLOOKUP(B1208,home!$B$2:$E$405,4,FALSE)</f>
        <v>1.5278</v>
      </c>
      <c r="K1208" s="12">
        <f t="shared" si="1622"/>
        <v>1.7207062113000002</v>
      </c>
      <c r="L1208" s="12">
        <f t="shared" si="1623"/>
        <v>1.3669022180360002</v>
      </c>
      <c r="M1208" s="13">
        <f t="shared" si="1624"/>
        <v>4.561090577445031E-2</v>
      </c>
      <c r="N1208" s="13">
        <f t="shared" si="1625"/>
        <v>7.8482968869115696E-2</v>
      </c>
      <c r="O1208" s="13">
        <f t="shared" si="1626"/>
        <v>6.2345648269727133E-2</v>
      </c>
      <c r="P1208" s="13">
        <f t="shared" si="1627"/>
        <v>0.10727854422524459</v>
      </c>
      <c r="Q1208" s="13">
        <f t="shared" si="1628"/>
        <v>6.7523066007175975E-2</v>
      </c>
      <c r="R1208" s="13">
        <f t="shared" si="1629"/>
        <v>4.261020245239118E-2</v>
      </c>
      <c r="S1208" s="13">
        <f t="shared" si="1630"/>
        <v>6.3080780000287467E-2</v>
      </c>
      <c r="T1208" s="13">
        <f t="shared" si="1631"/>
        <v>9.2297428693800074E-2</v>
      </c>
      <c r="U1208" s="13">
        <f t="shared" si="1632"/>
        <v>7.331964002458001E-2</v>
      </c>
      <c r="V1208" s="13">
        <f t="shared" si="1633"/>
        <v>1.6485370797765384E-2</v>
      </c>
      <c r="W1208" s="13">
        <f t="shared" si="1634"/>
        <v>3.872911969485586E-2</v>
      </c>
      <c r="X1208" s="13">
        <f t="shared" si="1635"/>
        <v>5.2938919613480212E-2</v>
      </c>
      <c r="Y1208" s="13">
        <f t="shared" si="1636"/>
        <v>3.6181163320047817E-2</v>
      </c>
      <c r="Z1208" s="13">
        <f t="shared" si="1637"/>
        <v>1.9414660081045511E-2</v>
      </c>
      <c r="AA1208" s="13">
        <f t="shared" si="1638"/>
        <v>3.3406926191733174E-2</v>
      </c>
      <c r="AB1208" s="13">
        <f t="shared" si="1639"/>
        <v>2.8741752699277975E-2</v>
      </c>
      <c r="AC1208" s="13">
        <f t="shared" si="1640"/>
        <v>2.4233877706561274E-3</v>
      </c>
      <c r="AD1208" s="13">
        <f t="shared" si="1641"/>
        <v>1.6660359204279919E-2</v>
      </c>
      <c r="AE1208" s="13">
        <f t="shared" si="1642"/>
        <v>2.277308194960671E-2</v>
      </c>
      <c r="AF1208" s="13">
        <f t="shared" si="1643"/>
        <v>1.556428811421651E-2</v>
      </c>
      <c r="AG1208" s="13">
        <f t="shared" si="1644"/>
        <v>7.0916199818246359E-3</v>
      </c>
      <c r="AH1208" s="13">
        <f t="shared" si="1645"/>
        <v>6.6344854817990215E-3</v>
      </c>
      <c r="AI1208" s="13">
        <f t="shared" si="1646"/>
        <v>1.1416000377311252E-2</v>
      </c>
      <c r="AJ1208" s="13">
        <f t="shared" si="1647"/>
        <v>9.8217913787213094E-3</v>
      </c>
      <c r="AK1208" s="13">
        <f t="shared" si="1648"/>
        <v>5.633472477152849E-3</v>
      </c>
      <c r="AL1208" s="13">
        <f t="shared" si="1649"/>
        <v>2.2799592133939225E-4</v>
      </c>
      <c r="AM1208" s="13">
        <f t="shared" si="1650"/>
        <v>5.7335167130587155E-3</v>
      </c>
      <c r="AN1208" s="13">
        <f t="shared" si="1651"/>
        <v>7.8371567122264337E-3</v>
      </c>
      <c r="AO1208" s="13">
        <f t="shared" si="1652"/>
        <v>5.356313446519022E-3</v>
      </c>
      <c r="AP1208" s="13">
        <f t="shared" si="1653"/>
        <v>2.4405189101809684E-3</v>
      </c>
      <c r="AQ1208" s="13">
        <f t="shared" si="1654"/>
        <v>8.3398767787129155E-4</v>
      </c>
      <c r="AR1208" s="13">
        <f t="shared" si="1655"/>
        <v>1.8137385841197444E-3</v>
      </c>
      <c r="AS1208" s="13">
        <f t="shared" si="1656"/>
        <v>3.1209112473693122E-3</v>
      </c>
      <c r="AT1208" s="13">
        <f t="shared" si="1657"/>
        <v>2.6850856841322038E-3</v>
      </c>
      <c r="AU1208" s="13">
        <f t="shared" si="1658"/>
        <v>1.5400812048529974E-3</v>
      </c>
      <c r="AV1208" s="13">
        <f t="shared" si="1659"/>
        <v>6.6250682377423545E-4</v>
      </c>
      <c r="AW1208" s="13">
        <f t="shared" si="1660"/>
        <v>1.4895968723123344E-5</v>
      </c>
      <c r="AX1208" s="13">
        <f t="shared" si="1661"/>
        <v>1.6442829701254157E-3</v>
      </c>
      <c r="AY1208" s="13">
        <f t="shared" si="1662"/>
        <v>2.2475740389432527E-3</v>
      </c>
      <c r="AZ1208" s="13">
        <f t="shared" si="1663"/>
        <v>1.5361069695158322E-3</v>
      </c>
      <c r="BA1208" s="13">
        <f t="shared" si="1664"/>
        <v>6.9990267459058345E-4</v>
      </c>
      <c r="BB1208" s="13">
        <f t="shared" si="1665"/>
        <v>2.3917462957679921E-4</v>
      </c>
      <c r="BC1208" s="13">
        <f t="shared" si="1666"/>
        <v>6.5385666333293092E-5</v>
      </c>
      <c r="BD1208" s="13">
        <f t="shared" si="1667"/>
        <v>4.1320054892845837E-4</v>
      </c>
      <c r="BE1208" s="13">
        <f t="shared" si="1668"/>
        <v>7.1099675105376799E-4</v>
      </c>
      <c r="BF1208" s="13">
        <f t="shared" si="1669"/>
        <v>6.1170826287616938E-4</v>
      </c>
      <c r="BG1208" s="13">
        <f t="shared" si="1670"/>
        <v>3.5085673581151928E-4</v>
      </c>
      <c r="BH1208" s="13">
        <f t="shared" si="1671"/>
        <v>1.5093034114683116E-4</v>
      </c>
      <c r="BI1208" s="13">
        <f t="shared" si="1672"/>
        <v>5.1941355096996061E-5</v>
      </c>
      <c r="BJ1208" s="14">
        <f t="shared" si="1673"/>
        <v>0.45687593585734509</v>
      </c>
      <c r="BK1208" s="14">
        <f t="shared" si="1674"/>
        <v>0.2373545585286865</v>
      </c>
      <c r="BL1208" s="14">
        <f t="shared" si="1675"/>
        <v>0.28604187689185617</v>
      </c>
      <c r="BM1208" s="14">
        <f t="shared" si="1676"/>
        <v>0.59360301769060808</v>
      </c>
      <c r="BN1208" s="14">
        <f t="shared" si="1677"/>
        <v>0.40385133559810488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1.3812</v>
      </c>
      <c r="F1209" s="10">
        <f>VLOOKUP(B1209,home!$B$2:$E$405,3,FALSE)</f>
        <v>0.9526</v>
      </c>
      <c r="G1209" s="10">
        <f>VLOOKUP(C1209,away!$B$2:$E$405,4,FALSE)</f>
        <v>1.3337000000000001</v>
      </c>
      <c r="H1209" s="10">
        <f>VLOOKUP(A1209,away!$A$2:$E$405,3,FALSE)</f>
        <v>1.0679000000000001</v>
      </c>
      <c r="I1209" s="10">
        <f>VLOOKUP(C1209,away!$B$2:$E$405,3,FALSE)</f>
        <v>0.64070000000000005</v>
      </c>
      <c r="J1209" s="10">
        <f>VLOOKUP(B1209,home!$B$2:$E$405,4,FALSE)</f>
        <v>1.38</v>
      </c>
      <c r="K1209" s="12">
        <f t="shared" si="1622"/>
        <v>1.7547905947440001</v>
      </c>
      <c r="L1209" s="12">
        <f t="shared" si="1623"/>
        <v>0.94420087140000009</v>
      </c>
      <c r="M1209" s="13">
        <f t="shared" si="1624"/>
        <v>6.7273325964876382E-2</v>
      </c>
      <c r="N1209" s="13">
        <f t="shared" si="1625"/>
        <v>0.11805059968031241</v>
      </c>
      <c r="O1209" s="13">
        <f t="shared" si="1626"/>
        <v>6.3519532998012523E-2</v>
      </c>
      <c r="P1209" s="13">
        <f t="shared" si="1627"/>
        <v>0.11146347908744354</v>
      </c>
      <c r="Q1209" s="13">
        <f t="shared" si="1628"/>
        <v>0.10357704101145064</v>
      </c>
      <c r="R1209" s="13">
        <f t="shared" si="1629"/>
        <v>2.9987599203822237E-2</v>
      </c>
      <c r="S1209" s="13">
        <f t="shared" si="1630"/>
        <v>4.6170257647004213E-2</v>
      </c>
      <c r="T1209" s="13">
        <f t="shared" si="1631"/>
        <v>9.7797532380045238E-2</v>
      </c>
      <c r="U1209" s="13">
        <f t="shared" si="1632"/>
        <v>5.2621957041819933E-2</v>
      </c>
      <c r="V1209" s="13">
        <f t="shared" si="1633"/>
        <v>8.4998152006299978E-3</v>
      </c>
      <c r="W1209" s="13">
        <f t="shared" si="1634"/>
        <v>6.0585339132769075E-2</v>
      </c>
      <c r="X1209" s="13">
        <f t="shared" si="1635"/>
        <v>5.7204730003225082E-2</v>
      </c>
      <c r="Y1209" s="13">
        <f t="shared" si="1636"/>
        <v>2.7006377958623422E-2</v>
      </c>
      <c r="Z1209" s="13">
        <f t="shared" si="1637"/>
        <v>9.4381057664809694E-3</v>
      </c>
      <c r="AA1209" s="13">
        <f t="shared" si="1638"/>
        <v>1.656189923121992E-2</v>
      </c>
      <c r="AB1209" s="13">
        <f t="shared" si="1639"/>
        <v>1.45313325010213E-2</v>
      </c>
      <c r="AC1209" s="13">
        <f t="shared" si="1640"/>
        <v>8.8019560527341013E-4</v>
      </c>
      <c r="AD1209" s="13">
        <f t="shared" si="1641"/>
        <v>2.6578645822389703E-2</v>
      </c>
      <c r="AE1209" s="13">
        <f t="shared" si="1642"/>
        <v>2.5095580546132326E-2</v>
      </c>
      <c r="AF1209" s="13">
        <f t="shared" si="1643"/>
        <v>1.1847634509973514E-2</v>
      </c>
      <c r="AG1209" s="13">
        <f t="shared" si="1644"/>
        <v>3.7288489427819023E-3</v>
      </c>
      <c r="AH1209" s="13">
        <f t="shared" si="1645"/>
        <v>2.227866922269174E-3</v>
      </c>
      <c r="AI1209" s="13">
        <f t="shared" si="1646"/>
        <v>3.9094399215392093E-3</v>
      </c>
      <c r="AJ1209" s="13">
        <f t="shared" si="1647"/>
        <v>3.4301242025168632E-3</v>
      </c>
      <c r="AK1209" s="13">
        <f t="shared" si="1648"/>
        <v>2.0063832297934525E-3</v>
      </c>
      <c r="AL1209" s="13">
        <f t="shared" si="1649"/>
        <v>5.8334957003597998E-5</v>
      </c>
      <c r="AM1209" s="13">
        <f t="shared" si="1650"/>
        <v>9.3279915420322618E-3</v>
      </c>
      <c r="AN1209" s="13">
        <f t="shared" si="1651"/>
        <v>8.8074977423986921E-3</v>
      </c>
      <c r="AO1209" s="13">
        <f t="shared" si="1652"/>
        <v>4.1580235216131887E-3</v>
      </c>
      <c r="AP1209" s="13">
        <f t="shared" si="1653"/>
        <v>1.3086698108029568E-3</v>
      </c>
      <c r="AQ1209" s="13">
        <f t="shared" si="1654"/>
        <v>3.0891179393375623E-4</v>
      </c>
      <c r="AR1209" s="13">
        <f t="shared" si="1655"/>
        <v>4.207107778739582E-4</v>
      </c>
      <c r="AS1209" s="13">
        <f t="shared" si="1656"/>
        <v>7.3825931612065407E-4</v>
      </c>
      <c r="AT1209" s="13">
        <f t="shared" si="1657"/>
        <v>6.4774525220533076E-4</v>
      </c>
      <c r="AU1209" s="13">
        <f t="shared" si="1658"/>
        <v>3.7888575878666499E-4</v>
      </c>
      <c r="AV1209" s="13">
        <f t="shared" si="1659"/>
        <v>1.6621629150032093E-4</v>
      </c>
      <c r="AW1209" s="13">
        <f t="shared" si="1660"/>
        <v>2.6848255756888337E-6</v>
      </c>
      <c r="AX1209" s="13">
        <f t="shared" si="1661"/>
        <v>2.7281119709683002E-3</v>
      </c>
      <c r="AY1209" s="13">
        <f t="shared" si="1662"/>
        <v>2.5758857002650408E-3</v>
      </c>
      <c r="AZ1209" s="13">
        <f t="shared" si="1663"/>
        <v>1.2160767614085254E-3</v>
      </c>
      <c r="BA1209" s="13">
        <f t="shared" si="1664"/>
        <v>3.8274024593707324E-4</v>
      </c>
      <c r="BB1209" s="13">
        <f t="shared" si="1665"/>
        <v>9.0345918433408715E-5</v>
      </c>
      <c r="BC1209" s="13">
        <f t="shared" si="1666"/>
        <v>1.7060938982451572E-5</v>
      </c>
      <c r="BD1209" s="13">
        <f t="shared" si="1667"/>
        <v>6.6205913845993853E-5</v>
      </c>
      <c r="BE1209" s="13">
        <f t="shared" si="1668"/>
        <v>1.1617751493338159E-4</v>
      </c>
      <c r="BF1209" s="13">
        <f t="shared" si="1669"/>
        <v>1.0193360526291432E-4</v>
      </c>
      <c r="BG1209" s="13">
        <f t="shared" si="1670"/>
        <v>5.9624043934569873E-5</v>
      </c>
      <c r="BH1209" s="13">
        <f t="shared" si="1671"/>
        <v>2.615692787924657E-5</v>
      </c>
      <c r="BI1209" s="13">
        <f t="shared" si="1672"/>
        <v>9.1799862059797918E-6</v>
      </c>
      <c r="BJ1209" s="14">
        <f t="shared" si="1673"/>
        <v>0.56239364593447894</v>
      </c>
      <c r="BK1209" s="14">
        <f t="shared" si="1674"/>
        <v>0.23692129416249622</v>
      </c>
      <c r="BL1209" s="14">
        <f t="shared" si="1675"/>
        <v>0.19152723064056359</v>
      </c>
      <c r="BM1209" s="14">
        <f t="shared" si="1676"/>
        <v>0.50383549768341274</v>
      </c>
      <c r="BN1209" s="14">
        <f t="shared" si="1677"/>
        <v>0.49387157794591774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1.3812</v>
      </c>
      <c r="F1210" s="10">
        <f>VLOOKUP(B1210,home!$B$2:$E$405,3,FALSE)</f>
        <v>0.68589999999999995</v>
      </c>
      <c r="G1210" s="10">
        <f>VLOOKUP(C1210,away!$B$2:$E$405,4,FALSE)</f>
        <v>1.448</v>
      </c>
      <c r="H1210" s="10">
        <f>VLOOKUP(A1210,away!$A$2:$E$405,3,FALSE)</f>
        <v>1.0679000000000001</v>
      </c>
      <c r="I1210" s="10">
        <f>VLOOKUP(C1210,away!$B$2:$E$405,3,FALSE)</f>
        <v>0.4929</v>
      </c>
      <c r="J1210" s="10">
        <f>VLOOKUP(B1210,home!$B$2:$E$405,4,FALSE)</f>
        <v>0.83779999999999999</v>
      </c>
      <c r="K1210" s="12">
        <f t="shared" si="1622"/>
        <v>1.3717846358399999</v>
      </c>
      <c r="L1210" s="12">
        <f t="shared" si="1623"/>
        <v>0.44099103499800002</v>
      </c>
      <c r="M1210" s="13">
        <f t="shared" si="1624"/>
        <v>0.16320051662904383</v>
      </c>
      <c r="N1210" s="13">
        <f t="shared" si="1625"/>
        <v>0.22387596127287274</v>
      </c>
      <c r="O1210" s="13">
        <f t="shared" si="1626"/>
        <v>7.1969964740450351E-2</v>
      </c>
      <c r="P1210" s="13">
        <f t="shared" si="1627"/>
        <v>9.8727291872896306E-2</v>
      </c>
      <c r="Q1210" s="13">
        <f t="shared" si="1628"/>
        <v>0.15355480200401886</v>
      </c>
      <c r="R1210" s="13">
        <f t="shared" si="1629"/>
        <v>1.5869054619830382E-2</v>
      </c>
      <c r="S1210" s="13">
        <f t="shared" si="1630"/>
        <v>1.4931138641416269E-2</v>
      </c>
      <c r="T1210" s="13">
        <f t="shared" si="1631"/>
        <v>6.7716291064665243E-2</v>
      </c>
      <c r="U1210" s="13">
        <f t="shared" si="1632"/>
        <v>2.1768925312789088E-2</v>
      </c>
      <c r="V1210" s="13">
        <f t="shared" si="1633"/>
        <v>1.0036126199529755E-3</v>
      </c>
      <c r="W1210" s="13">
        <f t="shared" si="1634"/>
        <v>7.0214706049522083E-2</v>
      </c>
      <c r="X1210" s="13">
        <f t="shared" si="1635"/>
        <v>3.0964055892859076E-2</v>
      </c>
      <c r="Y1210" s="13">
        <f t="shared" si="1636"/>
        <v>6.8274355279639215E-3</v>
      </c>
      <c r="Z1210" s="13">
        <f t="shared" si="1637"/>
        <v>2.3327036070795982E-3</v>
      </c>
      <c r="AA1210" s="13">
        <f t="shared" si="1638"/>
        <v>3.1999669681603404E-3</v>
      </c>
      <c r="AB1210" s="13">
        <f t="shared" si="1639"/>
        <v>2.194832761058931E-3</v>
      </c>
      <c r="AC1210" s="13">
        <f t="shared" si="1640"/>
        <v>3.7945635108894231E-5</v>
      </c>
      <c r="AD1210" s="13">
        <f t="shared" si="1641"/>
        <v>2.4079863742189071E-2</v>
      </c>
      <c r="AE1210" s="13">
        <f t="shared" si="1642"/>
        <v>1.061900403427877E-2</v>
      </c>
      <c r="AF1210" s="13">
        <f t="shared" si="1643"/>
        <v>2.3414427898622663E-3</v>
      </c>
      <c r="AG1210" s="13">
        <f t="shared" si="1644"/>
        <v>3.4418509309665517E-4</v>
      </c>
      <c r="AH1210" s="13">
        <f t="shared" si="1645"/>
        <v>2.5717534450739993E-4</v>
      </c>
      <c r="AI1210" s="13">
        <f t="shared" si="1646"/>
        <v>3.5278918631211011E-4</v>
      </c>
      <c r="AJ1210" s="13">
        <f t="shared" si="1647"/>
        <v>2.4197539273672399E-4</v>
      </c>
      <c r="AK1210" s="13">
        <f t="shared" si="1648"/>
        <v>1.1064604200252927E-4</v>
      </c>
      <c r="AL1210" s="13">
        <f t="shared" si="1649"/>
        <v>9.1820047389029428E-7</v>
      </c>
      <c r="AM1210" s="13">
        <f t="shared" si="1650"/>
        <v>6.6064774229311288E-3</v>
      </c>
      <c r="AN1210" s="13">
        <f t="shared" si="1651"/>
        <v>2.9133973164293184E-3</v>
      </c>
      <c r="AO1210" s="13">
        <f t="shared" si="1652"/>
        <v>6.4239104896628033E-4</v>
      </c>
      <c r="AP1210" s="13">
        <f t="shared" si="1653"/>
        <v>9.4429564519030304E-5</v>
      </c>
      <c r="AQ1210" s="13">
        <f t="shared" si="1654"/>
        <v>1.0410647847914395E-5</v>
      </c>
      <c r="AR1210" s="13">
        <f t="shared" si="1655"/>
        <v>2.2682404270057105E-5</v>
      </c>
      <c r="AS1210" s="13">
        <f t="shared" si="1656"/>
        <v>3.111537368157594E-5</v>
      </c>
      <c r="AT1210" s="13">
        <f t="shared" si="1657"/>
        <v>2.1341795777403091E-5</v>
      </c>
      <c r="AU1210" s="13">
        <f t="shared" si="1658"/>
        <v>9.7587825162255134E-6</v>
      </c>
      <c r="AV1210" s="13">
        <f t="shared" si="1659"/>
        <v>3.3467369800655434E-6</v>
      </c>
      <c r="AW1210" s="13">
        <f t="shared" si="1660"/>
        <v>1.5429459289309979E-8</v>
      </c>
      <c r="AX1210" s="13">
        <f t="shared" si="1661"/>
        <v>1.5104440376334598E-3</v>
      </c>
      <c r="AY1210" s="13">
        <f t="shared" si="1662"/>
        <v>6.6609227946253749E-4</v>
      </c>
      <c r="AZ1210" s="13">
        <f t="shared" si="1663"/>
        <v>1.4687036186218072E-4</v>
      </c>
      <c r="BA1210" s="13">
        <f t="shared" si="1664"/>
        <v>2.1589504296044623E-5</v>
      </c>
      <c r="BB1210" s="13">
        <f t="shared" si="1665"/>
        <v>2.3801944611516212E-6</v>
      </c>
      <c r="BC1210" s="13">
        <f t="shared" si="1666"/>
        <v>2.099288837839521E-7</v>
      </c>
      <c r="BD1210" s="13">
        <f t="shared" si="1667"/>
        <v>1.6671228225492558E-6</v>
      </c>
      <c r="BE1210" s="13">
        <f t="shared" si="1668"/>
        <v>2.2869334740312836E-6</v>
      </c>
      <c r="BF1210" s="13">
        <f t="shared" si="1669"/>
        <v>1.5685901014321555E-6</v>
      </c>
      <c r="BG1210" s="13">
        <f t="shared" si="1670"/>
        <v>7.1725593369177914E-7</v>
      </c>
      <c r="BH1210" s="13">
        <f t="shared" si="1671"/>
        <v>2.4598016745086405E-7</v>
      </c>
      <c r="BI1210" s="13">
        <f t="shared" si="1672"/>
        <v>6.7486362886089136E-8</v>
      </c>
      <c r="BJ1210" s="14">
        <f t="shared" si="1673"/>
        <v>0.60315243977862165</v>
      </c>
      <c r="BK1210" s="14">
        <f t="shared" si="1674"/>
        <v>0.27856751587835465</v>
      </c>
      <c r="BL1210" s="14">
        <f t="shared" si="1675"/>
        <v>0.11606012882993523</v>
      </c>
      <c r="BM1210" s="14">
        <f t="shared" si="1676"/>
        <v>0.27224912010487518</v>
      </c>
      <c r="BN1210" s="14">
        <f t="shared" si="1677"/>
        <v>0.72719759113911242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1.3812</v>
      </c>
      <c r="F1211" s="10">
        <f>VLOOKUP(B1211,home!$B$2:$E$405,3,FALSE)</f>
        <v>1.1432</v>
      </c>
      <c r="G1211" s="10">
        <f>VLOOKUP(C1211,away!$B$2:$E$405,4,FALSE)</f>
        <v>1.0669999999999999</v>
      </c>
      <c r="H1211" s="10">
        <f>VLOOKUP(A1211,away!$A$2:$E$405,3,FALSE)</f>
        <v>1.0679000000000001</v>
      </c>
      <c r="I1211" s="10">
        <f>VLOOKUP(C1211,away!$B$2:$E$405,3,FALSE)</f>
        <v>0.78859999999999997</v>
      </c>
      <c r="J1211" s="10">
        <f>VLOOKUP(B1211,home!$B$2:$E$405,4,FALSE)</f>
        <v>1.2814000000000001</v>
      </c>
      <c r="K1211" s="12">
        <f t="shared" si="1622"/>
        <v>1.6847800252799998</v>
      </c>
      <c r="L1211" s="12">
        <f t="shared" si="1623"/>
        <v>1.079125807516</v>
      </c>
      <c r="M1211" s="13">
        <f t="shared" si="1624"/>
        <v>6.3045043441862403E-2</v>
      </c>
      <c r="N1211" s="13">
        <f t="shared" si="1625"/>
        <v>0.10621702988375963</v>
      </c>
      <c r="O1211" s="13">
        <f t="shared" si="1626"/>
        <v>6.8033533414081068E-2</v>
      </c>
      <c r="P1211" s="13">
        <f t="shared" si="1627"/>
        <v>0.1146215381452632</v>
      </c>
      <c r="Q1211" s="13">
        <f t="shared" si="1628"/>
        <v>8.9476165146363529E-2</v>
      </c>
      <c r="R1211" s="13">
        <f t="shared" si="1629"/>
        <v>3.6708370841818494E-2</v>
      </c>
      <c r="S1211" s="13">
        <f t="shared" si="1630"/>
        <v>5.2098056760407553E-2</v>
      </c>
      <c r="T1211" s="13">
        <f t="shared" si="1631"/>
        <v>9.6556038967004515E-2</v>
      </c>
      <c r="U1211" s="13">
        <f t="shared" si="1632"/>
        <v>6.1845529954866571E-2</v>
      </c>
      <c r="V1211" s="13">
        <f t="shared" si="1633"/>
        <v>1.0524326161190301E-2</v>
      </c>
      <c r="W1211" s="13">
        <f t="shared" si="1634"/>
        <v>5.0249218592415934E-2</v>
      </c>
      <c r="X1211" s="13">
        <f t="shared" si="1635"/>
        <v>5.4225228590588842E-2</v>
      </c>
      <c r="Y1211" s="13">
        <f t="shared" si="1636"/>
        <v>2.9257921795279439E-2</v>
      </c>
      <c r="Z1211" s="13">
        <f t="shared" si="1637"/>
        <v>1.3204316775758061E-2</v>
      </c>
      <c r="AA1211" s="13">
        <f t="shared" si="1638"/>
        <v>2.2246369151266789E-2</v>
      </c>
      <c r="AB1211" s="13">
        <f t="shared" si="1639"/>
        <v>1.8740119190529737E-2</v>
      </c>
      <c r="AC1211" s="13">
        <f t="shared" si="1640"/>
        <v>1.1958854997562972E-3</v>
      </c>
      <c r="AD1211" s="13">
        <f t="shared" si="1641"/>
        <v>2.1164719942607695E-2</v>
      </c>
      <c r="AE1211" s="13">
        <f t="shared" si="1642"/>
        <v>2.2839395498916514E-2</v>
      </c>
      <c r="AF1211" s="13">
        <f t="shared" si="1643"/>
        <v>1.232329055547279E-2</v>
      </c>
      <c r="AG1211" s="13">
        <f t="shared" si="1644"/>
        <v>4.4327936239762908E-3</v>
      </c>
      <c r="AH1211" s="13">
        <f t="shared" si="1645"/>
        <v>3.562279750834244E-3</v>
      </c>
      <c r="AI1211" s="13">
        <f t="shared" si="1646"/>
        <v>6.0016577686649491E-3</v>
      </c>
      <c r="AJ1211" s="13">
        <f t="shared" si="1647"/>
        <v>5.0557365636066205E-3</v>
      </c>
      <c r="AK1211" s="13">
        <f t="shared" si="1648"/>
        <v>2.8392679918140609E-3</v>
      </c>
      <c r="AL1211" s="13">
        <f t="shared" si="1649"/>
        <v>8.6969079847863266E-5</v>
      </c>
      <c r="AM1211" s="13">
        <f t="shared" si="1650"/>
        <v>7.1315794799901334E-3</v>
      </c>
      <c r="AN1211" s="13">
        <f t="shared" si="1651"/>
        <v>7.6958714652088879E-3</v>
      </c>
      <c r="AO1211" s="13">
        <f t="shared" si="1652"/>
        <v>4.1524067547164412E-3</v>
      </c>
      <c r="AP1211" s="13">
        <f t="shared" si="1653"/>
        <v>1.4936564307727578E-3</v>
      </c>
      <c r="AQ1211" s="13">
        <f t="shared" si="1654"/>
        <v>4.0296080050227948E-4</v>
      </c>
      <c r="AR1211" s="13">
        <f t="shared" si="1655"/>
        <v>7.6882960254338016E-4</v>
      </c>
      <c r="AS1211" s="13">
        <f t="shared" si="1656"/>
        <v>1.2953087572090481E-3</v>
      </c>
      <c r="AT1211" s="13">
        <f t="shared" si="1657"/>
        <v>1.0911551603580327E-3</v>
      </c>
      <c r="AU1211" s="13">
        <f t="shared" si="1658"/>
        <v>6.1278547288413628E-4</v>
      </c>
      <c r="AV1211" s="13">
        <f t="shared" si="1659"/>
        <v>2.5810218112423802E-4</v>
      </c>
      <c r="AW1211" s="13">
        <f t="shared" si="1660"/>
        <v>4.3921550014179174E-6</v>
      </c>
      <c r="AX1211" s="13">
        <f t="shared" si="1661"/>
        <v>2.0025237760973496E-3</v>
      </c>
      <c r="AY1211" s="13">
        <f t="shared" si="1662"/>
        <v>2.1609750869510417E-3</v>
      </c>
      <c r="AZ1211" s="13">
        <f t="shared" si="1663"/>
        <v>1.1659819928640006E-3</v>
      </c>
      <c r="BA1211" s="13">
        <f t="shared" si="1664"/>
        <v>4.1941375319949327E-4</v>
      </c>
      <c r="BB1211" s="13">
        <f t="shared" si="1665"/>
        <v>1.1315005127617983E-4</v>
      </c>
      <c r="BC1211" s="13">
        <f t="shared" si="1666"/>
        <v>2.4420628090776885E-5</v>
      </c>
      <c r="BD1211" s="13">
        <f t="shared" si="1667"/>
        <v>1.3827731094780501E-4</v>
      </c>
      <c r="BE1211" s="13">
        <f t="shared" si="1668"/>
        <v>2.329668514342933E-4</v>
      </c>
      <c r="BF1211" s="13">
        <f t="shared" si="1669"/>
        <v>1.9624894892443536E-4</v>
      </c>
      <c r="BG1211" s="13">
        <f t="shared" si="1670"/>
        <v>1.1021210304336121E-4</v>
      </c>
      <c r="BH1211" s="13">
        <f t="shared" si="1671"/>
        <v>4.6420787437889016E-5</v>
      </c>
      <c r="BI1211" s="13">
        <f t="shared" si="1672"/>
        <v>1.5641763086624815E-5</v>
      </c>
      <c r="BJ1211" s="14">
        <f t="shared" si="1673"/>
        <v>0.51350474281605452</v>
      </c>
      <c r="BK1211" s="14">
        <f t="shared" si="1674"/>
        <v>0.24373279417527868</v>
      </c>
      <c r="BL1211" s="14">
        <f t="shared" si="1675"/>
        <v>0.22979881356647577</v>
      </c>
      <c r="BM1211" s="14">
        <f t="shared" si="1676"/>
        <v>0.51998240352846914</v>
      </c>
      <c r="BN1211" s="14">
        <f t="shared" si="1677"/>
        <v>0.47810168087314836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1.6087</v>
      </c>
      <c r="F1212" s="10">
        <f>VLOOKUP(B1212,home!$B$2:$E$405,3,FALSE)</f>
        <v>0.6734</v>
      </c>
      <c r="G1212" s="10">
        <f>VLOOKUP(C1212,away!$B$2:$E$405,4,FALSE)</f>
        <v>1.0172000000000001</v>
      </c>
      <c r="H1212" s="10">
        <f>VLOOKUP(A1212,away!$A$2:$E$405,3,FALSE)</f>
        <v>1.2608999999999999</v>
      </c>
      <c r="I1212" s="10">
        <f>VLOOKUP(C1212,away!$B$2:$E$405,3,FALSE)</f>
        <v>0.36049999999999999</v>
      </c>
      <c r="J1212" s="10">
        <f>VLOOKUP(B1212,home!$B$2:$E$405,4,FALSE)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1.6087</v>
      </c>
      <c r="F1213" s="10">
        <f>VLOOKUP(B1213,home!$B$2:$E$405,3,FALSE)</f>
        <v>1.1867000000000001</v>
      </c>
      <c r="G1213" s="10">
        <f>VLOOKUP(C1213,away!$B$2:$E$405,4,FALSE)</f>
        <v>1.0172000000000001</v>
      </c>
      <c r="H1213" s="10">
        <f>VLOOKUP(A1213,away!$A$2:$E$405,3,FALSE)</f>
        <v>1.2608999999999999</v>
      </c>
      <c r="I1213" s="10">
        <f>VLOOKUP(C1213,away!$B$2:$E$405,3,FALSE)</f>
        <v>1.0094000000000001</v>
      </c>
      <c r="J1213" s="10">
        <f>VLOOKUP(B1213,home!$B$2:$E$405,4,FALSE)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1.6087</v>
      </c>
      <c r="F1214" s="10">
        <f>VLOOKUP(B1214,home!$B$2:$E$405,3,FALSE)</f>
        <v>1.1302000000000001</v>
      </c>
      <c r="G1214" s="10">
        <f>VLOOKUP(C1214,away!$B$2:$E$405,4,FALSE)</f>
        <v>0.67810000000000004</v>
      </c>
      <c r="H1214" s="10">
        <f>VLOOKUP(A1214,away!$A$2:$E$405,3,FALSE)</f>
        <v>1.2608999999999999</v>
      </c>
      <c r="I1214" s="10">
        <f>VLOOKUP(C1214,away!$B$2:$E$405,3,FALSE)</f>
        <v>1.0814999999999999</v>
      </c>
      <c r="J1214" s="10">
        <f>VLOOKUP(B1214,home!$B$2:$E$405,4,FALSE)</f>
        <v>1.0094000000000001</v>
      </c>
      <c r="K1214" s="12">
        <f t="shared" si="1622"/>
        <v>1.2328893729940003</v>
      </c>
      <c r="L1214" s="12">
        <f t="shared" si="1623"/>
        <v>1.3764817854899998</v>
      </c>
      <c r="M1214" s="13">
        <f t="shared" si="1624"/>
        <v>7.3580799879394282E-2</v>
      </c>
      <c r="N1214" s="13">
        <f t="shared" si="1625"/>
        <v>9.0716986227703411E-2</v>
      </c>
      <c r="O1214" s="13">
        <f t="shared" si="1626"/>
        <v>0.101282630795771</v>
      </c>
      <c r="P1214" s="13">
        <f t="shared" si="1627"/>
        <v>0.12487027917698092</v>
      </c>
      <c r="Q1214" s="13">
        <f t="shared" si="1628"/>
        <v>5.5922004135089326E-2</v>
      </c>
      <c r="R1214" s="13">
        <f t="shared" si="1629"/>
        <v>6.9706848238443669E-2</v>
      </c>
      <c r="S1214" s="13">
        <f t="shared" si="1630"/>
        <v>5.2977769497256251E-2</v>
      </c>
      <c r="T1214" s="13">
        <f t="shared" si="1631"/>
        <v>7.697562010004691E-2</v>
      </c>
      <c r="U1214" s="13">
        <f t="shared" si="1632"/>
        <v>8.594083241808273E-2</v>
      </c>
      <c r="V1214" s="13">
        <f t="shared" si="1633"/>
        <v>9.9895456999339466E-3</v>
      </c>
      <c r="W1214" s="13">
        <f t="shared" si="1634"/>
        <v>2.2981881538226057E-2</v>
      </c>
      <c r="X1214" s="13">
        <f t="shared" si="1635"/>
        <v>3.1634141333657065E-2</v>
      </c>
      <c r="Y1214" s="13">
        <f t="shared" si="1636"/>
        <v>2.1771909672697643E-2</v>
      </c>
      <c r="Z1214" s="13">
        <f t="shared" si="1637"/>
        <v>3.1983402308044452E-2</v>
      </c>
      <c r="AA1214" s="13">
        <f t="shared" si="1638"/>
        <v>3.9431996817779785E-2</v>
      </c>
      <c r="AB1214" s="13">
        <f t="shared" si="1639"/>
        <v>2.4307644916286973E-2</v>
      </c>
      <c r="AC1214" s="13">
        <f t="shared" si="1640"/>
        <v>1.0595472616893283E-3</v>
      </c>
      <c r="AD1214" s="13">
        <f t="shared" si="1641"/>
        <v>7.0835293799714821E-3</v>
      </c>
      <c r="AE1214" s="13">
        <f t="shared" si="1642"/>
        <v>9.7503491685140171E-3</v>
      </c>
      <c r="AF1214" s="13">
        <f t="shared" si="1643"/>
        <v>6.7105890163135559E-3</v>
      </c>
      <c r="AG1214" s="13">
        <f t="shared" si="1644"/>
        <v>3.079001183621621E-3</v>
      </c>
      <c r="AH1214" s="13">
        <f t="shared" si="1645"/>
        <v>1.1006142678755508E-2</v>
      </c>
      <c r="AI1214" s="13">
        <f t="shared" si="1646"/>
        <v>1.3569356346293384E-2</v>
      </c>
      <c r="AJ1214" s="13">
        <f t="shared" si="1647"/>
        <v>8.3647576188569071E-3</v>
      </c>
      <c r="AK1214" s="13">
        <f t="shared" si="1648"/>
        <v>3.4376069253197594E-3</v>
      </c>
      <c r="AL1214" s="13">
        <f t="shared" si="1649"/>
        <v>7.1924177277340605E-5</v>
      </c>
      <c r="AM1214" s="13">
        <f t="shared" si="1650"/>
        <v>1.7466416191715224E-3</v>
      </c>
      <c r="AN1214" s="13">
        <f t="shared" si="1651"/>
        <v>2.4042203745683615E-3</v>
      </c>
      <c r="AO1214" s="13">
        <f t="shared" si="1652"/>
        <v>1.6546827769486473E-3</v>
      </c>
      <c r="AP1214" s="13">
        <f t="shared" si="1653"/>
        <v>7.5921356774460817E-4</v>
      </c>
      <c r="AQ1214" s="13">
        <f t="shared" si="1654"/>
        <v>2.6126091182433292E-4</v>
      </c>
      <c r="AR1214" s="13">
        <f t="shared" si="1655"/>
        <v>3.0299509851622131E-3</v>
      </c>
      <c r="AS1214" s="13">
        <f t="shared" si="1656"/>
        <v>3.7355943702991937E-3</v>
      </c>
      <c r="AT1214" s="13">
        <f t="shared" si="1657"/>
        <v>2.3027873004790459E-3</v>
      </c>
      <c r="AU1214" s="13">
        <f t="shared" si="1658"/>
        <v>9.4636066367538574E-4</v>
      </c>
      <c r="AV1214" s="13">
        <f t="shared" si="1659"/>
        <v>2.9168950131623324E-4</v>
      </c>
      <c r="AW1214" s="13">
        <f t="shared" si="1660"/>
        <v>3.3905252271868302E-6</v>
      </c>
      <c r="AX1214" s="13">
        <f t="shared" si="1661"/>
        <v>3.5890264845093425E-4</v>
      </c>
      <c r="AY1214" s="13">
        <f t="shared" si="1662"/>
        <v>4.9402295835683171E-4</v>
      </c>
      <c r="AZ1214" s="13">
        <f t="shared" si="1663"/>
        <v>3.4000680189603179E-4</v>
      </c>
      <c r="BA1214" s="13">
        <f t="shared" si="1664"/>
        <v>1.5600438991753148E-4</v>
      </c>
      <c r="BB1214" s="13">
        <f t="shared" si="1665"/>
        <v>5.368430029449049E-5</v>
      </c>
      <c r="BC1214" s="13">
        <f t="shared" si="1666"/>
        <v>1.4779092304428312E-5</v>
      </c>
      <c r="BD1214" s="13">
        <f t="shared" si="1667"/>
        <v>6.9511205700054394E-4</v>
      </c>
      <c r="BE1214" s="13">
        <f t="shared" si="1668"/>
        <v>8.5699626811597024E-4</v>
      </c>
      <c r="BF1214" s="13">
        <f t="shared" si="1669"/>
        <v>5.2829079582784855E-4</v>
      </c>
      <c r="BG1214" s="13">
        <f t="shared" si="1670"/>
        <v>2.1710803600889919E-4</v>
      </c>
      <c r="BH1214" s="13">
        <f t="shared" si="1671"/>
        <v>6.6917547596742673E-5</v>
      </c>
      <c r="BI1214" s="13">
        <f t="shared" si="1672"/>
        <v>1.6500386659768834E-5</v>
      </c>
      <c r="BJ1214" s="14">
        <f t="shared" si="1673"/>
        <v>0.33486943119731888</v>
      </c>
      <c r="BK1214" s="14">
        <f t="shared" si="1674"/>
        <v>0.2630438886508889</v>
      </c>
      <c r="BL1214" s="14">
        <f t="shared" si="1675"/>
        <v>0.36973512466773151</v>
      </c>
      <c r="BM1214" s="14">
        <f t="shared" si="1676"/>
        <v>0.48306166593747157</v>
      </c>
      <c r="BN1214" s="14">
        <f t="shared" si="1677"/>
        <v>0.51607954845338255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1.3148</v>
      </c>
      <c r="F1218" s="10">
        <f>VLOOKUP(B1218,home!$B$2:$E$405,3,FALSE)</f>
        <v>1.0322</v>
      </c>
      <c r="G1218" s="10">
        <f>VLOOKUP(C1218,away!$B$2:$E$405,4,FALSE)</f>
        <v>1.0322</v>
      </c>
      <c r="H1218" s="10">
        <f>VLOOKUP(A1218,away!$A$2:$E$405,3,FALSE)</f>
        <v>1.2037</v>
      </c>
      <c r="I1218" s="10">
        <f>VLOOKUP(C1218,away!$B$2:$E$405,3,FALSE)</f>
        <v>0.83079999999999998</v>
      </c>
      <c r="J1218" s="10">
        <f>VLOOKUP(B1218,home!$B$2:$E$405,4,FALSE)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1.3148</v>
      </c>
      <c r="F1219" s="10">
        <f>VLOOKUP(B1219,home!$B$2:$E$405,3,FALSE)</f>
        <v>1.1409</v>
      </c>
      <c r="G1219" s="10">
        <f>VLOOKUP(C1219,away!$B$2:$E$405,4,FALSE)</f>
        <v>1.1952</v>
      </c>
      <c r="H1219" s="10">
        <f>VLOOKUP(A1219,away!$A$2:$E$405,3,FALSE)</f>
        <v>1.2037</v>
      </c>
      <c r="I1219" s="10">
        <f>VLOOKUP(C1219,away!$B$2:$E$405,3,FALSE)</f>
        <v>0.83079999999999998</v>
      </c>
      <c r="J1219" s="10">
        <f>VLOOKUP(B1219,home!$B$2:$E$405,4,FALSE)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1.5690999999999999</v>
      </c>
      <c r="F1233" s="10">
        <f>VLOOKUP(B1233,home!$B$2:$E$405,3,FALSE)</f>
        <v>0.92700000000000005</v>
      </c>
      <c r="G1233" s="10">
        <f>VLOOKUP(C1233,away!$B$2:$E$405,4,FALSE)</f>
        <v>1.2109000000000001</v>
      </c>
      <c r="H1233" s="10">
        <f>VLOOKUP(A1233,away!$A$2:$E$405,3,FALSE)</f>
        <v>1.1701999999999999</v>
      </c>
      <c r="I1233" s="10">
        <f>VLOOKUP(C1233,away!$B$2:$E$405,3,FALSE)</f>
        <v>0.51270000000000004</v>
      </c>
      <c r="J1233" s="10">
        <f>VLOOKUP(B1233,home!$B$2:$E$405,4,FALSE)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1.5690999999999999</v>
      </c>
      <c r="F1234" s="10">
        <f>VLOOKUP(B1234,home!$B$2:$E$405,3,FALSE)</f>
        <v>1.0428999999999999</v>
      </c>
      <c r="G1234" s="10">
        <f>VLOOKUP(C1234,away!$B$2:$E$405,4,FALSE)</f>
        <v>0.89219999999999999</v>
      </c>
      <c r="H1234" s="10">
        <f>VLOOKUP(A1234,away!$A$2:$E$405,3,FALSE)</f>
        <v>1.1701999999999999</v>
      </c>
      <c r="I1234" s="10">
        <f>VLOOKUP(C1234,away!$B$2:$E$405,3,FALSE)</f>
        <v>1.0255000000000001</v>
      </c>
      <c r="J1234" s="10">
        <f>VLOOKUP(B1234,home!$B$2:$E$405,4,FALSE)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1.5690999999999999</v>
      </c>
      <c r="F1235" s="10">
        <f>VLOOKUP(B1235,home!$B$2:$E$405,3,FALSE)</f>
        <v>1.6222000000000001</v>
      </c>
      <c r="G1235" s="10">
        <f>VLOOKUP(C1235,away!$B$2:$E$405,4,FALSE)</f>
        <v>1.1684000000000001</v>
      </c>
      <c r="H1235" s="10">
        <f>VLOOKUP(A1235,away!$A$2:$E$405,3,FALSE)</f>
        <v>1.1701999999999999</v>
      </c>
      <c r="I1235" s="10">
        <f>VLOOKUP(C1235,away!$B$2:$E$405,3,FALSE)</f>
        <v>1.353</v>
      </c>
      <c r="J1235" s="10">
        <f>VLOOKUP(B1235,home!$B$2:$E$405,4,FALSE)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1.5690999999999999</v>
      </c>
      <c r="F1236" s="10">
        <f>VLOOKUP(B1236,home!$B$2:$E$405,3,FALSE)</f>
        <v>0.92700000000000005</v>
      </c>
      <c r="G1236" s="10">
        <f>VLOOKUP(C1236,away!$B$2:$E$405,4,FALSE)</f>
        <v>1.5295000000000001</v>
      </c>
      <c r="H1236" s="10">
        <f>VLOOKUP(A1236,away!$A$2:$E$405,3,FALSE)</f>
        <v>1.1701999999999999</v>
      </c>
      <c r="I1236" s="10">
        <f>VLOOKUP(C1236,away!$B$2:$E$405,3,FALSE)</f>
        <v>1.1109</v>
      </c>
      <c r="J1236" s="10">
        <f>VLOOKUP(B1236,home!$B$2:$E$405,4,FALSE)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1.254</v>
      </c>
      <c r="F1237" s="10">
        <f>VLOOKUP(B1237,home!$B$2:$E$405,3,FALSE)</f>
        <v>0.90380000000000005</v>
      </c>
      <c r="G1237" s="10">
        <f>VLOOKUP(C1237,away!$B$2:$E$405,4,FALSE)</f>
        <v>0.58479999999999999</v>
      </c>
      <c r="H1237" s="10">
        <f>VLOOKUP(A1237,away!$A$2:$E$405,3,FALSE)</f>
        <v>0.9476</v>
      </c>
      <c r="I1237" s="10">
        <f>VLOOKUP(C1237,away!$B$2:$E$405,3,FALSE)</f>
        <v>0.84419999999999995</v>
      </c>
      <c r="J1237" s="10">
        <f>VLOOKUP(B1237,home!$B$2:$E$405,4,FALSE)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1.254</v>
      </c>
      <c r="F1238" s="10">
        <f>VLOOKUP(B1238,home!$B$2:$E$405,3,FALSE)</f>
        <v>1.0965</v>
      </c>
      <c r="G1238" s="10">
        <f>VLOOKUP(C1238,away!$B$2:$E$405,4,FALSE)</f>
        <v>1.1164000000000001</v>
      </c>
      <c r="H1238" s="10">
        <f>VLOOKUP(A1238,away!$A$2:$E$405,3,FALSE)</f>
        <v>0.9476</v>
      </c>
      <c r="I1238" s="10">
        <f>VLOOKUP(C1238,away!$B$2:$E$405,3,FALSE)</f>
        <v>1.4071</v>
      </c>
      <c r="J1238" s="10">
        <f>VLOOKUP(B1238,home!$B$2:$E$405,4,FALSE)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1.6769000000000001</v>
      </c>
      <c r="F1245" s="10">
        <f>VLOOKUP(B1245,home!$B$2:$E$405,3,FALSE)</f>
        <v>1.0550999999999999</v>
      </c>
      <c r="G1245" s="10">
        <f>VLOOKUP(C1245,away!$B$2:$E$405,4,FALSE)</f>
        <v>1.1927000000000001</v>
      </c>
      <c r="H1245" s="10">
        <f>VLOOKUP(A1245,away!$A$2:$E$405,3,FALSE)</f>
        <v>1.5230999999999999</v>
      </c>
      <c r="I1245" s="10">
        <f>VLOOKUP(C1245,away!$B$2:$E$405,3,FALSE)</f>
        <v>1.1111</v>
      </c>
      <c r="J1245" s="10">
        <f>VLOOKUP(B1245,home!$B$2:$E$405,4,FALSE)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1.6769000000000001</v>
      </c>
      <c r="F1246" s="10">
        <f>VLOOKUP(B1246,home!$B$2:$E$405,3,FALSE)</f>
        <v>0.77980000000000005</v>
      </c>
      <c r="G1246" s="10">
        <f>VLOOKUP(C1246,away!$B$2:$E$405,4,FALSE)</f>
        <v>1.0436000000000001</v>
      </c>
      <c r="H1246" s="10">
        <f>VLOOKUP(A1246,away!$A$2:$E$405,3,FALSE)</f>
        <v>1.5230999999999999</v>
      </c>
      <c r="I1246" s="10">
        <f>VLOOKUP(C1246,away!$B$2:$E$405,3,FALSE)</f>
        <v>0.43769999999999998</v>
      </c>
      <c r="J1246" s="10">
        <f>VLOOKUP(B1246,home!$B$2:$E$405,4,FALSE)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1.3812</v>
      </c>
      <c r="F1248" s="10">
        <f>VLOOKUP(B1248,home!$B$2:$E$405,3,FALSE)</f>
        <v>1.2307999999999999</v>
      </c>
      <c r="G1248" s="10">
        <f>VLOOKUP(C1248,away!$B$2:$E$405,4,FALSE)</f>
        <v>0.83260000000000001</v>
      </c>
      <c r="H1248" s="10">
        <f>VLOOKUP(A1248,away!$A$2:$E$405,3,FALSE)</f>
        <v>1.0679000000000001</v>
      </c>
      <c r="I1248" s="10">
        <f>VLOOKUP(C1248,away!$B$2:$E$405,3,FALSE)</f>
        <v>0.88959999999999995</v>
      </c>
      <c r="J1248" s="10">
        <f>VLOOKUP(B1248,home!$B$2:$E$405,4,FALSE)</f>
        <v>0.74909999999999999</v>
      </c>
      <c r="K1248" s="12">
        <f t="shared" si="1622"/>
        <v>1.4154041472959997</v>
      </c>
      <c r="L1248" s="12">
        <f t="shared" si="1623"/>
        <v>0.71164787654399997</v>
      </c>
      <c r="M1248" s="13">
        <f t="shared" si="1624"/>
        <v>0.11918814025092712</v>
      </c>
      <c r="N1248" s="13">
        <f t="shared" si="1625"/>
        <v>0.1686993880196595</v>
      </c>
      <c r="O1248" s="13">
        <f t="shared" si="1626"/>
        <v>8.481998691880073E-2</v>
      </c>
      <c r="P1248" s="13">
        <f t="shared" si="1627"/>
        <v>0.12005456125846298</v>
      </c>
      <c r="Q1248" s="13">
        <f t="shared" si="1628"/>
        <v>0.11938890672466161</v>
      </c>
      <c r="R1248" s="13">
        <f t="shared" si="1629"/>
        <v>3.0180981789627196E-2</v>
      </c>
      <c r="S1248" s="13">
        <f t="shared" si="1630"/>
        <v>3.0231820147160013E-2</v>
      </c>
      <c r="T1248" s="13">
        <f t="shared" si="1631"/>
        <v>8.4962861953515101E-2</v>
      </c>
      <c r="U1248" s="13">
        <f t="shared" si="1632"/>
        <v>4.2718286794503367E-2</v>
      </c>
      <c r="V1248" s="13">
        <f t="shared" si="1633"/>
        <v>3.383509556283526E-3</v>
      </c>
      <c r="W1248" s="13">
        <f t="shared" si="1634"/>
        <v>5.6327851239740427E-2</v>
      </c>
      <c r="X1248" s="13">
        <f t="shared" si="1635"/>
        <v>4.0085595725047586E-2</v>
      </c>
      <c r="Y1248" s="13">
        <f t="shared" si="1636"/>
        <v>1.4263414538865678E-2</v>
      </c>
      <c r="Z1248" s="13">
        <f t="shared" si="1637"/>
        <v>7.1594105342004432E-3</v>
      </c>
      <c r="AA1248" s="13">
        <f t="shared" si="1638"/>
        <v>1.0133459362301974E-2</v>
      </c>
      <c r="AB1248" s="13">
        <f t="shared" si="1639"/>
        <v>7.1714702039288479E-3</v>
      </c>
      <c r="AC1248" s="13">
        <f t="shared" si="1640"/>
        <v>2.130065932096145E-4</v>
      </c>
      <c r="AD1248" s="13">
        <f t="shared" si="1641"/>
        <v>1.9931668563250179E-2</v>
      </c>
      <c r="AE1248" s="13">
        <f t="shared" si="1642"/>
        <v>1.4184329609015786E-2</v>
      </c>
      <c r="AF1248" s="13">
        <f t="shared" si="1643"/>
        <v>5.0471240232281347E-3</v>
      </c>
      <c r="AG1248" s="13">
        <f t="shared" si="1644"/>
        <v>1.1972583645948375E-3</v>
      </c>
      <c r="AH1248" s="13">
        <f t="shared" si="1645"/>
        <v>1.2737448259926222E-3</v>
      </c>
      <c r="AI1248" s="13">
        <f t="shared" si="1646"/>
        <v>1.8028637093067787E-3</v>
      </c>
      <c r="AJ1248" s="13">
        <f t="shared" si="1647"/>
        <v>1.2758903855811324E-3</v>
      </c>
      <c r="AK1248" s="13">
        <f t="shared" si="1648"/>
        <v>6.0196684774887555E-4</v>
      </c>
      <c r="AL1248" s="13">
        <f t="shared" si="1649"/>
        <v>8.582200557573094E-6</v>
      </c>
      <c r="AM1248" s="13">
        <f t="shared" si="1650"/>
        <v>5.6422732693907187E-3</v>
      </c>
      <c r="AN1248" s="13">
        <f t="shared" si="1651"/>
        <v>4.0153117910428767E-3</v>
      </c>
      <c r="AO1248" s="13">
        <f t="shared" si="1652"/>
        <v>1.4287440548788743E-3</v>
      </c>
      <c r="AP1248" s="13">
        <f t="shared" si="1653"/>
        <v>3.3892089092647174E-4</v>
      </c>
      <c r="AQ1248" s="13">
        <f t="shared" si="1654"/>
        <v>6.0298083086056045E-5</v>
      </c>
      <c r="AR1248" s="13">
        <f t="shared" si="1655"/>
        <v>1.812915601353113E-4</v>
      </c>
      <c r="AS1248" s="13">
        <f t="shared" si="1656"/>
        <v>2.5660082608528167E-4</v>
      </c>
      <c r="AT1248" s="13">
        <f t="shared" si="1657"/>
        <v>1.8159693672034367E-4</v>
      </c>
      <c r="AU1248" s="13">
        <f t="shared" si="1658"/>
        <v>8.5677685790074535E-5</v>
      </c>
      <c r="AV1248" s="13">
        <f t="shared" si="1659"/>
        <v>3.0317137949498759E-5</v>
      </c>
      <c r="AW1248" s="13">
        <f t="shared" si="1660"/>
        <v>2.4012743410040927E-7</v>
      </c>
      <c r="AX1248" s="13">
        <f t="shared" si="1661"/>
        <v>1.3310161642788303E-3</v>
      </c>
      <c r="AY1248" s="13">
        <f t="shared" si="1662"/>
        <v>9.4721482695476935E-4</v>
      </c>
      <c r="AZ1248" s="13">
        <f t="shared" si="1663"/>
        <v>3.3704171011667694E-4</v>
      </c>
      <c r="BA1248" s="13">
        <f t="shared" si="1664"/>
        <v>7.9951672437097196E-5</v>
      </c>
      <c r="BB1248" s="13">
        <f t="shared" si="1665"/>
        <v>1.4224359479000415E-5</v>
      </c>
      <c r="BC1248" s="13">
        <f t="shared" si="1666"/>
        <v>2.0245470436858328E-6</v>
      </c>
      <c r="BD1248" s="13">
        <f t="shared" si="1667"/>
        <v>2.1502625634273858E-5</v>
      </c>
      <c r="BE1248" s="13">
        <f t="shared" si="1668"/>
        <v>3.0434905500504487E-5</v>
      </c>
      <c r="BF1248" s="13">
        <f t="shared" si="1669"/>
        <v>2.1538845733987948E-5</v>
      </c>
      <c r="BG1248" s="13">
        <f t="shared" si="1670"/>
        <v>1.0162057193285097E-5</v>
      </c>
      <c r="BH1248" s="13">
        <f t="shared" si="1671"/>
        <v>3.5958544741087179E-6</v>
      </c>
      <c r="BI1248" s="13">
        <f t="shared" si="1672"/>
        <v>1.0179174671452708E-6</v>
      </c>
      <c r="BJ1248" s="14">
        <f t="shared" si="1673"/>
        <v>0.53828542013121405</v>
      </c>
      <c r="BK1248" s="14">
        <f t="shared" si="1674"/>
        <v>0.27402683483355555</v>
      </c>
      <c r="BL1248" s="14">
        <f t="shared" si="1675"/>
        <v>0.18080238719047531</v>
      </c>
      <c r="BM1248" s="14">
        <f t="shared" si="1676"/>
        <v>0.35699511302778542</v>
      </c>
      <c r="BN1248" s="14">
        <f t="shared" si="1677"/>
        <v>0.64233196496213918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1.3812</v>
      </c>
      <c r="F1249" s="10">
        <f>VLOOKUP(B1249,home!$B$2:$E$405,3,FALSE)</f>
        <v>1.0669999999999999</v>
      </c>
      <c r="G1249" s="10">
        <f>VLOOKUP(C1249,away!$B$2:$E$405,4,FALSE)</f>
        <v>1.1432</v>
      </c>
      <c r="H1249" s="10">
        <f>VLOOKUP(A1249,away!$A$2:$E$405,3,FALSE)</f>
        <v>1.0679000000000001</v>
      </c>
      <c r="I1249" s="10">
        <f>VLOOKUP(C1249,away!$B$2:$E$405,3,FALSE)</f>
        <v>0.4929</v>
      </c>
      <c r="J1249" s="10">
        <f>VLOOKUP(B1249,home!$B$2:$E$405,4,FALSE)</f>
        <v>1.1828000000000001</v>
      </c>
      <c r="K1249" s="12">
        <f t="shared" si="1622"/>
        <v>1.6847800252799998</v>
      </c>
      <c r="L1249" s="12">
        <f t="shared" si="1623"/>
        <v>0.62258796394800009</v>
      </c>
      <c r="M1249" s="13">
        <f t="shared" si="1624"/>
        <v>9.9522852360035621E-2</v>
      </c>
      <c r="N1249" s="13">
        <f t="shared" si="1625"/>
        <v>0.16767411371507848</v>
      </c>
      <c r="O1249" s="13">
        <f t="shared" si="1626"/>
        <v>6.1961730017132004E-2</v>
      </c>
      <c r="P1249" s="13">
        <f t="shared" si="1627"/>
        <v>0.10439188506465617</v>
      </c>
      <c r="Q1249" s="13">
        <f t="shared" si="1628"/>
        <v>0.14124699877184579</v>
      </c>
      <c r="R1249" s="13">
        <f t="shared" si="1629"/>
        <v>1.9288313667030942E-2</v>
      </c>
      <c r="S1249" s="13">
        <f t="shared" si="1630"/>
        <v>2.7374782296051958E-2</v>
      </c>
      <c r="T1249" s="13">
        <f t="shared" si="1631"/>
        <v>8.7938681379129149E-2</v>
      </c>
      <c r="U1249" s="13">
        <f t="shared" si="1632"/>
        <v>3.2496565587548959E-2</v>
      </c>
      <c r="V1249" s="13">
        <f t="shared" si="1633"/>
        <v>3.190451081059093E-3</v>
      </c>
      <c r="W1249" s="13">
        <f t="shared" si="1634"/>
        <v>7.9323374053851481E-2</v>
      </c>
      <c r="X1249" s="13">
        <f t="shared" si="1635"/>
        <v>4.9385777945673025E-2</v>
      </c>
      <c r="Y1249" s="13">
        <f t="shared" si="1636"/>
        <v>1.5373495469592303E-2</v>
      </c>
      <c r="Z1249" s="13">
        <f t="shared" si="1637"/>
        <v>4.002890644649061E-3</v>
      </c>
      <c r="AA1249" s="13">
        <f t="shared" si="1638"/>
        <v>6.7439902014849182E-3</v>
      </c>
      <c r="AB1249" s="13">
        <f t="shared" si="1639"/>
        <v>5.6810699910729168E-3</v>
      </c>
      <c r="AC1249" s="13">
        <f t="shared" si="1640"/>
        <v>2.0915874762703697E-4</v>
      </c>
      <c r="AD1249" s="13">
        <f t="shared" si="1641"/>
        <v>3.3410609035935707E-2</v>
      </c>
      <c r="AE1249" s="13">
        <f t="shared" si="1642"/>
        <v>2.0801043053945867E-2</v>
      </c>
      <c r="AF1249" s="13">
        <f t="shared" si="1643"/>
        <v>6.4752395214754226E-3</v>
      </c>
      <c r="AG1249" s="13">
        <f t="shared" si="1644"/>
        <v>1.3438020632503356E-3</v>
      </c>
      <c r="AH1249" s="13">
        <f t="shared" si="1645"/>
        <v>6.2303788408963896E-4</v>
      </c>
      <c r="AI1249" s="13">
        <f t="shared" si="1646"/>
        <v>1.0496817821069393E-3</v>
      </c>
      <c r="AJ1249" s="13">
        <f t="shared" si="1647"/>
        <v>8.8424144969704254E-4</v>
      </c>
      <c r="AK1249" s="13">
        <f t="shared" si="1648"/>
        <v>4.9658411065806897E-4</v>
      </c>
      <c r="AL1249" s="13">
        <f t="shared" si="1649"/>
        <v>8.7756632470943526E-6</v>
      </c>
      <c r="AM1249" s="13">
        <f t="shared" si="1650"/>
        <v>1.1257905347236778E-2</v>
      </c>
      <c r="AN1249" s="13">
        <f t="shared" si="1651"/>
        <v>7.009036368455449E-3</v>
      </c>
      <c r="AO1249" s="13">
        <f t="shared" si="1652"/>
        <v>2.1818708409370811E-3</v>
      </c>
      <c r="AP1249" s="13">
        <f t="shared" si="1653"/>
        <v>4.5280217481884281E-4</v>
      </c>
      <c r="AQ1249" s="13">
        <f t="shared" si="1654"/>
        <v>7.0477296022922425E-5</v>
      </c>
      <c r="AR1249" s="13">
        <f t="shared" si="1655"/>
        <v>7.7579177543567695E-5</v>
      </c>
      <c r="AS1249" s="13">
        <f t="shared" si="1656"/>
        <v>1.3070384870305358E-4</v>
      </c>
      <c r="AT1249" s="13">
        <f t="shared" si="1657"/>
        <v>1.1010361676106195E-4</v>
      </c>
      <c r="AU1249" s="13">
        <f t="shared" si="1658"/>
        <v>6.1833458076707129E-5</v>
      </c>
      <c r="AV1249" s="13">
        <f t="shared" si="1659"/>
        <v>2.6043943765406118E-5</v>
      </c>
      <c r="AW1249" s="13">
        <f t="shared" si="1660"/>
        <v>2.5569449275346982E-7</v>
      </c>
      <c r="AX1249" s="13">
        <f t="shared" si="1661"/>
        <v>3.1611823425862352E-3</v>
      </c>
      <c r="AY1249" s="13">
        <f t="shared" si="1662"/>
        <v>1.9681140783391338E-3</v>
      </c>
      <c r="AZ1249" s="13">
        <f t="shared" si="1663"/>
        <v>6.1266206842527785E-4</v>
      </c>
      <c r="BA1249" s="13">
        <f t="shared" si="1664"/>
        <v>1.2714534325635471E-4</v>
      </c>
      <c r="BB1249" s="13">
        <f t="shared" si="1665"/>
        <v>1.9789790095860864E-5</v>
      </c>
      <c r="BC1249" s="13">
        <f t="shared" si="1666"/>
        <v>2.4641770245480631E-6</v>
      </c>
      <c r="BD1249" s="13">
        <f t="shared" si="1667"/>
        <v>8.0499770319350323E-6</v>
      </c>
      <c r="BE1249" s="13">
        <f t="shared" si="1668"/>
        <v>1.356244050736692E-5</v>
      </c>
      <c r="BF1249" s="13">
        <f t="shared" si="1669"/>
        <v>1.142486443043007E-5</v>
      </c>
      <c r="BG1249" s="13">
        <f t="shared" si="1670"/>
        <v>6.4161277946401817E-6</v>
      </c>
      <c r="BH1249" s="13">
        <f t="shared" si="1671"/>
        <v>2.7024409870133991E-6</v>
      </c>
      <c r="BI1249" s="13">
        <f t="shared" si="1672"/>
        <v>9.1060371888362758E-7</v>
      </c>
      <c r="BJ1249" s="14">
        <f t="shared" si="1673"/>
        <v>0.62983658483697602</v>
      </c>
      <c r="BK1249" s="14">
        <f t="shared" si="1674"/>
        <v>0.23666601929101608</v>
      </c>
      <c r="BL1249" s="14">
        <f t="shared" si="1675"/>
        <v>0.12967454519014146</v>
      </c>
      <c r="BM1249" s="14">
        <f t="shared" si="1676"/>
        <v>0.40412628798315736</v>
      </c>
      <c r="BN1249" s="14">
        <f t="shared" si="1677"/>
        <v>0.59408589359577912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1.3812</v>
      </c>
      <c r="F1250" s="10">
        <f>VLOOKUP(B1250,home!$B$2:$E$405,3,FALSE)</f>
        <v>1.2956000000000001</v>
      </c>
      <c r="G1250" s="10">
        <f>VLOOKUP(C1250,away!$B$2:$E$405,4,FALSE)</f>
        <v>0.83830000000000005</v>
      </c>
      <c r="H1250" s="10">
        <f>VLOOKUP(A1250,away!$A$2:$E$405,3,FALSE)</f>
        <v>1.0679000000000001</v>
      </c>
      <c r="I1250" s="10">
        <f>VLOOKUP(C1250,away!$B$2:$E$405,3,FALSE)</f>
        <v>0.78859999999999997</v>
      </c>
      <c r="J1250" s="10">
        <f>VLOOKUP(B1250,home!$B$2:$E$405,4,FALSE)</f>
        <v>1.2321</v>
      </c>
      <c r="K1250" s="12">
        <f t="shared" si="1622"/>
        <v>1.5001233641760001</v>
      </c>
      <c r="L1250" s="12">
        <f t="shared" si="1623"/>
        <v>1.0376080126739999</v>
      </c>
      <c r="M1250" s="13">
        <f t="shared" si="1624"/>
        <v>7.9045521033473384E-2</v>
      </c>
      <c r="N1250" s="13">
        <f t="shared" si="1625"/>
        <v>0.11857803293577886</v>
      </c>
      <c r="O1250" s="13">
        <f t="shared" si="1626"/>
        <v>8.2018265990323178E-2</v>
      </c>
      <c r="P1250" s="13">
        <f t="shared" si="1627"/>
        <v>0.12303751710128562</v>
      </c>
      <c r="Q1250" s="13">
        <f t="shared" si="1628"/>
        <v>8.8940838842496581E-2</v>
      </c>
      <c r="R1250" s="13">
        <f t="shared" si="1629"/>
        <v>4.2551404988593375E-2</v>
      </c>
      <c r="S1250" s="13">
        <f t="shared" si="1630"/>
        <v>4.7878204914477605E-2</v>
      </c>
      <c r="T1250" s="13">
        <f t="shared" si="1631"/>
        <v>9.2285727036921394E-2</v>
      </c>
      <c r="U1250" s="13">
        <f t="shared" si="1632"/>
        <v>6.3832356801904119E-2</v>
      </c>
      <c r="V1250" s="13">
        <f t="shared" si="1633"/>
        <v>8.2804824625453133E-3</v>
      </c>
      <c r="W1250" s="13">
        <f t="shared" si="1634"/>
        <v>4.4474076792347148E-2</v>
      </c>
      <c r="X1250" s="13">
        <f t="shared" si="1635"/>
        <v>4.6146658436018194E-2</v>
      </c>
      <c r="Y1250" s="13">
        <f t="shared" si="1636"/>
        <v>2.3941071275671352E-2</v>
      </c>
      <c r="Z1250" s="13">
        <f t="shared" si="1637"/>
        <v>1.4717226255566967E-2</v>
      </c>
      <c r="AA1250" s="13">
        <f t="shared" si="1638"/>
        <v>2.2077654961840474E-2</v>
      </c>
      <c r="AB1250" s="13">
        <f t="shared" si="1639"/>
        <v>1.6559603017236552E-2</v>
      </c>
      <c r="AC1250" s="13">
        <f t="shared" si="1640"/>
        <v>8.0555639749727221E-4</v>
      </c>
      <c r="AD1250" s="13">
        <f t="shared" si="1641"/>
        <v>1.6679150424089399E-2</v>
      </c>
      <c r="AE1250" s="13">
        <f t="shared" si="1642"/>
        <v>1.7306420124630108E-2</v>
      </c>
      <c r="AF1250" s="13">
        <f t="shared" si="1643"/>
        <v>8.9786400960093805E-3</v>
      </c>
      <c r="AG1250" s="13">
        <f t="shared" si="1644"/>
        <v>3.1054363021784624E-3</v>
      </c>
      <c r="AH1250" s="13">
        <f t="shared" si="1645"/>
        <v>3.8176779717781126E-3</v>
      </c>
      <c r="AI1250" s="13">
        <f t="shared" si="1646"/>
        <v>5.7269879223643908E-3</v>
      </c>
      <c r="AJ1250" s="13">
        <f t="shared" si="1647"/>
        <v>4.2955941943462967E-3</v>
      </c>
      <c r="AK1250" s="13">
        <f t="shared" si="1648"/>
        <v>2.1479737379858873E-3</v>
      </c>
      <c r="AL1250" s="13">
        <f t="shared" si="1649"/>
        <v>5.0155230928846226E-5</v>
      </c>
      <c r="AM1250" s="13">
        <f t="shared" si="1650"/>
        <v>5.0041566491565116E-3</v>
      </c>
      <c r="AN1250" s="13">
        <f t="shared" si="1651"/>
        <v>5.192353035840671E-3</v>
      </c>
      <c r="AO1250" s="13">
        <f t="shared" si="1652"/>
        <v>2.6938135573102242E-3</v>
      </c>
      <c r="AP1250" s="13">
        <f t="shared" si="1653"/>
        <v>9.3170751057164674E-4</v>
      </c>
      <c r="AQ1250" s="13">
        <f t="shared" si="1654"/>
        <v>2.4168679460942149E-4</v>
      </c>
      <c r="AR1250" s="13">
        <f t="shared" si="1655"/>
        <v>7.9225065066519911E-4</v>
      </c>
      <c r="AS1250" s="13">
        <f t="shared" si="1656"/>
        <v>1.1884737113465036E-3</v>
      </c>
      <c r="AT1250" s="13">
        <f t="shared" si="1657"/>
        <v>8.9142859104992687E-4</v>
      </c>
      <c r="AU1250" s="13">
        <f t="shared" si="1658"/>
        <v>4.4575095230949609E-4</v>
      </c>
      <c r="AV1250" s="13">
        <f t="shared" si="1659"/>
        <v>1.6717035454079431E-4</v>
      </c>
      <c r="AW1250" s="13">
        <f t="shared" si="1660"/>
        <v>2.168572896859161E-6</v>
      </c>
      <c r="AX1250" s="13">
        <f t="shared" si="1661"/>
        <v>1.2511420512327266E-3</v>
      </c>
      <c r="AY1250" s="13">
        <f t="shared" si="1662"/>
        <v>1.2981950173524615E-3</v>
      </c>
      <c r="AZ1250" s="13">
        <f t="shared" si="1663"/>
        <v>6.7350877600918808E-4</v>
      </c>
      <c r="BA1250" s="13">
        <f t="shared" si="1664"/>
        <v>2.3294603419779731E-4</v>
      </c>
      <c r="BB1250" s="13">
        <f t="shared" si="1665"/>
        <v>6.0426667901066512E-5</v>
      </c>
      <c r="BC1250" s="13">
        <f t="shared" si="1666"/>
        <v>1.2539838958667486E-5</v>
      </c>
      <c r="BD1250" s="13">
        <f t="shared" si="1667"/>
        <v>1.3700760386273339E-4</v>
      </c>
      <c r="BE1250" s="13">
        <f t="shared" si="1668"/>
        <v>2.0552830762425635E-4</v>
      </c>
      <c r="BF1250" s="13">
        <f t="shared" si="1669"/>
        <v>1.5415890813334969E-4</v>
      </c>
      <c r="BG1250" s="13">
        <f t="shared" si="1670"/>
        <v>7.7085793295566496E-5</v>
      </c>
      <c r="BH1250" s="13">
        <f t="shared" si="1671"/>
        <v>2.8909549892180253E-5</v>
      </c>
      <c r="BI1250" s="13">
        <f t="shared" si="1672"/>
        <v>8.6735782482142749E-6</v>
      </c>
      <c r="BJ1250" s="14">
        <f t="shared" si="1673"/>
        <v>0.47802852819928127</v>
      </c>
      <c r="BK1250" s="14">
        <f t="shared" si="1674"/>
        <v>0.26039563215756051</v>
      </c>
      <c r="BL1250" s="14">
        <f t="shared" si="1675"/>
        <v>0.24712395758734068</v>
      </c>
      <c r="BM1250" s="14">
        <f t="shared" si="1676"/>
        <v>0.46479773686334275</v>
      </c>
      <c r="BN1250" s="14">
        <f t="shared" si="1677"/>
        <v>0.53417158089195105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1.3812</v>
      </c>
      <c r="F1251" s="10">
        <f>VLOOKUP(B1251,home!$B$2:$E$405,3,FALSE)</f>
        <v>1.6004</v>
      </c>
      <c r="G1251" s="10">
        <f>VLOOKUP(C1251,away!$B$2:$E$405,4,FALSE)</f>
        <v>0.54300000000000004</v>
      </c>
      <c r="H1251" s="10">
        <f>VLOOKUP(A1251,away!$A$2:$E$405,3,FALSE)</f>
        <v>1.0679000000000001</v>
      </c>
      <c r="I1251" s="10">
        <f>VLOOKUP(C1251,away!$B$2:$E$405,3,FALSE)</f>
        <v>1.2642</v>
      </c>
      <c r="J1251" s="10">
        <f>VLOOKUP(B1251,home!$B$2:$E$405,4,FALSE)</f>
        <v>0.73929999999999996</v>
      </c>
      <c r="K1251" s="12">
        <f t="shared" si="1622"/>
        <v>1.2002865566400001</v>
      </c>
      <c r="L1251" s="12">
        <f t="shared" si="1623"/>
        <v>0.99808396577399994</v>
      </c>
      <c r="M1251" s="13">
        <f t="shared" si="1624"/>
        <v>0.11098385680739385</v>
      </c>
      <c r="N1251" s="13">
        <f t="shared" si="1625"/>
        <v>0.13321243132997357</v>
      </c>
      <c r="O1251" s="13">
        <f t="shared" si="1626"/>
        <v>0.11077120793921739</v>
      </c>
      <c r="P1251" s="13">
        <f t="shared" si="1627"/>
        <v>0.13295719175221665</v>
      </c>
      <c r="Q1251" s="13">
        <f t="shared" si="1628"/>
        <v>7.9946545251348242E-2</v>
      </c>
      <c r="R1251" s="13">
        <f t="shared" si="1629"/>
        <v>5.527948325677523E-2</v>
      </c>
      <c r="S1251" s="13">
        <f t="shared" si="1630"/>
        <v>3.9820239058087084E-2</v>
      </c>
      <c r="T1251" s="13">
        <f t="shared" si="1631"/>
        <v>7.9793364934396191E-2</v>
      </c>
      <c r="U1251" s="13">
        <f t="shared" si="1632"/>
        <v>6.6351220611113274E-2</v>
      </c>
      <c r="V1251" s="13">
        <f t="shared" si="1633"/>
        <v>5.3004577145678465E-3</v>
      </c>
      <c r="W1251" s="13">
        <f t="shared" si="1634"/>
        <v>3.1986254505001588E-2</v>
      </c>
      <c r="X1251" s="13">
        <f t="shared" si="1635"/>
        <v>3.1924967746608461E-2</v>
      </c>
      <c r="Y1251" s="13">
        <f t="shared" si="1636"/>
        <v>1.5931899207871001E-2</v>
      </c>
      <c r="Z1251" s="13">
        <f t="shared" si="1637"/>
        <v>1.839118862495322E-2</v>
      </c>
      <c r="AA1251" s="13">
        <f t="shared" si="1638"/>
        <v>2.2074696467161835E-2</v>
      </c>
      <c r="AB1251" s="13">
        <f t="shared" si="1639"/>
        <v>1.3247980705721429E-2</v>
      </c>
      <c r="AC1251" s="13">
        <f t="shared" si="1640"/>
        <v>3.9686738740827551E-4</v>
      </c>
      <c r="AD1251" s="13">
        <f t="shared" si="1641"/>
        <v>9.5981678199047547E-3</v>
      </c>
      <c r="AE1251" s="13">
        <f t="shared" si="1642"/>
        <v>9.5797774018549255E-3</v>
      </c>
      <c r="AF1251" s="13">
        <f t="shared" si="1643"/>
        <v>4.7807111102377538E-3</v>
      </c>
      <c r="AG1251" s="13">
        <f t="shared" si="1644"/>
        <v>1.5905170347086401E-3</v>
      </c>
      <c r="AH1251" s="13">
        <f t="shared" si="1645"/>
        <v>4.5889876195227466E-3</v>
      </c>
      <c r="AI1251" s="13">
        <f t="shared" si="1646"/>
        <v>5.5081001483005473E-3</v>
      </c>
      <c r="AJ1251" s="13">
        <f t="shared" si="1647"/>
        <v>3.3056492803159691E-3</v>
      </c>
      <c r="AK1251" s="13">
        <f t="shared" si="1648"/>
        <v>1.3225754640433171E-3</v>
      </c>
      <c r="AL1251" s="13">
        <f t="shared" si="1649"/>
        <v>1.901767512708319E-5</v>
      </c>
      <c r="AM1251" s="13">
        <f t="shared" si="1650"/>
        <v>2.3041103605212685E-3</v>
      </c>
      <c r="AN1251" s="13">
        <f t="shared" si="1651"/>
        <v>2.2996956062100284E-3</v>
      </c>
      <c r="AO1251" s="13">
        <f t="shared" si="1652"/>
        <v>1.1476446553595739E-3</v>
      </c>
      <c r="AP1251" s="13">
        <f t="shared" si="1653"/>
        <v>3.818152429735397E-4</v>
      </c>
      <c r="AQ1251" s="13">
        <f t="shared" si="1654"/>
        <v>9.5270917974998453E-5</v>
      </c>
      <c r="AR1251" s="13">
        <f t="shared" si="1655"/>
        <v>9.1603899243621035E-4</v>
      </c>
      <c r="AS1251" s="13">
        <f t="shared" si="1656"/>
        <v>1.0995092879792338E-3</v>
      </c>
      <c r="AT1251" s="13">
        <f t="shared" si="1657"/>
        <v>6.5986310863114651E-4</v>
      </c>
      <c r="AU1251" s="13">
        <f t="shared" si="1658"/>
        <v>2.6400827283754849E-4</v>
      </c>
      <c r="AV1251" s="13">
        <f t="shared" si="1659"/>
        <v>7.9221395182163637E-5</v>
      </c>
      <c r="AW1251" s="13">
        <f t="shared" si="1660"/>
        <v>6.3285897589319672E-7</v>
      </c>
      <c r="AX1251" s="13">
        <f t="shared" si="1661"/>
        <v>4.6093211512477055E-4</v>
      </c>
      <c r="AY1251" s="13">
        <f t="shared" si="1662"/>
        <v>4.6004895341632886E-4</v>
      </c>
      <c r="AZ1251" s="13">
        <f t="shared" si="1663"/>
        <v>2.2958374193797379E-4</v>
      </c>
      <c r="BA1251" s="13">
        <f t="shared" si="1664"/>
        <v>7.6381283876895839E-5</v>
      </c>
      <c r="BB1251" s="13">
        <f t="shared" si="1665"/>
        <v>1.9058733680690467E-5</v>
      </c>
      <c r="BC1251" s="13">
        <f t="shared" si="1666"/>
        <v>3.8044432989308101E-6</v>
      </c>
      <c r="BD1251" s="13">
        <f t="shared" si="1667"/>
        <v>1.5238063839572525E-4</v>
      </c>
      <c r="BE1251" s="13">
        <f t="shared" si="1668"/>
        <v>1.8290043175861001E-4</v>
      </c>
      <c r="BF1251" s="13">
        <f t="shared" si="1669"/>
        <v>1.0976646472175569E-4</v>
      </c>
      <c r="BG1251" s="13">
        <f t="shared" si="1670"/>
        <v>4.391707065847408E-5</v>
      </c>
      <c r="BH1251" s="13">
        <f t="shared" si="1671"/>
        <v>1.317826737959385E-5</v>
      </c>
      <c r="BI1251" s="13">
        <f t="shared" si="1672"/>
        <v>3.16353943510679E-6</v>
      </c>
      <c r="BJ1251" s="14">
        <f t="shared" si="1673"/>
        <v>0.40582298239628017</v>
      </c>
      <c r="BK1251" s="14">
        <f t="shared" si="1674"/>
        <v>0.28993767934821713</v>
      </c>
      <c r="BL1251" s="14">
        <f t="shared" si="1675"/>
        <v>0.28597384896158734</v>
      </c>
      <c r="BM1251" s="14">
        <f t="shared" si="1676"/>
        <v>0.37651556689967242</v>
      </c>
      <c r="BN1251" s="14">
        <f t="shared" si="1677"/>
        <v>0.62315071633692498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1.6087</v>
      </c>
      <c r="F1252" s="10">
        <f>VLOOKUP(B1252,home!$B$2:$E$405,3,FALSE)</f>
        <v>0.79120000000000001</v>
      </c>
      <c r="G1252" s="10">
        <f>VLOOKUP(C1252,away!$B$2:$E$405,4,FALSE)</f>
        <v>0.88060000000000005</v>
      </c>
      <c r="H1252" s="10">
        <f>VLOOKUP(A1252,away!$A$2:$E$405,3,FALSE)</f>
        <v>1.2608999999999999</v>
      </c>
      <c r="I1252" s="10">
        <f>VLOOKUP(C1252,away!$B$2:$E$405,3,FALSE)</f>
        <v>1.5201</v>
      </c>
      <c r="J1252" s="10">
        <f>VLOOKUP(B1252,home!$B$2:$E$405,4,FALSE)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1.6087</v>
      </c>
      <c r="F1253" s="10">
        <f>VLOOKUP(B1253,home!$B$2:$E$405,3,FALSE)</f>
        <v>1.1867000000000001</v>
      </c>
      <c r="G1253" s="10">
        <f>VLOOKUP(C1253,away!$B$2:$E$405,4,FALSE)</f>
        <v>1.6577</v>
      </c>
      <c r="H1253" s="10">
        <f>VLOOKUP(A1253,away!$A$2:$E$405,3,FALSE)</f>
        <v>1.2608999999999999</v>
      </c>
      <c r="I1253" s="10">
        <f>VLOOKUP(C1253,away!$B$2:$E$405,3,FALSE)</f>
        <v>0.85919999999999996</v>
      </c>
      <c r="J1253" s="10">
        <f>VLOOKUP(B1253,home!$B$2:$E$405,4,FALSE)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1.6087</v>
      </c>
      <c r="F1254" s="10">
        <f>VLOOKUP(B1254,home!$B$2:$E$405,3,FALSE)</f>
        <v>1.7613000000000001</v>
      </c>
      <c r="G1254" s="10">
        <f>VLOOKUP(C1254,away!$B$2:$E$405,4,FALSE)</f>
        <v>0.9607</v>
      </c>
      <c r="H1254" s="10">
        <f>VLOOKUP(A1254,away!$A$2:$E$405,3,FALSE)</f>
        <v>1.2608999999999999</v>
      </c>
      <c r="I1254" s="10">
        <f>VLOOKUP(C1254,away!$B$2:$E$405,3,FALSE)</f>
        <v>1.1536</v>
      </c>
      <c r="J1254" s="10">
        <f>VLOOKUP(B1254,home!$B$2:$E$405,4,FALSE)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1.3148</v>
      </c>
      <c r="F1264" s="10">
        <f>VLOOKUP(B1264,home!$B$2:$E$405,3,FALSE)</f>
        <v>0.97789999999999999</v>
      </c>
      <c r="G1264" s="10">
        <f>VLOOKUP(C1264,away!$B$2:$E$405,4,FALSE)</f>
        <v>1.7927999999999999</v>
      </c>
      <c r="H1264" s="10">
        <f>VLOOKUP(A1264,away!$A$2:$E$405,3,FALSE)</f>
        <v>1.2037</v>
      </c>
      <c r="I1264" s="10">
        <f>VLOOKUP(C1264,away!$B$2:$E$405,3,FALSE)</f>
        <v>0.83079999999999998</v>
      </c>
      <c r="J1264" s="10">
        <f>VLOOKUP(B1264,home!$B$2:$E$405,4,FALSE)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1.3148</v>
      </c>
      <c r="F1265" s="10">
        <f>VLOOKUP(B1265,home!$B$2:$E$405,3,FALSE)</f>
        <v>0.76060000000000005</v>
      </c>
      <c r="G1265" s="10">
        <f>VLOOKUP(C1265,away!$B$2:$E$405,4,FALSE)</f>
        <v>1.4668000000000001</v>
      </c>
      <c r="H1265" s="10">
        <f>VLOOKUP(A1265,away!$A$2:$E$405,3,FALSE)</f>
        <v>1.2037</v>
      </c>
      <c r="I1265" s="10">
        <f>VLOOKUP(C1265,away!$B$2:$E$405,3,FALSE)</f>
        <v>0.59340000000000004</v>
      </c>
      <c r="J1265" s="10">
        <f>VLOOKUP(B1265,home!$B$2:$E$405,4,FALSE)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1.3148</v>
      </c>
      <c r="F1266" s="10">
        <f>VLOOKUP(B1266,home!$B$2:$E$405,3,FALSE)</f>
        <v>1.4125000000000001</v>
      </c>
      <c r="G1266" s="10">
        <f>VLOOKUP(C1266,away!$B$2:$E$405,4,FALSE)</f>
        <v>0.43459999999999999</v>
      </c>
      <c r="H1266" s="10">
        <f>VLOOKUP(A1266,away!$A$2:$E$405,3,FALSE)</f>
        <v>1.2037</v>
      </c>
      <c r="I1266" s="10">
        <f>VLOOKUP(C1266,away!$B$2:$E$405,3,FALSE)</f>
        <v>0.65269999999999995</v>
      </c>
      <c r="J1266" s="10">
        <f>VLOOKUP(B1266,home!$B$2:$E$405,4,FALSE)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1.3148</v>
      </c>
      <c r="F1267" s="10">
        <f>VLOOKUP(B1267,home!$B$2:$E$405,3,FALSE)</f>
        <v>1.1952</v>
      </c>
      <c r="G1267" s="10">
        <f>VLOOKUP(C1267,away!$B$2:$E$405,4,FALSE)</f>
        <v>0.97789999999999999</v>
      </c>
      <c r="H1267" s="10">
        <f>VLOOKUP(A1267,away!$A$2:$E$405,3,FALSE)</f>
        <v>1.2037</v>
      </c>
      <c r="I1267" s="10">
        <f>VLOOKUP(C1267,away!$B$2:$E$405,3,FALSE)</f>
        <v>1.0087999999999999</v>
      </c>
      <c r="J1267" s="10">
        <f>VLOOKUP(B1267,home!$B$2:$E$405,4,FALSE)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1.5690999999999999</v>
      </c>
      <c r="F1281" s="10">
        <f>VLOOKUP(B1281,home!$B$2:$E$405,3,FALSE)</f>
        <v>1.4658</v>
      </c>
      <c r="G1281" s="10">
        <f>VLOOKUP(C1281,away!$B$2:$E$405,4,FALSE)</f>
        <v>0.76480000000000004</v>
      </c>
      <c r="H1281" s="10">
        <f>VLOOKUP(A1281,away!$A$2:$E$405,3,FALSE)</f>
        <v>1.1701999999999999</v>
      </c>
      <c r="I1281" s="10">
        <f>VLOOKUP(C1281,away!$B$2:$E$405,3,FALSE)</f>
        <v>0.76910000000000001</v>
      </c>
      <c r="J1281" s="10">
        <f>VLOOKUP(B1281,home!$B$2:$E$405,4,FALSE)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1.5690999999999999</v>
      </c>
      <c r="F1282" s="10">
        <f>VLOOKUP(B1282,home!$B$2:$E$405,3,FALSE)</f>
        <v>1.657</v>
      </c>
      <c r="G1282" s="10">
        <f>VLOOKUP(C1282,away!$B$2:$E$405,4,FALSE)</f>
        <v>1.1472</v>
      </c>
      <c r="H1282" s="10">
        <f>VLOOKUP(A1282,away!$A$2:$E$405,3,FALSE)</f>
        <v>1.1701999999999999</v>
      </c>
      <c r="I1282" s="10">
        <f>VLOOKUP(C1282,away!$B$2:$E$405,3,FALSE)</f>
        <v>0.85460000000000003</v>
      </c>
      <c r="J1282" s="10">
        <f>VLOOKUP(B1282,home!$B$2:$E$405,4,FALSE)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1.5690999999999999</v>
      </c>
      <c r="F1283" s="10">
        <f>VLOOKUP(B1283,home!$B$2:$E$405,3,FALSE)</f>
        <v>1.2109000000000001</v>
      </c>
      <c r="G1283" s="10">
        <f>VLOOKUP(C1283,away!$B$2:$E$405,4,FALSE)</f>
        <v>1.1472</v>
      </c>
      <c r="H1283" s="10">
        <f>VLOOKUP(A1283,away!$A$2:$E$405,3,FALSE)</f>
        <v>1.1701999999999999</v>
      </c>
      <c r="I1283" s="10">
        <f>VLOOKUP(C1283,away!$B$2:$E$405,3,FALSE)</f>
        <v>0.85460000000000003</v>
      </c>
      <c r="J1283" s="10">
        <f>VLOOKUP(B1283,home!$B$2:$E$405,4,FALSE)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1.254</v>
      </c>
      <c r="F1284" s="10">
        <f>VLOOKUP(B1284,home!$B$2:$E$405,3,FALSE)</f>
        <v>1.1164000000000001</v>
      </c>
      <c r="G1284" s="10">
        <f>VLOOKUP(C1284,away!$B$2:$E$405,4,FALSE)</f>
        <v>0.74760000000000004</v>
      </c>
      <c r="H1284" s="10">
        <f>VLOOKUP(A1284,away!$A$2:$E$405,3,FALSE)</f>
        <v>0.9476</v>
      </c>
      <c r="I1284" s="10">
        <f>VLOOKUP(C1284,away!$B$2:$E$405,3,FALSE)</f>
        <v>1.1872</v>
      </c>
      <c r="J1284" s="10">
        <f>VLOOKUP(B1284,home!$B$2:$E$405,4,FALSE)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1.254</v>
      </c>
      <c r="F1285" s="10">
        <f>VLOOKUP(B1285,home!$B$2:$E$405,3,FALSE)</f>
        <v>1.4454</v>
      </c>
      <c r="G1285" s="10">
        <f>VLOOKUP(C1285,away!$B$2:$E$405,4,FALSE)</f>
        <v>1.4952000000000001</v>
      </c>
      <c r="H1285" s="10">
        <f>VLOOKUP(A1285,away!$A$2:$E$405,3,FALSE)</f>
        <v>0.9476</v>
      </c>
      <c r="I1285" s="10">
        <f>VLOOKUP(C1285,away!$B$2:$E$405,3,FALSE)</f>
        <v>0.65959999999999996</v>
      </c>
      <c r="J1285" s="10">
        <f>VLOOKUP(B1285,home!$B$2:$E$405,4,FALSE)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1.254</v>
      </c>
      <c r="F1286" s="10">
        <f>VLOOKUP(B1286,home!$B$2:$E$405,3,FALSE)</f>
        <v>0.63800000000000001</v>
      </c>
      <c r="G1286" s="10">
        <f>VLOOKUP(C1286,away!$B$2:$E$405,4,FALSE)</f>
        <v>0.85060000000000002</v>
      </c>
      <c r="H1286" s="10">
        <f>VLOOKUP(A1286,away!$A$2:$E$405,3,FALSE)</f>
        <v>0.9476</v>
      </c>
      <c r="I1286" s="10">
        <f>VLOOKUP(C1286,away!$B$2:$E$405,3,FALSE)</f>
        <v>1.1256999999999999</v>
      </c>
      <c r="J1286" s="10">
        <f>VLOOKUP(B1286,home!$B$2:$E$405,4,FALSE)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1.254</v>
      </c>
      <c r="F1287" s="10">
        <f>VLOOKUP(B1287,home!$B$2:$E$405,3,FALSE)</f>
        <v>0.74429999999999996</v>
      </c>
      <c r="G1287" s="10">
        <f>VLOOKUP(C1287,away!$B$2:$E$405,4,FALSE)</f>
        <v>1.0632999999999999</v>
      </c>
      <c r="H1287" s="10">
        <f>VLOOKUP(A1287,away!$A$2:$E$405,3,FALSE)</f>
        <v>0.9476</v>
      </c>
      <c r="I1287" s="10">
        <f>VLOOKUP(C1287,away!$B$2:$E$405,3,FALSE)</f>
        <v>1.7587999999999999</v>
      </c>
      <c r="J1287" s="10">
        <f>VLOOKUP(B1287,home!$B$2:$E$405,4,FALSE)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1.6769000000000001</v>
      </c>
      <c r="F1297" s="10">
        <f>VLOOKUP(B1297,home!$B$2:$E$405,3,FALSE)</f>
        <v>1.5138</v>
      </c>
      <c r="G1297" s="10">
        <f>VLOOKUP(C1297,away!$B$2:$E$405,4,FALSE)</f>
        <v>1.4679</v>
      </c>
      <c r="H1297" s="10">
        <f>VLOOKUP(A1297,away!$A$2:$E$405,3,FALSE)</f>
        <v>1.5230999999999999</v>
      </c>
      <c r="I1297" s="10">
        <f>VLOOKUP(C1297,away!$B$2:$E$405,3,FALSE)</f>
        <v>0.85860000000000003</v>
      </c>
      <c r="J1297" s="10">
        <f>VLOOKUP(B1297,home!$B$2:$E$405,4,FALSE)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1.6769000000000001</v>
      </c>
      <c r="F1298" s="10">
        <f>VLOOKUP(B1298,home!$B$2:$E$405,3,FALSE)</f>
        <v>1.4219999999999999</v>
      </c>
      <c r="G1298" s="10">
        <f>VLOOKUP(C1298,away!$B$2:$E$405,4,FALSE)</f>
        <v>1.1009</v>
      </c>
      <c r="H1298" s="10">
        <f>VLOOKUP(A1298,away!$A$2:$E$405,3,FALSE)</f>
        <v>1.5230999999999999</v>
      </c>
      <c r="I1298" s="10">
        <f>VLOOKUP(C1298,away!$B$2:$E$405,3,FALSE)</f>
        <v>0.75760000000000005</v>
      </c>
      <c r="J1298" s="10">
        <f>VLOOKUP(B1298,home!$B$2:$E$405,4,FALSE)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1.6769000000000001</v>
      </c>
      <c r="F1299" s="10">
        <f>VLOOKUP(B1299,home!$B$2:$E$405,3,FALSE)</f>
        <v>0.99390000000000001</v>
      </c>
      <c r="G1299" s="10">
        <f>VLOOKUP(C1299,away!$B$2:$E$405,4,FALSE)</f>
        <v>0.87160000000000004</v>
      </c>
      <c r="H1299" s="10">
        <f>VLOOKUP(A1299,away!$A$2:$E$405,3,FALSE)</f>
        <v>1.5230999999999999</v>
      </c>
      <c r="I1299" s="10">
        <f>VLOOKUP(C1299,away!$B$2:$E$405,3,FALSE)</f>
        <v>1.5656000000000001</v>
      </c>
      <c r="J1299" s="10">
        <f>VLOOKUP(B1299,home!$B$2:$E$405,4,FALSE)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1.3812</v>
      </c>
      <c r="F1310" s="10">
        <f>VLOOKUP(B1310,home!$B$2:$E$405,3,FALSE)</f>
        <v>0.83260000000000001</v>
      </c>
      <c r="G1310" s="10">
        <f>VLOOKUP(C1310,away!$B$2:$E$405,4,FALSE)</f>
        <v>0.9526</v>
      </c>
      <c r="H1310" s="10">
        <f>VLOOKUP(A1310,away!$A$2:$E$405,3,FALSE)</f>
        <v>1.0679000000000001</v>
      </c>
      <c r="I1310" s="10">
        <f>VLOOKUP(C1310,away!$B$2:$E$405,3,FALSE)</f>
        <v>1.6757</v>
      </c>
      <c r="J1310" s="10">
        <f>VLOOKUP(B1310,home!$B$2:$E$405,4,FALSE)</f>
        <v>0.79600000000000004</v>
      </c>
      <c r="K1310" s="12">
        <f t="shared" si="1678"/>
        <v>1.095477730512</v>
      </c>
      <c r="L1310" s="12">
        <f t="shared" si="1679"/>
        <v>1.4244261038800001</v>
      </c>
      <c r="M1310" s="13">
        <f t="shared" si="1680"/>
        <v>8.0467344568585009E-2</v>
      </c>
      <c r="N1310" s="13">
        <f t="shared" si="1681"/>
        <v>8.8150184008320615E-2</v>
      </c>
      <c r="O1310" s="13">
        <f t="shared" si="1682"/>
        <v>0.11461978611339904</v>
      </c>
      <c r="P1310" s="13">
        <f t="shared" si="1683"/>
        <v>0.12556342316327723</v>
      </c>
      <c r="Q1310" s="13">
        <f t="shared" si="1684"/>
        <v>4.8283281760825136E-2</v>
      </c>
      <c r="R1310" s="13">
        <f t="shared" si="1685"/>
        <v>8.1633707680533976E-2</v>
      </c>
      <c r="S1310" s="13">
        <f t="shared" si="1686"/>
        <v>4.8983141301009968E-2</v>
      </c>
      <c r="T1310" s="13">
        <f t="shared" si="1687"/>
        <v>6.8775966921112416E-2</v>
      </c>
      <c r="U1310" s="13">
        <f t="shared" si="1688"/>
        <v>8.9427908823151381E-2</v>
      </c>
      <c r="V1310" s="13">
        <f t="shared" si="1689"/>
        <v>8.4927355480113719E-3</v>
      </c>
      <c r="W1310" s="13">
        <f t="shared" si="1690"/>
        <v>1.7631086641673385E-2</v>
      </c>
      <c r="X1310" s="13">
        <f t="shared" si="1691"/>
        <v>2.5114180052169536E-2</v>
      </c>
      <c r="Y1310" s="13">
        <f t="shared" si="1692"/>
        <v>1.7886646821926335E-2</v>
      </c>
      <c r="Z1310" s="13">
        <f t="shared" si="1693"/>
        <v>3.8760394725553947E-2</v>
      </c>
      <c r="AA1310" s="13">
        <f t="shared" si="1694"/>
        <v>4.2461149247699136E-2</v>
      </c>
      <c r="AB1310" s="13">
        <f t="shared" si="1695"/>
        <v>2.3257621706400382E-2</v>
      </c>
      <c r="AC1310" s="13">
        <f t="shared" si="1696"/>
        <v>8.282684059182625E-4</v>
      </c>
      <c r="AD1310" s="13">
        <f t="shared" si="1697"/>
        <v>4.8286156951701997E-3</v>
      </c>
      <c r="AE1310" s="13">
        <f t="shared" si="1698"/>
        <v>6.8780062418051053E-3</v>
      </c>
      <c r="AF1310" s="13">
        <f t="shared" si="1699"/>
        <v>4.8986058167383847E-3</v>
      </c>
      <c r="AG1310" s="13">
        <f t="shared" si="1700"/>
        <v>2.3259006659935209E-3</v>
      </c>
      <c r="AH1310" s="13">
        <f t="shared" si="1701"/>
        <v>1.3802829510942935E-2</v>
      </c>
      <c r="AI1310" s="13">
        <f t="shared" si="1702"/>
        <v>1.5120692347291825E-2</v>
      </c>
      <c r="AJ1310" s="13">
        <f t="shared" si="1703"/>
        <v>8.2821908681907069E-3</v>
      </c>
      <c r="AK1310" s="13">
        <f t="shared" si="1704"/>
        <v>3.0243185519842554E-3</v>
      </c>
      <c r="AL1310" s="13">
        <f t="shared" si="1705"/>
        <v>5.16980978570481E-5</v>
      </c>
      <c r="AM1310" s="13">
        <f t="shared" si="1706"/>
        <v>1.0579281926519351E-3</v>
      </c>
      <c r="AN1310" s="13">
        <f t="shared" si="1707"/>
        <v>1.506940533644006E-3</v>
      </c>
      <c r="AO1310" s="13">
        <f t="shared" si="1708"/>
        <v>1.0732627165586899E-3</v>
      </c>
      <c r="AP1310" s="13">
        <f t="shared" si="1709"/>
        <v>5.0959447659578653E-4</v>
      </c>
      <c r="AQ1310" s="13">
        <f t="shared" si="1710"/>
        <v>1.814699187140261E-4</v>
      </c>
      <c r="AR1310" s="13">
        <f t="shared" si="1711"/>
        <v>3.9322221325584659E-3</v>
      </c>
      <c r="AS1310" s="13">
        <f t="shared" si="1712"/>
        <v>4.3076617776442051E-3</v>
      </c>
      <c r="AT1310" s="13">
        <f t="shared" si="1713"/>
        <v>2.3594737739934808E-3</v>
      </c>
      <c r="AU1310" s="13">
        <f t="shared" si="1714"/>
        <v>8.6158365837898715E-4</v>
      </c>
      <c r="AV1310" s="13">
        <f t="shared" si="1715"/>
        <v>2.3596142768180978E-4</v>
      </c>
      <c r="AW1310" s="13">
        <f t="shared" si="1716"/>
        <v>2.240864212530967E-6</v>
      </c>
      <c r="AX1310" s="13">
        <f t="shared" si="1717"/>
        <v>1.9315612925516724E-4</v>
      </c>
      <c r="AY1310" s="13">
        <f t="shared" si="1718"/>
        <v>2.7513663263547958E-4</v>
      </c>
      <c r="AZ1310" s="13">
        <f t="shared" si="1719"/>
        <v>1.9595590082980955E-4</v>
      </c>
      <c r="BA1310" s="13">
        <f t="shared" si="1720"/>
        <v>9.3041566783767102E-5</v>
      </c>
      <c r="BB1310" s="13">
        <f t="shared" si="1721"/>
        <v>3.3132709118173063E-5</v>
      </c>
      <c r="BC1310" s="13">
        <f t="shared" si="1722"/>
        <v>9.4390191520377207E-6</v>
      </c>
      <c r="BD1310" s="13">
        <f t="shared" si="1723"/>
        <v>9.3352664197849408E-4</v>
      </c>
      <c r="BE1310" s="13">
        <f t="shared" si="1724"/>
        <v>1.0226576471270891E-3</v>
      </c>
      <c r="BF1310" s="13">
        <f t="shared" si="1725"/>
        <v>5.6014933918276263E-4</v>
      </c>
      <c r="BG1310" s="13">
        <f t="shared" si="1726"/>
        <v>2.045437089452431E-4</v>
      </c>
      <c r="BH1310" s="13">
        <f t="shared" si="1727"/>
        <v>5.6018269516460491E-5</v>
      </c>
      <c r="BI1310" s="13">
        <f t="shared" si="1728"/>
        <v>1.2273353351420343E-5</v>
      </c>
      <c r="BJ1310" s="14">
        <f t="shared" si="1729"/>
        <v>0.28990153242167349</v>
      </c>
      <c r="BK1310" s="14">
        <f t="shared" si="1730"/>
        <v>0.26466174771729434</v>
      </c>
      <c r="BL1310" s="14">
        <f t="shared" si="1731"/>
        <v>0.40611627657995197</v>
      </c>
      <c r="BM1310" s="14">
        <f t="shared" si="1732"/>
        <v>0.46044932838110969</v>
      </c>
      <c r="BN1310" s="14">
        <f t="shared" si="1733"/>
        <v>0.53871772729494105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1.3812</v>
      </c>
      <c r="F1311" s="10">
        <f>VLOOKUP(B1311,home!$B$2:$E$405,3,FALSE)</f>
        <v>1.3337000000000001</v>
      </c>
      <c r="G1311" s="10">
        <f>VLOOKUP(C1311,away!$B$2:$E$405,4,FALSE)</f>
        <v>1.1584000000000001</v>
      </c>
      <c r="H1311" s="10">
        <f>VLOOKUP(A1311,away!$A$2:$E$405,3,FALSE)</f>
        <v>1.0679000000000001</v>
      </c>
      <c r="I1311" s="10">
        <f>VLOOKUP(C1311,away!$B$2:$E$405,3,FALSE)</f>
        <v>1.3109999999999999</v>
      </c>
      <c r="J1311" s="10">
        <f>VLOOKUP(B1311,home!$B$2:$E$405,4,FALSE)</f>
        <v>0.8871</v>
      </c>
      <c r="K1311" s="12">
        <f t="shared" si="1678"/>
        <v>2.1338961000960004</v>
      </c>
      <c r="L1311" s="12">
        <f t="shared" si="1679"/>
        <v>1.2419549919899999</v>
      </c>
      <c r="M1311" s="13">
        <f t="shared" si="1680"/>
        <v>3.4189007931537417E-2</v>
      </c>
      <c r="N1311" s="13">
        <f t="shared" si="1681"/>
        <v>7.2955790691258932E-2</v>
      </c>
      <c r="O1311" s="13">
        <f t="shared" si="1682"/>
        <v>4.2461209071758599E-2</v>
      </c>
      <c r="P1311" s="13">
        <f t="shared" si="1683"/>
        <v>9.0607808443586596E-2</v>
      </c>
      <c r="Q1311" s="13">
        <f t="shared" si="1684"/>
        <v>7.7840038617748769E-2</v>
      </c>
      <c r="R1311" s="13">
        <f t="shared" si="1685"/>
        <v>2.6367455286300832E-2</v>
      </c>
      <c r="S1311" s="13">
        <f t="shared" si="1686"/>
        <v>6.0032269489871858E-2</v>
      </c>
      <c r="T1311" s="13">
        <f t="shared" si="1687"/>
        <v>9.667382453800745E-2</v>
      </c>
      <c r="U1311" s="13">
        <f t="shared" si="1688"/>
        <v>5.6265410004893018E-2</v>
      </c>
      <c r="V1311" s="13">
        <f t="shared" si="1689"/>
        <v>1.7677521725580191E-2</v>
      </c>
      <c r="W1311" s="13">
        <f t="shared" si="1690"/>
        <v>5.5367518279245388E-2</v>
      </c>
      <c r="X1311" s="13">
        <f t="shared" si="1691"/>
        <v>6.8763965721006376E-2</v>
      </c>
      <c r="Y1311" s="13">
        <f t="shared" si="1692"/>
        <v>4.2700875248116554E-2</v>
      </c>
      <c r="Z1311" s="13">
        <f t="shared" si="1693"/>
        <v>1.0915730906298143E-2</v>
      </c>
      <c r="AA1311" s="13">
        <f t="shared" si="1694"/>
        <v>2.3293035610646988E-2</v>
      </c>
      <c r="AB1311" s="13">
        <f t="shared" si="1695"/>
        <v>2.4852458924478436E-2</v>
      </c>
      <c r="AC1311" s="13">
        <f t="shared" si="1696"/>
        <v>2.9280637242314008E-3</v>
      </c>
      <c r="AD1311" s="13">
        <f t="shared" si="1697"/>
        <v>2.9537132832018937E-2</v>
      </c>
      <c r="AE1311" s="13">
        <f t="shared" si="1698"/>
        <v>3.6683789569797641E-2</v>
      </c>
      <c r="AF1311" s="13">
        <f t="shared" si="1699"/>
        <v>2.2779807790660439E-2</v>
      </c>
      <c r="AG1311" s="13">
        <f t="shared" si="1700"/>
        <v>9.4304986673944737E-3</v>
      </c>
      <c r="AH1311" s="13">
        <f t="shared" si="1701"/>
        <v>3.3892116225741251E-3</v>
      </c>
      <c r="AI1311" s="13">
        <f t="shared" si="1702"/>
        <v>7.2322254638109628E-3</v>
      </c>
      <c r="AJ1311" s="13">
        <f t="shared" si="1703"/>
        <v>7.7164088561206016E-3</v>
      </c>
      <c r="AK1311" s="13">
        <f t="shared" si="1704"/>
        <v>5.4886715882739969E-3</v>
      </c>
      <c r="AL1311" s="13">
        <f t="shared" si="1705"/>
        <v>3.1039852056197805E-4</v>
      </c>
      <c r="AM1311" s="13">
        <f t="shared" si="1706"/>
        <v>1.2605834511652543E-2</v>
      </c>
      <c r="AN1311" s="13">
        <f t="shared" si="1707"/>
        <v>1.5655879099946698E-2</v>
      </c>
      <c r="AO1311" s="13">
        <f t="shared" si="1708"/>
        <v>9.7219486010853545E-3</v>
      </c>
      <c r="AP1311" s="13">
        <f t="shared" si="1709"/>
        <v>4.0247408656627166E-3</v>
      </c>
      <c r="AQ1311" s="13">
        <f t="shared" si="1710"/>
        <v>1.2496367523939908E-3</v>
      </c>
      <c r="AR1311" s="13">
        <f t="shared" si="1711"/>
        <v>8.4184965871329342E-4</v>
      </c>
      <c r="AS1311" s="13">
        <f t="shared" si="1712"/>
        <v>1.7964197035954458E-3</v>
      </c>
      <c r="AT1311" s="13">
        <f t="shared" si="1713"/>
        <v>1.9166864998189676E-3</v>
      </c>
      <c r="AU1311" s="13">
        <f t="shared" si="1714"/>
        <v>1.363336615690116E-3</v>
      </c>
      <c r="AV1311" s="13">
        <f t="shared" si="1715"/>
        <v>7.273046718348046E-4</v>
      </c>
      <c r="AW1311" s="13">
        <f t="shared" si="1716"/>
        <v>2.2850529546230287E-5</v>
      </c>
      <c r="AX1311" s="13">
        <f t="shared" si="1717"/>
        <v>4.4832568504784903E-3</v>
      </c>
      <c r="AY1311" s="13">
        <f t="shared" si="1718"/>
        <v>5.5680032258251261E-3</v>
      </c>
      <c r="AZ1311" s="13">
        <f t="shared" si="1719"/>
        <v>3.4576047008649689E-3</v>
      </c>
      <c r="BA1311" s="13">
        <f t="shared" si="1720"/>
        <v>1.4313964728557794E-3</v>
      </c>
      <c r="BB1311" s="13">
        <f t="shared" si="1721"/>
        <v>4.4443249874502827E-4</v>
      </c>
      <c r="BC1311" s="13">
        <f t="shared" si="1722"/>
        <v>1.1039303208379557E-4</v>
      </c>
      <c r="BD1311" s="13">
        <f t="shared" si="1723"/>
        <v>1.7425656435734156E-4</v>
      </c>
      <c r="BE1311" s="13">
        <f t="shared" si="1724"/>
        <v>3.7184540309825886E-4</v>
      </c>
      <c r="BF1311" s="13">
        <f t="shared" si="1725"/>
        <v>3.9673972775499994E-4</v>
      </c>
      <c r="BG1311" s="13">
        <f t="shared" si="1726"/>
        <v>2.8220045260318109E-4</v>
      </c>
      <c r="BH1311" s="13">
        <f t="shared" si="1727"/>
        <v>1.5054661131381361E-4</v>
      </c>
      <c r="BI1311" s="13">
        <f t="shared" si="1728"/>
        <v>6.4250165353043015E-5</v>
      </c>
      <c r="BJ1311" s="14">
        <f t="shared" si="1729"/>
        <v>0.57148636856684931</v>
      </c>
      <c r="BK1311" s="14">
        <f t="shared" si="1730"/>
        <v>0.21131307306119457</v>
      </c>
      <c r="BL1311" s="14">
        <f t="shared" si="1731"/>
        <v>0.20515152250299082</v>
      </c>
      <c r="BM1311" s="14">
        <f t="shared" si="1732"/>
        <v>0.64890023229886307</v>
      </c>
      <c r="BN1311" s="14">
        <f t="shared" si="1733"/>
        <v>0.34442131004219118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1.3812</v>
      </c>
      <c r="F1317" s="15">
        <f>VLOOKUP(B1317,home!$B$2:$E$405,3,FALSE)</f>
        <v>0.99980000000000002</v>
      </c>
      <c r="G1317" s="15">
        <f>VLOOKUP(C1317,away!$B$2:$E$405,4,FALSE)</f>
        <v>0.53349999999999997</v>
      </c>
      <c r="H1317" s="15">
        <f>VLOOKUP(A1317,away!$A$2:$E$405,3,FALSE)</f>
        <v>1.0679000000000001</v>
      </c>
      <c r="I1317" s="15">
        <f>VLOOKUP(C1317,away!$B$2:$E$405,3,FALSE)</f>
        <v>0.69</v>
      </c>
      <c r="J1317" s="15">
        <f>VLOOKUP(B1317,home!$B$2:$E$405,4,FALSE)</f>
        <v>0.71350000000000002</v>
      </c>
      <c r="K1317" s="16">
        <f t="shared" si="1678"/>
        <v>0.73672282595999994</v>
      </c>
      <c r="L1317" s="16">
        <f t="shared" si="1679"/>
        <v>0.52574318850000001</v>
      </c>
      <c r="M1317" s="17">
        <f t="shared" si="1680"/>
        <v>0.28295539334256425</v>
      </c>
      <c r="N1317" s="17">
        <f t="shared" si="1681"/>
        <v>0.20845969700395728</v>
      </c>
      <c r="O1317" s="17">
        <f t="shared" si="1682"/>
        <v>0.14876187069919139</v>
      </c>
      <c r="P1317" s="17">
        <f t="shared" si="1683"/>
        <v>0.10959626577660439</v>
      </c>
      <c r="Q1317" s="17">
        <f t="shared" si="1684"/>
        <v>7.6788508537760355E-2</v>
      </c>
      <c r="R1317" s="17">
        <f t="shared" si="1685"/>
        <v>3.9105270114308803E-2</v>
      </c>
      <c r="S1317" s="17">
        <f t="shared" si="1686"/>
        <v>1.0612398415776433E-2</v>
      </c>
      <c r="T1317" s="17">
        <f t="shared" si="1687"/>
        <v>4.0371035318801596E-2</v>
      </c>
      <c r="U1317" s="17">
        <f t="shared" si="1688"/>
        <v>2.8809745108542711E-2</v>
      </c>
      <c r="V1317" s="17">
        <f t="shared" si="1689"/>
        <v>4.5671872460301751E-4</v>
      </c>
      <c r="W1317" s="17">
        <f t="shared" si="1690"/>
        <v>1.8857282337064133E-2</v>
      </c>
      <c r="X1317" s="17">
        <f t="shared" si="1691"/>
        <v>9.9140877423328291E-3</v>
      </c>
      <c r="Y1317" s="17">
        <f t="shared" si="1692"/>
        <v>2.606132050361414E-3</v>
      </c>
      <c r="Z1317" s="17">
        <f t="shared" si="1693"/>
        <v>6.8531097990168236E-3</v>
      </c>
      <c r="AA1317" s="17">
        <f t="shared" si="1694"/>
        <v>5.0488424177458418E-3</v>
      </c>
      <c r="AB1317" s="17">
        <f t="shared" si="1695"/>
        <v>1.8597987269142169E-3</v>
      </c>
      <c r="AC1317" s="17">
        <f t="shared" si="1696"/>
        <v>1.1056218556096012E-5</v>
      </c>
      <c r="AD1317" s="17">
        <f t="shared" si="1697"/>
        <v>3.4731475833218693E-3</v>
      </c>
      <c r="AE1317" s="17">
        <f t="shared" si="1698"/>
        <v>1.8259836845867089E-3</v>
      </c>
      <c r="AF1317" s="17">
        <f t="shared" si="1699"/>
        <v>4.7999924224179736E-4</v>
      </c>
      <c r="AG1317" s="17">
        <f t="shared" si="1700"/>
        <v>8.4118777364595475E-5</v>
      </c>
      <c r="AH1317" s="17">
        <f t="shared" si="1701"/>
        <v>9.0074394921892467E-4</v>
      </c>
      <c r="AI1317" s="17">
        <f t="shared" si="1702"/>
        <v>6.6359862773493689E-4</v>
      </c>
      <c r="AJ1317" s="17">
        <f t="shared" si="1703"/>
        <v>2.444441281640303E-4</v>
      </c>
      <c r="AK1317" s="17">
        <f t="shared" si="1704"/>
        <v>6.0029189630110948E-5</v>
      </c>
      <c r="AL1317" s="17">
        <f t="shared" si="1705"/>
        <v>1.7129488193089669E-7</v>
      </c>
      <c r="AM1317" s="17">
        <f t="shared" si="1706"/>
        <v>5.1174942051220658E-4</v>
      </c>
      <c r="AN1317" s="17">
        <f t="shared" si="1707"/>
        <v>2.6904877205311472E-4</v>
      </c>
      <c r="AO1317" s="17">
        <f t="shared" si="1708"/>
        <v>7.0725279640607123E-5</v>
      </c>
      <c r="AP1317" s="17">
        <f t="shared" si="1709"/>
        <v>1.2394444675268975E-5</v>
      </c>
      <c r="AQ1317" s="17">
        <f t="shared" si="1710"/>
        <v>1.6290737158156892E-6</v>
      </c>
      <c r="AR1317" s="17">
        <f t="shared" si="1711"/>
        <v>9.4711999176887911E-5</v>
      </c>
      <c r="AS1317" s="17">
        <f t="shared" si="1712"/>
        <v>6.9776491685918059E-5</v>
      </c>
      <c r="AT1317" s="17">
        <f t="shared" si="1713"/>
        <v>2.5702967070211988E-5</v>
      </c>
      <c r="AU1317" s="17">
        <f t="shared" si="1714"/>
        <v>6.3119875118411334E-6</v>
      </c>
      <c r="AV1317" s="17">
        <f t="shared" si="1715"/>
        <v>1.1625463192869568E-6</v>
      </c>
      <c r="AW1317" s="17">
        <f t="shared" si="1716"/>
        <v>1.8429759452444137E-9</v>
      </c>
      <c r="AX1317" s="17">
        <f t="shared" si="1717"/>
        <v>6.283624654385752E-5</v>
      </c>
      <c r="AY1317" s="17">
        <f t="shared" si="1718"/>
        <v>3.3035728611339751E-5</v>
      </c>
      <c r="AZ1317" s="17">
        <f t="shared" si="1719"/>
        <v>8.6841546472732199E-6</v>
      </c>
      <c r="BA1317" s="17">
        <f t="shared" si="1720"/>
        <v>1.5218783845615053E-6</v>
      </c>
      <c r="BB1317" s="17">
        <f t="shared" si="1721"/>
        <v>2.0002929860214873E-7</v>
      </c>
      <c r="BC1317" s="17">
        <f t="shared" si="1722"/>
        <v>2.1032808248102454E-8</v>
      </c>
      <c r="BD1317" s="17">
        <f t="shared" si="1723"/>
        <v>8.2990314060777367E-6</v>
      </c>
      <c r="BE1317" s="17">
        <f t="shared" si="1724"/>
        <v>6.1140858702163816E-6</v>
      </c>
      <c r="BF1317" s="17">
        <f t="shared" si="1725"/>
        <v>2.2521933102339589E-6</v>
      </c>
      <c r="BG1317" s="17">
        <f t="shared" si="1726"/>
        <v>5.5308074004125639E-7</v>
      </c>
      <c r="BH1317" s="17">
        <f t="shared" si="1727"/>
        <v>1.0186680144681061E-7</v>
      </c>
      <c r="BI1317" s="17">
        <f t="shared" si="1728"/>
        <v>1.5009519566680109E-8</v>
      </c>
      <c r="BJ1317" s="18">
        <f t="shared" si="1729"/>
        <v>0.36383183833868343</v>
      </c>
      <c r="BK1317" s="18">
        <f t="shared" si="1730"/>
        <v>0.40366503950159749</v>
      </c>
      <c r="BL1317" s="18">
        <f t="shared" si="1731"/>
        <v>0.22566934422086268</v>
      </c>
      <c r="BM1317" s="18">
        <f t="shared" si="1732"/>
        <v>0.13431929250013855</v>
      </c>
      <c r="BN1317" s="18">
        <f t="shared" si="1733"/>
        <v>0.86566700547438635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1.3812</v>
      </c>
      <c r="F1328" s="10">
        <f>VLOOKUP(B1328,home!$B$2:$E$405,3,FALSE)</f>
        <v>1.1051</v>
      </c>
      <c r="G1328" s="10">
        <f>VLOOKUP(C1328,away!$B$2:$E$405,4,FALSE)</f>
        <v>1.0288999999999999</v>
      </c>
      <c r="H1328" s="10">
        <f>VLOOKUP(A1328,away!$A$2:$E$405,3,FALSE)</f>
        <v>1.0679000000000001</v>
      </c>
      <c r="I1328" s="10">
        <f>VLOOKUP(C1328,away!$B$2:$E$405,3,FALSE)</f>
        <v>1.1335999999999999</v>
      </c>
      <c r="J1328" s="10">
        <f>VLOOKUP(B1328,home!$B$2:$E$405,4,FALSE)</f>
        <v>0.8871</v>
      </c>
      <c r="K1328" s="12">
        <f t="shared" ref="K1328:K1356" si="1790">E1328*F1328*G1328</f>
        <v>1.5704760430679998</v>
      </c>
      <c r="L1328" s="12">
        <f t="shared" ref="L1328:L1356" si="1791">H1328*I1328*J1328</f>
        <v>1.0738979244240001</v>
      </c>
      <c r="M1328" s="13">
        <f t="shared" ref="M1328:M1356" si="1792">_xlfn.POISSON.DIST(0,K1328,FALSE) * _xlfn.POISSON.DIST(0,L1328,FALSE)</f>
        <v>7.1049819316316043E-2</v>
      </c>
      <c r="N1328" s="13">
        <f t="shared" ref="N1328:N1356" si="1793">_xlfn.POISSON.DIST(1,K1328,FALSE) * _xlfn.POISSON.DIST(0,L1328,FALSE)</f>
        <v>0.11158203910058437</v>
      </c>
      <c r="O1328" s="13">
        <f t="shared" ref="O1328:O1356" si="1794">_xlfn.POISSON.DIST(0,K1328,FALSE) * _xlfn.POISSON.DIST(1,L1328,FALSE)</f>
        <v>7.6300253494492029E-2</v>
      </c>
      <c r="P1328" s="13">
        <f t="shared" ref="P1328:P1356" si="1795">_xlfn.POISSON.DIST(1,K1328,FALSE) * _xlfn.POISSON.DIST(1,L1328,FALSE)</f>
        <v>0.11982772019311516</v>
      </c>
      <c r="Q1328" s="13">
        <f t="shared" ref="Q1328:Q1356" si="1796">_xlfn.POISSON.DIST(2,K1328,FALSE) * _xlfn.POISSON.DIST(0,L1328,FALSE)</f>
        <v>8.7618459622072292E-2</v>
      </c>
      <c r="R1328" s="13">
        <f t="shared" ref="R1328:R1356" si="1797">_xlfn.POISSON.DIST(0,K1328,FALSE) * _xlfn.POISSON.DIST(2,L1328,FALSE)</f>
        <v>4.0969341930380022E-2</v>
      </c>
      <c r="S1328" s="13">
        <f t="shared" ref="S1328:S1356" si="1798">_xlfn.POISSON.DIST(2,K1328,FALSE) * _xlfn.POISSON.DIST(2,L1328,FALSE)</f>
        <v>5.052329008309716E-2</v>
      </c>
      <c r="T1328" s="13">
        <f t="shared" ref="T1328:T1356" si="1799">_xlfn.POISSON.DIST(2,K1328,FALSE) * _xlfn.POISSON.DIST(1,L1328,FALSE)</f>
        <v>9.4093281929371497E-2</v>
      </c>
      <c r="U1328" s="13">
        <f t="shared" ref="U1328:U1356" si="1800">_xlfn.POISSON.DIST(1,K1328,FALSE) * _xlfn.POISSON.DIST(2,L1328,FALSE)</f>
        <v>6.4341370001923109E-2</v>
      </c>
      <c r="V1328" s="13">
        <f t="shared" ref="V1328:V1356" si="1801">_xlfn.POISSON.DIST(3,K1328,FALSE) * _xlfn.POISSON.DIST(3,L1328,FALSE)</f>
        <v>9.4676770086884084E-3</v>
      </c>
      <c r="W1328" s="13">
        <f t="shared" ref="W1328:W1356" si="1802">_xlfn.POISSON.DIST(3,K1328,FALSE) * _xlfn.POISSON.DIST(0,L1328,FALSE)</f>
        <v>4.5867563922328491E-2</v>
      </c>
      <c r="X1328" s="13">
        <f t="shared" ref="X1328:X1356" si="1803">_xlfn.POISSON.DIST(3,K1328,FALSE) * _xlfn.POISSON.DIST(1,L1328,FALSE)</f>
        <v>4.9257081694573712E-2</v>
      </c>
      <c r="Y1328" s="13">
        <f t="shared" ref="Y1328:Y1356" si="1804">_xlfn.POISSON.DIST(3,K1328,FALSE) * _xlfn.POISSON.DIST(2,L1328,FALSE)</f>
        <v>2.644853889749306E-2</v>
      </c>
      <c r="Z1328" s="13">
        <f t="shared" ref="Z1328:Z1356" si="1805">_xlfn.POISSON.DIST(0,K1328,FALSE) * _xlfn.POISSON.DIST(3,L1328,FALSE)</f>
        <v>1.4665630421350755E-2</v>
      </c>
      <c r="AA1328" s="13">
        <f t="shared" ref="AA1328:AA1356" si="1806">_xlfn.POISSON.DIST(1,K1328,FALSE) * _xlfn.POISSON.DIST(3,L1328,FALSE)</f>
        <v>2.3032021233220616E-2</v>
      </c>
      <c r="AB1328" s="13">
        <f t="shared" ref="AB1328:AB1356" si="1807">_xlfn.POISSON.DIST(2,K1328,FALSE) * _xlfn.POISSON.DIST(3,L1328,FALSE)</f>
        <v>1.8085618785103237E-2</v>
      </c>
      <c r="AC1328" s="13">
        <f t="shared" ref="AC1328:AC1356" si="1808">_xlfn.POISSON.DIST(4,K1328,FALSE) * _xlfn.POISSON.DIST(4,L1328,FALSE)</f>
        <v>9.9797065143219935E-4</v>
      </c>
      <c r="AD1328" s="13">
        <f t="shared" ref="AD1328:AD1356" si="1809">_xlfn.POISSON.DIST(4,K1328,FALSE) * _xlfn.POISSON.DIST(0,L1328,FALSE)</f>
        <v>1.800847757347674E-2</v>
      </c>
      <c r="AE1328" s="13">
        <f t="shared" ref="AE1328:AE1356" si="1810">_xlfn.POISSON.DIST(4,K1328,FALSE) * _xlfn.POISSON.DIST(1,L1328,FALSE)</f>
        <v>1.9339266688192823E-2</v>
      </c>
      <c r="AF1328" s="13">
        <f t="shared" ref="AF1328:AF1356" si="1811">_xlfn.POISSON.DIST(4,K1328,FALSE) * _xlfn.POISSON.DIST(2,L1328,FALSE)</f>
        <v>1.0384199178166239E-2</v>
      </c>
      <c r="AG1328" s="13">
        <f t="shared" ref="AG1328:AG1356" si="1812">_xlfn.POISSON.DIST(4,K1328,FALSE) * _xlfn.POISSON.DIST(3,L1328,FALSE)</f>
        <v>3.7171899814127107E-3</v>
      </c>
      <c r="AH1328" s="13">
        <f t="shared" ref="AH1328:AH1356" si="1813">_xlfn.POISSON.DIST(0,K1328,FALSE) * _xlfn.POISSON.DIST(4,L1328,FALSE)</f>
        <v>3.9373475174645121E-3</v>
      </c>
      <c r="AI1328" s="13">
        <f t="shared" ref="AI1328:AI1356" si="1814">_xlfn.POISSON.DIST(1,K1328,FALSE) * _xlfn.POISSON.DIST(4,L1328,FALSE)</f>
        <v>6.183509949411279E-3</v>
      </c>
      <c r="AJ1328" s="13">
        <f t="shared" ref="AJ1328:AJ1356" si="1815">_xlfn.POISSON.DIST(2,K1328,FALSE) * _xlfn.POISSON.DIST(4,L1328,FALSE)</f>
        <v>4.8555271188115172E-3</v>
      </c>
      <c r="AK1328" s="13">
        <f t="shared" ref="AK1328:AK1356" si="1816">_xlfn.POISSON.DIST(3,K1328,FALSE) * _xlfn.POISSON.DIST(4,L1328,FALSE)</f>
        <v>2.5418296721868268E-3</v>
      </c>
      <c r="AL1328" s="13">
        <f t="shared" ref="AL1328:AL1356" si="1817">_xlfn.POISSON.DIST(5,K1328,FALSE) * _xlfn.POISSON.DIST(5,L1328,FALSE)</f>
        <v>6.7324336152560372E-5</v>
      </c>
      <c r="AM1328" s="13">
        <f t="shared" ref="AM1328:AM1356" si="1818">_xlfn.POISSON.DIST(5,K1328,FALSE) * _xlfn.POISSON.DIST(0,L1328,FALSE)</f>
        <v>5.6563765202545108E-3</v>
      </c>
      <c r="AN1328" s="13">
        <f t="shared" ref="AN1328:AN1356" si="1819">_xlfn.POISSON.DIST(5,K1328,FALSE) * _xlfn.POISSON.DIST(1,L1328,FALSE)</f>
        <v>6.074371004861967E-3</v>
      </c>
      <c r="AO1328" s="13">
        <f t="shared" ref="AO1328:AO1356" si="1820">_xlfn.POISSON.DIST(5,K1328,FALSE) * _xlfn.POISSON.DIST(2,L1328,FALSE)</f>
        <v>3.261627207151297E-3</v>
      </c>
      <c r="AP1328" s="13">
        <f t="shared" ref="AP1328:AP1356" si="1821">_xlfn.POISSON.DIST(5,K1328,FALSE) * _xlfn.POISSON.DIST(3,L1328,FALSE)</f>
        <v>1.1675515626682089E-3</v>
      </c>
      <c r="AQ1328" s="13">
        <f t="shared" ref="AQ1328:AQ1356" si="1822">_xlfn.POISSON.DIST(5,K1328,FALSE) * _xlfn.POISSON.DIST(4,L1328,FALSE)</f>
        <v>3.1345779995184679E-4</v>
      </c>
      <c r="AR1328" s="13">
        <f t="shared" ref="AR1328:AR1356" si="1823">_xlfn.POISSON.DIST(0,K1328,FALSE) * _xlfn.POISSON.DIST(5,L1328,FALSE)</f>
        <v>8.4566186534822617E-4</v>
      </c>
      <c r="AS1328" s="13">
        <f t="shared" ref="AS1328:AS1356" si="1824">_xlfn.POISSON.DIST(1,K1328,FALSE) * _xlfn.POISSON.DIST(5,L1328,FALSE)</f>
        <v>1.3280917000655858E-3</v>
      </c>
      <c r="AT1328" s="13">
        <f t="shared" ref="AT1328:AT1356" si="1825">_xlfn.POISSON.DIST(2,K1328,FALSE) * _xlfn.POISSON.DIST(5,L1328,FALSE)</f>
        <v>1.0428680989752271E-3</v>
      </c>
      <c r="AU1328" s="13">
        <f t="shared" ref="AU1328:AU1356" si="1826">_xlfn.POISSON.DIST(3,K1328,FALSE) * _xlfn.POISSON.DIST(5,L1328,FALSE)</f>
        <v>5.4593312184015425E-4</v>
      </c>
      <c r="AV1328" s="13">
        <f t="shared" ref="AV1328:AV1356" si="1827">_xlfn.POISSON.DIST(4,K1328,FALSE) * _xlfn.POISSON.DIST(5,L1328,FALSE)</f>
        <v>2.1434372224182131E-4</v>
      </c>
      <c r="AW1328" s="13">
        <f t="shared" ref="AW1328:AW1356" si="1828">_xlfn.POISSON.DIST(6,K1328,FALSE) * _xlfn.POISSON.DIST(6,L1328,FALSE)</f>
        <v>3.154016041257633E-6</v>
      </c>
      <c r="AX1328" s="13">
        <f t="shared" ref="AX1328:AX1356" si="1829">_xlfn.POISSON.DIST(6,K1328,FALSE) * _xlfn.POISSON.DIST(0,L1328,FALSE)</f>
        <v>1.4805339692720064E-3</v>
      </c>
      <c r="AY1328" s="13">
        <f t="shared" ref="AY1328:AY1356" si="1830">_xlfn.POISSON.DIST(6,K1328,FALSE) * _xlfn.POISSON.DIST(1,L1328,FALSE)</f>
        <v>1.589942356640434E-3</v>
      </c>
      <c r="AZ1328" s="13">
        <f t="shared" ref="AZ1328:AZ1356" si="1831">_xlfn.POISSON.DIST(6,K1328,FALSE) * _xlfn.POISSON.DIST(2,L1328,FALSE)</f>
        <v>8.5371789837498263E-4</v>
      </c>
      <c r="BA1328" s="13">
        <f t="shared" ref="BA1328:BA1356" si="1832">_xlfn.POISSON.DIST(6,K1328,FALSE) * _xlfn.POISSON.DIST(3,L1328,FALSE)</f>
        <v>3.0560195970283778E-4</v>
      </c>
      <c r="BB1328" s="13">
        <f t="shared" ref="BB1328:BB1356" si="1833">_xlfn.POISSON.DIST(6,K1328,FALSE) * _xlfn.POISSON.DIST(4,L1328,FALSE)</f>
        <v>8.2046327556196095E-5</v>
      </c>
      <c r="BC1328" s="13">
        <f t="shared" ref="BC1328:BC1356" si="1834">_xlfn.POISSON.DIST(6,K1328,FALSE) * _xlfn.POISSON.DIST(5,L1328,FALSE)</f>
        <v>1.7621876173842134E-5</v>
      </c>
      <c r="BD1328" s="13">
        <f t="shared" ref="BD1328:BD1356" si="1835">_xlfn.POISSON.DIST(0,K1328,FALSE) * _xlfn.POISSON.DIST(6,L1328,FALSE)</f>
        <v>1.5135908699366466E-4</v>
      </c>
      <c r="BE1328" s="13">
        <f t="shared" ref="BE1328:BE1356" si="1836">_xlfn.POISSON.DIST(1,K1328,FALSE) * _xlfn.POISSON.DIST(6,L1328,FALSE)</f>
        <v>2.377058200241956E-4</v>
      </c>
      <c r="BF1328" s="13">
        <f t="shared" ref="BF1328:BF1356" si="1837">_xlfn.POISSON.DIST(2,K1328,FALSE) * _xlfn.POISSON.DIST(6,L1328,FALSE)</f>
        <v>1.8665564782291644E-4</v>
      </c>
      <c r="BG1328" s="13">
        <f t="shared" ref="BG1328:BG1356" si="1838">_xlfn.POISSON.DIST(3,K1328,FALSE) * _xlfn.POISSON.DIST(6,L1328,FALSE)</f>
        <v>9.7712741069742683E-5</v>
      </c>
      <c r="BH1328" s="13">
        <f t="shared" ref="BH1328:BH1356" si="1839">_xlfn.POISSON.DIST(4,K1328,FALSE) * _xlfn.POISSON.DIST(6,L1328,FALSE)</f>
        <v>3.8363879738134363E-5</v>
      </c>
      <c r="BI1328" s="13">
        <f t="shared" ref="BI1328:BI1356" si="1840">_xlfn.POISSON.DIST(5,K1328,FALSE) * _xlfn.POISSON.DIST(6,L1328,FALSE)</f>
        <v>1.204991080957637E-5</v>
      </c>
      <c r="BJ1328" s="14">
        <f t="shared" ref="BJ1328:BJ1356" si="1841">SUM(N1328,Q1328,T1328,W1328,X1328,Y1328,AD1328,AE1328,AF1328,AG1328,AM1328,AN1328,AO1328,AP1328,AQ1328,AX1328,AY1328,AZ1328,BA1328,BB1328,BC1328)</f>
        <v>0.48711894707028003</v>
      </c>
      <c r="BK1328" s="14">
        <f t="shared" ref="BK1328:BK1356" si="1842">SUM(M1328,P1328,S1328,V1328,AC1328,AL1328,AY1328)</f>
        <v>0.25352374394544203</v>
      </c>
      <c r="BL1328" s="14">
        <f t="shared" ref="BL1328:BL1356" si="1843">SUM(O1328,R1328,U1328,AA1328,AB1328,AH1328,AI1328,AJ1328,AK1328,AR1328,AS1328,AT1328,AU1328,AV1328,BD1328,BE1328,BF1328,BG1328,BH1328,BI1328)</f>
        <v>0.24494756529792239</v>
      </c>
      <c r="BM1328" s="14">
        <f t="shared" ref="BM1328:BM1356" si="1844">SUM(S1328:BI1328)</f>
        <v>0.49132146473743621</v>
      </c>
      <c r="BN1328" s="14">
        <f t="shared" ref="BN1328:BN1356" si="1845">SUM(M1328:R1328)</f>
        <v>0.5073476336569599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1.3812</v>
      </c>
      <c r="F1329" s="10">
        <f>VLOOKUP(B1329,home!$B$2:$E$405,3,FALSE)</f>
        <v>0.91449999999999998</v>
      </c>
      <c r="G1329" s="10">
        <f>VLOOKUP(C1329,away!$B$2:$E$405,4,FALSE)</f>
        <v>0.9526</v>
      </c>
      <c r="H1329" s="10">
        <f>VLOOKUP(A1329,away!$A$2:$E$405,3,FALSE)</f>
        <v>1.0679000000000001</v>
      </c>
      <c r="I1329" s="10">
        <f>VLOOKUP(C1329,away!$B$2:$E$405,3,FALSE)</f>
        <v>1.1828000000000001</v>
      </c>
      <c r="J1329" s="10">
        <f>VLOOKUP(B1329,home!$B$2:$E$405,4,FALSE)</f>
        <v>1.38</v>
      </c>
      <c r="K1329" s="12">
        <f t="shared" si="1790"/>
        <v>1.2032361092399999</v>
      </c>
      <c r="L1329" s="12">
        <f t="shared" si="1791"/>
        <v>1.7430947256</v>
      </c>
      <c r="M1329" s="13">
        <f t="shared" si="1792"/>
        <v>5.2532101724073146E-2</v>
      </c>
      <c r="N1329" s="13">
        <f t="shared" si="1793"/>
        <v>6.3208521688673663E-2</v>
      </c>
      <c r="O1329" s="13">
        <f t="shared" si="1794"/>
        <v>9.1568429439914556E-2</v>
      </c>
      <c r="P1329" s="13">
        <f t="shared" si="1795"/>
        <v>0.11017844076850025</v>
      </c>
      <c r="Q1329" s="13">
        <f t="shared" si="1796"/>
        <v>3.8027387853745938E-2</v>
      </c>
      <c r="R1329" s="13">
        <f t="shared" si="1797"/>
        <v>7.980622319409543E-2</v>
      </c>
      <c r="S1329" s="13">
        <f t="shared" si="1798"/>
        <v>5.7770812568760349E-2</v>
      </c>
      <c r="T1329" s="13">
        <f t="shared" si="1799"/>
        <v>6.6285339196210047E-2</v>
      </c>
      <c r="U1329" s="13">
        <f t="shared" si="1800"/>
        <v>9.6025729489202419E-2</v>
      </c>
      <c r="V1329" s="13">
        <f t="shared" si="1801"/>
        <v>1.3462874957209147E-2</v>
      </c>
      <c r="W1329" s="13">
        <f t="shared" si="1802"/>
        <v>1.5251975401900559E-2</v>
      </c>
      <c r="X1329" s="13">
        <f t="shared" si="1803"/>
        <v>2.6585637878033804E-2</v>
      </c>
      <c r="Y1329" s="13">
        <f t="shared" si="1804"/>
        <v>2.3170642580956153E-2</v>
      </c>
      <c r="Z1329" s="13">
        <f t="shared" si="1805"/>
        <v>4.6369935573228042E-2</v>
      </c>
      <c r="AA1329" s="13">
        <f t="shared" si="1806"/>
        <v>5.5793980864840366E-2</v>
      </c>
      <c r="AB1329" s="13">
        <f t="shared" si="1807"/>
        <v>3.356666622741078E-2</v>
      </c>
      <c r="AC1329" s="13">
        <f t="shared" si="1808"/>
        <v>1.764776349085772E-3</v>
      </c>
      <c r="AD1329" s="13">
        <f t="shared" si="1809"/>
        <v>4.5879318852017547E-3</v>
      </c>
      <c r="AE1329" s="13">
        <f t="shared" si="1810"/>
        <v>7.9971998705072444E-3</v>
      </c>
      <c r="AF1329" s="13">
        <f t="shared" si="1811"/>
        <v>6.9699384569250908E-3</v>
      </c>
      <c r="AG1329" s="13">
        <f t="shared" si="1812"/>
        <v>4.0497543206742424E-3</v>
      </c>
      <c r="AH1329" s="13">
        <f t="shared" si="1813"/>
        <v>2.0206797531026416E-2</v>
      </c>
      <c r="AI1329" s="13">
        <f t="shared" si="1814"/>
        <v>2.4313548441432659E-2</v>
      </c>
      <c r="AJ1329" s="13">
        <f t="shared" si="1815"/>
        <v>1.4627469714243856E-2</v>
      </c>
      <c r="AK1329" s="13">
        <f t="shared" si="1816"/>
        <v>5.8667665823309012E-3</v>
      </c>
      <c r="AL1329" s="13">
        <f t="shared" si="1817"/>
        <v>1.480544657959446E-4</v>
      </c>
      <c r="AM1329" s="13">
        <f t="shared" si="1818"/>
        <v>1.1040730622016595E-3</v>
      </c>
      <c r="AN1329" s="13">
        <f t="shared" si="1819"/>
        <v>1.9245039314007533E-3</v>
      </c>
      <c r="AO1329" s="13">
        <f t="shared" si="1820"/>
        <v>1.6772963261105589E-3</v>
      </c>
      <c r="AP1329" s="13">
        <f t="shared" si="1821"/>
        <v>9.745621264371909E-4</v>
      </c>
      <c r="AQ1329" s="13">
        <f t="shared" si="1822"/>
        <v>4.2468852559054721E-4</v>
      </c>
      <c r="AR1329" s="13">
        <f t="shared" si="1823"/>
        <v>7.0444724395198445E-3</v>
      </c>
      <c r="AS1329" s="13">
        <f t="shared" si="1824"/>
        <v>8.4761636097762678E-3</v>
      </c>
      <c r="AT1329" s="13">
        <f t="shared" si="1825"/>
        <v>5.0994130615544375E-3</v>
      </c>
      <c r="AU1329" s="13">
        <f t="shared" si="1826"/>
        <v>2.045265977197465E-3</v>
      </c>
      <c r="AV1329" s="13">
        <f t="shared" si="1827"/>
        <v>6.1523446919100634E-4</v>
      </c>
      <c r="AW1329" s="13">
        <f t="shared" si="1828"/>
        <v>8.625630622274855E-6</v>
      </c>
      <c r="AX1329" s="13">
        <f t="shared" si="1829"/>
        <v>2.2141009594670271E-4</v>
      </c>
      <c r="AY1329" s="13">
        <f t="shared" si="1830"/>
        <v>3.8593877043928746E-4</v>
      </c>
      <c r="AZ1329" s="13">
        <f t="shared" si="1831"/>
        <v>3.3636391757863564E-4</v>
      </c>
      <c r="BA1329" s="13">
        <f t="shared" si="1832"/>
        <v>1.9543805687115761E-4</v>
      </c>
      <c r="BB1329" s="13">
        <f t="shared" si="1833"/>
        <v>8.5166761528406975E-5</v>
      </c>
      <c r="BC1329" s="13">
        <f t="shared" si="1834"/>
        <v>2.969074656331982E-5</v>
      </c>
      <c r="BD1329" s="13">
        <f t="shared" si="1835"/>
        <v>2.0465304589936022E-3</v>
      </c>
      <c r="BE1329" s="13">
        <f t="shared" si="1836"/>
        <v>2.4624593469206126E-3</v>
      </c>
      <c r="BF1329" s="13">
        <f t="shared" si="1837"/>
        <v>1.4814600018752152E-3</v>
      </c>
      <c r="BG1329" s="13">
        <f t="shared" si="1838"/>
        <v>5.9418205621700551E-4</v>
      </c>
      <c r="BH1329" s="13">
        <f t="shared" si="1839"/>
        <v>1.7873532637569322E-4</v>
      </c>
      <c r="BI1329" s="13">
        <f t="shared" si="1840"/>
        <v>4.3012159738406124E-5</v>
      </c>
      <c r="BJ1329" s="14">
        <f t="shared" si="1841"/>
        <v>0.26349346145349684</v>
      </c>
      <c r="BK1329" s="14">
        <f t="shared" si="1842"/>
        <v>0.23624299960386391</v>
      </c>
      <c r="BL1329" s="14">
        <f t="shared" si="1843"/>
        <v>0.45186254039185692</v>
      </c>
      <c r="BM1329" s="14">
        <f t="shared" si="1844"/>
        <v>0.56227051921362559</v>
      </c>
      <c r="BN1329" s="14">
        <f t="shared" si="1845"/>
        <v>0.43532110466900298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1.3812</v>
      </c>
      <c r="F1330" s="10">
        <f>VLOOKUP(B1330,home!$B$2:$E$405,3,FALSE)</f>
        <v>0.90500000000000003</v>
      </c>
      <c r="G1330" s="10">
        <f>VLOOKUP(C1330,away!$B$2:$E$405,4,FALSE)</f>
        <v>1.2956000000000001</v>
      </c>
      <c r="H1330" s="10">
        <f>VLOOKUP(A1330,away!$A$2:$E$405,3,FALSE)</f>
        <v>1.0679000000000001</v>
      </c>
      <c r="I1330" s="10">
        <f>VLOOKUP(C1330,away!$B$2:$E$405,3,FALSE)</f>
        <v>1.0349999999999999</v>
      </c>
      <c r="J1330" s="10">
        <f>VLOOKUP(B1330,home!$B$2:$E$405,4,FALSE)</f>
        <v>0.74909999999999999</v>
      </c>
      <c r="K1330" s="12">
        <f t="shared" si="1790"/>
        <v>1.6194818616000002</v>
      </c>
      <c r="L1330" s="12">
        <f t="shared" si="1791"/>
        <v>0.82796262614999994</v>
      </c>
      <c r="M1330" s="13">
        <f t="shared" si="1792"/>
        <v>8.6514392833244358E-2</v>
      </c>
      <c r="N1330" s="13">
        <f t="shared" si="1793"/>
        <v>0.14010848996077629</v>
      </c>
      <c r="O1330" s="13">
        <f t="shared" si="1794"/>
        <v>7.1630683889985725E-2</v>
      </c>
      <c r="P1330" s="13">
        <f t="shared" si="1795"/>
        <v>0.11600459329383524</v>
      </c>
      <c r="Q1330" s="13">
        <f t="shared" si="1796"/>
        <v>0.11345157907382147</v>
      </c>
      <c r="R1330" s="13">
        <f t="shared" si="1797"/>
        <v>2.9653764573236537E-2</v>
      </c>
      <c r="S1330" s="13">
        <f t="shared" si="1798"/>
        <v>3.8886782951845035E-2</v>
      </c>
      <c r="T1330" s="13">
        <f t="shared" si="1799"/>
        <v>9.3933667350825603E-2</v>
      </c>
      <c r="U1330" s="13">
        <f t="shared" si="1800"/>
        <v>4.8023733854513251E-2</v>
      </c>
      <c r="V1330" s="13">
        <f t="shared" si="1801"/>
        <v>5.7935709283649028E-3</v>
      </c>
      <c r="W1330" s="13">
        <f t="shared" si="1802"/>
        <v>6.1244258159977333E-2</v>
      </c>
      <c r="X1330" s="13">
        <f t="shared" si="1803"/>
        <v>5.0707956822743393E-2</v>
      </c>
      <c r="Y1330" s="13">
        <f t="shared" si="1804"/>
        <v>2.0992146548829714E-2</v>
      </c>
      <c r="Z1330" s="13">
        <f t="shared" si="1805"/>
        <v>8.1840695970969192E-3</v>
      </c>
      <c r="AA1330" s="13">
        <f t="shared" si="1806"/>
        <v>1.3253952266570484E-2</v>
      </c>
      <c r="AB1330" s="13">
        <f t="shared" si="1807"/>
        <v>1.0732267645111555E-2</v>
      </c>
      <c r="AC1330" s="13">
        <f t="shared" si="1808"/>
        <v>4.855267554724877E-4</v>
      </c>
      <c r="AD1330" s="13">
        <f t="shared" si="1809"/>
        <v>2.479599130430778E-2</v>
      </c>
      <c r="AE1330" s="13">
        <f t="shared" si="1810"/>
        <v>2.0530154078307231E-2</v>
      </c>
      <c r="AF1330" s="13">
        <f t="shared" si="1811"/>
        <v>8.4991001429696941E-3</v>
      </c>
      <c r="AG1330" s="13">
        <f t="shared" si="1812"/>
        <v>2.3456457580950094E-3</v>
      </c>
      <c r="AH1330" s="13">
        <f t="shared" si="1813"/>
        <v>1.6940259390516839E-3</v>
      </c>
      <c r="AI1330" s="13">
        <f t="shared" si="1814"/>
        <v>2.7434442813741096E-3</v>
      </c>
      <c r="AJ1330" s="13">
        <f t="shared" si="1815"/>
        <v>2.2214791259978091E-3</v>
      </c>
      <c r="AK1330" s="13">
        <f t="shared" si="1816"/>
        <v>1.1992150501588244E-3</v>
      </c>
      <c r="AL1330" s="13">
        <f t="shared" si="1817"/>
        <v>2.604113926357848E-5</v>
      </c>
      <c r="AM1330" s="13">
        <f t="shared" si="1818"/>
        <v>8.0313316315435493E-3</v>
      </c>
      <c r="AN1330" s="13">
        <f t="shared" si="1819"/>
        <v>6.6496424291343607E-3</v>
      </c>
      <c r="AO1330" s="13">
        <f t="shared" si="1820"/>
        <v>2.7528277042922749E-3</v>
      </c>
      <c r="AP1330" s="13">
        <f t="shared" si="1821"/>
        <v>7.5974615179476919E-4</v>
      </c>
      <c r="AQ1330" s="13">
        <f t="shared" si="1822"/>
        <v>1.5726035476183836E-4</v>
      </c>
      <c r="AR1330" s="13">
        <f t="shared" si="1823"/>
        <v>2.8051803305269052E-4</v>
      </c>
      <c r="AS1330" s="13">
        <f t="shared" si="1824"/>
        <v>4.5429386638054167E-4</v>
      </c>
      <c r="AT1330" s="13">
        <f t="shared" si="1825"/>
        <v>3.6786033821971067E-4</v>
      </c>
      <c r="AU1330" s="13">
        <f t="shared" si="1826"/>
        <v>1.9858104844962089E-4</v>
      </c>
      <c r="AV1330" s="13">
        <f t="shared" si="1827"/>
        <v>8.0399601505417984E-5</v>
      </c>
      <c r="AW1330" s="13">
        <f t="shared" si="1828"/>
        <v>9.699387293479603E-7</v>
      </c>
      <c r="AX1330" s="13">
        <f t="shared" si="1829"/>
        <v>2.1677659836298515E-3</v>
      </c>
      <c r="AY1330" s="13">
        <f t="shared" si="1830"/>
        <v>1.7948292166848094E-3</v>
      </c>
      <c r="AZ1330" s="13">
        <f t="shared" si="1831"/>
        <v>7.4302575586855104E-4</v>
      </c>
      <c r="BA1330" s="13">
        <f t="shared" si="1832"/>
        <v>2.0506585204200478E-4</v>
      </c>
      <c r="BB1330" s="13">
        <f t="shared" si="1833"/>
        <v>4.2446715347596391E-5</v>
      </c>
      <c r="BC1330" s="13">
        <f t="shared" si="1834"/>
        <v>7.0288587821274856E-6</v>
      </c>
      <c r="BD1330" s="13">
        <f t="shared" si="1835"/>
        <v>3.8709741221456336E-5</v>
      </c>
      <c r="BE1330" s="13">
        <f t="shared" si="1836"/>
        <v>6.2689723775378385E-5</v>
      </c>
      <c r="BF1330" s="13">
        <f t="shared" si="1837"/>
        <v>5.076243528146979E-5</v>
      </c>
      <c r="BG1330" s="13">
        <f t="shared" si="1838"/>
        <v>2.7402947729661404E-5</v>
      </c>
      <c r="BH1330" s="13">
        <f t="shared" si="1839"/>
        <v>1.109464420063989E-5</v>
      </c>
      <c r="BI1330" s="13">
        <f t="shared" si="1840"/>
        <v>3.593515008768384E-6</v>
      </c>
      <c r="BJ1330" s="14">
        <f t="shared" si="1841"/>
        <v>0.55991995985453547</v>
      </c>
      <c r="BK1330" s="14">
        <f t="shared" si="1842"/>
        <v>0.24950573711871038</v>
      </c>
      <c r="BL1330" s="14">
        <f t="shared" si="1843"/>
        <v>0.18272847252082527</v>
      </c>
      <c r="BM1330" s="14">
        <f t="shared" si="1844"/>
        <v>0.44118087618831259</v>
      </c>
      <c r="BN1330" s="14">
        <f t="shared" si="1845"/>
        <v>0.55736350362489961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1.3812</v>
      </c>
      <c r="F1332" s="10">
        <f>VLOOKUP(B1332,home!$B$2:$E$405,3,FALSE)</f>
        <v>0.80020000000000002</v>
      </c>
      <c r="G1332" s="10">
        <f>VLOOKUP(C1332,away!$B$2:$E$405,4,FALSE)</f>
        <v>0.68589999999999995</v>
      </c>
      <c r="H1332" s="10">
        <f>VLOOKUP(A1332,away!$A$2:$E$405,3,FALSE)</f>
        <v>1.0679000000000001</v>
      </c>
      <c r="I1332" s="10">
        <f>VLOOKUP(C1332,away!$B$2:$E$405,3,FALSE)</f>
        <v>1.1335999999999999</v>
      </c>
      <c r="J1332" s="10">
        <f>VLOOKUP(B1332,home!$B$2:$E$405,4,FALSE)</f>
        <v>0.98570000000000002</v>
      </c>
      <c r="K1332" s="12">
        <f t="shared" si="1790"/>
        <v>0.7580815370159999</v>
      </c>
      <c r="L1332" s="12">
        <f t="shared" si="1791"/>
        <v>1.193260268408</v>
      </c>
      <c r="M1332" s="13">
        <f t="shared" si="1792"/>
        <v>0.14208329548639062</v>
      </c>
      <c r="N1332" s="13">
        <f t="shared" si="1793"/>
        <v>0.10771072302662148</v>
      </c>
      <c r="O1332" s="13">
        <f t="shared" si="1794"/>
        <v>0.16954235130838363</v>
      </c>
      <c r="P1332" s="13">
        <f t="shared" si="1795"/>
        <v>0.12852692626916609</v>
      </c>
      <c r="Q1332" s="13">
        <f t="shared" si="1796"/>
        <v>4.0826755232562927E-2</v>
      </c>
      <c r="R1332" s="13">
        <f t="shared" si="1797"/>
        <v>0.1011540758143827</v>
      </c>
      <c r="S1332" s="13">
        <f t="shared" si="1798"/>
        <v>2.9065997377893629E-2</v>
      </c>
      <c r="T1332" s="13">
        <f t="shared" si="1799"/>
        <v>4.8716944907035757E-2</v>
      </c>
      <c r="U1332" s="13">
        <f t="shared" si="1800"/>
        <v>7.6683037268800214E-2</v>
      </c>
      <c r="V1332" s="13">
        <f t="shared" si="1801"/>
        <v>2.9214188051059566E-3</v>
      </c>
      <c r="W1332" s="13">
        <f t="shared" si="1802"/>
        <v>1.0316669786025775E-2</v>
      </c>
      <c r="X1332" s="13">
        <f t="shared" si="1803"/>
        <v>1.2310472157949819E-2</v>
      </c>
      <c r="Y1332" s="13">
        <f t="shared" si="1804"/>
        <v>7.3447986557122098E-3</v>
      </c>
      <c r="Z1332" s="13">
        <f t="shared" si="1805"/>
        <v>4.0234379885611155E-2</v>
      </c>
      <c r="AA1332" s="13">
        <f t="shared" si="1806"/>
        <v>3.0500940544569737E-2</v>
      </c>
      <c r="AB1332" s="13">
        <f t="shared" si="1807"/>
        <v>1.1561099944230525E-2</v>
      </c>
      <c r="AC1332" s="13">
        <f t="shared" si="1808"/>
        <v>1.6516763022697033E-4</v>
      </c>
      <c r="AD1332" s="13">
        <f t="shared" si="1809"/>
        <v>1.9552192220692361E-3</v>
      </c>
      <c r="AE1332" s="13">
        <f t="shared" si="1810"/>
        <v>2.3330854137228177E-3</v>
      </c>
      <c r="AF1332" s="13">
        <f t="shared" si="1811"/>
        <v>1.3919890634988402E-3</v>
      </c>
      <c r="AG1332" s="13">
        <f t="shared" si="1812"/>
        <v>5.5366841451054221E-4</v>
      </c>
      <c r="AH1332" s="13">
        <f t="shared" si="1813"/>
        <v>1.2002521735383449E-2</v>
      </c>
      <c r="AI1332" s="13">
        <f t="shared" si="1814"/>
        <v>9.098890125227431E-3</v>
      </c>
      <c r="AJ1332" s="13">
        <f t="shared" si="1815"/>
        <v>3.4488503056360571E-3</v>
      </c>
      <c r="AK1332" s="13">
        <f t="shared" si="1816"/>
        <v>8.7150324687822786E-4</v>
      </c>
      <c r="AL1332" s="13">
        <f t="shared" si="1817"/>
        <v>5.9763500725581289E-6</v>
      </c>
      <c r="AM1332" s="13">
        <f t="shared" si="1818"/>
        <v>2.9644311861389499E-4</v>
      </c>
      <c r="AN1332" s="13">
        <f t="shared" si="1819"/>
        <v>3.5373379528492088E-4</v>
      </c>
      <c r="AO1332" s="13">
        <f t="shared" si="1820"/>
        <v>2.1104824175333271E-4</v>
      </c>
      <c r="AP1332" s="13">
        <f t="shared" si="1821"/>
        <v>8.3945160533872759E-5</v>
      </c>
      <c r="AQ1332" s="13">
        <f t="shared" si="1822"/>
        <v>2.5042106197550409E-5</v>
      </c>
      <c r="AR1332" s="13">
        <f t="shared" si="1823"/>
        <v>2.8644264615073018E-3</v>
      </c>
      <c r="AS1332" s="13">
        <f t="shared" si="1824"/>
        <v>2.1714688146087574E-3</v>
      </c>
      <c r="AT1332" s="13">
        <f t="shared" si="1825"/>
        <v>8.230752082804589E-4</v>
      </c>
      <c r="AU1332" s="13">
        <f t="shared" si="1826"/>
        <v>2.0798603965767155E-4</v>
      </c>
      <c r="AV1332" s="13">
        <f t="shared" si="1827"/>
        <v>3.941759415538958E-5</v>
      </c>
      <c r="AW1332" s="13">
        <f t="shared" si="1828"/>
        <v>1.5017050043796653E-7</v>
      </c>
      <c r="AX1332" s="13">
        <f t="shared" si="1829"/>
        <v>3.7454675832772955E-5</v>
      </c>
      <c r="AY1332" s="13">
        <f t="shared" si="1830"/>
        <v>4.4693176537349288E-5</v>
      </c>
      <c r="AZ1332" s="13">
        <f t="shared" si="1831"/>
        <v>2.6665295915481781E-5</v>
      </c>
      <c r="BA1332" s="13">
        <f t="shared" si="1832"/>
        <v>1.0606212720428847E-5</v>
      </c>
      <c r="BB1332" s="13">
        <f t="shared" si="1833"/>
        <v>3.1639930593928166E-6</v>
      </c>
      <c r="BC1332" s="13">
        <f t="shared" si="1834"/>
        <v>7.550934414584243E-7</v>
      </c>
      <c r="BD1332" s="13">
        <f t="shared" si="1835"/>
        <v>5.6966771471552964E-4</v>
      </c>
      <c r="BE1332" s="13">
        <f t="shared" si="1836"/>
        <v>4.3185457675994088E-4</v>
      </c>
      <c r="BF1332" s="13">
        <f t="shared" si="1837"/>
        <v>1.6369049065878503E-4</v>
      </c>
      <c r="BG1332" s="13">
        <f t="shared" si="1838"/>
        <v>4.1363579584504979E-5</v>
      </c>
      <c r="BH1332" s="13">
        <f t="shared" si="1839"/>
        <v>7.8392414969762919E-6</v>
      </c>
      <c r="BI1332" s="13">
        <f t="shared" si="1840"/>
        <v>1.1885568486134796E-6</v>
      </c>
      <c r="BJ1332" s="14">
        <f t="shared" si="1841"/>
        <v>0.23455387674959985</v>
      </c>
      <c r="BK1332" s="14">
        <f t="shared" si="1842"/>
        <v>0.30281347509539308</v>
      </c>
      <c r="BL1332" s="14">
        <f t="shared" si="1843"/>
        <v>0.42218524857176593</v>
      </c>
      <c r="BM1332" s="14">
        <f t="shared" si="1844"/>
        <v>0.30989831015882563</v>
      </c>
      <c r="BN1332" s="14">
        <f t="shared" si="1845"/>
        <v>0.68984412713750753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1.3812</v>
      </c>
      <c r="F1333" s="10">
        <f>VLOOKUP(B1333,home!$B$2:$E$405,3,FALSE)</f>
        <v>0.91449999999999998</v>
      </c>
      <c r="G1333" s="10">
        <f>VLOOKUP(C1333,away!$B$2:$E$405,4,FALSE)</f>
        <v>1.0288999999999999</v>
      </c>
      <c r="H1333" s="10">
        <f>VLOOKUP(A1333,away!$A$2:$E$405,3,FALSE)</f>
        <v>1.0679000000000001</v>
      </c>
      <c r="I1333" s="10">
        <f>VLOOKUP(C1333,away!$B$2:$E$405,3,FALSE)</f>
        <v>1.1335999999999999</v>
      </c>
      <c r="J1333" s="10">
        <f>VLOOKUP(B1333,home!$B$2:$E$405,4,FALSE)</f>
        <v>0.69</v>
      </c>
      <c r="K1333" s="12">
        <f t="shared" si="1790"/>
        <v>1.2996112038599998</v>
      </c>
      <c r="L1333" s="12">
        <f t="shared" si="1791"/>
        <v>0.83529429359999996</v>
      </c>
      <c r="M1333" s="13">
        <f t="shared" si="1792"/>
        <v>0.11825576531878917</v>
      </c>
      <c r="N1333" s="13">
        <f t="shared" si="1793"/>
        <v>0.15368651752933721</v>
      </c>
      <c r="O1333" s="13">
        <f t="shared" si="1794"/>
        <v>9.8778365956085384E-2</v>
      </c>
      <c r="P1333" s="13">
        <f t="shared" si="1795"/>
        <v>0.12837347109551175</v>
      </c>
      <c r="Q1333" s="13">
        <f t="shared" si="1796"/>
        <v>9.9866360031676482E-2</v>
      </c>
      <c r="R1333" s="13">
        <f t="shared" si="1797"/>
        <v>4.1254502707125308E-2</v>
      </c>
      <c r="S1333" s="13">
        <f t="shared" si="1798"/>
        <v>3.4839206436753305E-2</v>
      </c>
      <c r="T1333" s="13">
        <f t="shared" si="1799"/>
        <v>8.3417800657062488E-2</v>
      </c>
      <c r="U1333" s="13">
        <f t="shared" si="1800"/>
        <v>5.3614813927852743E-2</v>
      </c>
      <c r="V1333" s="13">
        <f t="shared" si="1801"/>
        <v>4.2022192307237327E-3</v>
      </c>
      <c r="W1333" s="13">
        <f t="shared" si="1802"/>
        <v>4.3262480128627739E-2</v>
      </c>
      <c r="X1333" s="13">
        <f t="shared" si="1803"/>
        <v>3.6136902778426148E-2</v>
      </c>
      <c r="Y1333" s="13">
        <f t="shared" si="1804"/>
        <v>1.509247433959867E-2</v>
      </c>
      <c r="Z1333" s="13">
        <f t="shared" si="1805"/>
        <v>1.1486550232189174E-2</v>
      </c>
      <c r="AA1333" s="13">
        <f t="shared" si="1806"/>
        <v>1.4928049375453733E-2</v>
      </c>
      <c r="AB1333" s="13">
        <f t="shared" si="1807"/>
        <v>9.7003301100574753E-3</v>
      </c>
      <c r="AC1333" s="13">
        <f t="shared" si="1808"/>
        <v>2.8510949735625966E-4</v>
      </c>
      <c r="AD1333" s="13">
        <f t="shared" si="1809"/>
        <v>1.4056100970483806E-2</v>
      </c>
      <c r="AE1333" s="13">
        <f t="shared" si="1810"/>
        <v>1.1740980930910546E-2</v>
      </c>
      <c r="AF1333" s="13">
        <f t="shared" si="1811"/>
        <v>4.9035871864279964E-3</v>
      </c>
      <c r="AG1333" s="13">
        <f t="shared" si="1812"/>
        <v>1.3653127983311285E-3</v>
      </c>
      <c r="AH1333" s="13">
        <f t="shared" si="1813"/>
        <v>2.3986624655243424E-3</v>
      </c>
      <c r="AI1333" s="13">
        <f t="shared" si="1814"/>
        <v>3.1173286144738858E-3</v>
      </c>
      <c r="AJ1333" s="13">
        <f t="shared" si="1815"/>
        <v>2.0256575967418167E-3</v>
      </c>
      <c r="AK1333" s="13">
        <f t="shared" si="1816"/>
        <v>8.7752243596992872E-4</v>
      </c>
      <c r="AL1333" s="13">
        <f t="shared" si="1817"/>
        <v>1.2380113804770033E-5</v>
      </c>
      <c r="AM1333" s="13">
        <f t="shared" si="1818"/>
        <v>3.653493260765632E-3</v>
      </c>
      <c r="AN1333" s="13">
        <f t="shared" si="1819"/>
        <v>3.0517420724235893E-3</v>
      </c>
      <c r="AO1333" s="13">
        <f t="shared" si="1820"/>
        <v>1.2745513693172307E-3</v>
      </c>
      <c r="AP1333" s="13">
        <f t="shared" si="1821"/>
        <v>3.5487516189691633E-4</v>
      </c>
      <c r="AQ1333" s="13">
        <f t="shared" si="1822"/>
        <v>7.4106299418217567E-5</v>
      </c>
      <c r="AR1333" s="13">
        <f t="shared" si="1823"/>
        <v>4.0071781394499813E-4</v>
      </c>
      <c r="AS1333" s="13">
        <f t="shared" si="1824"/>
        <v>5.2077736058920643E-4</v>
      </c>
      <c r="AT1333" s="13">
        <f t="shared" si="1825"/>
        <v>3.3840404626918601E-4</v>
      </c>
      <c r="AU1333" s="13">
        <f t="shared" si="1826"/>
        <v>1.4659789665433061E-4</v>
      </c>
      <c r="AV1333" s="13">
        <f t="shared" si="1827"/>
        <v>4.7630067238569621E-5</v>
      </c>
      <c r="AW1333" s="13">
        <f t="shared" si="1828"/>
        <v>3.7331470511101279E-7</v>
      </c>
      <c r="AX1333" s="13">
        <f t="shared" si="1829"/>
        <v>7.9135346248633759E-4</v>
      </c>
      <c r="AY1333" s="13">
        <f t="shared" si="1830"/>
        <v>6.6101303143543955E-4</v>
      </c>
      <c r="AZ1333" s="13">
        <f t="shared" si="1831"/>
        <v>2.7607020657662994E-4</v>
      </c>
      <c r="BA1333" s="13">
        <f t="shared" si="1832"/>
        <v>7.686662272881073E-5</v>
      </c>
      <c r="BB1333" s="13">
        <f t="shared" si="1833"/>
        <v>1.6051562833419911E-5</v>
      </c>
      <c r="BC1333" s="13">
        <f t="shared" si="1834"/>
        <v>2.681555767623501E-6</v>
      </c>
      <c r="BD1333" s="13">
        <f t="shared" si="1835"/>
        <v>5.5786217222020547E-5</v>
      </c>
      <c r="BE1333" s="13">
        <f t="shared" si="1836"/>
        <v>7.2500392922705576E-5</v>
      </c>
      <c r="BF1333" s="13">
        <f t="shared" si="1837"/>
        <v>4.7111161463300219E-5</v>
      </c>
      <c r="BG1333" s="13">
        <f t="shared" si="1838"/>
        <v>2.0408731088187471E-5</v>
      </c>
      <c r="BH1333" s="13">
        <f t="shared" si="1839"/>
        <v>6.6308538946935821E-6</v>
      </c>
      <c r="BI1333" s="13">
        <f t="shared" si="1840"/>
        <v>1.7235064025404979E-6</v>
      </c>
      <c r="BJ1333" s="14">
        <f t="shared" si="1841"/>
        <v>0.47376132195653198</v>
      </c>
      <c r="BK1333" s="14">
        <f t="shared" si="1842"/>
        <v>0.28662916472437444</v>
      </c>
      <c r="BL1333" s="14">
        <f t="shared" si="1843"/>
        <v>0.22835352123697431</v>
      </c>
      <c r="BM1333" s="14">
        <f t="shared" si="1844"/>
        <v>0.35935493579481437</v>
      </c>
      <c r="BN1333" s="14">
        <f t="shared" si="1845"/>
        <v>0.64021498263852528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1.3812</v>
      </c>
      <c r="F1334" s="10">
        <f>VLOOKUP(B1334,home!$B$2:$E$405,3,FALSE)</f>
        <v>0.87639999999999996</v>
      </c>
      <c r="G1334" s="10">
        <f>VLOOKUP(C1334,away!$B$2:$E$405,4,FALSE)</f>
        <v>1.1051</v>
      </c>
      <c r="H1334" s="10">
        <f>VLOOKUP(A1334,away!$A$2:$E$405,3,FALSE)</f>
        <v>1.0679000000000001</v>
      </c>
      <c r="I1334" s="10">
        <f>VLOOKUP(C1334,away!$B$2:$E$405,3,FALSE)</f>
        <v>0.98570000000000002</v>
      </c>
      <c r="J1334" s="10">
        <f>VLOOKUP(B1334,home!$B$2:$E$405,4,FALSE)</f>
        <v>1.0843</v>
      </c>
      <c r="K1334" s="12">
        <f t="shared" si="1790"/>
        <v>1.3377055147679997</v>
      </c>
      <c r="L1334" s="12">
        <f t="shared" si="1791"/>
        <v>1.1413656572290001</v>
      </c>
      <c r="M1334" s="13">
        <f t="shared" si="1792"/>
        <v>8.3821044779913229E-2</v>
      </c>
      <c r="N1334" s="13">
        <f t="shared" si="1793"/>
        <v>0.11212787385570536</v>
      </c>
      <c r="O1334" s="13">
        <f t="shared" si="1794"/>
        <v>9.5670461864847109E-2</v>
      </c>
      <c r="P1334" s="13">
        <f t="shared" si="1795"/>
        <v>0.12797890443700757</v>
      </c>
      <c r="Q1334" s="13">
        <f t="shared" si="1796"/>
        <v>7.4997037607993866E-2</v>
      </c>
      <c r="R1334" s="13">
        <f t="shared" si="1797"/>
        <v>5.4597489791886611E-2</v>
      </c>
      <c r="S1334" s="13">
        <f t="shared" si="1798"/>
        <v>4.8849904054231237E-2</v>
      </c>
      <c r="T1334" s="13">
        <f t="shared" si="1799"/>
        <v>8.5599043119675949E-2</v>
      </c>
      <c r="U1334" s="13">
        <f t="shared" si="1800"/>
        <v>7.3035363187096275E-2</v>
      </c>
      <c r="V1334" s="13">
        <f t="shared" si="1801"/>
        <v>8.2871752674317095E-3</v>
      </c>
      <c r="W1334" s="13">
        <f t="shared" si="1802"/>
        <v>3.3441316933158806E-2</v>
      </c>
      <c r="X1334" s="13">
        <f t="shared" si="1803"/>
        <v>3.8168770680018088E-2</v>
      </c>
      <c r="Y1334" s="13">
        <f t="shared" si="1804"/>
        <v>2.1782262016410921E-2</v>
      </c>
      <c r="Z1334" s="13">
        <f t="shared" si="1805"/>
        <v>2.0771899939790093E-2</v>
      </c>
      <c r="AA1334" s="13">
        <f t="shared" si="1806"/>
        <v>2.7786685101666281E-2</v>
      </c>
      <c r="AB1334" s="13">
        <f t="shared" si="1807"/>
        <v>1.8585200948810405E-2</v>
      </c>
      <c r="AC1334" s="13">
        <f t="shared" si="1808"/>
        <v>7.9080946675453331E-4</v>
      </c>
      <c r="AD1334" s="13">
        <f t="shared" si="1809"/>
        <v>1.1183658520647762E-2</v>
      </c>
      <c r="AE1334" s="13">
        <f t="shared" si="1810"/>
        <v>1.2764643757643839E-2</v>
      </c>
      <c r="AF1334" s="13">
        <f t="shared" si="1811"/>
        <v>7.2845630058686085E-3</v>
      </c>
      <c r="AG1334" s="13">
        <f t="shared" si="1812"/>
        <v>2.7714500142730944E-3</v>
      </c>
      <c r="AH1334" s="13">
        <f t="shared" si="1813"/>
        <v>5.9270833066683883E-3</v>
      </c>
      <c r="AI1334" s="13">
        <f t="shared" si="1814"/>
        <v>7.928692025819653E-3</v>
      </c>
      <c r="AJ1334" s="13">
        <f t="shared" si="1815"/>
        <v>5.3031275239180083E-3</v>
      </c>
      <c r="AK1334" s="13">
        <f t="shared" si="1816"/>
        <v>2.3646743114210281E-3</v>
      </c>
      <c r="AL1334" s="13">
        <f t="shared" si="1817"/>
        <v>4.8296667949866627E-5</v>
      </c>
      <c r="AM1334" s="13">
        <f t="shared" si="1818"/>
        <v>2.9920883356705269E-3</v>
      </c>
      <c r="AN1334" s="13">
        <f t="shared" si="1819"/>
        <v>3.415066869729816E-3</v>
      </c>
      <c r="AO1334" s="13">
        <f t="shared" si="1820"/>
        <v>1.9489200211250781E-3</v>
      </c>
      <c r="AP1334" s="13">
        <f t="shared" si="1821"/>
        <v>7.4147679359939358E-4</v>
      </c>
      <c r="AQ1334" s="13">
        <f t="shared" si="1822"/>
        <v>2.1157403696165598E-4</v>
      </c>
      <c r="AR1334" s="13">
        <f t="shared" si="1823"/>
        <v>1.3529938667533198E-3</v>
      </c>
      <c r="AS1334" s="13">
        <f t="shared" si="1824"/>
        <v>1.8099073570031956E-3</v>
      </c>
      <c r="AT1334" s="13">
        <f t="shared" si="1825"/>
        <v>1.210561526341175E-3</v>
      </c>
      <c r="AU1334" s="13">
        <f t="shared" si="1826"/>
        <v>5.397916099175188E-4</v>
      </c>
      <c r="AV1334" s="13">
        <f t="shared" si="1827"/>
        <v>1.8052055335304054E-4</v>
      </c>
      <c r="AW1334" s="13">
        <f t="shared" si="1828"/>
        <v>2.0483302878607585E-6</v>
      </c>
      <c r="AX1334" s="13">
        <f t="shared" si="1829"/>
        <v>6.6708884454991073E-4</v>
      </c>
      <c r="AY1334" s="13">
        <f t="shared" si="1830"/>
        <v>7.6139229748984315E-4</v>
      </c>
      <c r="AZ1334" s="13">
        <f t="shared" si="1831"/>
        <v>4.3451351001679668E-4</v>
      </c>
      <c r="BA1334" s="13">
        <f t="shared" si="1832"/>
        <v>1.6531293264506689E-4</v>
      </c>
      <c r="BB1334" s="13">
        <f t="shared" si="1833"/>
        <v>4.7170626004222571E-5</v>
      </c>
      <c r="BC1334" s="13">
        <f t="shared" si="1834"/>
        <v>1.0767786510242568E-5</v>
      </c>
      <c r="BD1334" s="13">
        <f t="shared" si="1835"/>
        <v>2.573767889922844E-4</v>
      </c>
      <c r="BE1334" s="13">
        <f t="shared" si="1836"/>
        <v>3.4429435000825858E-4</v>
      </c>
      <c r="BF1334" s="13">
        <f t="shared" si="1837"/>
        <v>2.3028222535475577E-4</v>
      </c>
      <c r="BG1334" s="13">
        <f t="shared" si="1838"/>
        <v>1.0268326760336799E-4</v>
      </c>
      <c r="BH1334" s="13">
        <f t="shared" si="1839"/>
        <v>3.433999333685593E-5</v>
      </c>
      <c r="BI1334" s="13">
        <f t="shared" si="1840"/>
        <v>9.1873596927617039E-6</v>
      </c>
      <c r="BJ1334" s="14">
        <f t="shared" si="1841"/>
        <v>0.41151599156569885</v>
      </c>
      <c r="BK1334" s="14">
        <f t="shared" si="1842"/>
        <v>0.27053752697077799</v>
      </c>
      <c r="BL1334" s="14">
        <f t="shared" si="1843"/>
        <v>0.29727071696049029</v>
      </c>
      <c r="BM1334" s="14">
        <f t="shared" si="1844"/>
        <v>0.4501439791322015</v>
      </c>
      <c r="BN1334" s="14">
        <f t="shared" si="1845"/>
        <v>0.54919281233735373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1.3812</v>
      </c>
      <c r="F1335" s="10">
        <f>VLOOKUP(B1335,home!$B$2:$E$405,3,FALSE)</f>
        <v>0.83830000000000005</v>
      </c>
      <c r="G1335" s="10">
        <f>VLOOKUP(C1335,away!$B$2:$E$405,4,FALSE)</f>
        <v>0.72399999999999998</v>
      </c>
      <c r="H1335" s="10">
        <f>VLOOKUP(A1335,away!$A$2:$E$405,3,FALSE)</f>
        <v>1.0679000000000001</v>
      </c>
      <c r="I1335" s="10">
        <f>VLOOKUP(C1335,away!$B$2:$E$405,3,FALSE)</f>
        <v>0.66890000000000005</v>
      </c>
      <c r="J1335" s="10">
        <f>VLOOKUP(B1335,home!$B$2:$E$405,4,FALSE)</f>
        <v>0.83779999999999999</v>
      </c>
      <c r="K1335" s="12">
        <f t="shared" si="1790"/>
        <v>0.83829061104000002</v>
      </c>
      <c r="L1335" s="12">
        <f t="shared" si="1791"/>
        <v>0.59845588011800011</v>
      </c>
      <c r="M1335" s="13">
        <f t="shared" si="1792"/>
        <v>0.23769986057900483</v>
      </c>
      <c r="N1335" s="13">
        <f t="shared" si="1793"/>
        <v>0.19926156136889675</v>
      </c>
      <c r="O1335" s="13">
        <f t="shared" si="1794"/>
        <v>0.14225287926673422</v>
      </c>
      <c r="P1335" s="13">
        <f t="shared" si="1795"/>
        <v>0.11924925308270998</v>
      </c>
      <c r="Q1335" s="13">
        <f t="shared" si="1796"/>
        <v>8.3519548018358439E-2</v>
      </c>
      <c r="R1335" s="13">
        <f t="shared" si="1797"/>
        <v>4.2566036030446515E-2</v>
      </c>
      <c r="S1335" s="13">
        <f t="shared" si="1798"/>
        <v>1.4956239694614537E-2</v>
      </c>
      <c r="T1335" s="13">
        <f t="shared" si="1799"/>
        <v>4.9982764616384269E-2</v>
      </c>
      <c r="U1335" s="13">
        <f t="shared" si="1800"/>
        <v>3.5682708353513663E-2</v>
      </c>
      <c r="V1335" s="13">
        <f t="shared" si="1801"/>
        <v>8.3369394597238304E-4</v>
      </c>
      <c r="W1335" s="13">
        <f t="shared" si="1802"/>
        <v>2.3337884314031446E-2</v>
      </c>
      <c r="X1335" s="13">
        <f t="shared" si="1803"/>
        <v>1.3966694097245757E-2</v>
      </c>
      <c r="Y1335" s="13">
        <f t="shared" si="1804"/>
        <v>4.1792251041530429E-3</v>
      </c>
      <c r="Z1335" s="13">
        <f t="shared" si="1805"/>
        <v>8.4912981852451226E-3</v>
      </c>
      <c r="AA1335" s="13">
        <f t="shared" si="1806"/>
        <v>7.1181755442319763E-3</v>
      </c>
      <c r="AB1335" s="13">
        <f t="shared" si="1807"/>
        <v>2.9835498632321037E-3</v>
      </c>
      <c r="AC1335" s="13">
        <f t="shared" si="1808"/>
        <v>2.6140470832265239E-5</v>
      </c>
      <c r="AD1335" s="13">
        <f t="shared" si="1809"/>
        <v>4.8909823254975624E-3</v>
      </c>
      <c r="AE1335" s="13">
        <f t="shared" si="1810"/>
        <v>2.9270371322472261E-3</v>
      </c>
      <c r="AF1335" s="13">
        <f t="shared" si="1811"/>
        <v>8.758512915585402E-4</v>
      </c>
      <c r="AG1335" s="13">
        <f t="shared" si="1812"/>
        <v>1.747194518473844E-4</v>
      </c>
      <c r="AH1335" s="13">
        <f t="shared" si="1813"/>
        <v>1.2704168321988115E-3</v>
      </c>
      <c r="AI1335" s="13">
        <f t="shared" si="1814"/>
        <v>1.0649785025394428E-3</v>
      </c>
      <c r="AJ1335" s="13">
        <f t="shared" si="1815"/>
        <v>4.4638073981912677E-4</v>
      </c>
      <c r="AK1335" s="13">
        <f t="shared" si="1816"/>
        <v>1.2473226104648771E-4</v>
      </c>
      <c r="AL1335" s="13">
        <f t="shared" si="1817"/>
        <v>5.2456599922016666E-7</v>
      </c>
      <c r="AM1335" s="13">
        <f t="shared" si="1818"/>
        <v>8.200129124454386E-4</v>
      </c>
      <c r="AN1335" s="13">
        <f t="shared" si="1819"/>
        <v>4.9074154922565947E-4</v>
      </c>
      <c r="AO1335" s="13">
        <f t="shared" si="1820"/>
        <v>1.4684358287615643E-4</v>
      </c>
      <c r="AP1335" s="13">
        <f t="shared" si="1821"/>
        <v>2.9293135209943558E-5</v>
      </c>
      <c r="AQ1335" s="13">
        <f t="shared" si="1822"/>
        <v>4.3826622533705868E-6</v>
      </c>
      <c r="AR1335" s="13">
        <f t="shared" si="1823"/>
        <v>1.5205768468605236E-4</v>
      </c>
      <c r="AS1335" s="13">
        <f t="shared" si="1824"/>
        <v>1.2746852940879848E-4</v>
      </c>
      <c r="AT1335" s="13">
        <f t="shared" si="1825"/>
        <v>5.3427835703235931E-5</v>
      </c>
      <c r="AU1335" s="13">
        <f t="shared" si="1826"/>
        <v>1.4929351012736796E-5</v>
      </c>
      <c r="AV1335" s="13">
        <f t="shared" si="1827"/>
        <v>3.1287836957244421E-6</v>
      </c>
      <c r="AW1335" s="13">
        <f t="shared" si="1828"/>
        <v>7.3101178294548132E-9</v>
      </c>
      <c r="AX1335" s="13">
        <f t="shared" si="1829"/>
        <v>1.1456818757242941E-4</v>
      </c>
      <c r="AY1335" s="13">
        <f t="shared" si="1830"/>
        <v>6.8564005527182352E-5</v>
      </c>
      <c r="AZ1335" s="13">
        <f t="shared" si="1831"/>
        <v>2.0516266136092667E-5</v>
      </c>
      <c r="BA1335" s="13">
        <f t="shared" si="1832"/>
        <v>4.0926933690701519E-6</v>
      </c>
      <c r="BB1335" s="13">
        <f t="shared" si="1833"/>
        <v>6.1232410305999516E-7</v>
      </c>
      <c r="BC1335" s="13">
        <f t="shared" si="1834"/>
        <v>7.3289792002846907E-8</v>
      </c>
      <c r="BD1335" s="13">
        <f t="shared" si="1835"/>
        <v>1.5166635919582788E-5</v>
      </c>
      <c r="BE1335" s="13">
        <f t="shared" si="1836"/>
        <v>1.2714048492448268E-5</v>
      </c>
      <c r="BF1335" s="13">
        <f t="shared" si="1837"/>
        <v>5.329033739763323E-6</v>
      </c>
      <c r="BG1335" s="13">
        <f t="shared" si="1838"/>
        <v>1.4890929833196581E-6</v>
      </c>
      <c r="BH1335" s="13">
        <f t="shared" si="1839"/>
        <v>3.1207316672060307E-7</v>
      </c>
      <c r="BI1335" s="13">
        <f t="shared" si="1840"/>
        <v>5.2321601123880453E-8</v>
      </c>
      <c r="BJ1335" s="14">
        <f t="shared" si="1841"/>
        <v>0.38481596832873088</v>
      </c>
      <c r="BK1335" s="14">
        <f t="shared" si="1842"/>
        <v>0.37283427634466032</v>
      </c>
      <c r="BL1335" s="14">
        <f t="shared" si="1843"/>
        <v>0.23389593278417181</v>
      </c>
      <c r="BM1335" s="14">
        <f t="shared" si="1844"/>
        <v>0.17541978060124805</v>
      </c>
      <c r="BN1335" s="14">
        <f t="shared" si="1845"/>
        <v>0.82454913834615073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1.3812</v>
      </c>
      <c r="F1336" s="10">
        <f>VLOOKUP(B1336,home!$B$2:$E$405,3,FALSE)</f>
        <v>0.7621</v>
      </c>
      <c r="G1336" s="10">
        <f>VLOOKUP(C1336,away!$B$2:$E$405,4,FALSE)</f>
        <v>0.57920000000000005</v>
      </c>
      <c r="H1336" s="10">
        <f>VLOOKUP(A1336,away!$A$2:$E$405,3,FALSE)</f>
        <v>1.0679000000000001</v>
      </c>
      <c r="I1336" s="10">
        <f>VLOOKUP(C1336,away!$B$2:$E$405,3,FALSE)</f>
        <v>1.7323999999999999</v>
      </c>
      <c r="J1336" s="10">
        <f>VLOOKUP(B1336,home!$B$2:$E$405,4,FALSE)</f>
        <v>1.1335999999999999</v>
      </c>
      <c r="K1336" s="12">
        <f t="shared" si="1790"/>
        <v>0.60967317158400003</v>
      </c>
      <c r="L1336" s="12">
        <f t="shared" si="1791"/>
        <v>2.0971939626560001</v>
      </c>
      <c r="M1336" s="13">
        <f t="shared" si="1792"/>
        <v>6.6745584464124735E-2</v>
      </c>
      <c r="N1336" s="13">
        <f t="shared" si="1793"/>
        <v>4.0692992169470692E-2</v>
      </c>
      <c r="O1336" s="13">
        <f t="shared" si="1794"/>
        <v>0.13997843677210853</v>
      </c>
      <c r="P1336" s="13">
        <f t="shared" si="1795"/>
        <v>8.5341097500221827E-2</v>
      </c>
      <c r="Q1336" s="13">
        <f t="shared" si="1796"/>
        <v>1.2404712798602035E-2</v>
      </c>
      <c r="R1336" s="13">
        <f t="shared" si="1797"/>
        <v>0.14678096625024534</v>
      </c>
      <c r="S1336" s="13">
        <f t="shared" si="1798"/>
        <v>2.7279343573869599E-2</v>
      </c>
      <c r="T1336" s="13">
        <f t="shared" si="1799"/>
        <v>2.6015088789709807E-2</v>
      </c>
      <c r="U1336" s="13">
        <f t="shared" si="1800"/>
        <v>8.9488417221951153E-2</v>
      </c>
      <c r="V1336" s="13">
        <f t="shared" si="1801"/>
        <v>3.8754941841566306E-3</v>
      </c>
      <c r="W1336" s="13">
        <f t="shared" si="1802"/>
        <v>2.5209401981707803E-3</v>
      </c>
      <c r="X1336" s="13">
        <f t="shared" si="1803"/>
        <v>5.2869005638205811E-3</v>
      </c>
      <c r="Y1336" s="13">
        <f t="shared" si="1804"/>
        <v>5.5438279718035633E-3</v>
      </c>
      <c r="Z1336" s="13">
        <f t="shared" si="1805"/>
        <v>0.10260938541760954</v>
      </c>
      <c r="AA1336" s="13">
        <f t="shared" si="1806"/>
        <v>6.2558189441839052E-2</v>
      </c>
      <c r="AB1336" s="13">
        <f t="shared" si="1807"/>
        <v>1.9070024882779358E-2</v>
      </c>
      <c r="AC1336" s="13">
        <f t="shared" si="1808"/>
        <v>3.0970113012627765E-4</v>
      </c>
      <c r="AD1336" s="13">
        <f t="shared" si="1809"/>
        <v>3.8423740149809427E-4</v>
      </c>
      <c r="AE1336" s="13">
        <f t="shared" si="1810"/>
        <v>8.0582035864843295E-4</v>
      </c>
      <c r="AF1336" s="13">
        <f t="shared" si="1811"/>
        <v>8.4498079557139322E-4</v>
      </c>
      <c r="AG1336" s="13">
        <f t="shared" si="1812"/>
        <v>5.9069620767752983E-4</v>
      </c>
      <c r="AH1336" s="13">
        <f t="shared" si="1813"/>
        <v>5.3797945902413345E-2</v>
      </c>
      <c r="AI1336" s="13">
        <f t="shared" si="1814"/>
        <v>3.2799164303028802E-2</v>
      </c>
      <c r="AJ1336" s="13">
        <f t="shared" si="1815"/>
        <v>9.9983852629661422E-3</v>
      </c>
      <c r="AK1336" s="13">
        <f t="shared" si="1816"/>
        <v>2.0319157513304315E-3</v>
      </c>
      <c r="AL1336" s="13">
        <f t="shared" si="1817"/>
        <v>1.5839390458100858E-5</v>
      </c>
      <c r="AM1336" s="13">
        <f t="shared" si="1818"/>
        <v>4.6851847042507609E-5</v>
      </c>
      <c r="AN1336" s="13">
        <f t="shared" si="1819"/>
        <v>9.8257410756829352E-5</v>
      </c>
      <c r="AO1336" s="13">
        <f t="shared" si="1820"/>
        <v>1.0303242431271662E-4</v>
      </c>
      <c r="AP1336" s="13">
        <f t="shared" si="1821"/>
        <v>7.2026326075480193E-5</v>
      </c>
      <c r="AQ1336" s="13">
        <f t="shared" si="1822"/>
        <v>3.7763294049447373E-5</v>
      </c>
      <c r="AR1336" s="13">
        <f t="shared" si="1823"/>
        <v>2.2564945469967072E-2</v>
      </c>
      <c r="AS1336" s="13">
        <f t="shared" si="1824"/>
        <v>1.375724187129484E-2</v>
      </c>
      <c r="AT1336" s="13">
        <f t="shared" si="1825"/>
        <v>4.1937106419602634E-3</v>
      </c>
      <c r="AU1336" s="13">
        <f t="shared" si="1826"/>
        <v>8.5226428926316229E-4</v>
      </c>
      <c r="AV1336" s="13">
        <f t="shared" si="1827"/>
        <v>1.2990066806571395E-4</v>
      </c>
      <c r="AW1336" s="13">
        <f t="shared" si="1828"/>
        <v>5.6256362469582962E-7</v>
      </c>
      <c r="AX1336" s="13">
        <f t="shared" si="1829"/>
        <v>4.7607190301623413E-6</v>
      </c>
      <c r="AY1336" s="13">
        <f t="shared" si="1830"/>
        <v>9.9841512079579906E-6</v>
      </c>
      <c r="AZ1336" s="13">
        <f t="shared" si="1831"/>
        <v>1.0469350817787056E-5</v>
      </c>
      <c r="BA1336" s="13">
        <f t="shared" si="1832"/>
        <v>7.3187531093302236E-6</v>
      </c>
      <c r="BB1336" s="13">
        <f t="shared" si="1833"/>
        <v>3.8372112087642934E-6</v>
      </c>
      <c r="BC1336" s="13">
        <f t="shared" si="1834"/>
        <v>1.6094752360912817E-6</v>
      </c>
      <c r="BD1336" s="13">
        <f t="shared" si="1835"/>
        <v>7.8871779012128027E-3</v>
      </c>
      <c r="BE1336" s="13">
        <f t="shared" si="1836"/>
        <v>4.8086007658796467E-3</v>
      </c>
      <c r="BF1336" s="13">
        <f t="shared" si="1837"/>
        <v>1.4658374399075477E-3</v>
      </c>
      <c r="BG1336" s="13">
        <f t="shared" si="1838"/>
        <v>2.9789392033833525E-4</v>
      </c>
      <c r="BH1336" s="13">
        <f t="shared" si="1839"/>
        <v>4.5404482802066075E-5</v>
      </c>
      <c r="BI1336" s="13">
        <f t="shared" si="1840"/>
        <v>5.5363790068133646E-6</v>
      </c>
      <c r="BJ1336" s="14">
        <f t="shared" si="1841"/>
        <v>9.5486108217819984E-2</v>
      </c>
      <c r="BK1336" s="14">
        <f t="shared" si="1842"/>
        <v>0.18357704439416511</v>
      </c>
      <c r="BL1336" s="14">
        <f t="shared" si="1843"/>
        <v>0.61251195961836058</v>
      </c>
      <c r="BM1336" s="14">
        <f t="shared" si="1844"/>
        <v>0.50223128610559875</v>
      </c>
      <c r="BN1336" s="14">
        <f t="shared" si="1845"/>
        <v>0.49194378995477317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1.3812</v>
      </c>
      <c r="F1344" s="10">
        <f>VLOOKUP(B1344,home!$B$2:$E$405,3,FALSE)</f>
        <v>1.1222000000000001</v>
      </c>
      <c r="G1344" s="10">
        <f>VLOOKUP(C1344,away!$B$2:$E$405,4,FALSE)</f>
        <v>1.1813</v>
      </c>
      <c r="H1344" s="10">
        <f>VLOOKUP(A1344,away!$A$2:$E$405,3,FALSE)</f>
        <v>1.0679000000000001</v>
      </c>
      <c r="I1344" s="10">
        <f>VLOOKUP(C1344,away!$B$2:$E$405,3,FALSE)</f>
        <v>1.3307</v>
      </c>
      <c r="J1344" s="10">
        <f>VLOOKUP(B1344,home!$B$2:$E$405,4,FALSE)</f>
        <v>0.79600000000000004</v>
      </c>
      <c r="K1344" s="12">
        <f t="shared" si="1790"/>
        <v>1.8309944926320001</v>
      </c>
      <c r="L1344" s="12">
        <f t="shared" si="1791"/>
        <v>1.1311594058800001</v>
      </c>
      <c r="M1344" s="13">
        <f t="shared" si="1792"/>
        <v>5.1707424599082029E-2</v>
      </c>
      <c r="N1344" s="13">
        <f t="shared" si="1793"/>
        <v>9.4676009669103584E-2</v>
      </c>
      <c r="O1344" s="13">
        <f t="shared" si="1794"/>
        <v>5.8489339689082528E-2</v>
      </c>
      <c r="P1344" s="13">
        <f t="shared" si="1795"/>
        <v>0.10709365884839235</v>
      </c>
      <c r="Q1344" s="13">
        <f t="shared" si="1796"/>
        <v>8.6675626144251366E-2</v>
      </c>
      <c r="R1344" s="13">
        <f t="shared" si="1797"/>
        <v>3.3080383366508058E-2</v>
      </c>
      <c r="S1344" s="13">
        <f t="shared" si="1798"/>
        <v>5.5451667988021723E-2</v>
      </c>
      <c r="T1344" s="13">
        <f t="shared" si="1799"/>
        <v>9.8043949773608377E-2</v>
      </c>
      <c r="U1344" s="13">
        <f t="shared" si="1800"/>
        <v>6.0569999758231463E-2</v>
      </c>
      <c r="V1344" s="13">
        <f t="shared" si="1801"/>
        <v>1.2760948441325522E-2</v>
      </c>
      <c r="W1344" s="13">
        <f t="shared" si="1802"/>
        <v>5.2900864705184798E-2</v>
      </c>
      <c r="X1344" s="13">
        <f t="shared" si="1803"/>
        <v>5.9839310690455096E-2</v>
      </c>
      <c r="Y1344" s="13">
        <f t="shared" si="1804"/>
        <v>3.3843899564441969E-2</v>
      </c>
      <c r="Z1344" s="13">
        <f t="shared" si="1805"/>
        <v>1.2473062265047295E-2</v>
      </c>
      <c r="AA1344" s="13">
        <f t="shared" si="1806"/>
        <v>2.2838108313557613E-2</v>
      </c>
      <c r="AB1344" s="13">
        <f t="shared" si="1807"/>
        <v>2.0908225272128551E-2</v>
      </c>
      <c r="AC1344" s="13">
        <f t="shared" si="1808"/>
        <v>1.6518622199246788E-3</v>
      </c>
      <c r="AD1344" s="13">
        <f t="shared" si="1809"/>
        <v>2.4215297982666001E-2</v>
      </c>
      <c r="AE1344" s="13">
        <f t="shared" si="1810"/>
        <v>2.7391362079279634E-2</v>
      </c>
      <c r="AF1344" s="13">
        <f t="shared" si="1811"/>
        <v>1.5491998427920962E-2</v>
      </c>
      <c r="AG1344" s="13">
        <f t="shared" si="1812"/>
        <v>5.8413065792069889E-3</v>
      </c>
      <c r="AH1344" s="13">
        <f t="shared" si="1813"/>
        <v>3.5272554253087877E-3</v>
      </c>
      <c r="AI1344" s="13">
        <f t="shared" si="1814"/>
        <v>6.4583852578467323E-3</v>
      </c>
      <c r="AJ1344" s="13">
        <f t="shared" si="1815"/>
        <v>5.912633919206536E-3</v>
      </c>
      <c r="AK1344" s="13">
        <f t="shared" si="1816"/>
        <v>3.6086667143387739E-3</v>
      </c>
      <c r="AL1344" s="13">
        <f t="shared" si="1817"/>
        <v>1.3684995562382129E-4</v>
      </c>
      <c r="AM1344" s="13">
        <f t="shared" si="1818"/>
        <v>8.8676154487408367E-3</v>
      </c>
      <c r="AN1344" s="13">
        <f t="shared" si="1819"/>
        <v>1.0030686622569994E-2</v>
      </c>
      <c r="AO1344" s="13">
        <f t="shared" si="1820"/>
        <v>5.6731527602773713E-3</v>
      </c>
      <c r="AP1344" s="13">
        <f t="shared" si="1821"/>
        <v>2.1390800352606111E-3</v>
      </c>
      <c r="AQ1344" s="13">
        <f t="shared" si="1822"/>
        <v>6.0491012545379075E-4</v>
      </c>
      <c r="AR1344" s="13">
        <f t="shared" si="1823"/>
        <v>7.9797763025585917E-4</v>
      </c>
      <c r="AS1344" s="13">
        <f t="shared" si="1824"/>
        <v>1.4610926462420124E-3</v>
      </c>
      <c r="AT1344" s="13">
        <f t="shared" si="1825"/>
        <v>1.3376262942471206E-3</v>
      </c>
      <c r="AU1344" s="13">
        <f t="shared" si="1826"/>
        <v>8.1639545932207607E-4</v>
      </c>
      <c r="AV1344" s="13">
        <f t="shared" si="1827"/>
        <v>3.7370389745712361E-4</v>
      </c>
      <c r="AW1344" s="13">
        <f t="shared" si="1828"/>
        <v>7.8732312808448775E-6</v>
      </c>
      <c r="AX1344" s="13">
        <f t="shared" si="1829"/>
        <v>2.7060925082371544E-3</v>
      </c>
      <c r="AY1344" s="13">
        <f t="shared" si="1830"/>
        <v>3.0610219938738584E-3</v>
      </c>
      <c r="AZ1344" s="13">
        <f t="shared" si="1831"/>
        <v>1.7312519099879839E-3</v>
      </c>
      <c r="BA1344" s="13">
        <f t="shared" si="1832"/>
        <v>6.52773960643541E-4</v>
      </c>
      <c r="BB1344" s="13">
        <f t="shared" si="1833"/>
        <v>1.8459785137387065E-4</v>
      </c>
      <c r="BC1344" s="13">
        <f t="shared" si="1834"/>
        <v>4.1761919177358422E-5</v>
      </c>
      <c r="BD1344" s="13">
        <f t="shared" si="1835"/>
        <v>1.5043998369095778E-4</v>
      </c>
      <c r="BE1344" s="13">
        <f t="shared" si="1836"/>
        <v>2.7545478160979155E-4</v>
      </c>
      <c r="BF1344" s="13">
        <f t="shared" si="1837"/>
        <v>2.5217809404833947E-4</v>
      </c>
      <c r="BG1344" s="13">
        <f t="shared" si="1838"/>
        <v>1.5391223378831463E-4</v>
      </c>
      <c r="BH1344" s="13">
        <f t="shared" si="1839"/>
        <v>7.0453113103773293E-5</v>
      </c>
      <c r="BI1344" s="13">
        <f t="shared" si="1840"/>
        <v>2.5799852416357635E-5</v>
      </c>
      <c r="BJ1344" s="14">
        <f t="shared" si="1841"/>
        <v>0.53461257075171531</v>
      </c>
      <c r="BK1344" s="14">
        <f t="shared" si="1842"/>
        <v>0.23186343404624399</v>
      </c>
      <c r="BL1344" s="14">
        <f t="shared" si="1843"/>
        <v>0.22110803170239074</v>
      </c>
      <c r="BM1344" s="14">
        <f t="shared" si="1844"/>
        <v>0.56528150768638441</v>
      </c>
      <c r="BN1344" s="14">
        <f t="shared" si="1845"/>
        <v>0.43172244231641993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1.3812</v>
      </c>
      <c r="F1352" s="10">
        <f>VLOOKUP(B1352,home!$B$2:$E$405,3,FALSE)</f>
        <v>0.49540000000000001</v>
      </c>
      <c r="G1352" s="10">
        <f>VLOOKUP(C1352,away!$B$2:$E$405,4,FALSE)</f>
        <v>0.99070000000000003</v>
      </c>
      <c r="H1352" s="10">
        <f>VLOOKUP(A1352,away!$A$2:$E$405,3,FALSE)</f>
        <v>1.0679000000000001</v>
      </c>
      <c r="I1352" s="10">
        <f>VLOOKUP(C1352,away!$B$2:$E$405,3,FALSE)</f>
        <v>1.3307</v>
      </c>
      <c r="J1352" s="10">
        <f>VLOOKUP(B1352,home!$B$2:$E$405,4,FALSE)</f>
        <v>0.93640000000000001</v>
      </c>
      <c r="K1352" s="12">
        <f t="shared" si="1790"/>
        <v>0.67788298773599998</v>
      </c>
      <c r="L1352" s="12">
        <f t="shared" si="1791"/>
        <v>1.3306754618920003</v>
      </c>
      <c r="M1352" s="13">
        <f t="shared" si="1792"/>
        <v>0.13418196537829202</v>
      </c>
      <c r="N1352" s="13">
        <f t="shared" si="1793"/>
        <v>9.0959671590925106E-2</v>
      </c>
      <c r="O1352" s="13">
        <f t="shared" si="1794"/>
        <v>0.17855264875733512</v>
      </c>
      <c r="P1352" s="13">
        <f t="shared" si="1795"/>
        <v>0.12103780300779891</v>
      </c>
      <c r="Q1352" s="13">
        <f t="shared" si="1796"/>
        <v>3.0830006970770835E-2</v>
      </c>
      <c r="R1352" s="13">
        <f t="shared" si="1797"/>
        <v>0.11879781417860355</v>
      </c>
      <c r="S1352" s="13">
        <f t="shared" si="1798"/>
        <v>2.7295303276510294E-2</v>
      </c>
      <c r="T1352" s="13">
        <f t="shared" si="1799"/>
        <v>4.1024733765964064E-2</v>
      </c>
      <c r="U1352" s="13">
        <f t="shared" si="1800"/>
        <v>8.0531017211897912E-2</v>
      </c>
      <c r="V1352" s="13">
        <f t="shared" si="1801"/>
        <v>2.7357241105855825E-3</v>
      </c>
      <c r="W1352" s="13">
        <f t="shared" si="1802"/>
        <v>6.9663790790892811E-3</v>
      </c>
      <c r="X1352" s="13">
        <f t="shared" si="1803"/>
        <v>9.2699896987818945E-3</v>
      </c>
      <c r="Y1352" s="13">
        <f t="shared" si="1804"/>
        <v>6.1676739120803438E-3</v>
      </c>
      <c r="Z1352" s="13">
        <f t="shared" si="1805"/>
        <v>5.2693778751291075E-2</v>
      </c>
      <c r="AA1352" s="13">
        <f t="shared" si="1806"/>
        <v>3.5720216175024945E-2</v>
      </c>
      <c r="AB1352" s="13">
        <f t="shared" si="1807"/>
        <v>1.210706343165085E-2</v>
      </c>
      <c r="AC1352" s="13">
        <f t="shared" si="1808"/>
        <v>1.542336720918576E-4</v>
      </c>
      <c r="AD1352" s="13">
        <f t="shared" si="1809"/>
        <v>1.1805974659586512E-3</v>
      </c>
      <c r="AE1352" s="13">
        <f t="shared" si="1810"/>
        <v>1.5709920783230529E-3</v>
      </c>
      <c r="AF1352" s="13">
        <f t="shared" si="1811"/>
        <v>1.0452403047256015E-3</v>
      </c>
      <c r="AG1352" s="13">
        <f t="shared" si="1812"/>
        <v>4.6362520842629137E-4</v>
      </c>
      <c r="AH1352" s="13">
        <f t="shared" si="1813"/>
        <v>1.7529579594677283E-2</v>
      </c>
      <c r="AI1352" s="13">
        <f t="shared" si="1814"/>
        <v>1.1883003789395857E-2</v>
      </c>
      <c r="AJ1352" s="13">
        <f t="shared" si="1815"/>
        <v>4.0276430560169359E-3</v>
      </c>
      <c r="AK1352" s="13">
        <f t="shared" si="1816"/>
        <v>9.1009023611563823E-4</v>
      </c>
      <c r="AL1352" s="13">
        <f t="shared" si="1817"/>
        <v>5.5650115921893735E-6</v>
      </c>
      <c r="AM1352" s="13">
        <f t="shared" si="1818"/>
        <v>1.6006138750752024E-4</v>
      </c>
      <c r="AN1352" s="13">
        <f t="shared" si="1819"/>
        <v>2.1298976075264389E-4</v>
      </c>
      <c r="AO1352" s="13">
        <f t="shared" si="1820"/>
        <v>1.4171012413389557E-4</v>
      </c>
      <c r="AP1352" s="13">
        <f t="shared" si="1821"/>
        <v>6.2856728295548038E-5</v>
      </c>
      <c r="AQ1352" s="13">
        <f t="shared" si="1822"/>
        <v>2.0910476489424592E-5</v>
      </c>
      <c r="AR1352" s="13">
        <f t="shared" si="1823"/>
        <v>4.6652362847839531E-3</v>
      </c>
      <c r="AS1352" s="13">
        <f t="shared" si="1824"/>
        <v>3.1624843112237427E-3</v>
      </c>
      <c r="AT1352" s="13">
        <f t="shared" si="1825"/>
        <v>1.0718971567802882E-3</v>
      </c>
      <c r="AU1352" s="13">
        <f t="shared" si="1826"/>
        <v>2.4220694906131518E-4</v>
      </c>
      <c r="AV1352" s="13">
        <f t="shared" si="1827"/>
        <v>4.104699257002636E-5</v>
      </c>
      <c r="AW1352" s="13">
        <f t="shared" si="1828"/>
        <v>1.3944098948281722E-7</v>
      </c>
      <c r="AX1352" s="13">
        <f t="shared" si="1829"/>
        <v>1.8083815264127908E-5</v>
      </c>
      <c r="AY1352" s="13">
        <f t="shared" si="1830"/>
        <v>2.4063689229363005E-5</v>
      </c>
      <c r="AZ1352" s="13">
        <f t="shared" si="1831"/>
        <v>1.6010480390054092E-5</v>
      </c>
      <c r="BA1352" s="13">
        <f t="shared" si="1832"/>
        <v>7.1015844627160102E-6</v>
      </c>
      <c r="BB1352" s="13">
        <f t="shared" si="1833"/>
        <v>2.3624760462724206E-6</v>
      </c>
      <c r="BC1352" s="13">
        <f t="shared" si="1834"/>
        <v>6.287377808164676E-7</v>
      </c>
      <c r="BD1352" s="13">
        <f t="shared" si="1835"/>
        <v>1.0346525746816999E-3</v>
      </c>
      <c r="BE1352" s="13">
        <f t="shared" si="1836"/>
        <v>7.0137337859397543E-4</v>
      </c>
      <c r="BF1352" s="13">
        <f t="shared" si="1837"/>
        <v>2.3772454069988835E-4</v>
      </c>
      <c r="BG1352" s="13">
        <f t="shared" si="1838"/>
        <v>5.3716473969269559E-5</v>
      </c>
      <c r="BH1352" s="13">
        <f t="shared" si="1839"/>
        <v>9.103370966232878E-6</v>
      </c>
      <c r="BI1352" s="13">
        <f t="shared" si="1840"/>
        <v>1.2342040618118203E-6</v>
      </c>
      <c r="BJ1352" s="14">
        <f t="shared" si="1841"/>
        <v>0.19014568933539747</v>
      </c>
      <c r="BK1352" s="14">
        <f t="shared" si="1842"/>
        <v>0.28543465814610025</v>
      </c>
      <c r="BL1352" s="14">
        <f t="shared" si="1843"/>
        <v>0.47127975266811029</v>
      </c>
      <c r="BM1352" s="14">
        <f t="shared" si="1844"/>
        <v>0.32517004476893369</v>
      </c>
      <c r="BN1352" s="14">
        <f t="shared" si="1845"/>
        <v>0.67435990988372563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1.3812</v>
      </c>
      <c r="F1353" s="10">
        <f>VLOOKUP(B1353,home!$B$2:$E$405,3,FALSE)</f>
        <v>0.87639999999999996</v>
      </c>
      <c r="G1353" s="10">
        <f>VLOOKUP(C1353,away!$B$2:$E$405,4,FALSE)</f>
        <v>0.94120000000000004</v>
      </c>
      <c r="H1353" s="10">
        <f>VLOOKUP(A1353,away!$A$2:$E$405,3,FALSE)</f>
        <v>1.0679000000000001</v>
      </c>
      <c r="I1353" s="10">
        <f>VLOOKUP(C1353,away!$B$2:$E$405,3,FALSE)</f>
        <v>1.2173</v>
      </c>
      <c r="J1353" s="10">
        <f>VLOOKUP(B1353,home!$B$2:$E$405,4,FALSE)</f>
        <v>1.0349999999999999</v>
      </c>
      <c r="K1353" s="12">
        <f t="shared" si="1790"/>
        <v>1.139307239616</v>
      </c>
      <c r="L1353" s="12">
        <f t="shared" si="1791"/>
        <v>1.34545308345</v>
      </c>
      <c r="M1353" s="13">
        <f t="shared" si="1792"/>
        <v>8.3345528119023113E-2</v>
      </c>
      <c r="N1353" s="13">
        <f t="shared" si="1793"/>
        <v>9.4956163575621935E-2</v>
      </c>
      <c r="O1353" s="13">
        <f t="shared" si="1794"/>
        <v>0.11213749779950831</v>
      </c>
      <c r="P1353" s="13">
        <f t="shared" si="1795"/>
        <v>0.12775906307540308</v>
      </c>
      <c r="Q1353" s="13">
        <f t="shared" si="1796"/>
        <v>5.4092122303933614E-2</v>
      </c>
      <c r="R1353" s="13">
        <f t="shared" si="1797"/>
        <v>7.5437871092358041E-2</v>
      </c>
      <c r="S1353" s="13">
        <f t="shared" si="1798"/>
        <v>4.8959969917628229E-2</v>
      </c>
      <c r="T1353" s="13">
        <f t="shared" si="1799"/>
        <v>7.2778412744181981E-2</v>
      </c>
      <c r="U1353" s="13">
        <f t="shared" si="1800"/>
        <v>8.5946912676742079E-2</v>
      </c>
      <c r="V1353" s="13">
        <f t="shared" si="1801"/>
        <v>8.3388862220037108E-3</v>
      </c>
      <c r="W1353" s="13">
        <f t="shared" si="1802"/>
        <v>2.0542515515688555E-2</v>
      </c>
      <c r="X1353" s="13">
        <f t="shared" si="1803"/>
        <v>2.7638990842402629E-2</v>
      </c>
      <c r="Y1353" s="13">
        <f t="shared" si="1804"/>
        <v>1.8593482726178473E-2</v>
      </c>
      <c r="Z1353" s="13">
        <f t="shared" si="1805"/>
        <v>3.3832705423372245E-2</v>
      </c>
      <c r="AA1353" s="13">
        <f t="shared" si="1806"/>
        <v>3.8545846224643507E-2</v>
      </c>
      <c r="AB1353" s="13">
        <f t="shared" si="1807"/>
        <v>2.195778083043071E-2</v>
      </c>
      <c r="AC1353" s="13">
        <f t="shared" si="1808"/>
        <v>7.9890930777815961E-4</v>
      </c>
      <c r="AD1353" s="13">
        <f t="shared" si="1809"/>
        <v>5.8510591617369941E-3</v>
      </c>
      <c r="AE1353" s="13">
        <f t="shared" si="1810"/>
        <v>7.8723255906074097E-3</v>
      </c>
      <c r="AF1353" s="13">
        <f t="shared" si="1811"/>
        <v>5.2959223699025424E-3</v>
      </c>
      <c r="AG1353" s="13">
        <f t="shared" si="1812"/>
        <v>2.3751383607657356E-3</v>
      </c>
      <c r="AH1353" s="13">
        <f t="shared" si="1813"/>
        <v>1.1380079458332935E-2</v>
      </c>
      <c r="AI1353" s="13">
        <f t="shared" si="1814"/>
        <v>1.296540691428404E-2</v>
      </c>
      <c r="AJ1353" s="13">
        <f t="shared" si="1815"/>
        <v>7.3857909810055777E-3</v>
      </c>
      <c r="AK1353" s="13">
        <f t="shared" si="1816"/>
        <v>2.8048950449834045E-3</v>
      </c>
      <c r="AL1353" s="13">
        <f t="shared" si="1817"/>
        <v>4.8985425827860386E-5</v>
      </c>
      <c r="AM1353" s="13">
        <f t="shared" si="1818"/>
        <v>1.3332308124776959E-3</v>
      </c>
      <c r="AN1353" s="13">
        <f t="shared" si="1819"/>
        <v>1.7937995075986643E-3</v>
      </c>
      <c r="AO1353" s="13">
        <f t="shared" si="1820"/>
        <v>1.2067365392948576E-3</v>
      </c>
      <c r="AP1353" s="13">
        <f t="shared" si="1821"/>
        <v>5.4120246590201604E-4</v>
      </c>
      <c r="AQ1353" s="13">
        <f t="shared" si="1822"/>
        <v>1.8204063162965281E-4</v>
      </c>
      <c r="AR1353" s="13">
        <f t="shared" si="1823"/>
        <v>3.06227259942401E-3</v>
      </c>
      <c r="AS1353" s="13">
        <f t="shared" si="1824"/>
        <v>3.4888693422014819E-3</v>
      </c>
      <c r="AT1353" s="13">
        <f t="shared" si="1825"/>
        <v>1.9874470498222308E-3</v>
      </c>
      <c r="AU1353" s="13">
        <f t="shared" si="1826"/>
        <v>7.547709374053095E-4</v>
      </c>
      <c r="AV1353" s="13">
        <f t="shared" si="1827"/>
        <v>2.1497899830940593E-4</v>
      </c>
      <c r="AW1353" s="13">
        <f t="shared" si="1828"/>
        <v>2.0858054712971384E-6</v>
      </c>
      <c r="AX1353" s="13">
        <f t="shared" si="1829"/>
        <v>2.5315991945582634E-4</v>
      </c>
      <c r="AY1353" s="13">
        <f t="shared" si="1830"/>
        <v>3.4061479423779515E-4</v>
      </c>
      <c r="AZ1353" s="13">
        <f t="shared" si="1831"/>
        <v>2.2914061258796448E-4</v>
      </c>
      <c r="BA1353" s="13">
        <f t="shared" si="1832"/>
        <v>1.0276598125003287E-4</v>
      </c>
      <c r="BB1353" s="13">
        <f t="shared" si="1833"/>
        <v>3.4566701586655417E-5</v>
      </c>
      <c r="BC1353" s="13">
        <f t="shared" si="1834"/>
        <v>9.3015750468923055E-6</v>
      </c>
      <c r="BD1353" s="13">
        <f t="shared" si="1835"/>
        <v>6.8669068520991355E-4</v>
      </c>
      <c r="BE1353" s="13">
        <f t="shared" si="1836"/>
        <v>7.8235166903652608E-4</v>
      </c>
      <c r="BF1353" s="13">
        <f t="shared" si="1837"/>
        <v>4.4566946022948765E-4</v>
      </c>
      <c r="BG1353" s="13">
        <f t="shared" si="1838"/>
        <v>1.6925148083840342E-4</v>
      </c>
      <c r="BH1353" s="13">
        <f t="shared" si="1839"/>
        <v>4.8207359358730423E-5</v>
      </c>
      <c r="BI1353" s="13">
        <f t="shared" si="1840"/>
        <v>1.0984598704034337E-5</v>
      </c>
      <c r="BJ1353" s="14">
        <f t="shared" si="1841"/>
        <v>0.316022692732088</v>
      </c>
      <c r="BK1353" s="14">
        <f t="shared" si="1842"/>
        <v>0.26959195686190202</v>
      </c>
      <c r="BL1353" s="14">
        <f t="shared" si="1843"/>
        <v>0.38021357520282811</v>
      </c>
      <c r="BM1353" s="14">
        <f t="shared" si="1844"/>
        <v>0.45159415526557567</v>
      </c>
      <c r="BN1353" s="14">
        <f t="shared" si="1845"/>
        <v>0.54772824596584813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1.3812</v>
      </c>
      <c r="F1354" s="10">
        <f>VLOOKUP(B1354,home!$B$2:$E$405,3,FALSE)</f>
        <v>0.86880000000000002</v>
      </c>
      <c r="G1354" s="10">
        <f>VLOOKUP(C1354,away!$B$2:$E$405,4,FALSE)</f>
        <v>0.91449999999999998</v>
      </c>
      <c r="H1354" s="10">
        <f>VLOOKUP(A1354,away!$A$2:$E$405,3,FALSE)</f>
        <v>1.0679000000000001</v>
      </c>
      <c r="I1354" s="10">
        <f>VLOOKUP(C1354,away!$B$2:$E$405,3,FALSE)</f>
        <v>0.69</v>
      </c>
      <c r="J1354" s="10">
        <f>VLOOKUP(B1354,home!$B$2:$E$405,4,FALSE)</f>
        <v>0.60870000000000002</v>
      </c>
      <c r="K1354" s="12">
        <f t="shared" si="1790"/>
        <v>1.0973877091199999</v>
      </c>
      <c r="L1354" s="12">
        <f t="shared" si="1791"/>
        <v>0.44852120370000004</v>
      </c>
      <c r="M1354" s="13">
        <f t="shared" si="1792"/>
        <v>0.21311807741268327</v>
      </c>
      <c r="N1354" s="13">
        <f t="shared" si="1793"/>
        <v>0.23387315874396331</v>
      </c>
      <c r="O1354" s="13">
        <f t="shared" si="1794"/>
        <v>9.5587976611366476E-2</v>
      </c>
      <c r="P1354" s="13">
        <f t="shared" si="1795"/>
        <v>0.1048970706729636</v>
      </c>
      <c r="Q1354" s="13">
        <f t="shared" si="1796"/>
        <v>0.12832476494934797</v>
      </c>
      <c r="R1354" s="13">
        <f t="shared" si="1797"/>
        <v>2.1436617164488771E-2</v>
      </c>
      <c r="S1354" s="13">
        <f t="shared" si="1798"/>
        <v>1.290762797946707E-2</v>
      </c>
      <c r="T1354" s="13">
        <f t="shared" si="1799"/>
        <v>5.7556378039601119E-2</v>
      </c>
      <c r="U1354" s="13">
        <f t="shared" si="1800"/>
        <v>2.3524280201420802E-2</v>
      </c>
      <c r="V1354" s="13">
        <f t="shared" si="1801"/>
        <v>7.0590620770738229E-4</v>
      </c>
      <c r="W1354" s="13">
        <f t="shared" si="1802"/>
        <v>4.6940673277042474E-2</v>
      </c>
      <c r="X1354" s="13">
        <f t="shared" si="1803"/>
        <v>2.1053887280707517E-2</v>
      </c>
      <c r="Y1354" s="13">
        <f t="shared" si="1804"/>
        <v>4.7215574328535277E-3</v>
      </c>
      <c r="Z1354" s="13">
        <f t="shared" si="1805"/>
        <v>3.2049257779575291E-3</v>
      </c>
      <c r="AA1354" s="13">
        <f t="shared" si="1806"/>
        <v>3.5170461573724469E-3</v>
      </c>
      <c r="AB1354" s="13">
        <f t="shared" si="1807"/>
        <v>1.9297816127541237E-3</v>
      </c>
      <c r="AC1354" s="13">
        <f t="shared" si="1808"/>
        <v>2.1715512785600922E-5</v>
      </c>
      <c r="AD1354" s="13">
        <f t="shared" si="1809"/>
        <v>1.2878029478011012E-2</v>
      </c>
      <c r="AE1354" s="13">
        <f t="shared" si="1810"/>
        <v>5.7760692827615815E-3</v>
      </c>
      <c r="AF1354" s="13">
        <f t="shared" si="1811"/>
        <v>1.2953447736794102E-3</v>
      </c>
      <c r="AG1354" s="13">
        <f t="shared" si="1812"/>
        <v>1.9366319903239777E-4</v>
      </c>
      <c r="AH1354" s="13">
        <f t="shared" si="1813"/>
        <v>3.5936929192466739E-4</v>
      </c>
      <c r="AI1354" s="13">
        <f t="shared" si="1814"/>
        <v>3.9436744399328725E-4</v>
      </c>
      <c r="AJ1354" s="13">
        <f t="shared" si="1815"/>
        <v>2.1638699295765165E-4</v>
      </c>
      <c r="AK1354" s="13">
        <f t="shared" si="1816"/>
        <v>7.9153475495054307E-5</v>
      </c>
      <c r="AL1354" s="13">
        <f t="shared" si="1817"/>
        <v>4.2753645434965105E-7</v>
      </c>
      <c r="AM1354" s="13">
        <f t="shared" si="1818"/>
        <v>2.8264382533708669E-3</v>
      </c>
      <c r="AN1354" s="13">
        <f t="shared" si="1819"/>
        <v>1.2677174875856268E-3</v>
      </c>
      <c r="AO1354" s="13">
        <f t="shared" si="1820"/>
        <v>2.8429908674172259E-4</v>
      </c>
      <c r="AP1354" s="13">
        <f t="shared" si="1821"/>
        <v>4.2504722865402727E-5</v>
      </c>
      <c r="AQ1354" s="13">
        <f t="shared" si="1822"/>
        <v>4.7660673656313344E-6</v>
      </c>
      <c r="AR1354" s="13">
        <f t="shared" si="1823"/>
        <v>3.2236949477373719E-5</v>
      </c>
      <c r="AS1354" s="13">
        <f t="shared" si="1824"/>
        <v>3.5376432135992322E-5</v>
      </c>
      <c r="AT1354" s="13">
        <f t="shared" si="1825"/>
        <v>1.9410830909277878E-5</v>
      </c>
      <c r="AU1354" s="13">
        <f t="shared" si="1826"/>
        <v>7.1004024212160459E-6</v>
      </c>
      <c r="AV1354" s="13">
        <f t="shared" si="1827"/>
        <v>1.9479735867120942E-6</v>
      </c>
      <c r="AW1354" s="13">
        <f t="shared" si="1828"/>
        <v>5.8453930812600619E-9</v>
      </c>
      <c r="AX1354" s="13">
        <f t="shared" si="1829"/>
        <v>5.1694976663929811E-4</v>
      </c>
      <c r="AY1354" s="13">
        <f t="shared" si="1830"/>
        <v>2.3186293158549209E-4</v>
      </c>
      <c r="AZ1354" s="13">
        <f t="shared" si="1831"/>
        <v>5.1997720584067835E-5</v>
      </c>
      <c r="BA1354" s="13">
        <f t="shared" si="1832"/>
        <v>7.7740267420074601E-6</v>
      </c>
      <c r="BB1354" s="13">
        <f t="shared" si="1833"/>
        <v>8.7170395798029358E-7</v>
      </c>
      <c r="BC1354" s="13">
        <f t="shared" si="1834"/>
        <v>7.819554170067514E-8</v>
      </c>
      <c r="BD1354" s="13">
        <f t="shared" si="1835"/>
        <v>2.4098258972012919E-6</v>
      </c>
      <c r="BE1354" s="13">
        <f t="shared" si="1836"/>
        <v>2.6445133207077743E-6</v>
      </c>
      <c r="BF1354" s="13">
        <f t="shared" si="1837"/>
        <v>1.4510282073744137E-6</v>
      </c>
      <c r="BG1354" s="13">
        <f t="shared" si="1838"/>
        <v>5.3078017345303603E-7</v>
      </c>
      <c r="BH1354" s="13">
        <f t="shared" si="1839"/>
        <v>1.4561790964798586E-7</v>
      </c>
      <c r="BI1354" s="13">
        <f t="shared" si="1840"/>
        <v>3.1959860855089274E-8</v>
      </c>
      <c r="BJ1354" s="14">
        <f t="shared" si="1841"/>
        <v>0.51784878641998011</v>
      </c>
      <c r="BK1354" s="14">
        <f t="shared" si="1842"/>
        <v>0.33188268825364681</v>
      </c>
      <c r="BL1354" s="14">
        <f t="shared" si="1843"/>
        <v>0.14714826526567312</v>
      </c>
      <c r="BM1354" s="14">
        <f t="shared" si="1844"/>
        <v>0.20261514307625172</v>
      </c>
      <c r="BN1354" s="14">
        <f t="shared" si="1845"/>
        <v>0.79723766555481346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1.3812</v>
      </c>
      <c r="F1355" s="10">
        <f>VLOOKUP(B1355,home!$B$2:$E$405,3,FALSE)</f>
        <v>1.1432</v>
      </c>
      <c r="G1355" s="10">
        <f>VLOOKUP(C1355,away!$B$2:$E$405,4,FALSE)</f>
        <v>1.5242</v>
      </c>
      <c r="H1355" s="10">
        <f>VLOOKUP(A1355,away!$A$2:$E$405,3,FALSE)</f>
        <v>1.0679000000000001</v>
      </c>
      <c r="I1355" s="10">
        <f>VLOOKUP(C1355,away!$B$2:$E$405,3,FALSE)</f>
        <v>0.78859999999999997</v>
      </c>
      <c r="J1355" s="10">
        <f>VLOOKUP(B1355,home!$B$2:$E$405,4,FALSE)</f>
        <v>0.64070000000000005</v>
      </c>
      <c r="K1355" s="12">
        <f t="shared" si="1790"/>
        <v>2.4066932657279998</v>
      </c>
      <c r="L1355" s="12">
        <f t="shared" si="1791"/>
        <v>0.53956290375799998</v>
      </c>
      <c r="M1355" s="13">
        <f t="shared" si="1792"/>
        <v>5.2536024198479386E-2</v>
      </c>
      <c r="N1355" s="13">
        <f t="shared" si="1793"/>
        <v>0.12643809564660358</v>
      </c>
      <c r="O1355" s="13">
        <f t="shared" si="1794"/>
        <v>2.8346489768432091E-2</v>
      </c>
      <c r="P1355" s="13">
        <f t="shared" si="1795"/>
        <v>6.8221306032713161E-2</v>
      </c>
      <c r="Q1355" s="13">
        <f t="shared" si="1796"/>
        <v>0.15214885666207684</v>
      </c>
      <c r="R1355" s="13">
        <f t="shared" si="1797"/>
        <v>7.6473571654008272E-3</v>
      </c>
      <c r="S1355" s="13">
        <f t="shared" si="1798"/>
        <v>2.2147405841113386E-2</v>
      </c>
      <c r="T1355" s="13">
        <f t="shared" si="1799"/>
        <v>8.2093878904049886E-2</v>
      </c>
      <c r="U1355" s="13">
        <f t="shared" si="1800"/>
        <v>1.8404842990586933E-2</v>
      </c>
      <c r="V1355" s="13">
        <f t="shared" si="1801"/>
        <v>3.1955320706523842E-3</v>
      </c>
      <c r="W1355" s="13">
        <f t="shared" si="1802"/>
        <v>0.12205854290561165</v>
      </c>
      <c r="X1355" s="13">
        <f t="shared" si="1803"/>
        <v>6.5858261838622242E-2</v>
      </c>
      <c r="Y1355" s="13">
        <f t="shared" si="1804"/>
        <v>1.7767337497050846E-2</v>
      </c>
      <c r="Z1355" s="13">
        <f t="shared" si="1805"/>
        <v>1.3754100794127395E-3</v>
      </c>
      <c r="AA1355" s="13">
        <f t="shared" si="1806"/>
        <v>3.3101901757370536E-3</v>
      </c>
      <c r="AB1355" s="13">
        <f t="shared" si="1807"/>
        <v>3.9833062021126771E-3</v>
      </c>
      <c r="AC1355" s="13">
        <f t="shared" si="1808"/>
        <v>2.5934986356423284E-4</v>
      </c>
      <c r="AD1355" s="13">
        <f t="shared" si="1809"/>
        <v>7.3439368308876929E-2</v>
      </c>
      <c r="AE1355" s="13">
        <f t="shared" si="1810"/>
        <v>3.9625158814890871E-2</v>
      </c>
      <c r="AF1355" s="13">
        <f t="shared" si="1811"/>
        <v>1.0690132876017213E-2</v>
      </c>
      <c r="AG1355" s="13">
        <f t="shared" si="1812"/>
        <v>1.9226663787142359E-3</v>
      </c>
      <c r="AH1355" s="13">
        <f t="shared" si="1813"/>
        <v>1.8553006407648974E-4</v>
      </c>
      <c r="AI1355" s="13">
        <f t="shared" si="1814"/>
        <v>4.4651395580297209E-4</v>
      </c>
      <c r="AJ1355" s="13">
        <f t="shared" si="1815"/>
        <v>5.3731106524229156E-4</v>
      </c>
      <c r="AK1355" s="13">
        <f t="shared" si="1816"/>
        <v>4.3104764077325357E-4</v>
      </c>
      <c r="AL1355" s="13">
        <f t="shared" si="1817"/>
        <v>1.3471279322480629E-5</v>
      </c>
      <c r="AM1355" s="13">
        <f t="shared" si="1818"/>
        <v>3.5349206629658458E-2</v>
      </c>
      <c r="AN1355" s="13">
        <f t="shared" si="1819"/>
        <v>1.9073120574640064E-2</v>
      </c>
      <c r="AO1355" s="13">
        <f t="shared" si="1820"/>
        <v>5.1455741604896216E-3</v>
      </c>
      <c r="AP1355" s="13">
        <f t="shared" si="1821"/>
        <v>9.2545364517863796E-4</v>
      </c>
      <c r="AQ1355" s="13">
        <f t="shared" si="1822"/>
        <v>1.2483511402150289E-4</v>
      </c>
      <c r="AR1355" s="13">
        <f t="shared" si="1823"/>
        <v>2.0021028021503727E-5</v>
      </c>
      <c r="AS1355" s="13">
        <f t="shared" si="1824"/>
        <v>4.818447331230459E-5</v>
      </c>
      <c r="AT1355" s="13">
        <f t="shared" si="1825"/>
        <v>5.7982623716687017E-5</v>
      </c>
      <c r="AU1355" s="13">
        <f t="shared" si="1826"/>
        <v>4.6515463342730406E-5</v>
      </c>
      <c r="AV1355" s="13">
        <f t="shared" si="1827"/>
        <v>2.7987113094791729E-5</v>
      </c>
      <c r="AW1355" s="13">
        <f t="shared" si="1828"/>
        <v>4.8592491392142079E-7</v>
      </c>
      <c r="AX1355" s="13">
        <f t="shared" si="1829"/>
        <v>1.4179116257404437E-2</v>
      </c>
      <c r="AY1355" s="13">
        <f t="shared" si="1830"/>
        <v>7.6505251405674032E-3</v>
      </c>
      <c r="AZ1355" s="13">
        <f t="shared" si="1831"/>
        <v>2.0639697800590644E-3</v>
      </c>
      <c r="BA1355" s="13">
        <f t="shared" si="1832"/>
        <v>3.7121384259914314E-4</v>
      </c>
      <c r="BB1355" s="13">
        <f t="shared" si="1833"/>
        <v>5.0073304706989695E-5</v>
      </c>
      <c r="BC1355" s="13">
        <f t="shared" si="1834"/>
        <v>5.4035395376924992E-6</v>
      </c>
      <c r="BD1355" s="13">
        <f t="shared" si="1835"/>
        <v>1.8004340025838052E-6</v>
      </c>
      <c r="BE1355" s="13">
        <f t="shared" si="1836"/>
        <v>4.3330923894061518E-6</v>
      </c>
      <c r="BF1355" s="13">
        <f t="shared" si="1837"/>
        <v>5.2142121366805189E-6</v>
      </c>
      <c r="BG1355" s="13">
        <f t="shared" si="1838"/>
        <v>4.1830030784754023E-6</v>
      </c>
      <c r="BH1355" s="13">
        <f t="shared" si="1839"/>
        <v>2.5168013348715606E-6</v>
      </c>
      <c r="BI1355" s="13">
        <f t="shared" si="1840"/>
        <v>1.2114337647621247E-6</v>
      </c>
      <c r="BJ1355" s="14">
        <f t="shared" si="1841"/>
        <v>0.77698079182137725</v>
      </c>
      <c r="BK1355" s="14">
        <f t="shared" si="1842"/>
        <v>0.15402361442641244</v>
      </c>
      <c r="BL1355" s="14">
        <f t="shared" si="1843"/>
        <v>6.3512538706359381E-2</v>
      </c>
      <c r="BM1355" s="14">
        <f t="shared" si="1844"/>
        <v>0.55290418634420269</v>
      </c>
      <c r="BN1355" s="14">
        <f t="shared" si="1845"/>
        <v>0.43533812947370587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1.3812</v>
      </c>
      <c r="F1368" s="10">
        <f>VLOOKUP(B1368,home!$B$2:$E$405,3,FALSE)</f>
        <v>0.99070000000000003</v>
      </c>
      <c r="G1368" s="10">
        <f>VLOOKUP(C1368,away!$B$2:$E$405,4,FALSE)</f>
        <v>0.9526</v>
      </c>
      <c r="H1368" s="10">
        <f>VLOOKUP(A1368,away!$A$2:$E$405,3,FALSE)</f>
        <v>1.0679000000000001</v>
      </c>
      <c r="I1368" s="10">
        <f>VLOOKUP(C1368,away!$B$2:$E$405,3,FALSE)</f>
        <v>0.98570000000000002</v>
      </c>
      <c r="J1368" s="10">
        <f>VLOOKUP(B1368,home!$B$2:$E$405,4,FALSE)</f>
        <v>1.5278</v>
      </c>
      <c r="K1368" s="12">
        <f t="shared" ref="K1368:K1431" si="1902">E1368*F1368*G1368</f>
        <v>1.303494820584</v>
      </c>
      <c r="L1368" s="12">
        <f t="shared" ref="L1368:L1431" si="1903">H1368*I1368*J1368</f>
        <v>1.6082066320340003</v>
      </c>
      <c r="M1368" s="13">
        <f t="shared" ref="M1368:M1431" si="1904">_xlfn.POISSON.DIST(0,K1368,FALSE) * _xlfn.POISSON.DIST(0,L1368,FALSE)</f>
        <v>5.4383120803296749E-2</v>
      </c>
      <c r="N1368" s="13">
        <f t="shared" ref="N1368:N1431" si="1905">_xlfn.POISSON.DIST(1,K1368,FALSE) * _xlfn.POISSON.DIST(0,L1368,FALSE)</f>
        <v>7.0888116294291273E-2</v>
      </c>
      <c r="O1368" s="13">
        <f t="shared" ref="O1368:O1431" si="1906">_xlfn.POISSON.DIST(0,K1368,FALSE) * _xlfn.POISSON.DIST(1,L1368,FALSE)</f>
        <v>8.7459295546568033E-2</v>
      </c>
      <c r="P1368" s="13">
        <f t="shared" ref="P1368:P1431" si="1907">_xlfn.POISSON.DIST(1,K1368,FALSE) * _xlfn.POISSON.DIST(1,L1368,FALSE)</f>
        <v>0.11400273875687671</v>
      </c>
      <c r="Q1368" s="13">
        <f t="shared" ref="Q1368:Q1431" si="1908">_xlfn.POISSON.DIST(2,K1368,FALSE) * _xlfn.POISSON.DIST(0,L1368,FALSE)</f>
        <v>4.6201146215282485E-2</v>
      </c>
      <c r="R1368" s="13">
        <f t="shared" ref="R1368:R1431" si="1909">_xlfn.POISSON.DIST(0,K1368,FALSE) * _xlfn.POISSON.DIST(2,L1368,FALSE)</f>
        <v>7.0326309565506229E-2</v>
      </c>
      <c r="S1368" s="13">
        <f t="shared" ref="S1368:S1431" si="1910">_xlfn.POISSON.DIST(2,K1368,FALSE) * _xlfn.POISSON.DIST(2,L1368,FALSE)</f>
        <v>5.9745672242116091E-2</v>
      </c>
      <c r="T1368" s="13">
        <f t="shared" ref="T1368:T1431" si="1911">_xlfn.POISSON.DIST(2,K1368,FALSE) * _xlfn.POISSON.DIST(1,L1368,FALSE)</f>
        <v>7.4300989750989838E-2</v>
      </c>
      <c r="U1368" s="13">
        <f t="shared" ref="U1368:U1431" si="1912">_xlfn.POISSON.DIST(1,K1368,FALSE) * _xlfn.POISSON.DIST(2,L1368,FALSE)</f>
        <v>9.166998026942437E-2</v>
      </c>
      <c r="V1368" s="13">
        <f t="shared" ref="V1368:V1431" si="1913">_xlfn.POISSON.DIST(3,K1368,FALSE) * _xlfn.POISSON.DIST(3,L1368,FALSE)</f>
        <v>1.3916021825775025E-2</v>
      </c>
      <c r="W1368" s="13">
        <f t="shared" ref="W1368:W1431" si="1914">_xlfn.POISSON.DIST(3,K1368,FALSE) * _xlfn.POISSON.DIST(0,L1368,FALSE)</f>
        <v>2.0074318265554923E-2</v>
      </c>
      <c r="X1368" s="13">
        <f t="shared" ref="X1368:X1431" si="1915">_xlfn.POISSON.DIST(3,K1368,FALSE) * _xlfn.POISSON.DIST(1,L1368,FALSE)</f>
        <v>3.2283651768226694E-2</v>
      </c>
      <c r="Y1368" s="13">
        <f t="shared" ref="Y1368:Y1431" si="1916">_xlfn.POISSON.DIST(3,K1368,FALSE) * _xlfn.POISSON.DIST(2,L1368,FALSE)</f>
        <v>2.5959391439969181E-2</v>
      </c>
      <c r="Z1368" s="13">
        <f t="shared" ref="Z1368:Z1431" si="1917">_xlfn.POISSON.DIST(0,K1368,FALSE) * _xlfn.POISSON.DIST(3,L1368,FALSE)</f>
        <v>3.7699745816574405E-2</v>
      </c>
      <c r="AA1368" s="13">
        <f t="shared" ref="AA1368:AA1431" si="1918">_xlfn.POISSON.DIST(1,K1368,FALSE) * _xlfn.POISSON.DIST(3,L1368,FALSE)</f>
        <v>4.914142340923805E-2</v>
      </c>
      <c r="AB1368" s="13">
        <f t="shared" ref="AB1368:AB1431" si="1919">_xlfn.POISSON.DIST(2,K1368,FALSE) * _xlfn.POISSON.DIST(3,L1368,FALSE)</f>
        <v>3.2027795445033577E-2</v>
      </c>
      <c r="AC1368" s="13">
        <f t="shared" ref="AC1368:AC1431" si="1920">_xlfn.POISSON.DIST(4,K1368,FALSE) * _xlfn.POISSON.DIST(4,L1368,FALSE)</f>
        <v>1.8232502306150444E-3</v>
      </c>
      <c r="AD1368" s="13">
        <f t="shared" ref="AD1368:AD1431" si="1921">_xlfn.POISSON.DIST(4,K1368,FALSE) * _xlfn.POISSON.DIST(0,L1368,FALSE)</f>
        <v>6.5416924714764083E-3</v>
      </c>
      <c r="AE1368" s="13">
        <f t="shared" ref="AE1368:AE1431" si="1922">_xlfn.POISSON.DIST(4,K1368,FALSE) * _xlfn.POISSON.DIST(1,L1368,FALSE)</f>
        <v>1.052039321735525E-2</v>
      </c>
      <c r="AF1368" s="13">
        <f t="shared" ref="AF1368:AF1431" si="1923">_xlfn.POISSON.DIST(4,K1368,FALSE) * _xlfn.POISSON.DIST(2,L1368,FALSE)</f>
        <v>8.4594830718781149E-3</v>
      </c>
      <c r="AG1368" s="13">
        <f t="shared" ref="AG1368:AG1431" si="1924">_xlfn.POISSON.DIST(4,K1368,FALSE) * _xlfn.POISSON.DIST(3,L1368,FALSE)</f>
        <v>4.5348655932579123E-3</v>
      </c>
      <c r="AH1368" s="13">
        <f t="shared" ref="AH1368:AH1431" si="1925">_xlfn.POISSON.DIST(0,K1368,FALSE) * _xlfn.POISSON.DIST(4,L1368,FALSE)</f>
        <v>1.5157245312052758E-2</v>
      </c>
      <c r="AI1368" s="13">
        <f t="shared" ref="AI1368:AI1431" si="1926">_xlfn.POISSON.DIST(1,K1368,FALSE) * _xlfn.POISSON.DIST(4,L1368,FALSE)</f>
        <v>1.9757390758581881E-2</v>
      </c>
      <c r="AJ1368" s="13">
        <f t="shared" ref="AJ1368:AJ1431" si="1927">_xlfn.POISSON.DIST(2,K1368,FALSE) * _xlfn.POISSON.DIST(4,L1368,FALSE)</f>
        <v>1.2876828261032839E-2</v>
      </c>
      <c r="AK1368" s="13">
        <f t="shared" ref="AK1368:AK1431" si="1928">_xlfn.POISSON.DIST(3,K1368,FALSE) * _xlfn.POISSON.DIST(4,L1368,FALSE)</f>
        <v>5.5949596479353244E-3</v>
      </c>
      <c r="AL1368" s="13">
        <f t="shared" ref="AL1368:AL1431" si="1929">_xlfn.POISSON.DIST(5,K1368,FALSE) * _xlfn.POISSON.DIST(5,L1368,FALSE)</f>
        <v>1.5288237722217772E-4</v>
      </c>
      <c r="AM1368" s="13">
        <f t="shared" ref="AM1368:AM1431" si="1930">_xlfn.POISSON.DIST(5,K1368,FALSE) * _xlfn.POISSON.DIST(0,L1368,FALSE)</f>
        <v>1.7054124508845681E-3</v>
      </c>
      <c r="AN1368" s="13">
        <f t="shared" ref="AN1368:AN1431" si="1931">_xlfn.POISSON.DIST(5,K1368,FALSE) * _xlfn.POISSON.DIST(1,L1368,FALSE)</f>
        <v>2.7426556138659213E-3</v>
      </c>
      <c r="AO1368" s="13">
        <f t="shared" ref="AO1368:AO1431" si="1932">_xlfn.POISSON.DIST(5,K1368,FALSE) * _xlfn.POISSON.DIST(2,L1368,FALSE)</f>
        <v>2.2053784738022288E-3</v>
      </c>
      <c r="AP1368" s="13">
        <f t="shared" ref="AP1368:AP1431" si="1933">_xlfn.POISSON.DIST(5,K1368,FALSE) * _xlfn.POISSON.DIST(3,L1368,FALSE)</f>
        <v>1.1822347625712549E-3</v>
      </c>
      <c r="AQ1368" s="13">
        <f t="shared" ref="AQ1368:AQ1431" si="1934">_xlfn.POISSON.DIST(5,K1368,FALSE) * _xlfn.POISSON.DIST(4,L1368,FALSE)</f>
        <v>4.7531944644705856E-4</v>
      </c>
      <c r="AR1368" s="13">
        <f t="shared" ref="AR1368:AR1431" si="1935">_xlfn.POISSON.DIST(0,K1368,FALSE) * _xlfn.POISSON.DIST(5,L1368,FALSE)</f>
        <v>4.875196486841895E-3</v>
      </c>
      <c r="AS1368" s="13">
        <f t="shared" ref="AS1368:AS1431" si="1936">_xlfn.POISSON.DIST(1,K1368,FALSE) * _xlfn.POISSON.DIST(5,L1368,FALSE)</f>
        <v>6.3547933699277222E-3</v>
      </c>
      <c r="AT1368" s="13">
        <f t="shared" ref="AT1368:AT1431" si="1937">_xlfn.POISSON.DIST(2,K1368,FALSE) * _xlfn.POISSON.DIST(5,L1368,FALSE)</f>
        <v>4.1417201217911663E-3</v>
      </c>
      <c r="AU1368" s="13">
        <f t="shared" ref="AU1368:AU1431" si="1938">_xlfn.POISSON.DIST(3,K1368,FALSE) * _xlfn.POISSON.DIST(5,L1368,FALSE)</f>
        <v>1.7995702423544387E-3</v>
      </c>
      <c r="AV1368" s="13">
        <f t="shared" ref="AV1368:AV1431" si="1939">_xlfn.POISSON.DIST(4,K1368,FALSE) * _xlfn.POISSON.DIST(5,L1368,FALSE)</f>
        <v>5.8643262254652628E-4</v>
      </c>
      <c r="AW1368" s="13">
        <f t="shared" ref="AW1368:AW1431" si="1940">_xlfn.POISSON.DIST(6,K1368,FALSE) * _xlfn.POISSON.DIST(6,L1368,FALSE)</f>
        <v>8.9023791111537117E-6</v>
      </c>
      <c r="AX1368" s="13">
        <f t="shared" ref="AX1368:AX1431" si="1941">_xlfn.POISSON.DIST(6,K1368,FALSE) * _xlfn.POISSON.DIST(0,L1368,FALSE)</f>
        <v>3.7049938278125032E-4</v>
      </c>
      <c r="AY1368" s="13">
        <f t="shared" ref="AY1368:AY1431" si="1942">_xlfn.POISSON.DIST(6,K1368,FALSE) * _xlfn.POISSON.DIST(1,L1368,FALSE)</f>
        <v>5.9583956455331038E-4</v>
      </c>
      <c r="AZ1368" s="13">
        <f t="shared" ref="AZ1368:AZ1431" si="1943">_xlfn.POISSON.DIST(6,K1368,FALSE) * _xlfn.POISSON.DIST(2,L1368,FALSE)</f>
        <v>4.7911656967144248E-4</v>
      </c>
      <c r="BA1368" s="13">
        <f t="shared" ref="BA1368:BA1431" si="1944">_xlfn.POISSON.DIST(6,K1368,FALSE) * _xlfn.POISSON.DIST(3,L1368,FALSE)</f>
        <v>2.5683948162099788E-4</v>
      </c>
      <c r="BB1368" s="13">
        <f t="shared" ref="BB1368:BB1431" si="1945">_xlfn.POISSON.DIST(6,K1368,FALSE) * _xlfn.POISSON.DIST(4,L1368,FALSE)</f>
        <v>1.032627394277659E-4</v>
      </c>
      <c r="BC1368" s="13">
        <f t="shared" ref="BC1368:BC1431" si="1946">_xlfn.POISSON.DIST(6,K1368,FALSE) * _xlfn.POISSON.DIST(5,L1368,FALSE)</f>
        <v>3.3213564477946355E-5</v>
      </c>
      <c r="BD1368" s="13">
        <f t="shared" ref="BD1368:BD1431" si="1947">_xlfn.POISSON.DIST(0,K1368,FALSE) * _xlfn.POISSON.DIST(6,L1368,FALSE)</f>
        <v>1.3067205537680004E-3</v>
      </c>
      <c r="BE1368" s="13">
        <f t="shared" ref="BE1368:BE1431" si="1948">_xlfn.POISSON.DIST(1,K1368,FALSE) * _xlfn.POISSON.DIST(6,L1368,FALSE)</f>
        <v>1.7033034737872444E-3</v>
      </c>
      <c r="BF1368" s="13">
        <f t="shared" ref="BF1368:BF1431" si="1949">_xlfn.POISSON.DIST(2,K1368,FALSE) * _xlfn.POISSON.DIST(6,L1368,FALSE)</f>
        <v>1.1101236279822046E-3</v>
      </c>
      <c r="BG1368" s="13">
        <f t="shared" ref="BG1368:BG1431" si="1950">_xlfn.POISSON.DIST(3,K1368,FALSE) * _xlfn.POISSON.DIST(6,L1368,FALSE)</f>
        <v>4.8234679976090744E-4</v>
      </c>
      <c r="BH1368" s="13">
        <f t="shared" ref="BH1368:BH1431" si="1951">_xlfn.POISSON.DIST(4,K1368,FALSE) * _xlfn.POISSON.DIST(6,L1368,FALSE)</f>
        <v>1.5718413880340268E-4</v>
      </c>
      <c r="BI1368" s="13">
        <f t="shared" ref="BI1368:BI1431" si="1952">_xlfn.POISSON.DIST(5,K1368,FALSE) * _xlfn.POISSON.DIST(6,L1368,FALSE)</f>
        <v>4.097774216163837E-5</v>
      </c>
      <c r="BJ1368" s="14">
        <f t="shared" ref="BJ1368:BJ1431" si="1953">SUM(N1368,Q1368,T1368,W1368,X1368,Y1368,AD1368,AE1368,AF1368,AG1368,AM1368,AN1368,AO1368,AP1368,AQ1368,AX1368,AY1368,AZ1368,BA1368,BB1368,BC1368)</f>
        <v>0.30991382013838586</v>
      </c>
      <c r="BK1368" s="14">
        <f t="shared" ref="BK1368:BK1431" si="1954">SUM(M1368,P1368,S1368,V1368,AC1368,AL1368,AY1368)</f>
        <v>0.24461952580045515</v>
      </c>
      <c r="BL1368" s="14">
        <f t="shared" ref="BL1368:BL1431" si="1955">SUM(O1368,R1368,U1368,AA1368,AB1368,AH1368,AI1368,AJ1368,AK1368,AR1368,AS1368,AT1368,AU1368,AV1368,BD1368,BE1368,BF1368,BG1368,BH1368,BI1368)</f>
        <v>0.40656959739509818</v>
      </c>
      <c r="BM1368" s="14">
        <f t="shared" ref="BM1368:BM1431" si="1956">SUM(S1368:BI1368)</f>
        <v>0.55495502478324976</v>
      </c>
      <c r="BN1368" s="14">
        <f t="shared" ref="BN1368:BN1431" si="1957">SUM(M1368:R1368)</f>
        <v>0.44326072718182147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1.3812</v>
      </c>
      <c r="F1369" s="10">
        <f>VLOOKUP(B1369,home!$B$2:$E$405,3,FALSE)</f>
        <v>1.2956000000000001</v>
      </c>
      <c r="G1369" s="10">
        <f>VLOOKUP(C1369,away!$B$2:$E$405,4,FALSE)</f>
        <v>1.3337000000000001</v>
      </c>
      <c r="H1369" s="10">
        <f>VLOOKUP(A1369,away!$A$2:$E$405,3,FALSE)</f>
        <v>1.0679000000000001</v>
      </c>
      <c r="I1369" s="10">
        <f>VLOOKUP(C1369,away!$B$2:$E$405,3,FALSE)</f>
        <v>0.64070000000000005</v>
      </c>
      <c r="J1369" s="10">
        <f>VLOOKUP(B1369,home!$B$2:$E$405,4,FALSE)</f>
        <v>1.2321</v>
      </c>
      <c r="K1369" s="12">
        <f t="shared" si="1902"/>
        <v>2.3866331036640003</v>
      </c>
      <c r="L1369" s="12">
        <f t="shared" si="1903"/>
        <v>0.84300716931300013</v>
      </c>
      <c r="M1369" s="13">
        <f t="shared" si="1904"/>
        <v>3.9571731249422128E-2</v>
      </c>
      <c r="N1369" s="13">
        <f t="shared" si="1905"/>
        <v>9.4443203769166026E-2</v>
      </c>
      <c r="O1369" s="13">
        <f t="shared" si="1906"/>
        <v>3.3359253145390143E-2</v>
      </c>
      <c r="P1369" s="13">
        <f t="shared" si="1907"/>
        <v>7.9616297870295519E-2</v>
      </c>
      <c r="Q1369" s="13">
        <f t="shared" si="1908"/>
        <v>0.11270063826578819</v>
      </c>
      <c r="R1369" s="13">
        <f t="shared" si="1909"/>
        <v>1.4061044782245567E-2</v>
      </c>
      <c r="S1369" s="13">
        <f t="shared" si="1910"/>
        <v>4.004597907669373E-2</v>
      </c>
      <c r="T1369" s="13">
        <f t="shared" si="1911"/>
        <v>9.5007446044210492E-2</v>
      </c>
      <c r="U1369" s="13">
        <f t="shared" si="1912"/>
        <v>3.3558554949409229E-2</v>
      </c>
      <c r="V1369" s="13">
        <f t="shared" si="1913"/>
        <v>8.9522733583662292E-3</v>
      </c>
      <c r="W1369" s="13">
        <f t="shared" si="1914"/>
        <v>8.9658358029730628E-2</v>
      </c>
      <c r="X1369" s="13">
        <f t="shared" si="1915"/>
        <v>7.5582638607894714E-2</v>
      </c>
      <c r="Y1369" s="13">
        <f t="shared" si="1916"/>
        <v>3.185835311102439E-2</v>
      </c>
      <c r="Z1369" s="13">
        <f t="shared" si="1917"/>
        <v>3.951187186488056E-3</v>
      </c>
      <c r="AA1369" s="13">
        <f t="shared" si="1918"/>
        <v>9.4300341380454157E-3</v>
      </c>
      <c r="AB1369" s="13">
        <f t="shared" si="1919"/>
        <v>1.1253015821270406E-2</v>
      </c>
      <c r="AC1369" s="13">
        <f t="shared" si="1920"/>
        <v>1.1257197370003952E-3</v>
      </c>
      <c r="AD1369" s="13">
        <f t="shared" si="1921"/>
        <v>5.3495401323478554E-2</v>
      </c>
      <c r="AE1369" s="13">
        <f t="shared" si="1922"/>
        <v>4.5097006840968581E-2</v>
      </c>
      <c r="AF1369" s="13">
        <f t="shared" si="1923"/>
        <v>1.9008550040746957E-2</v>
      </c>
      <c r="AG1369" s="13">
        <f t="shared" si="1924"/>
        <v>5.3414479875315366E-3</v>
      </c>
      <c r="AH1369" s="13">
        <f t="shared" si="1925"/>
        <v>8.3271978137677307E-4</v>
      </c>
      <c r="AI1369" s="13">
        <f t="shared" si="1926"/>
        <v>1.9873965963096555E-3</v>
      </c>
      <c r="AJ1369" s="13">
        <f t="shared" si="1927"/>
        <v>2.3715932534308921E-3</v>
      </c>
      <c r="AK1369" s="13">
        <f t="shared" si="1928"/>
        <v>1.8867076556881247E-3</v>
      </c>
      <c r="AL1369" s="13">
        <f t="shared" si="1929"/>
        <v>9.0595619721139161E-5</v>
      </c>
      <c r="AM1369" s="13">
        <f t="shared" si="1930"/>
        <v>2.5534779138480953E-2</v>
      </c>
      <c r="AN1369" s="13">
        <f t="shared" si="1931"/>
        <v>2.1526001880563479E-2</v>
      </c>
      <c r="AO1369" s="13">
        <f t="shared" si="1932"/>
        <v>9.0732869559800658E-3</v>
      </c>
      <c r="AP1369" s="13">
        <f t="shared" si="1933"/>
        <v>2.5496153177084415E-3</v>
      </c>
      <c r="AQ1369" s="13">
        <f t="shared" si="1934"/>
        <v>5.3733599795461457E-4</v>
      </c>
      <c r="AR1369" s="13">
        <f t="shared" si="1935"/>
        <v>1.4039774914587481E-4</v>
      </c>
      <c r="AS1369" s="13">
        <f t="shared" si="1936"/>
        <v>3.3507791579145892E-4</v>
      </c>
      <c r="AT1369" s="13">
        <f t="shared" si="1937"/>
        <v>3.9985402306731715E-4</v>
      </c>
      <c r="AU1369" s="13">
        <f t="shared" si="1938"/>
        <v>3.1810161602856263E-4</v>
      </c>
      <c r="AV1369" s="13">
        <f t="shared" si="1939"/>
        <v>1.8979796178569569E-4</v>
      </c>
      <c r="AW1369" s="13">
        <f t="shared" si="1940"/>
        <v>5.0631597198621416E-6</v>
      </c>
      <c r="AX1369" s="13">
        <f t="shared" si="1941"/>
        <v>1.0157024864441257E-2</v>
      </c>
      <c r="AY1369" s="13">
        <f t="shared" si="1942"/>
        <v>8.5624447796143841E-3</v>
      </c>
      <c r="AZ1369" s="13">
        <f t="shared" si="1943"/>
        <v>3.6091011680307976E-3</v>
      </c>
      <c r="BA1369" s="13">
        <f t="shared" si="1944"/>
        <v>1.0141660531419619E-3</v>
      </c>
      <c r="BB1369" s="13">
        <f t="shared" si="1945"/>
        <v>2.1373731341813569E-4</v>
      </c>
      <c r="BC1369" s="13">
        <f t="shared" si="1946"/>
        <v>3.6036417512237631E-5</v>
      </c>
      <c r="BD1369" s="13">
        <f t="shared" si="1947"/>
        <v>1.9726051514230087E-5</v>
      </c>
      <c r="BE1369" s="13">
        <f t="shared" si="1948"/>
        <v>4.7078847548442899E-5</v>
      </c>
      <c r="BF1369" s="13">
        <f t="shared" si="1949"/>
        <v>5.6179968020732304E-5</v>
      </c>
      <c r="BG1369" s="13">
        <f t="shared" si="1950"/>
        <v>4.4693657147021546E-5</v>
      </c>
      <c r="BH1369" s="13">
        <f t="shared" si="1951"/>
        <v>2.6666840417722697E-5</v>
      </c>
      <c r="BI1369" s="13">
        <f t="shared" si="1952"/>
        <v>1.2728792822212414E-5</v>
      </c>
      <c r="BJ1369" s="14">
        <f t="shared" si="1953"/>
        <v>0.70500657390738652</v>
      </c>
      <c r="BK1369" s="14">
        <f t="shared" si="1954"/>
        <v>0.17796504169111352</v>
      </c>
      <c r="BL1369" s="14">
        <f t="shared" si="1955"/>
        <v>0.11033062354645548</v>
      </c>
      <c r="BM1369" s="14">
        <f t="shared" si="1956"/>
        <v>0.61494387562924124</v>
      </c>
      <c r="BN1369" s="14">
        <f t="shared" si="1957"/>
        <v>0.37375216908230757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1.3812</v>
      </c>
      <c r="F1370" s="10">
        <f>VLOOKUP(B1370,home!$B$2:$E$405,3,FALSE)</f>
        <v>0.83260000000000001</v>
      </c>
      <c r="G1370" s="10">
        <f>VLOOKUP(C1370,away!$B$2:$E$405,4,FALSE)</f>
        <v>1.0288999999999999</v>
      </c>
      <c r="H1370" s="10">
        <f>VLOOKUP(A1370,away!$A$2:$E$405,3,FALSE)</f>
        <v>1.0679000000000001</v>
      </c>
      <c r="I1370" s="10">
        <f>VLOOKUP(C1370,away!$B$2:$E$405,3,FALSE)</f>
        <v>1.1335999999999999</v>
      </c>
      <c r="J1370" s="10">
        <f>VLOOKUP(B1370,home!$B$2:$E$405,4,FALSE)</f>
        <v>0.79600000000000004</v>
      </c>
      <c r="K1370" s="12">
        <f t="shared" si="1902"/>
        <v>1.183221747768</v>
      </c>
      <c r="L1370" s="12">
        <f t="shared" si="1903"/>
        <v>0.96361486624000015</v>
      </c>
      <c r="M1370" s="13">
        <f t="shared" si="1904"/>
        <v>0.11685322557066528</v>
      </c>
      <c r="N1370" s="13">
        <f t="shared" si="1905"/>
        <v>0.13826327779205091</v>
      </c>
      <c r="O1370" s="13">
        <f t="shared" si="1906"/>
        <v>0.1126015053279892</v>
      </c>
      <c r="P1370" s="13">
        <f t="shared" si="1907"/>
        <v>0.13323254993549113</v>
      </c>
      <c r="Q1370" s="13">
        <f t="shared" si="1908"/>
        <v>8.1798058600621545E-2</v>
      </c>
      <c r="R1370" s="13">
        <f t="shared" si="1909"/>
        <v>5.4252242247526485E-2</v>
      </c>
      <c r="S1370" s="13">
        <f t="shared" si="1910"/>
        <v>3.797694132024311E-2</v>
      </c>
      <c r="T1370" s="13">
        <f t="shared" si="1911"/>
        <v>7.8821825297129625E-2</v>
      </c>
      <c r="U1370" s="13">
        <f t="shared" si="1912"/>
        <v>6.4192432892451218E-2</v>
      </c>
      <c r="V1370" s="13">
        <f t="shared" si="1913"/>
        <v>4.8111301888298088E-3</v>
      </c>
      <c r="W1370" s="13">
        <f t="shared" si="1914"/>
        <v>3.2261747287152219E-2</v>
      </c>
      <c r="X1370" s="13">
        <f t="shared" si="1915"/>
        <v>3.1087899296777872E-2</v>
      </c>
      <c r="Y1370" s="13">
        <f t="shared" si="1916"/>
        <v>1.4978380961273602E-2</v>
      </c>
      <c r="Z1370" s="13">
        <f t="shared" si="1917"/>
        <v>1.7426089052190109E-2</v>
      </c>
      <c r="AA1370" s="13">
        <f t="shared" si="1918"/>
        <v>2.0618927545093188E-2</v>
      </c>
      <c r="AB1370" s="13">
        <f t="shared" si="1919"/>
        <v>1.2198381743503467E-2</v>
      </c>
      <c r="AC1370" s="13">
        <f t="shared" si="1920"/>
        <v>3.4284416412075298E-4</v>
      </c>
      <c r="AD1370" s="13">
        <f t="shared" si="1921"/>
        <v>9.5432002527884498E-3</v>
      </c>
      <c r="AE1370" s="13">
        <f t="shared" si="1922"/>
        <v>9.1959696350922774E-3</v>
      </c>
      <c r="AF1370" s="13">
        <f t="shared" si="1923"/>
        <v>4.4306865249332736E-3</v>
      </c>
      <c r="AG1370" s="13">
        <f t="shared" si="1924"/>
        <v>1.4231584676916492E-3</v>
      </c>
      <c r="AH1370" s="13">
        <f t="shared" si="1925"/>
        <v>4.1980096177781246E-3</v>
      </c>
      <c r="AI1370" s="13">
        <f t="shared" si="1926"/>
        <v>4.9671762770943061E-3</v>
      </c>
      <c r="AJ1370" s="13">
        <f t="shared" si="1927"/>
        <v>2.9386354980276376E-3</v>
      </c>
      <c r="AK1370" s="13">
        <f t="shared" si="1928"/>
        <v>1.1590191433431157E-3</v>
      </c>
      <c r="AL1370" s="13">
        <f t="shared" si="1929"/>
        <v>1.5636026132179588E-5</v>
      </c>
      <c r="AM1370" s="13">
        <f t="shared" si="1930"/>
        <v>2.2583444164808739E-3</v>
      </c>
      <c r="AN1370" s="13">
        <f t="shared" si="1931"/>
        <v>2.1761742528110684E-3</v>
      </c>
      <c r="AO1370" s="13">
        <f t="shared" si="1932"/>
        <v>1.048496930768735E-3</v>
      </c>
      <c r="AP1370" s="13">
        <f t="shared" si="1933"/>
        <v>3.3678240989858848E-4</v>
      </c>
      <c r="AQ1370" s="13">
        <f t="shared" si="1934"/>
        <v>8.1132134216603294E-5</v>
      </c>
      <c r="AR1370" s="13">
        <f t="shared" si="1935"/>
        <v>8.0905289526190052E-4</v>
      </c>
      <c r="AS1370" s="13">
        <f t="shared" si="1936"/>
        <v>9.572889807685466E-4</v>
      </c>
      <c r="AT1370" s="13">
        <f t="shared" si="1937"/>
        <v>5.6634257047200379E-4</v>
      </c>
      <c r="AU1370" s="13">
        <f t="shared" si="1938"/>
        <v>2.2336961535643522E-4</v>
      </c>
      <c r="AV1370" s="13">
        <f t="shared" si="1939"/>
        <v>6.6073946670076818E-5</v>
      </c>
      <c r="AW1370" s="13">
        <f t="shared" si="1940"/>
        <v>4.952146930653563E-7</v>
      </c>
      <c r="AX1370" s="13">
        <f t="shared" si="1941"/>
        <v>4.4535370458843361E-4</v>
      </c>
      <c r="AY1370" s="13">
        <f t="shared" si="1942"/>
        <v>4.2914945047647202E-4</v>
      </c>
      <c r="AZ1370" s="13">
        <f t="shared" si="1943"/>
        <v>2.0676739515892756E-4</v>
      </c>
      <c r="BA1370" s="13">
        <f t="shared" si="1944"/>
        <v>6.6414711942954424E-5</v>
      </c>
      <c r="BB1370" s="13">
        <f t="shared" si="1945"/>
        <v>1.5999550941319537E-5</v>
      </c>
      <c r="BC1370" s="13">
        <f t="shared" si="1946"/>
        <v>3.0834810280439394E-6</v>
      </c>
      <c r="BD1370" s="13">
        <f t="shared" si="1947"/>
        <v>1.2993589957481348E-4</v>
      </c>
      <c r="BE1370" s="13">
        <f t="shared" si="1948"/>
        <v>1.5374298219271811E-4</v>
      </c>
      <c r="BF1370" s="13">
        <f t="shared" si="1949"/>
        <v>9.0956020048566256E-5</v>
      </c>
      <c r="BG1370" s="13">
        <f t="shared" si="1950"/>
        <v>3.5873713670628589E-5</v>
      </c>
      <c r="BH1370" s="13">
        <f t="shared" si="1951"/>
        <v>1.0611639547072492E-5</v>
      </c>
      <c r="BI1370" s="13">
        <f t="shared" si="1952"/>
        <v>2.5111845383142291E-6</v>
      </c>
      <c r="BJ1370" s="14">
        <f t="shared" si="1953"/>
        <v>0.40887190255382344</v>
      </c>
      <c r="BK1370" s="14">
        <f t="shared" si="1954"/>
        <v>0.29366147665595865</v>
      </c>
      <c r="BL1370" s="14">
        <f t="shared" si="1955"/>
        <v>0.28017208974090779</v>
      </c>
      <c r="BM1370" s="14">
        <f t="shared" si="1956"/>
        <v>0.36270204429275221</v>
      </c>
      <c r="BN1370" s="14">
        <f t="shared" si="1957"/>
        <v>0.63700085947434448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1.254</v>
      </c>
      <c r="F1377" s="10">
        <f>VLOOKUP(B1377,home!$B$2:$E$405,3,FALSE)</f>
        <v>0.58479999999999999</v>
      </c>
      <c r="G1377" s="10">
        <f>VLOOKUP(C1377,away!$B$2:$E$405,4,FALSE)</f>
        <v>2.0434999999999999</v>
      </c>
      <c r="H1377" s="10">
        <f>VLOOKUP(A1377,away!$A$2:$E$405,3,FALSE)</f>
        <v>0.9476</v>
      </c>
      <c r="I1377" s="10">
        <f>VLOOKUP(C1377,away!$B$2:$E$405,3,FALSE)</f>
        <v>0.52759999999999996</v>
      </c>
      <c r="J1377" s="10">
        <f>VLOOKUP(B1377,home!$B$2:$E$405,4,FALSE)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1.3812</v>
      </c>
      <c r="F1378" s="10">
        <f>VLOOKUP(B1378,home!$B$2:$E$405,3,FALSE)</f>
        <v>1.3337000000000001</v>
      </c>
      <c r="G1378" s="10">
        <f>VLOOKUP(C1378,away!$B$2:$E$405,4,FALSE)</f>
        <v>0.9526</v>
      </c>
      <c r="H1378" s="10">
        <f>VLOOKUP(A1378,away!$A$2:$E$405,3,FALSE)</f>
        <v>1.0679000000000001</v>
      </c>
      <c r="I1378" s="10">
        <f>VLOOKUP(C1378,away!$B$2:$E$405,3,FALSE)</f>
        <v>1.6757</v>
      </c>
      <c r="J1378" s="10">
        <f>VLOOKUP(B1378,home!$B$2:$E$405,4,FALSE)</f>
        <v>0.8871</v>
      </c>
      <c r="K1378" s="12">
        <f t="shared" si="1902"/>
        <v>1.7547905947440001</v>
      </c>
      <c r="L1378" s="12">
        <f t="shared" si="1903"/>
        <v>1.587447734613</v>
      </c>
      <c r="M1378" s="13">
        <f t="shared" si="1904"/>
        <v>3.5357726844286612E-2</v>
      </c>
      <c r="N1378" s="13">
        <f t="shared" si="1905"/>
        <v>6.2045406517881603E-2</v>
      </c>
      <c r="O1378" s="13">
        <f t="shared" si="1906"/>
        <v>5.612854338002804E-2</v>
      </c>
      <c r="P1378" s="13">
        <f t="shared" si="1907"/>
        <v>9.8493840019953829E-2</v>
      </c>
      <c r="Q1378" s="13">
        <f t="shared" si="1908"/>
        <v>5.443834790232336E-2</v>
      </c>
      <c r="R1378" s="13">
        <f t="shared" si="1909"/>
        <v>4.4550564517876513E-2</v>
      </c>
      <c r="S1378" s="13">
        <f t="shared" si="1910"/>
        <v>6.8592054606614453E-2</v>
      </c>
      <c r="T1378" s="13">
        <f t="shared" si="1911"/>
        <v>8.6418032053617588E-2</v>
      </c>
      <c r="U1378" s="13">
        <f t="shared" si="1912"/>
        <v>7.8176911606505486E-2</v>
      </c>
      <c r="V1378" s="13">
        <f t="shared" si="1913"/>
        <v>2.123029534617989E-2</v>
      </c>
      <c r="W1378" s="13">
        <f t="shared" si="1914"/>
        <v>3.1842633630799609E-2</v>
      </c>
      <c r="X1378" s="13">
        <f t="shared" si="1915"/>
        <v>5.0548516621324577E-2</v>
      </c>
      <c r="Y1378" s="13">
        <f t="shared" si="1916"/>
        <v>4.0121564099284648E-2</v>
      </c>
      <c r="Z1378" s="13">
        <f t="shared" si="1917"/>
        <v>2.3573897573211121E-2</v>
      </c>
      <c r="AA1378" s="13">
        <f t="shared" si="1918"/>
        <v>4.1367253742929287E-2</v>
      </c>
      <c r="AB1378" s="13">
        <f t="shared" si="1919"/>
        <v>3.629543389924042E-2</v>
      </c>
      <c r="AC1378" s="13">
        <f t="shared" si="1920"/>
        <v>3.6962453119015037E-3</v>
      </c>
      <c r="AD1378" s="13">
        <f t="shared" si="1921"/>
        <v>1.3969288501801539E-2</v>
      </c>
      <c r="AE1378" s="13">
        <f t="shared" si="1922"/>
        <v>2.2175515386340282E-2</v>
      </c>
      <c r="AF1378" s="13">
        <f t="shared" si="1923"/>
        <v>1.7601235831960809E-2</v>
      </c>
      <c r="AG1378" s="13">
        <f t="shared" si="1924"/>
        <v>9.3136806492784482E-3</v>
      </c>
      <c r="AH1378" s="13">
        <f t="shared" si="1925"/>
        <v>9.3555825746482277E-3</v>
      </c>
      <c r="AI1378" s="13">
        <f t="shared" si="1926"/>
        <v>1.6417088310343567E-2</v>
      </c>
      <c r="AJ1378" s="13">
        <f t="shared" si="1927"/>
        <v>1.4404276080036282E-2</v>
      </c>
      <c r="AK1378" s="13">
        <f t="shared" si="1928"/>
        <v>8.4254960631145494E-3</v>
      </c>
      <c r="AL1378" s="13">
        <f t="shared" si="1929"/>
        <v>4.1185610831625966E-4</v>
      </c>
      <c r="AM1378" s="13">
        <f t="shared" si="1930"/>
        <v>4.9026352156453642E-3</v>
      </c>
      <c r="AN1378" s="13">
        <f t="shared" si="1931"/>
        <v>7.7826771667101509E-3</v>
      </c>
      <c r="AO1378" s="13">
        <f t="shared" si="1932"/>
        <v>6.1772966187591764E-3</v>
      </c>
      <c r="AP1378" s="13">
        <f t="shared" si="1933"/>
        <v>3.2687118411605992E-3</v>
      </c>
      <c r="AQ1378" s="13">
        <f t="shared" si="1934"/>
        <v>1.2972273018382711E-3</v>
      </c>
      <c r="AR1378" s="13">
        <f t="shared" si="1935"/>
        <v>2.9702996728220381E-3</v>
      </c>
      <c r="AS1378" s="13">
        <f t="shared" si="1936"/>
        <v>5.2122539294392938E-3</v>
      </c>
      <c r="AT1378" s="13">
        <f t="shared" si="1937"/>
        <v>4.573207086398765E-3</v>
      </c>
      <c r="AU1378" s="13">
        <f t="shared" si="1938"/>
        <v>2.675006927676389E-3</v>
      </c>
      <c r="AV1378" s="13">
        <f t="shared" si="1939"/>
        <v>1.1735192493903929E-3</v>
      </c>
      <c r="AW1378" s="13">
        <f t="shared" si="1940"/>
        <v>3.186894921660236E-5</v>
      </c>
      <c r="AX1378" s="13">
        <f t="shared" si="1941"/>
        <v>1.4338496943125353E-3</v>
      </c>
      <c r="AY1378" s="13">
        <f t="shared" si="1942"/>
        <v>2.2761614490119765E-3</v>
      </c>
      <c r="AZ1378" s="13">
        <f t="shared" si="1943"/>
        <v>1.8066436679237533E-3</v>
      </c>
      <c r="BA1378" s="13">
        <f t="shared" si="1944"/>
        <v>9.5598413263282757E-4</v>
      </c>
      <c r="BB1378" s="13">
        <f t="shared" si="1945"/>
        <v>3.7939371141848917E-4</v>
      </c>
      <c r="BC1378" s="13">
        <f t="shared" si="1946"/>
        <v>1.2045353754353981E-4</v>
      </c>
      <c r="BD1378" s="13">
        <f t="shared" si="1947"/>
        <v>7.8586591445717964E-4</v>
      </c>
      <c r="BE1378" s="13">
        <f t="shared" si="1948"/>
        <v>1.3790301154193519E-3</v>
      </c>
      <c r="BF1378" s="13">
        <f t="shared" si="1949"/>
        <v>1.2099545382033058E-3</v>
      </c>
      <c r="BG1378" s="13">
        <f t="shared" si="1950"/>
        <v>7.0773894790232723E-4</v>
      </c>
      <c r="BH1378" s="13">
        <f t="shared" si="1951"/>
        <v>3.1048341232825445E-4</v>
      </c>
      <c r="BI1378" s="13">
        <f t="shared" si="1952"/>
        <v>1.0896667435552875E-4</v>
      </c>
      <c r="BJ1378" s="14">
        <f t="shared" si="1953"/>
        <v>0.41887525553156918</v>
      </c>
      <c r="BK1378" s="14">
        <f t="shared" si="1954"/>
        <v>0.23005817968626449</v>
      </c>
      <c r="BL1378" s="14">
        <f t="shared" si="1955"/>
        <v>0.32622747664311524</v>
      </c>
      <c r="BM1378" s="14">
        <f t="shared" si="1956"/>
        <v>0.64547608775201437</v>
      </c>
      <c r="BN1378" s="14">
        <f t="shared" si="1957"/>
        <v>0.35101442918234999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1.3812</v>
      </c>
      <c r="F1379" s="10">
        <f>VLOOKUP(B1379,home!$B$2:$E$405,3,FALSE)</f>
        <v>1.2307999999999999</v>
      </c>
      <c r="G1379" s="10">
        <f>VLOOKUP(C1379,away!$B$2:$E$405,4,FALSE)</f>
        <v>1.448</v>
      </c>
      <c r="H1379" s="10">
        <f>VLOOKUP(A1379,away!$A$2:$E$405,3,FALSE)</f>
        <v>1.0679000000000001</v>
      </c>
      <c r="I1379" s="10">
        <f>VLOOKUP(C1379,away!$B$2:$E$405,3,FALSE)</f>
        <v>0.4929</v>
      </c>
      <c r="J1379" s="10">
        <f>VLOOKUP(B1379,home!$B$2:$E$405,4,FALSE)</f>
        <v>0.74909999999999999</v>
      </c>
      <c r="K1379" s="12">
        <f t="shared" si="1902"/>
        <v>2.4615724300799995</v>
      </c>
      <c r="L1379" s="12">
        <f t="shared" si="1903"/>
        <v>0.39430220138100003</v>
      </c>
      <c r="M1379" s="13">
        <f t="shared" si="1904"/>
        <v>5.7505502997088814E-2</v>
      </c>
      <c r="N1379" s="13">
        <f t="shared" si="1905"/>
        <v>0.1415539607555166</v>
      </c>
      <c r="O1379" s="13">
        <f t="shared" si="1906"/>
        <v>2.2674546423273816E-2</v>
      </c>
      <c r="P1379" s="13">
        <f t="shared" si="1907"/>
        <v>5.581503834009989E-2</v>
      </c>
      <c r="Q1379" s="13">
        <f t="shared" si="1908"/>
        <v>0.17422266358220295</v>
      </c>
      <c r="R1379" s="13">
        <f t="shared" si="1909"/>
        <v>4.470311785006272E-3</v>
      </c>
      <c r="S1379" s="13">
        <f t="shared" si="1910"/>
        <v>1.3543566887261776E-2</v>
      </c>
      <c r="T1379" s="13">
        <f t="shared" si="1911"/>
        <v>6.8696379780924022E-2</v>
      </c>
      <c r="U1379" s="13">
        <f t="shared" si="1912"/>
        <v>1.100399624383315E-2</v>
      </c>
      <c r="V1379" s="13">
        <f t="shared" si="1913"/>
        <v>1.4606036054062362E-3</v>
      </c>
      <c r="W1379" s="13">
        <f t="shared" si="1914"/>
        <v>0.14295390178968451</v>
      </c>
      <c r="X1379" s="13">
        <f t="shared" si="1915"/>
        <v>5.636703817167589E-2</v>
      </c>
      <c r="Y1379" s="13">
        <f t="shared" si="1916"/>
        <v>1.1112823618209328E-2</v>
      </c>
      <c r="Z1379" s="13">
        <f t="shared" si="1917"/>
        <v>5.8755125922913367E-4</v>
      </c>
      <c r="AA1379" s="13">
        <f t="shared" si="1918"/>
        <v>1.4462999809772223E-3</v>
      </c>
      <c r="AB1379" s="13">
        <f t="shared" si="1919"/>
        <v>1.7800860793993792E-3</v>
      </c>
      <c r="AC1379" s="13">
        <f t="shared" si="1920"/>
        <v>8.8604179150867854E-5</v>
      </c>
      <c r="AD1379" s="13">
        <f t="shared" si="1921"/>
        <v>8.7972845854462856E-2</v>
      </c>
      <c r="AE1379" s="13">
        <f t="shared" si="1922"/>
        <v>3.468788678216609E-2</v>
      </c>
      <c r="AF1379" s="13">
        <f t="shared" si="1923"/>
        <v>6.8387550597314899E-3</v>
      </c>
      <c r="AG1379" s="13">
        <f t="shared" si="1924"/>
        <v>8.9884539158585966E-4</v>
      </c>
      <c r="AH1379" s="13">
        <f t="shared" si="1925"/>
        <v>5.791818873455649E-5</v>
      </c>
      <c r="AI1379" s="13">
        <f t="shared" si="1926"/>
        <v>1.4256981658915428E-4</v>
      </c>
      <c r="AJ1379" s="13">
        <f t="shared" si="1927"/>
        <v>1.7547296493871216E-4</v>
      </c>
      <c r="AK1379" s="13">
        <f t="shared" si="1928"/>
        <v>1.4397980423917607E-4</v>
      </c>
      <c r="AL1379" s="13">
        <f t="shared" si="1929"/>
        <v>3.4399808008976994E-6</v>
      </c>
      <c r="AM1379" s="13">
        <f t="shared" si="1930"/>
        <v>4.3310306390204653E-2</v>
      </c>
      <c r="AN1379" s="13">
        <f t="shared" si="1931"/>
        <v>1.707734915214329E-2</v>
      </c>
      <c r="AO1379" s="13">
        <f t="shared" si="1932"/>
        <v>3.3668181822210262E-3</v>
      </c>
      <c r="AP1379" s="13">
        <f t="shared" si="1933"/>
        <v>4.4251460696644252E-4</v>
      </c>
      <c r="AQ1379" s="13">
        <f t="shared" si="1934"/>
        <v>4.3621120917529063E-5</v>
      </c>
      <c r="AR1379" s="13">
        <f t="shared" si="1935"/>
        <v>4.5674538636071718E-6</v>
      </c>
      <c r="AS1379" s="13">
        <f t="shared" si="1936"/>
        <v>1.1243118506317788E-5</v>
      </c>
      <c r="AT1379" s="13">
        <f t="shared" si="1937"/>
        <v>1.3837875271637047E-5</v>
      </c>
      <c r="AU1379" s="13">
        <f t="shared" si="1938"/>
        <v>1.1354310753182513E-5</v>
      </c>
      <c r="AV1379" s="13">
        <f t="shared" si="1939"/>
        <v>6.9873645781487392E-6</v>
      </c>
      <c r="AW1379" s="13">
        <f t="shared" si="1940"/>
        <v>9.2746032159465426E-8</v>
      </c>
      <c r="AX1379" s="13">
        <f t="shared" si="1941"/>
        <v>1.7768576024740888E-2</v>
      </c>
      <c r="AY1379" s="13">
        <f t="shared" si="1942"/>
        <v>7.0061886419609913E-3</v>
      </c>
      <c r="AZ1379" s="13">
        <f t="shared" si="1943"/>
        <v>1.3812778024078886E-3</v>
      </c>
      <c r="BA1379" s="13">
        <f t="shared" si="1944"/>
        <v>1.8154695940271351E-4</v>
      </c>
      <c r="BB1379" s="13">
        <f t="shared" si="1945"/>
        <v>1.789609143662924E-5</v>
      </c>
      <c r="BC1379" s="13">
        <f t="shared" si="1946"/>
        <v>1.4112936499157145E-6</v>
      </c>
      <c r="BD1379" s="13">
        <f t="shared" si="1947"/>
        <v>3.0015951885441024E-7</v>
      </c>
      <c r="BE1379" s="13">
        <f t="shared" si="1948"/>
        <v>7.3886439623809402E-7</v>
      </c>
      <c r="BF1379" s="13">
        <f t="shared" si="1949"/>
        <v>9.0938411367369845E-7</v>
      </c>
      <c r="BG1379" s="13">
        <f t="shared" si="1950"/>
        <v>7.4617162085730409E-7</v>
      </c>
      <c r="BH1379" s="13">
        <f t="shared" si="1951"/>
        <v>4.5918887250261168E-7</v>
      </c>
      <c r="BI1379" s="13">
        <f t="shared" si="1952"/>
        <v>2.2606533375038971E-7</v>
      </c>
      <c r="BJ1379" s="14">
        <f t="shared" si="1953"/>
        <v>0.81590260705221174</v>
      </c>
      <c r="BK1379" s="14">
        <f t="shared" si="1954"/>
        <v>0.13542294463176949</v>
      </c>
      <c r="BL1379" s="14">
        <f t="shared" si="1955"/>
        <v>4.1946551243820206E-2</v>
      </c>
      <c r="BM1379" s="14">
        <f t="shared" si="1956"/>
        <v>0.53061153440791342</v>
      </c>
      <c r="BN1379" s="14">
        <f t="shared" si="1957"/>
        <v>0.45624202388318835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1.3812</v>
      </c>
      <c r="F1380" s="10">
        <f>VLOOKUP(B1380,home!$B$2:$E$405,3,FALSE)</f>
        <v>0.87639999999999996</v>
      </c>
      <c r="G1380" s="10">
        <f>VLOOKUP(C1380,away!$B$2:$E$405,4,FALSE)</f>
        <v>1.0669999999999999</v>
      </c>
      <c r="H1380" s="10">
        <f>VLOOKUP(A1380,away!$A$2:$E$405,3,FALSE)</f>
        <v>1.0679000000000001</v>
      </c>
      <c r="I1380" s="10">
        <f>VLOOKUP(C1380,away!$B$2:$E$405,3,FALSE)</f>
        <v>0.73929999999999996</v>
      </c>
      <c r="J1380" s="10">
        <f>VLOOKUP(B1380,home!$B$2:$E$405,4,FALSE)</f>
        <v>1.0843</v>
      </c>
      <c r="K1380" s="12">
        <f t="shared" si="1902"/>
        <v>1.2915860865599997</v>
      </c>
      <c r="L1380" s="12">
        <f t="shared" si="1903"/>
        <v>0.85605319102099997</v>
      </c>
      <c r="M1380" s="13">
        <f t="shared" si="1904"/>
        <v>0.1167594693754872</v>
      </c>
      <c r="N1380" s="13">
        <f t="shared" si="1905"/>
        <v>0.15080490611950764</v>
      </c>
      <c r="O1380" s="13">
        <f t="shared" si="1906"/>
        <v>9.9952316340804551E-2</v>
      </c>
      <c r="P1380" s="13">
        <f t="shared" si="1907"/>
        <v>0.12909702110522686</v>
      </c>
      <c r="Q1380" s="13">
        <f t="shared" si="1908"/>
        <v>9.7388759264471547E-2</v>
      </c>
      <c r="R1380" s="13">
        <f t="shared" si="1909"/>
        <v>4.278224967674308E-2</v>
      </c>
      <c r="S1380" s="13">
        <f t="shared" si="1910"/>
        <v>3.5684559349629726E-2</v>
      </c>
      <c r="T1380" s="13">
        <f t="shared" si="1911"/>
        <v>8.3369958137926845E-2</v>
      </c>
      <c r="U1380" s="13">
        <f t="shared" si="1912"/>
        <v>5.5256958434217407E-2</v>
      </c>
      <c r="V1380" s="13">
        <f t="shared" si="1913"/>
        <v>4.3839131051308161E-3</v>
      </c>
      <c r="W1380" s="13">
        <f t="shared" si="1914"/>
        <v>4.1928655484444216E-2</v>
      </c>
      <c r="X1380" s="13">
        <f t="shared" si="1915"/>
        <v>3.5893159322678628E-2</v>
      </c>
      <c r="Y1380" s="13">
        <f t="shared" si="1916"/>
        <v>1.5363226787002094E-2</v>
      </c>
      <c r="Z1380" s="13">
        <f t="shared" si="1917"/>
        <v>1.2207960451611021E-2</v>
      </c>
      <c r="AA1380" s="13">
        <f t="shared" si="1918"/>
        <v>1.5767631864575526E-2</v>
      </c>
      <c r="AB1380" s="13">
        <f t="shared" si="1919"/>
        <v>1.018262696714293E-2</v>
      </c>
      <c r="AC1380" s="13">
        <f t="shared" si="1920"/>
        <v>3.0294658630455103E-4</v>
      </c>
      <c r="AD1380" s="13">
        <f t="shared" si="1921"/>
        <v>1.3538617012968955E-2</v>
      </c>
      <c r="AE1380" s="13">
        <f t="shared" si="1922"/>
        <v>1.1589776295963273E-2</v>
      </c>
      <c r="AF1380" s="13">
        <f t="shared" si="1923"/>
        <v>4.9607324906894524E-3</v>
      </c>
      <c r="AG1380" s="13">
        <f t="shared" si="1924"/>
        <v>1.415550292818753E-3</v>
      </c>
      <c r="AH1380" s="13">
        <f t="shared" si="1925"/>
        <v>2.612665875114945E-3</v>
      </c>
      <c r="AI1380" s="13">
        <f t="shared" si="1926"/>
        <v>3.3744828931285688E-3</v>
      </c>
      <c r="AJ1380" s="13">
        <f t="shared" si="1927"/>
        <v>2.1792175770497975E-3</v>
      </c>
      <c r="AK1380" s="13">
        <f t="shared" si="1928"/>
        <v>9.3821570070150371E-4</v>
      </c>
      <c r="AL1380" s="13">
        <f t="shared" si="1929"/>
        <v>1.3398314348326707E-5</v>
      </c>
      <c r="AM1380" s="13">
        <f t="shared" si="1930"/>
        <v>3.4972578730430416E-3</v>
      </c>
      <c r="AN1380" s="13">
        <f t="shared" si="1931"/>
        <v>2.9938387620418111E-3</v>
      </c>
      <c r="AO1380" s="13">
        <f t="shared" si="1932"/>
        <v>1.2814426128241261E-3</v>
      </c>
      <c r="AP1380" s="13">
        <f t="shared" si="1933"/>
        <v>3.6566101260612701E-4</v>
      </c>
      <c r="AQ1380" s="13">
        <f t="shared" si="1934"/>
        <v>7.8256319168361259E-5</v>
      </c>
      <c r="AR1380" s="13">
        <f t="shared" si="1935"/>
        <v>4.473161918927646E-4</v>
      </c>
      <c r="AS1380" s="13">
        <f t="shared" si="1936"/>
        <v>5.7774736974169775E-4</v>
      </c>
      <c r="AT1380" s="13">
        <f t="shared" si="1937"/>
        <v>3.7310523215250641E-4</v>
      </c>
      <c r="AU1380" s="13">
        <f t="shared" si="1938"/>
        <v>1.6063250889030521E-4</v>
      </c>
      <c r="AV1380" s="13">
        <f t="shared" si="1939"/>
        <v>5.1867678382985959E-5</v>
      </c>
      <c r="AW1380" s="13">
        <f t="shared" si="1940"/>
        <v>4.1150182970454021E-7</v>
      </c>
      <c r="AX1380" s="13">
        <f t="shared" si="1941"/>
        <v>7.5283493498913318E-4</v>
      </c>
      <c r="AY1380" s="13">
        <f t="shared" si="1942"/>
        <v>6.4446674840953455E-4</v>
      </c>
      <c r="AZ1380" s="13">
        <f t="shared" si="1943"/>
        <v>2.7584890824145495E-4</v>
      </c>
      <c r="BA1380" s="13">
        <f t="shared" si="1944"/>
        <v>7.8713779379918855E-5</v>
      </c>
      <c r="BB1380" s="13">
        <f t="shared" si="1945"/>
        <v>1.6845795503875628E-5</v>
      </c>
      <c r="BC1380" s="13">
        <f t="shared" si="1946"/>
        <v>2.8841793992759902E-6</v>
      </c>
      <c r="BD1380" s="13">
        <f t="shared" si="1947"/>
        <v>6.3821075577527158E-5</v>
      </c>
      <c r="BE1380" s="13">
        <f t="shared" si="1948"/>
        <v>8.2430413245228274E-5</v>
      </c>
      <c r="BF1380" s="13">
        <f t="shared" si="1949"/>
        <v>5.3232987428463994E-5</v>
      </c>
      <c r="BG1380" s="13">
        <f t="shared" si="1950"/>
        <v>2.2918328636209144E-5</v>
      </c>
      <c r="BH1380" s="13">
        <f t="shared" si="1951"/>
        <v>7.4002485984343418E-6</v>
      </c>
      <c r="BI1380" s="13">
        <f t="shared" si="1952"/>
        <v>1.9116116253645873E-6</v>
      </c>
      <c r="BJ1380" s="14">
        <f t="shared" si="1953"/>
        <v>0.46624139213407795</v>
      </c>
      <c r="BK1380" s="14">
        <f t="shared" si="1954"/>
        <v>0.28688577458453696</v>
      </c>
      <c r="BL1380" s="14">
        <f t="shared" si="1955"/>
        <v>0.23488874897564982</v>
      </c>
      <c r="BM1380" s="14">
        <f t="shared" si="1956"/>
        <v>0.36279509901705514</v>
      </c>
      <c r="BN1380" s="14">
        <f t="shared" si="1957"/>
        <v>0.63678472188224078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1.3812</v>
      </c>
      <c r="F1381" s="10">
        <f>VLOOKUP(B1381,home!$B$2:$E$405,3,FALSE)</f>
        <v>1.0669999999999999</v>
      </c>
      <c r="G1381" s="10">
        <f>VLOOKUP(C1381,away!$B$2:$E$405,4,FALSE)</f>
        <v>1.2575000000000001</v>
      </c>
      <c r="H1381" s="10">
        <f>VLOOKUP(A1381,away!$A$2:$E$405,3,FALSE)</f>
        <v>1.0679000000000001</v>
      </c>
      <c r="I1381" s="10">
        <f>VLOOKUP(C1381,away!$B$2:$E$405,3,FALSE)</f>
        <v>0.83779999999999999</v>
      </c>
      <c r="J1381" s="10">
        <f>VLOOKUP(B1381,home!$B$2:$E$405,4,FALSE)</f>
        <v>1.1828000000000001</v>
      </c>
      <c r="K1381" s="12">
        <f t="shared" si="1902"/>
        <v>1.8532285529999999</v>
      </c>
      <c r="L1381" s="12">
        <f t="shared" si="1903"/>
        <v>1.0582353341360002</v>
      </c>
      <c r="M1381" s="13">
        <f t="shared" si="1904"/>
        <v>5.4396041890344415E-2</v>
      </c>
      <c r="N1381" s="13">
        <f t="shared" si="1905"/>
        <v>0.10080829800137037</v>
      </c>
      <c r="O1381" s="13">
        <f t="shared" si="1906"/>
        <v>5.7563813565504489E-2</v>
      </c>
      <c r="P1381" s="13">
        <f t="shared" si="1907"/>
        <v>0.10667890291916164</v>
      </c>
      <c r="Q1381" s="13">
        <f t="shared" si="1908"/>
        <v>9.341040811773621E-2</v>
      </c>
      <c r="R1381" s="13">
        <f t="shared" si="1909"/>
        <v>3.0458030741317029E-2</v>
      </c>
      <c r="S1381" s="13">
        <f t="shared" si="1910"/>
        <v>5.2303384274619419E-2</v>
      </c>
      <c r="T1381" s="13">
        <f t="shared" si="1911"/>
        <v>9.8850194446252718E-2</v>
      </c>
      <c r="U1381" s="13">
        <f t="shared" si="1912"/>
        <v>5.6445692237960476E-2</v>
      </c>
      <c r="V1381" s="13">
        <f t="shared" si="1913"/>
        <v>1.1397209264730535E-2</v>
      </c>
      <c r="W1381" s="13">
        <f t="shared" si="1914"/>
        <v>5.770361182372391E-2</v>
      </c>
      <c r="X1381" s="13">
        <f t="shared" si="1915"/>
        <v>6.1064000939132522E-2</v>
      </c>
      <c r="Y1381" s="13">
        <f t="shared" si="1916"/>
        <v>3.2310041718751965E-2</v>
      </c>
      <c r="Z1381" s="13">
        <f t="shared" si="1917"/>
        <v>1.0743921446220734E-2</v>
      </c>
      <c r="AA1381" s="13">
        <f t="shared" si="1918"/>
        <v>1.9910941995325317E-2</v>
      </c>
      <c r="AB1381" s="13">
        <f t="shared" si="1919"/>
        <v>1.8449763111431837E-2</v>
      </c>
      <c r="AC1381" s="13">
        <f t="shared" si="1920"/>
        <v>1.3969786891302467E-3</v>
      </c>
      <c r="AD1381" s="13">
        <f t="shared" si="1921"/>
        <v>2.6734495260738372E-2</v>
      </c>
      <c r="AE1381" s="13">
        <f t="shared" si="1922"/>
        <v>2.8291387525204787E-2</v>
      </c>
      <c r="AF1381" s="13">
        <f t="shared" si="1923"/>
        <v>1.4969472965453076E-2</v>
      </c>
      <c r="AG1381" s="13">
        <f t="shared" si="1924"/>
        <v>5.280408408478687E-3</v>
      </c>
      <c r="AH1381" s="13">
        <f t="shared" si="1925"/>
        <v>2.8423993253930829E-3</v>
      </c>
      <c r="AI1381" s="13">
        <f t="shared" si="1926"/>
        <v>5.2676155888463994E-3</v>
      </c>
      <c r="AJ1381" s="13">
        <f t="shared" si="1927"/>
        <v>4.8810478077390288E-3</v>
      </c>
      <c r="AK1381" s="13">
        <f t="shared" si="1928"/>
        <v>3.0152323886200073E-3</v>
      </c>
      <c r="AL1381" s="13">
        <f t="shared" si="1929"/>
        <v>1.0958749848622099E-4</v>
      </c>
      <c r="AM1381" s="13">
        <f t="shared" si="1930"/>
        <v>9.9090259934487019E-3</v>
      </c>
      <c r="AN1381" s="13">
        <f t="shared" si="1931"/>
        <v>1.0486081433139499E-2</v>
      </c>
      <c r="AO1381" s="13">
        <f t="shared" si="1932"/>
        <v>5.5483709445878424E-3</v>
      </c>
      <c r="AP1381" s="13">
        <f t="shared" si="1933"/>
        <v>1.9571607268187973E-3</v>
      </c>
      <c r="AQ1381" s="13">
        <f t="shared" si="1934"/>
        <v>5.1778415892573659E-4</v>
      </c>
      <c r="AR1381" s="13">
        <f t="shared" si="1935"/>
        <v>6.0158547997105852E-4</v>
      </c>
      <c r="AS1381" s="13">
        <f t="shared" si="1936"/>
        <v>1.1148753885525751E-3</v>
      </c>
      <c r="AT1381" s="13">
        <f t="shared" si="1937"/>
        <v>1.0330594515513009E-3</v>
      </c>
      <c r="AU1381" s="13">
        <f t="shared" si="1938"/>
        <v>6.3816509085379703E-4</v>
      </c>
      <c r="AV1381" s="13">
        <f t="shared" si="1939"/>
        <v>2.956664419745238E-4</v>
      </c>
      <c r="AW1381" s="13">
        <f t="shared" si="1940"/>
        <v>5.9699370813557542E-6</v>
      </c>
      <c r="AX1381" s="13">
        <f t="shared" si="1941"/>
        <v>3.0606149839130527E-3</v>
      </c>
      <c r="AY1381" s="13">
        <f t="shared" si="1942"/>
        <v>3.2388509201628779E-3</v>
      </c>
      <c r="AZ1381" s="13">
        <f t="shared" si="1943"/>
        <v>1.7137332428576275E-3</v>
      </c>
      <c r="BA1381" s="13">
        <f t="shared" si="1944"/>
        <v>6.0451102362513761E-4</v>
      </c>
      <c r="BB1381" s="13">
        <f t="shared" si="1945"/>
        <v>1.599287312687107E-4</v>
      </c>
      <c r="BC1381" s="13">
        <f t="shared" si="1946"/>
        <v>3.3848446874418151E-5</v>
      </c>
      <c r="BD1381" s="13">
        <f t="shared" si="1947"/>
        <v>1.0610316856808981E-4</v>
      </c>
      <c r="BE1381" s="13">
        <f t="shared" si="1948"/>
        <v>1.9663342155415615E-4</v>
      </c>
      <c r="BF1381" s="13">
        <f t="shared" si="1949"/>
        <v>1.8220333564912392E-4</v>
      </c>
      <c r="BG1381" s="13">
        <f t="shared" si="1950"/>
        <v>1.1255480802559977E-4</v>
      </c>
      <c r="BH1381" s="13">
        <f t="shared" si="1951"/>
        <v>5.2147446002618728E-5</v>
      </c>
      <c r="BI1381" s="13">
        <f t="shared" si="1952"/>
        <v>1.9328227179615738E-5</v>
      </c>
      <c r="BJ1381" s="14">
        <f t="shared" si="1953"/>
        <v>0.55665222981246476</v>
      </c>
      <c r="BK1381" s="14">
        <f t="shared" si="1954"/>
        <v>0.22952095545663537</v>
      </c>
      <c r="BL1381" s="14">
        <f t="shared" si="1955"/>
        <v>0.20318685902202013</v>
      </c>
      <c r="BM1381" s="14">
        <f t="shared" si="1956"/>
        <v>0.55355558951882544</v>
      </c>
      <c r="BN1381" s="14">
        <f t="shared" si="1957"/>
        <v>0.44331549523543418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1.3812</v>
      </c>
      <c r="F1382" s="10">
        <f>VLOOKUP(B1382,home!$B$2:$E$405,3,FALSE)</f>
        <v>1.3337000000000001</v>
      </c>
      <c r="G1382" s="10">
        <f>VLOOKUP(C1382,away!$B$2:$E$405,4,FALSE)</f>
        <v>0.53349999999999997</v>
      </c>
      <c r="H1382" s="10">
        <f>VLOOKUP(A1382,away!$A$2:$E$405,3,FALSE)</f>
        <v>1.0679000000000001</v>
      </c>
      <c r="I1382" s="10">
        <f>VLOOKUP(C1382,away!$B$2:$E$405,3,FALSE)</f>
        <v>0.69</v>
      </c>
      <c r="J1382" s="10">
        <f>VLOOKUP(B1382,home!$B$2:$E$405,4,FALSE)</f>
        <v>1.4785999999999999</v>
      </c>
      <c r="K1382" s="12">
        <f t="shared" si="1902"/>
        <v>0.98276378574000012</v>
      </c>
      <c r="L1382" s="12">
        <f t="shared" si="1903"/>
        <v>1.0895078886</v>
      </c>
      <c r="M1382" s="13">
        <f t="shared" si="1904"/>
        <v>0.12589945404739583</v>
      </c>
      <c r="N1382" s="13">
        <f t="shared" si="1905"/>
        <v>0.1237294240822179</v>
      </c>
      <c r="O1382" s="13">
        <f t="shared" si="1906"/>
        <v>0.13716844835507092</v>
      </c>
      <c r="P1382" s="13">
        <f t="shared" si="1907"/>
        <v>0.13480418358951118</v>
      </c>
      <c r="Q1382" s="13">
        <f t="shared" si="1908"/>
        <v>6.0798398609235201E-2</v>
      </c>
      <c r="R1382" s="13">
        <f t="shared" si="1909"/>
        <v>7.4723053274935738E-2</v>
      </c>
      <c r="S1382" s="13">
        <f t="shared" si="1910"/>
        <v>3.6084683707988105E-2</v>
      </c>
      <c r="T1382" s="13">
        <f t="shared" si="1911"/>
        <v>6.6240334899009004E-2</v>
      </c>
      <c r="U1382" s="13">
        <f t="shared" si="1912"/>
        <v>7.3435110718527555E-2</v>
      </c>
      <c r="V1382" s="13">
        <f t="shared" si="1913"/>
        <v>4.2929903991392338E-3</v>
      </c>
      <c r="W1382" s="13">
        <f t="shared" si="1914"/>
        <v>1.9916821461380515E-2</v>
      </c>
      <c r="X1382" s="13">
        <f t="shared" si="1915"/>
        <v>2.1699534098011848E-2</v>
      </c>
      <c r="Y1382" s="13">
        <f t="shared" si="1916"/>
        <v>1.1820906789364297E-2</v>
      </c>
      <c r="Z1382" s="13">
        <f t="shared" si="1917"/>
        <v>2.7137118667773519E-2</v>
      </c>
      <c r="AA1382" s="13">
        <f t="shared" si="1918"/>
        <v>2.6669377476016734E-2</v>
      </c>
      <c r="AB1382" s="13">
        <f t="shared" si="1919"/>
        <v>1.3104849185829647E-2</v>
      </c>
      <c r="AC1382" s="13">
        <f t="shared" si="1920"/>
        <v>2.8728930473345877E-4</v>
      </c>
      <c r="AD1382" s="13">
        <f t="shared" si="1921"/>
        <v>4.8933827148234981E-3</v>
      </c>
      <c r="AE1382" s="13">
        <f t="shared" si="1922"/>
        <v>5.3313790697390841E-3</v>
      </c>
      <c r="AF1382" s="13">
        <f t="shared" si="1923"/>
        <v>2.904289776798831E-3</v>
      </c>
      <c r="AG1382" s="13">
        <f t="shared" si="1924"/>
        <v>1.0547488742008867E-3</v>
      </c>
      <c r="AH1382" s="13">
        <f t="shared" si="1925"/>
        <v>7.3915262156033917E-3</v>
      </c>
      <c r="AI1382" s="13">
        <f t="shared" si="1926"/>
        <v>7.2641242860428468E-3</v>
      </c>
      <c r="AJ1382" s="13">
        <f t="shared" si="1927"/>
        <v>3.5694591417186716E-3</v>
      </c>
      <c r="AK1382" s="13">
        <f t="shared" si="1928"/>
        <v>1.1693117263865645E-3</v>
      </c>
      <c r="AL1382" s="13">
        <f t="shared" si="1929"/>
        <v>1.2304358417316994E-5</v>
      </c>
      <c r="AM1382" s="13">
        <f t="shared" si="1930"/>
        <v>9.6180786437892419E-4</v>
      </c>
      <c r="AN1382" s="13">
        <f t="shared" si="1931"/>
        <v>1.0478972555583567E-3</v>
      </c>
      <c r="AO1382" s="13">
        <f t="shared" si="1932"/>
        <v>5.7084616318655993E-4</v>
      </c>
      <c r="AP1382" s="13">
        <f t="shared" si="1933"/>
        <v>2.0731379932293335E-4</v>
      </c>
      <c r="AQ1382" s="13">
        <f t="shared" si="1934"/>
        <v>5.6467504944493302E-5</v>
      </c>
      <c r="AR1382" s="13">
        <f t="shared" si="1935"/>
        <v>1.6106252241387205E-3</v>
      </c>
      <c r="AS1382" s="13">
        <f t="shared" si="1936"/>
        <v>1.5828641426829052E-3</v>
      </c>
      <c r="AT1382" s="13">
        <f t="shared" si="1937"/>
        <v>7.7779077858757581E-4</v>
      </c>
      <c r="AU1382" s="13">
        <f t="shared" si="1938"/>
        <v>2.547948700261294E-4</v>
      </c>
      <c r="AV1382" s="13">
        <f t="shared" si="1939"/>
        <v>6.2600792763502539E-5</v>
      </c>
      <c r="AW1382" s="13">
        <f t="shared" si="1940"/>
        <v>3.6596200330153149E-7</v>
      </c>
      <c r="AX1382" s="13">
        <f t="shared" si="1941"/>
        <v>1.5753832299192266E-4</v>
      </c>
      <c r="AY1382" s="13">
        <f t="shared" si="1942"/>
        <v>1.7163924565651446E-4</v>
      </c>
      <c r="AZ1382" s="13">
        <f t="shared" si="1943"/>
        <v>9.3501156068062904E-5</v>
      </c>
      <c r="BA1382" s="13">
        <f t="shared" si="1944"/>
        <v>3.3956749043124765E-5</v>
      </c>
      <c r="BB1382" s="13">
        <f t="shared" si="1945"/>
        <v>9.2490364884237334E-6</v>
      </c>
      <c r="BC1382" s="13">
        <f t="shared" si="1946"/>
        <v>2.0153796432173806E-6</v>
      </c>
      <c r="BD1382" s="13">
        <f t="shared" si="1947"/>
        <v>2.9246481454621312E-4</v>
      </c>
      <c r="BE1382" s="13">
        <f t="shared" si="1948"/>
        <v>2.8742382833918346E-4</v>
      </c>
      <c r="BF1382" s="13">
        <f t="shared" si="1949"/>
        <v>1.4123486482524994E-4</v>
      </c>
      <c r="BG1382" s="13">
        <f t="shared" si="1950"/>
        <v>4.6266836811379935E-5</v>
      </c>
      <c r="BH1382" s="13">
        <f t="shared" si="1951"/>
        <v>1.1367342924741634E-5</v>
      </c>
      <c r="BI1382" s="13">
        <f t="shared" si="1952"/>
        <v>2.2342825933047788E-6</v>
      </c>
      <c r="BJ1382" s="14">
        <f t="shared" si="1953"/>
        <v>0.32170145285206353</v>
      </c>
      <c r="BK1382" s="14">
        <f t="shared" si="1954"/>
        <v>0.30155254465284165</v>
      </c>
      <c r="BL1382" s="14">
        <f t="shared" si="1955"/>
        <v>0.34956492815837092</v>
      </c>
      <c r="BM1382" s="14">
        <f t="shared" si="1956"/>
        <v>0.34266180908902966</v>
      </c>
      <c r="BN1382" s="14">
        <f t="shared" si="1957"/>
        <v>0.65712296195836684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1.6087</v>
      </c>
      <c r="F1383" s="10">
        <f>VLOOKUP(B1383,home!$B$2:$E$405,3,FALSE)</f>
        <v>0.93240000000000001</v>
      </c>
      <c r="G1383" s="10">
        <f>VLOOKUP(C1383,away!$B$2:$E$405,4,FALSE)</f>
        <v>0.93240000000000001</v>
      </c>
      <c r="H1383" s="10">
        <f>VLOOKUP(A1383,away!$A$2:$E$405,3,FALSE)</f>
        <v>1.2608999999999999</v>
      </c>
      <c r="I1383" s="10">
        <f>VLOOKUP(C1383,away!$B$2:$E$405,3,FALSE)</f>
        <v>1.1234999999999999</v>
      </c>
      <c r="J1383" s="10">
        <f>VLOOKUP(B1383,home!$B$2:$E$405,4,FALSE)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1.6087</v>
      </c>
      <c r="F1384" s="10">
        <f>VLOOKUP(B1384,home!$B$2:$E$405,3,FALSE)</f>
        <v>0.25900000000000001</v>
      </c>
      <c r="G1384" s="10">
        <f>VLOOKUP(C1384,away!$B$2:$E$405,4,FALSE)</f>
        <v>0.4521</v>
      </c>
      <c r="H1384" s="10">
        <f>VLOOKUP(A1384,away!$A$2:$E$405,3,FALSE)</f>
        <v>1.2608999999999999</v>
      </c>
      <c r="I1384" s="10">
        <f>VLOOKUP(C1384,away!$B$2:$E$405,3,FALSE)</f>
        <v>1.2257</v>
      </c>
      <c r="J1384" s="10">
        <f>VLOOKUP(B1384,home!$B$2:$E$405,4,FALSE)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1.6087</v>
      </c>
      <c r="F1385" s="10">
        <f>VLOOKUP(B1385,home!$B$2:$E$405,3,FALSE)</f>
        <v>0.93240000000000001</v>
      </c>
      <c r="G1385" s="10">
        <f>VLOOKUP(C1385,away!$B$2:$E$405,4,FALSE)</f>
        <v>0.9607</v>
      </c>
      <c r="H1385" s="10">
        <f>VLOOKUP(A1385,away!$A$2:$E$405,3,FALSE)</f>
        <v>1.2608999999999999</v>
      </c>
      <c r="I1385" s="10">
        <f>VLOOKUP(C1385,away!$B$2:$E$405,3,FALSE)</f>
        <v>1.0094000000000001</v>
      </c>
      <c r="J1385" s="10">
        <f>VLOOKUP(B1385,home!$B$2:$E$405,4,FALSE)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1.3148</v>
      </c>
      <c r="F1387" s="10">
        <f>VLOOKUP(B1387,home!$B$2:$E$405,3,FALSE)</f>
        <v>0.87760000000000005</v>
      </c>
      <c r="G1387" s="10">
        <f>VLOOKUP(C1387,away!$B$2:$E$405,4,FALSE)</f>
        <v>0.40949999999999998</v>
      </c>
      <c r="H1387" s="10">
        <f>VLOOKUP(A1387,away!$A$2:$E$405,3,FALSE)</f>
        <v>1.2037</v>
      </c>
      <c r="I1387" s="10">
        <f>VLOOKUP(C1387,away!$B$2:$E$405,3,FALSE)</f>
        <v>1.2141999999999999</v>
      </c>
      <c r="J1387" s="10">
        <f>VLOOKUP(B1387,home!$B$2:$E$405,4,FALSE)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1.3148</v>
      </c>
      <c r="F1388" s="10">
        <f>VLOOKUP(B1388,home!$B$2:$E$405,3,FALSE)</f>
        <v>0.64359999999999995</v>
      </c>
      <c r="G1388" s="10">
        <f>VLOOKUP(C1388,away!$B$2:$E$405,4,FALSE)</f>
        <v>1.0322</v>
      </c>
      <c r="H1388" s="10">
        <f>VLOOKUP(A1388,away!$A$2:$E$405,3,FALSE)</f>
        <v>1.2037</v>
      </c>
      <c r="I1388" s="10">
        <f>VLOOKUP(C1388,away!$B$2:$E$405,3,FALSE)</f>
        <v>0.83079999999999998</v>
      </c>
      <c r="J1388" s="10">
        <f>VLOOKUP(B1388,home!$B$2:$E$405,4,FALSE)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1.3148</v>
      </c>
      <c r="F1389" s="10">
        <f>VLOOKUP(B1389,home!$B$2:$E$405,3,FALSE)</f>
        <v>0.76060000000000005</v>
      </c>
      <c r="G1389" s="10">
        <f>VLOOKUP(C1389,away!$B$2:$E$405,4,FALSE)</f>
        <v>0.87760000000000005</v>
      </c>
      <c r="H1389" s="10">
        <f>VLOOKUP(A1389,away!$A$2:$E$405,3,FALSE)</f>
        <v>1.2037</v>
      </c>
      <c r="I1389" s="10">
        <f>VLOOKUP(C1389,away!$B$2:$E$405,3,FALSE)</f>
        <v>1.0864</v>
      </c>
      <c r="J1389" s="10">
        <f>VLOOKUP(B1389,home!$B$2:$E$405,4,FALSE)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1.3148</v>
      </c>
      <c r="F1390" s="10">
        <f>VLOOKUP(B1390,home!$B$2:$E$405,3,FALSE)</f>
        <v>0.81910000000000005</v>
      </c>
      <c r="G1390" s="10">
        <f>VLOOKUP(C1390,away!$B$2:$E$405,4,FALSE)</f>
        <v>0.97789999999999999</v>
      </c>
      <c r="H1390" s="10">
        <f>VLOOKUP(A1390,away!$A$2:$E$405,3,FALSE)</f>
        <v>1.2037</v>
      </c>
      <c r="I1390" s="10">
        <f>VLOOKUP(C1390,away!$B$2:$E$405,3,FALSE)</f>
        <v>1.0087999999999999</v>
      </c>
      <c r="J1390" s="10">
        <f>VLOOKUP(B1390,home!$B$2:$E$405,4,FALSE)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1.3148</v>
      </c>
      <c r="F1391" s="10">
        <f>VLOOKUP(B1391,home!$B$2:$E$405,3,FALSE)</f>
        <v>1.4125000000000001</v>
      </c>
      <c r="G1391" s="10">
        <f>VLOOKUP(C1391,away!$B$2:$E$405,4,FALSE)</f>
        <v>0.76060000000000005</v>
      </c>
      <c r="H1391" s="10">
        <f>VLOOKUP(A1391,away!$A$2:$E$405,3,FALSE)</f>
        <v>1.2037</v>
      </c>
      <c r="I1391" s="10">
        <f>VLOOKUP(C1391,away!$B$2:$E$405,3,FALSE)</f>
        <v>1.5975999999999999</v>
      </c>
      <c r="J1391" s="10">
        <f>VLOOKUP(B1391,home!$B$2:$E$405,4,FALSE)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1.3148</v>
      </c>
      <c r="F1392" s="10">
        <f>VLOOKUP(B1392,home!$B$2:$E$405,3,FALSE)</f>
        <v>0.64359999999999995</v>
      </c>
      <c r="G1392" s="10">
        <f>VLOOKUP(C1392,away!$B$2:$E$405,4,FALSE)</f>
        <v>1.1700999999999999</v>
      </c>
      <c r="H1392" s="10">
        <f>VLOOKUP(A1392,away!$A$2:$E$405,3,FALSE)</f>
        <v>1.2037</v>
      </c>
      <c r="I1392" s="10">
        <f>VLOOKUP(C1392,away!$B$2:$E$405,3,FALSE)</f>
        <v>1.2141999999999999</v>
      </c>
      <c r="J1392" s="10">
        <f>VLOOKUP(B1392,home!$B$2:$E$405,4,FALSE)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1.5690999999999999</v>
      </c>
      <c r="F1404" s="10">
        <f>VLOOKUP(B1404,home!$B$2:$E$405,3,FALSE)</f>
        <v>0.63729999999999998</v>
      </c>
      <c r="G1404" s="10">
        <f>VLOOKUP(C1404,away!$B$2:$E$405,4,FALSE)</f>
        <v>0.63729999999999998</v>
      </c>
      <c r="H1404" s="10">
        <f>VLOOKUP(A1404,away!$A$2:$E$405,3,FALSE)</f>
        <v>1.1701999999999999</v>
      </c>
      <c r="I1404" s="10">
        <f>VLOOKUP(C1404,away!$B$2:$E$405,3,FALSE)</f>
        <v>0.94</v>
      </c>
      <c r="J1404" s="10">
        <f>VLOOKUP(B1404,home!$B$2:$E$405,4,FALSE)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1.5690999999999999</v>
      </c>
      <c r="F1405" s="10">
        <f>VLOOKUP(B1405,home!$B$2:$E$405,3,FALSE)</f>
        <v>1.0197000000000001</v>
      </c>
      <c r="G1405" s="10">
        <f>VLOOKUP(C1405,away!$B$2:$E$405,4,FALSE)</f>
        <v>0.9849</v>
      </c>
      <c r="H1405" s="10">
        <f>VLOOKUP(A1405,away!$A$2:$E$405,3,FALSE)</f>
        <v>1.1701999999999999</v>
      </c>
      <c r="I1405" s="10">
        <f>VLOOKUP(C1405,away!$B$2:$E$405,3,FALSE)</f>
        <v>1.2430000000000001</v>
      </c>
      <c r="J1405" s="10">
        <f>VLOOKUP(B1405,home!$B$2:$E$405,4,FALSE)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1.5690999999999999</v>
      </c>
      <c r="F1406" s="10">
        <f>VLOOKUP(B1406,home!$B$2:$E$405,3,FALSE)</f>
        <v>0.92700000000000005</v>
      </c>
      <c r="G1406" s="10">
        <f>VLOOKUP(C1406,away!$B$2:$E$405,4,FALSE)</f>
        <v>1.2166999999999999</v>
      </c>
      <c r="H1406" s="10">
        <f>VLOOKUP(A1406,away!$A$2:$E$405,3,FALSE)</f>
        <v>1.1701999999999999</v>
      </c>
      <c r="I1406" s="10">
        <f>VLOOKUP(C1406,away!$B$2:$E$405,3,FALSE)</f>
        <v>0.77690000000000003</v>
      </c>
      <c r="J1406" s="10">
        <f>VLOOKUP(B1406,home!$B$2:$E$405,4,FALSE)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1.5690999999999999</v>
      </c>
      <c r="F1407" s="10">
        <f>VLOOKUP(B1407,home!$B$2:$E$405,3,FALSE)</f>
        <v>0.84970000000000001</v>
      </c>
      <c r="G1407" s="10">
        <f>VLOOKUP(C1407,away!$B$2:$E$405,4,FALSE)</f>
        <v>0.81110000000000004</v>
      </c>
      <c r="H1407" s="10">
        <f>VLOOKUP(A1407,away!$A$2:$E$405,3,FALSE)</f>
        <v>1.1701999999999999</v>
      </c>
      <c r="I1407" s="10">
        <f>VLOOKUP(C1407,away!$B$2:$E$405,3,FALSE)</f>
        <v>1.2430000000000001</v>
      </c>
      <c r="J1407" s="10">
        <f>VLOOKUP(B1407,home!$B$2:$E$405,4,FALSE)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1.254</v>
      </c>
      <c r="F1408" s="10">
        <f>VLOOKUP(B1408,home!$B$2:$E$405,3,FALSE)</f>
        <v>1.0965</v>
      </c>
      <c r="G1408" s="10">
        <f>VLOOKUP(C1408,away!$B$2:$E$405,4,FALSE)</f>
        <v>0.94699999999999995</v>
      </c>
      <c r="H1408" s="10">
        <f>VLOOKUP(A1408,away!$A$2:$E$405,3,FALSE)</f>
        <v>0.9476</v>
      </c>
      <c r="I1408" s="10">
        <f>VLOOKUP(C1408,away!$B$2:$E$405,3,FALSE)</f>
        <v>0.72550000000000003</v>
      </c>
      <c r="J1408" s="10">
        <f>VLOOKUP(B1408,home!$B$2:$E$405,4,FALSE)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1.254</v>
      </c>
      <c r="F1409" s="10" t="e">
        <f>VLOOKUP(B1409,home!$B$2:$E$405,3,FALSE)</f>
        <v>#N/A</v>
      </c>
      <c r="G1409" s="10">
        <f>VLOOKUP(C1409,away!$B$2:$E$405,4,FALSE)</f>
        <v>1.246</v>
      </c>
      <c r="H1409" s="10">
        <f>VLOOKUP(A1409,away!$A$2:$E$405,3,FALSE)</f>
        <v>0.9476</v>
      </c>
      <c r="I1409" s="10">
        <f>VLOOKUP(C1409,away!$B$2:$E$405,3,FALSE)</f>
        <v>0.65959999999999996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1.6769000000000001</v>
      </c>
      <c r="F1417" s="10">
        <f>VLOOKUP(B1417,home!$B$2:$E$405,3,FALSE)</f>
        <v>1.2844</v>
      </c>
      <c r="G1417" s="10">
        <f>VLOOKUP(C1417,away!$B$2:$E$405,4,FALSE)</f>
        <v>1.1009</v>
      </c>
      <c r="H1417" s="10">
        <f>VLOOKUP(A1417,away!$A$2:$E$405,3,FALSE)</f>
        <v>1.5230999999999999</v>
      </c>
      <c r="I1417" s="10">
        <f>VLOOKUP(C1417,away!$B$2:$E$405,3,FALSE)</f>
        <v>0.75760000000000005</v>
      </c>
      <c r="J1417" s="10">
        <f>VLOOKUP(B1417,home!$B$2:$E$405,4,FALSE)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1.6769000000000001</v>
      </c>
      <c r="F1418" s="10">
        <f>VLOOKUP(B1418,home!$B$2:$E$405,3,FALSE)</f>
        <v>1.5138</v>
      </c>
      <c r="G1418" s="10">
        <f>VLOOKUP(C1418,away!$B$2:$E$405,4,FALSE)</f>
        <v>0.77980000000000005</v>
      </c>
      <c r="H1418" s="10">
        <f>VLOOKUP(A1418,away!$A$2:$E$405,3,FALSE)</f>
        <v>1.5230999999999999</v>
      </c>
      <c r="I1418" s="10">
        <f>VLOOKUP(C1418,away!$B$2:$E$405,3,FALSE)</f>
        <v>0.85860000000000003</v>
      </c>
      <c r="J1418" s="10">
        <f>VLOOKUP(B1418,home!$B$2:$E$405,4,FALSE)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1.3812</v>
      </c>
      <c r="F1422" s="10">
        <f>VLOOKUP(B1422,home!$B$2:$E$405,3,FALSE)</f>
        <v>0.68589999999999995</v>
      </c>
      <c r="G1422" s="10">
        <f>VLOOKUP(C1422,away!$B$2:$E$405,4,FALSE)</f>
        <v>0.54300000000000004</v>
      </c>
      <c r="H1422" s="10">
        <f>VLOOKUP(A1422,away!$A$2:$E$405,3,FALSE)</f>
        <v>1.0679000000000001</v>
      </c>
      <c r="I1422" s="10">
        <f>VLOOKUP(C1422,away!$B$2:$E$405,3,FALSE)</f>
        <v>1.2642</v>
      </c>
      <c r="J1422" s="10">
        <f>VLOOKUP(B1422,home!$B$2:$E$405,4,FALSE)</f>
        <v>0.83779999999999999</v>
      </c>
      <c r="K1422" s="12">
        <f t="shared" si="1902"/>
        <v>0.51441923844000004</v>
      </c>
      <c r="L1422" s="12">
        <f t="shared" si="1903"/>
        <v>1.131062825004</v>
      </c>
      <c r="M1422" s="13">
        <f t="shared" si="1904"/>
        <v>0.19291954091603086</v>
      </c>
      <c r="N1422" s="13">
        <f t="shared" si="1905"/>
        <v>9.9241523318219019E-2</v>
      </c>
      <c r="O1422" s="13">
        <f t="shared" si="1906"/>
        <v>0.21820412094696059</v>
      </c>
      <c r="P1422" s="13">
        <f t="shared" si="1907"/>
        <v>0.11224839772200514</v>
      </c>
      <c r="Q1422" s="13">
        <f t="shared" si="1908"/>
        <v>2.5525874423491867E-2</v>
      </c>
      <c r="R1422" s="13">
        <f t="shared" si="1909"/>
        <v>0.12340128473289191</v>
      </c>
      <c r="S1422" s="13">
        <f t="shared" si="1910"/>
        <v>1.6327665320126295E-2</v>
      </c>
      <c r="T1422" s="13">
        <f t="shared" si="1911"/>
        <v>2.8871367636132059E-2</v>
      </c>
      <c r="U1422" s="13">
        <f t="shared" si="1912"/>
        <v>6.3479994914811863E-2</v>
      </c>
      <c r="V1422" s="13">
        <f t="shared" si="1913"/>
        <v>1.0555662865824474E-3</v>
      </c>
      <c r="W1422" s="13">
        <f t="shared" si="1914"/>
        <v>4.3770002938159211E-3</v>
      </c>
      <c r="X1422" s="13">
        <f t="shared" si="1915"/>
        <v>4.9506623173667733E-3</v>
      </c>
      <c r="Y1422" s="13">
        <f t="shared" si="1916"/>
        <v>2.7997550531608569E-3</v>
      </c>
      <c r="Z1422" s="13">
        <f t="shared" si="1917"/>
        <v>4.6524868573035894E-2</v>
      </c>
      <c r="AA1422" s="13">
        <f t="shared" si="1918"/>
        <v>2.3933287459862219E-2</v>
      </c>
      <c r="AB1422" s="13">
        <f t="shared" si="1919"/>
        <v>6.155871754233962E-3</v>
      </c>
      <c r="AC1422" s="13">
        <f t="shared" si="1920"/>
        <v>3.8385699485018084E-5</v>
      </c>
      <c r="AD1422" s="13">
        <f t="shared" si="1921"/>
        <v>5.6290328944911053E-4</v>
      </c>
      <c r="AE1422" s="13">
        <f t="shared" si="1922"/>
        <v>6.3667898476835519E-4</v>
      </c>
      <c r="AF1422" s="13">
        <f t="shared" si="1923"/>
        <v>3.6006196556638738E-4</v>
      </c>
      <c r="AG1422" s="13">
        <f t="shared" si="1924"/>
        <v>1.3575090131667035E-4</v>
      </c>
      <c r="AH1422" s="13">
        <f t="shared" si="1925"/>
        <v>1.3155637320289446E-2</v>
      </c>
      <c r="AI1422" s="13">
        <f t="shared" si="1926"/>
        <v>6.7675129314961396E-3</v>
      </c>
      <c r="AJ1422" s="13">
        <f t="shared" si="1927"/>
        <v>1.7406694241765481E-3</v>
      </c>
      <c r="AK1422" s="13">
        <f t="shared" si="1928"/>
        <v>2.9847794652023113E-4</v>
      </c>
      <c r="AL1422" s="13">
        <f t="shared" si="1929"/>
        <v>8.9337414803554333E-7</v>
      </c>
      <c r="AM1422" s="13">
        <f t="shared" si="1930"/>
        <v>5.7913656294756489E-5</v>
      </c>
      <c r="AN1422" s="13">
        <f t="shared" si="1931"/>
        <v>6.5503983695057959E-5</v>
      </c>
      <c r="AO1422" s="13">
        <f t="shared" si="1932"/>
        <v>3.7044560423574118E-5</v>
      </c>
      <c r="AP1422" s="13">
        <f t="shared" si="1933"/>
        <v>1.3966575054573036E-5</v>
      </c>
      <c r="AQ1422" s="13">
        <f t="shared" si="1934"/>
        <v>3.9492684592139424E-6</v>
      </c>
      <c r="AR1422" s="13">
        <f t="shared" si="1935"/>
        <v>2.9759704624429269E-3</v>
      </c>
      <c r="AS1422" s="13">
        <f t="shared" si="1936"/>
        <v>1.5308964589098252E-3</v>
      </c>
      <c r="AT1422" s="13">
        <f t="shared" si="1937"/>
        <v>3.9376129526144253E-4</v>
      </c>
      <c r="AU1422" s="13">
        <f t="shared" si="1938"/>
        <v>6.7519461878513099E-5</v>
      </c>
      <c r="AV1422" s="13">
        <f t="shared" si="1939"/>
        <v>8.6833275398558298E-6</v>
      </c>
      <c r="AW1422" s="13">
        <f t="shared" si="1940"/>
        <v>1.4438923346992953E-8</v>
      </c>
      <c r="AX1422" s="13">
        <f t="shared" si="1941"/>
        <v>4.9653164944040902E-6</v>
      </c>
      <c r="AY1422" s="13">
        <f t="shared" si="1942"/>
        <v>5.616084901199647E-6</v>
      </c>
      <c r="AZ1422" s="13">
        <f t="shared" si="1943"/>
        <v>3.1760724269065926E-6</v>
      </c>
      <c r="BA1422" s="13">
        <f t="shared" si="1944"/>
        <v>1.1974458171980935E-6</v>
      </c>
      <c r="BB1422" s="13">
        <f t="shared" si="1945"/>
        <v>3.3859661219732466E-7</v>
      </c>
      <c r="BC1422" s="13">
        <f t="shared" si="1946"/>
        <v>7.6594808145737985E-8</v>
      </c>
      <c r="BD1422" s="13">
        <f t="shared" si="1947"/>
        <v>5.6100159306319241E-4</v>
      </c>
      <c r="BE1422" s="13">
        <f t="shared" si="1948"/>
        <v>2.8859001226719423E-4</v>
      </c>
      <c r="BF1422" s="13">
        <f t="shared" si="1949"/>
        <v>7.4228127165940167E-5</v>
      </c>
      <c r="BG1422" s="13">
        <f t="shared" si="1950"/>
        <v>1.2728125549176808E-5</v>
      </c>
      <c r="BH1422" s="13">
        <f t="shared" si="1951"/>
        <v>1.63689816294406E-6</v>
      </c>
      <c r="BI1422" s="13">
        <f t="shared" si="1952"/>
        <v>1.6841038127710372E-7</v>
      </c>
      <c r="BJ1422" s="14">
        <f t="shared" si="1953"/>
        <v>0.16765532633827424</v>
      </c>
      <c r="BK1422" s="14">
        <f t="shared" si="1954"/>
        <v>0.32259606540327895</v>
      </c>
      <c r="BL1422" s="14">
        <f t="shared" si="1955"/>
        <v>0.46305204160386526</v>
      </c>
      <c r="BM1422" s="14">
        <f t="shared" si="1956"/>
        <v>0.2282819582128772</v>
      </c>
      <c r="BN1422" s="14">
        <f t="shared" si="1957"/>
        <v>0.77154074205959933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1.3812</v>
      </c>
      <c r="F1423" s="10">
        <f>VLOOKUP(B1423,home!$B$2:$E$405,3,FALSE)</f>
        <v>1.1432</v>
      </c>
      <c r="G1423" s="10">
        <f>VLOOKUP(C1423,away!$B$2:$E$405,4,FALSE)</f>
        <v>0.83830000000000005</v>
      </c>
      <c r="H1423" s="10">
        <f>VLOOKUP(A1423,away!$A$2:$E$405,3,FALSE)</f>
        <v>1.0679000000000001</v>
      </c>
      <c r="I1423" s="10">
        <f>VLOOKUP(C1423,away!$B$2:$E$405,3,FALSE)</f>
        <v>0.78859999999999997</v>
      </c>
      <c r="J1423" s="10">
        <f>VLOOKUP(B1423,home!$B$2:$E$405,4,FALSE)</f>
        <v>1.2814000000000001</v>
      </c>
      <c r="K1423" s="12">
        <f t="shared" si="1902"/>
        <v>1.323665506272</v>
      </c>
      <c r="L1423" s="12">
        <f t="shared" si="1903"/>
        <v>1.079125807516</v>
      </c>
      <c r="M1423" s="13">
        <f t="shared" si="1904"/>
        <v>9.0465084098390783E-2</v>
      </c>
      <c r="N1423" s="13">
        <f t="shared" si="1905"/>
        <v>0.11974551134303547</v>
      </c>
      <c r="O1423" s="13">
        <f t="shared" si="1906"/>
        <v>9.7623206929678796E-2</v>
      </c>
      <c r="P1423" s="13">
        <f t="shared" si="1907"/>
        <v>0.12922047162446948</v>
      </c>
      <c r="Q1423" s="13">
        <f t="shared" si="1908"/>
        <v>7.9251501447839295E-2</v>
      </c>
      <c r="R1423" s="13">
        <f t="shared" si="1909"/>
        <v>5.2673861005145595E-2</v>
      </c>
      <c r="S1423" s="13">
        <f t="shared" si="1910"/>
        <v>4.614468237460953E-2</v>
      </c>
      <c r="T1423" s="13">
        <f t="shared" si="1911"/>
        <v>8.5522340496755014E-2</v>
      </c>
      <c r="U1423" s="13">
        <f t="shared" si="1912"/>
        <v>6.9722572894676996E-2</v>
      </c>
      <c r="V1423" s="13">
        <f t="shared" si="1913"/>
        <v>7.3236820577872452E-3</v>
      </c>
      <c r="W1423" s="13">
        <f t="shared" si="1914"/>
        <v>3.4967492928923441E-2</v>
      </c>
      <c r="X1423" s="13">
        <f t="shared" si="1915"/>
        <v>3.7734324043734523E-2</v>
      </c>
      <c r="Y1423" s="13">
        <f t="shared" si="1916"/>
        <v>2.0360041452382717E-2</v>
      </c>
      <c r="Z1423" s="13">
        <f t="shared" si="1917"/>
        <v>1.8947240930721098E-2</v>
      </c>
      <c r="AA1423" s="13">
        <f t="shared" si="1918"/>
        <v>2.5079809259020501E-2</v>
      </c>
      <c r="AB1423" s="13">
        <f t="shared" si="1919"/>
        <v>1.6598639210023282E-2</v>
      </c>
      <c r="AC1423" s="13">
        <f t="shared" si="1920"/>
        <v>6.5382245189318767E-4</v>
      </c>
      <c r="AD1423" s="13">
        <f t="shared" si="1921"/>
        <v>1.1571316057706503E-2</v>
      </c>
      <c r="AE1423" s="13">
        <f t="shared" si="1922"/>
        <v>1.2486905784795386E-2</v>
      </c>
      <c r="AF1423" s="13">
        <f t="shared" si="1923"/>
        <v>6.7374711441967666E-3</v>
      </c>
      <c r="AG1423" s="13">
        <f t="shared" si="1924"/>
        <v>2.4235263296990281E-3</v>
      </c>
      <c r="AH1423" s="13">
        <f t="shared" si="1925"/>
        <v>5.1116141673911509E-3</v>
      </c>
      <c r="AI1423" s="13">
        <f t="shared" si="1926"/>
        <v>6.7660673547469347E-3</v>
      </c>
      <c r="AJ1423" s="13">
        <f t="shared" si="1927"/>
        <v>4.4780049852957771E-3</v>
      </c>
      <c r="AK1423" s="13">
        <f t="shared" si="1928"/>
        <v>1.9757935786500246E-3</v>
      </c>
      <c r="AL1423" s="13">
        <f t="shared" si="1929"/>
        <v>3.7356841674038801E-5</v>
      </c>
      <c r="AM1423" s="13">
        <f t="shared" si="1930"/>
        <v>3.0633103855514788E-3</v>
      </c>
      <c r="AN1423" s="13">
        <f t="shared" si="1931"/>
        <v>3.3056972934803887E-3</v>
      </c>
      <c r="AO1423" s="13">
        <f t="shared" si="1932"/>
        <v>1.7836316306152401E-3</v>
      </c>
      <c r="AP1423" s="13">
        <f t="shared" si="1933"/>
        <v>6.4158764123291702E-4</v>
      </c>
      <c r="AQ1423" s="13">
        <f t="shared" si="1934"/>
        <v>1.7308844535943925E-4</v>
      </c>
      <c r="AR1423" s="13">
        <f t="shared" si="1935"/>
        <v>1.1032149532192409E-3</v>
      </c>
      <c r="AS1423" s="13">
        <f t="shared" si="1936"/>
        <v>1.4602875795797872E-3</v>
      </c>
      <c r="AT1423" s="13">
        <f t="shared" si="1937"/>
        <v>9.6646614916359621E-4</v>
      </c>
      <c r="AU1423" s="13">
        <f t="shared" si="1938"/>
        <v>4.2642596820912721E-4</v>
      </c>
      <c r="AV1423" s="13">
        <f t="shared" si="1939"/>
        <v>1.4111133627426548E-4</v>
      </c>
      <c r="AW1423" s="13">
        <f t="shared" si="1940"/>
        <v>1.4822381313772762E-6</v>
      </c>
      <c r="AX1423" s="13">
        <f t="shared" si="1941"/>
        <v>6.7579971539321227E-4</v>
      </c>
      <c r="AY1423" s="13">
        <f t="shared" si="1942"/>
        <v>7.2927291359278312E-4</v>
      </c>
      <c r="AZ1423" s="13">
        <f t="shared" si="1943"/>
        <v>3.934886108901791E-4</v>
      </c>
      <c r="BA1423" s="13">
        <f t="shared" si="1944"/>
        <v>1.4154123832507123E-4</v>
      </c>
      <c r="BB1423" s="13">
        <f t="shared" si="1945"/>
        <v>3.8185200776089257E-5</v>
      </c>
      <c r="BC1423" s="13">
        <f t="shared" si="1946"/>
        <v>8.2413271245315859E-6</v>
      </c>
      <c r="BD1423" s="13">
        <f t="shared" si="1947"/>
        <v>1.9841795454273982E-4</v>
      </c>
      <c r="BE1423" s="13">
        <f t="shared" si="1948"/>
        <v>2.6263900225327038E-4</v>
      </c>
      <c r="BF1423" s="13">
        <f t="shared" si="1949"/>
        <v>1.7382309394217403E-4</v>
      </c>
      <c r="BG1423" s="13">
        <f t="shared" si="1950"/>
        <v>7.6694544548244395E-5</v>
      </c>
      <c r="BH1423" s="13">
        <f t="shared" si="1951"/>
        <v>2.5379480784438085E-5</v>
      </c>
      <c r="BI1423" s="13">
        <f t="shared" si="1952"/>
        <v>6.7187886562907444E-6</v>
      </c>
      <c r="BJ1423" s="14">
        <f t="shared" si="1953"/>
        <v>0.42175427543140942</v>
      </c>
      <c r="BK1423" s="14">
        <f t="shared" si="1954"/>
        <v>0.27457437236241694</v>
      </c>
      <c r="BL1423" s="14">
        <f t="shared" si="1955"/>
        <v>0.28487074823580211</v>
      </c>
      <c r="BM1423" s="14">
        <f t="shared" si="1956"/>
        <v>0.43043920983632888</v>
      </c>
      <c r="BN1423" s="14">
        <f t="shared" si="1957"/>
        <v>0.56897963644855942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1.3812</v>
      </c>
      <c r="F1424" s="10">
        <f>VLOOKUP(B1424,home!$B$2:$E$405,3,FALSE)</f>
        <v>0.99980000000000002</v>
      </c>
      <c r="G1424" s="10">
        <f>VLOOKUP(C1424,away!$B$2:$E$405,4,FALSE)</f>
        <v>1.1584000000000001</v>
      </c>
      <c r="H1424" s="10">
        <f>VLOOKUP(A1424,away!$A$2:$E$405,3,FALSE)</f>
        <v>1.0679000000000001</v>
      </c>
      <c r="I1424" s="10">
        <f>VLOOKUP(C1424,away!$B$2:$E$405,3,FALSE)</f>
        <v>1.3109999999999999</v>
      </c>
      <c r="J1424" s="10">
        <f>VLOOKUP(B1424,home!$B$2:$E$405,4,FALSE)</f>
        <v>0.71350000000000002</v>
      </c>
      <c r="K1424" s="12">
        <f t="shared" si="1902"/>
        <v>1.5996620835840001</v>
      </c>
      <c r="L1424" s="12">
        <f t="shared" si="1903"/>
        <v>0.99891205815000006</v>
      </c>
      <c r="M1424" s="13">
        <f t="shared" si="1904"/>
        <v>7.4379557347432401E-2</v>
      </c>
      <c r="N1424" s="13">
        <f t="shared" si="1905"/>
        <v>0.11898215768244931</v>
      </c>
      <c r="O1424" s="13">
        <f t="shared" si="1906"/>
        <v>7.4298636714209651E-2</v>
      </c>
      <c r="P1424" s="13">
        <f t="shared" si="1907"/>
        <v>0.11885271201370327</v>
      </c>
      <c r="Q1424" s="13">
        <f t="shared" si="1908"/>
        <v>9.5165623133813479E-2</v>
      </c>
      <c r="R1424" s="13">
        <f t="shared" si="1909"/>
        <v>3.7108902058965151E-2</v>
      </c>
      <c r="S1424" s="13">
        <f t="shared" si="1910"/>
        <v>4.7479333222665128E-2</v>
      </c>
      <c r="T1424" s="13">
        <f t="shared" si="1911"/>
        <v>9.5062088469724873E-2</v>
      </c>
      <c r="U1424" s="13">
        <f t="shared" si="1912"/>
        <v>5.9361703587158782E-2</v>
      </c>
      <c r="V1424" s="13">
        <f t="shared" si="1913"/>
        <v>8.4298065510377707E-3</v>
      </c>
      <c r="W1424" s="13">
        <f t="shared" si="1914"/>
        <v>5.0744279662601949E-2</v>
      </c>
      <c r="X1424" s="13">
        <f t="shared" si="1915"/>
        <v>5.0689072837108898E-2</v>
      </c>
      <c r="Y1424" s="13">
        <f t="shared" si="1916"/>
        <v>2.5316963036715854E-2</v>
      </c>
      <c r="Z1424" s="13">
        <f t="shared" si="1917"/>
        <v>1.2356176577135888E-2</v>
      </c>
      <c r="AA1424" s="13">
        <f t="shared" si="1918"/>
        <v>1.976570716851301E-2</v>
      </c>
      <c r="AB1424" s="13">
        <f t="shared" si="1919"/>
        <v>1.5809226156347368E-2</v>
      </c>
      <c r="AC1424" s="13">
        <f t="shared" si="1920"/>
        <v>8.4188569923667616E-4</v>
      </c>
      <c r="AD1424" s="13">
        <f t="shared" si="1921"/>
        <v>2.0293425033761751E-2</v>
      </c>
      <c r="AE1424" s="13">
        <f t="shared" si="1922"/>
        <v>2.0271346967387683E-2</v>
      </c>
      <c r="AF1424" s="13">
        <f t="shared" si="1923"/>
        <v>1.0124646460332997E-2</v>
      </c>
      <c r="AG1424" s="13">
        <f t="shared" si="1924"/>
        <v>3.3712104779107829E-3</v>
      </c>
      <c r="AH1424" s="13">
        <f t="shared" si="1925"/>
        <v>3.0856834438829079E-3</v>
      </c>
      <c r="AI1424" s="13">
        <f t="shared" si="1926"/>
        <v>4.9360508071223845E-3</v>
      </c>
      <c r="AJ1424" s="13">
        <f t="shared" si="1927"/>
        <v>3.9480066593989413E-3</v>
      </c>
      <c r="AK1424" s="13">
        <f t="shared" si="1928"/>
        <v>2.1051588529258729E-3</v>
      </c>
      <c r="AL1424" s="13">
        <f t="shared" si="1929"/>
        <v>5.3810698599585591E-5</v>
      </c>
      <c r="AM1424" s="13">
        <f t="shared" si="1930"/>
        <v>6.4925245145126056E-3</v>
      </c>
      <c r="AN1424" s="13">
        <f t="shared" si="1931"/>
        <v>6.4854610253811161E-3</v>
      </c>
      <c r="AO1424" s="13">
        <f t="shared" si="1932"/>
        <v>3.2392026104575301E-3</v>
      </c>
      <c r="AP1424" s="13">
        <f t="shared" si="1933"/>
        <v>1.0785595154589949E-3</v>
      </c>
      <c r="AQ1424" s="13">
        <f t="shared" si="1934"/>
        <v>2.6934652635610281E-4</v>
      </c>
      <c r="AR1424" s="13">
        <f t="shared" si="1935"/>
        <v>6.1646527994569126E-4</v>
      </c>
      <c r="AS1424" s="13">
        <f t="shared" si="1936"/>
        <v>9.8613613417511815E-4</v>
      </c>
      <c r="AT1424" s="13">
        <f t="shared" si="1937"/>
        <v>7.8874229154602066E-4</v>
      </c>
      <c r="AU1424" s="13">
        <f t="shared" si="1938"/>
        <v>4.205737125017755E-4</v>
      </c>
      <c r="AV1424" s="13">
        <f t="shared" si="1939"/>
        <v>1.6819395531031208E-4</v>
      </c>
      <c r="AW1424" s="13">
        <f t="shared" si="1940"/>
        <v>2.3884801490544333E-6</v>
      </c>
      <c r="AX1424" s="13">
        <f t="shared" si="1941"/>
        <v>1.7309742154342387E-3</v>
      </c>
      <c r="AY1424" s="13">
        <f t="shared" si="1942"/>
        <v>1.7290910161439968E-3</v>
      </c>
      <c r="AZ1424" s="13">
        <f t="shared" si="1943"/>
        <v>8.6360493283253736E-4</v>
      </c>
      <c r="BA1424" s="13">
        <f t="shared" si="1944"/>
        <v>2.8755512696141419E-4</v>
      </c>
      <c r="BB1424" s="13">
        <f t="shared" si="1945"/>
        <v>7.18105709261527E-5</v>
      </c>
      <c r="BC1424" s="13">
        <f t="shared" si="1946"/>
        <v>1.4346489040153953E-5</v>
      </c>
      <c r="BD1424" s="13">
        <f t="shared" si="1947"/>
        <v>1.0263243359476104E-4</v>
      </c>
      <c r="BE1424" s="13">
        <f t="shared" si="1948"/>
        <v>1.6417721256749195E-4</v>
      </c>
      <c r="BF1424" s="13">
        <f t="shared" si="1949"/>
        <v>1.3131403096636377E-4</v>
      </c>
      <c r="BG1424" s="13">
        <f t="shared" si="1950"/>
        <v>7.0019358793155812E-5</v>
      </c>
      <c r="BH1424" s="13">
        <f t="shared" si="1951"/>
        <v>2.8001828344568819E-5</v>
      </c>
      <c r="BI1424" s="13">
        <f t="shared" si="1952"/>
        <v>8.9586926147668918E-6</v>
      </c>
      <c r="BJ1424" s="14">
        <f t="shared" si="1953"/>
        <v>0.51228329030531261</v>
      </c>
      <c r="BK1424" s="14">
        <f t="shared" si="1954"/>
        <v>0.25176619654881888</v>
      </c>
      <c r="BL1424" s="14">
        <f t="shared" si="1955"/>
        <v>0.22390429037888407</v>
      </c>
      <c r="BM1424" s="14">
        <f t="shared" si="1956"/>
        <v>0.47979566232358306</v>
      </c>
      <c r="BN1424" s="14">
        <f t="shared" si="1957"/>
        <v>0.51878758895057331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1.3812</v>
      </c>
      <c r="F1425" s="10">
        <f>VLOOKUP(B1425,home!$B$2:$E$405,3,FALSE)</f>
        <v>0.91449999999999998</v>
      </c>
      <c r="G1425" s="10">
        <f>VLOOKUP(C1425,away!$B$2:$E$405,4,FALSE)</f>
        <v>0.83260000000000001</v>
      </c>
      <c r="H1425" s="10">
        <f>VLOOKUP(A1425,away!$A$2:$E$405,3,FALSE)</f>
        <v>1.0679000000000001</v>
      </c>
      <c r="I1425" s="10">
        <f>VLOOKUP(C1425,away!$B$2:$E$405,3,FALSE)</f>
        <v>0.88959999999999995</v>
      </c>
      <c r="J1425" s="10">
        <f>VLOOKUP(B1425,home!$B$2:$E$405,4,FALSE)</f>
        <v>1.5278</v>
      </c>
      <c r="K1425" s="12">
        <f t="shared" si="1902"/>
        <v>1.0516632212400001</v>
      </c>
      <c r="L1425" s="12">
        <f t="shared" si="1903"/>
        <v>1.4514158667520001</v>
      </c>
      <c r="M1425" s="13">
        <f t="shared" si="1904"/>
        <v>8.1832640406270807E-2</v>
      </c>
      <c r="N1425" s="13">
        <f t="shared" si="1905"/>
        <v>8.6060378212233349E-2</v>
      </c>
      <c r="O1425" s="13">
        <f t="shared" si="1906"/>
        <v>0.11877319270387229</v>
      </c>
      <c r="P1425" s="13">
        <f t="shared" si="1907"/>
        <v>0.12490939843591362</v>
      </c>
      <c r="Q1425" s="13">
        <f t="shared" si="1908"/>
        <v>4.5253267285905022E-2</v>
      </c>
      <c r="R1425" s="13">
        <f t="shared" si="1909"/>
        <v>8.6194648217596592E-2</v>
      </c>
      <c r="S1425" s="13">
        <f t="shared" si="1910"/>
        <v>4.7665447858463016E-2</v>
      </c>
      <c r="T1425" s="13">
        <f t="shared" si="1911"/>
        <v>6.5681310161131767E-2</v>
      </c>
      <c r="U1425" s="13">
        <f t="shared" si="1912"/>
        <v>9.0647741398166254E-2</v>
      </c>
      <c r="V1425" s="13">
        <f t="shared" si="1913"/>
        <v>8.0840635888349572E-3</v>
      </c>
      <c r="W1425" s="13">
        <f t="shared" si="1914"/>
        <v>1.58637322818432E-2</v>
      </c>
      <c r="X1425" s="13">
        <f t="shared" si="1915"/>
        <v>2.302487273977313E-2</v>
      </c>
      <c r="Y1425" s="13">
        <f t="shared" si="1916"/>
        <v>1.6709332812226162E-2</v>
      </c>
      <c r="Z1425" s="13">
        <f t="shared" si="1917"/>
        <v>4.1701426684042232E-2</v>
      </c>
      <c r="AA1425" s="13">
        <f t="shared" si="1918"/>
        <v>4.3855856716843548E-2</v>
      </c>
      <c r="AB1425" s="13">
        <f t="shared" si="1919"/>
        <v>2.3060795772537793E-2</v>
      </c>
      <c r="AC1425" s="13">
        <f t="shared" si="1920"/>
        <v>7.7122001287159103E-4</v>
      </c>
      <c r="AD1425" s="13">
        <f t="shared" si="1921"/>
        <v>4.1708259481030487E-3</v>
      </c>
      <c r="AE1425" s="13">
        <f t="shared" si="1922"/>
        <v>6.0536029585377179E-3</v>
      </c>
      <c r="AF1425" s="13">
        <f t="shared" si="1923"/>
        <v>4.3931476925192477E-3</v>
      </c>
      <c r="AG1425" s="13">
        <f t="shared" si="1924"/>
        <v>2.1254280886357914E-3</v>
      </c>
      <c r="AH1425" s="13">
        <f t="shared" si="1925"/>
        <v>1.5131528088853536E-2</v>
      </c>
      <c r="AI1425" s="13">
        <f t="shared" si="1926"/>
        <v>1.591327157220725E-2</v>
      </c>
      <c r="AJ1425" s="13">
        <f t="shared" si="1927"/>
        <v>8.3677012210471996E-3</v>
      </c>
      <c r="AK1425" s="13">
        <f t="shared" si="1928"/>
        <v>2.9333345401667938E-3</v>
      </c>
      <c r="AL1425" s="13">
        <f t="shared" si="1929"/>
        <v>4.7087630261602096E-5</v>
      </c>
      <c r="AM1425" s="13">
        <f t="shared" si="1930"/>
        <v>8.7726085036268623E-4</v>
      </c>
      <c r="AN1425" s="13">
        <f t="shared" si="1931"/>
        <v>1.2732703174967548E-3</v>
      </c>
      <c r="AO1425" s="13">
        <f t="shared" si="1932"/>
        <v>9.2402237073957352E-4</v>
      </c>
      <c r="AP1425" s="13">
        <f t="shared" si="1933"/>
        <v>4.4704691004173873E-4</v>
      </c>
      <c r="AQ1425" s="13">
        <f t="shared" si="1934"/>
        <v>1.6221274460425842E-4</v>
      </c>
      <c r="AR1425" s="13">
        <f t="shared" si="1935"/>
        <v>4.3924279912731174E-3</v>
      </c>
      <c r="AS1425" s="13">
        <f t="shared" si="1936"/>
        <v>4.6193549703670289E-3</v>
      </c>
      <c r="AT1425" s="13">
        <f t="shared" si="1937"/>
        <v>2.4290028640935974E-3</v>
      </c>
      <c r="AU1425" s="13">
        <f t="shared" si="1938"/>
        <v>8.514976588179531E-4</v>
      </c>
      <c r="AV1425" s="13">
        <f t="shared" si="1939"/>
        <v>2.2387219268770175E-4</v>
      </c>
      <c r="AW1425" s="13">
        <f t="shared" si="1940"/>
        <v>1.9965164200946133E-6</v>
      </c>
      <c r="AX1425" s="13">
        <f t="shared" si="1941"/>
        <v>1.5376382862669402E-4</v>
      </c>
      <c r="AY1425" s="13">
        <f t="shared" si="1942"/>
        <v>2.2317526060131908E-4</v>
      </c>
      <c r="AZ1425" s="13">
        <f t="shared" si="1943"/>
        <v>1.6196005715163355E-4</v>
      </c>
      <c r="BA1425" s="13">
        <f t="shared" si="1944"/>
        <v>7.835713224331391E-5</v>
      </c>
      <c r="BB1425" s="13">
        <f t="shared" si="1945"/>
        <v>2.8432196252782635E-5</v>
      </c>
      <c r="BC1425" s="13">
        <f t="shared" si="1946"/>
        <v>8.2533881535790946E-6</v>
      </c>
      <c r="BD1425" s="13">
        <f t="shared" si="1947"/>
        <v>1.0625399466832354E-3</v>
      </c>
      <c r="BE1425" s="13">
        <f t="shared" si="1948"/>
        <v>1.1174341830250693E-3</v>
      </c>
      <c r="BF1425" s="13">
        <f t="shared" si="1949"/>
        <v>5.8758221622191604E-4</v>
      </c>
      <c r="BG1425" s="13">
        <f t="shared" si="1950"/>
        <v>2.0597953541842619E-4</v>
      </c>
      <c r="BH1425" s="13">
        <f t="shared" si="1951"/>
        <v>5.4155275431915183E-5</v>
      </c>
      <c r="BI1425" s="13">
        <f t="shared" si="1952"/>
        <v>1.1390622281573477E-5</v>
      </c>
      <c r="BJ1425" s="14">
        <f t="shared" si="1953"/>
        <v>0.27367365323718273</v>
      </c>
      <c r="BK1425" s="14">
        <f t="shared" si="1954"/>
        <v>0.26353303319321697</v>
      </c>
      <c r="BL1425" s="14">
        <f t="shared" si="1955"/>
        <v>0.42043330768759274</v>
      </c>
      <c r="BM1425" s="14">
        <f t="shared" si="1956"/>
        <v>0.45609671679606173</v>
      </c>
      <c r="BN1425" s="14">
        <f t="shared" si="1957"/>
        <v>0.54302352526179165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1.6087</v>
      </c>
      <c r="F1426" s="10">
        <f>VLOOKUP(B1426,home!$B$2:$E$405,3,FALSE)</f>
        <v>0.93240000000000001</v>
      </c>
      <c r="G1426" s="10">
        <f>VLOOKUP(C1426,away!$B$2:$E$405,4,FALSE)</f>
        <v>1.036</v>
      </c>
      <c r="H1426" s="10">
        <f>VLOOKUP(A1426,away!$A$2:$E$405,3,FALSE)</f>
        <v>1.2608999999999999</v>
      </c>
      <c r="I1426" s="10">
        <f>VLOOKUP(C1426,away!$B$2:$E$405,3,FALSE)</f>
        <v>0.99139999999999995</v>
      </c>
      <c r="J1426" s="10">
        <f>VLOOKUP(B1426,home!$B$2:$E$405,4,FALSE)</f>
        <v>0.79310000000000003</v>
      </c>
      <c r="K1426" s="12">
        <f t="shared" si="1902"/>
        <v>1.5539501476800002</v>
      </c>
      <c r="L1426" s="12">
        <f t="shared" si="1903"/>
        <v>0.99141961980599991</v>
      </c>
      <c r="M1426" s="13">
        <f t="shared" si="1904"/>
        <v>7.8444040561641365E-2</v>
      </c>
      <c r="N1426" s="13">
        <f t="shared" si="1905"/>
        <v>0.1218981284153785</v>
      </c>
      <c r="O1426" s="13">
        <f t="shared" si="1906"/>
        <v>7.7770960869668906E-2</v>
      </c>
      <c r="P1426" s="13">
        <f t="shared" si="1907"/>
        <v>0.1208521961286375</v>
      </c>
      <c r="Q1426" s="13">
        <f t="shared" si="1908"/>
        <v>9.4711807326496547E-2</v>
      </c>
      <c r="R1426" s="13">
        <f t="shared" si="1909"/>
        <v>3.8551828228677219E-2</v>
      </c>
      <c r="S1426" s="13">
        <f t="shared" si="1910"/>
        <v>4.6546726827635353E-2</v>
      </c>
      <c r="T1426" s="13">
        <f t="shared" si="1911"/>
        <v>9.3899144010774316E-2</v>
      </c>
      <c r="U1426" s="13">
        <f t="shared" si="1912"/>
        <v>5.9907619169286962E-2</v>
      </c>
      <c r="V1426" s="13">
        <f t="shared" si="1913"/>
        <v>7.9678514481913588E-3</v>
      </c>
      <c r="W1426" s="13">
        <f t="shared" si="1914"/>
        <v>4.9059142327349682E-2</v>
      </c>
      <c r="X1426" s="13">
        <f t="shared" si="1915"/>
        <v>4.8638196234189454E-2</v>
      </c>
      <c r="Y1426" s="13">
        <f t="shared" si="1916"/>
        <v>2.4110431009274864E-2</v>
      </c>
      <c r="Z1426" s="13">
        <f t="shared" si="1917"/>
        <v>1.2740346295100463E-2</v>
      </c>
      <c r="AA1426" s="13">
        <f t="shared" si="1918"/>
        <v>1.9797863006765708E-2</v>
      </c>
      <c r="AB1426" s="13">
        <f t="shared" si="1919"/>
        <v>1.5382446071555995E-2</v>
      </c>
      <c r="AC1426" s="13">
        <f t="shared" si="1920"/>
        <v>7.6721279513897373E-4</v>
      </c>
      <c r="AD1426" s="13">
        <f t="shared" si="1921"/>
        <v>1.9058865366159795E-2</v>
      </c>
      <c r="AE1426" s="13">
        <f t="shared" si="1922"/>
        <v>1.8895333055251883E-2</v>
      </c>
      <c r="AF1426" s="13">
        <f t="shared" si="1923"/>
        <v>9.3666019568727811E-3</v>
      </c>
      <c r="AG1426" s="13">
        <f t="shared" si="1924"/>
        <v>3.0954109836523165E-3</v>
      </c>
      <c r="AH1426" s="13">
        <f t="shared" si="1925"/>
        <v>3.1577573200213195E-3</v>
      </c>
      <c r="AI1426" s="13">
        <f t="shared" si="1926"/>
        <v>4.9069974537847309E-3</v>
      </c>
      <c r="AJ1426" s="13">
        <f t="shared" si="1927"/>
        <v>3.8126147089870845E-3</v>
      </c>
      <c r="AK1426" s="13">
        <f t="shared" si="1928"/>
        <v>1.9748710633591404E-3</v>
      </c>
      <c r="AL1426" s="13">
        <f t="shared" si="1929"/>
        <v>4.7279232699736642E-5</v>
      </c>
      <c r="AM1426" s="13">
        <f t="shared" si="1930"/>
        <v>5.9233053300714539E-3</v>
      </c>
      <c r="AN1426" s="13">
        <f t="shared" si="1931"/>
        <v>5.8724811183342935E-3</v>
      </c>
      <c r="AO1426" s="13">
        <f t="shared" si="1932"/>
        <v>2.9110464988284491E-3</v>
      </c>
      <c r="AP1426" s="13">
        <f t="shared" si="1933"/>
        <v>9.6202287103536285E-4</v>
      </c>
      <c r="AQ1426" s="13">
        <f t="shared" si="1934"/>
        <v>2.3844208726163892E-4</v>
      </c>
      <c r="AR1426" s="13">
        <f t="shared" si="1935"/>
        <v>6.261325123310302E-4</v>
      </c>
      <c r="AS1426" s="13">
        <f t="shared" si="1936"/>
        <v>9.7297871000405381E-4</v>
      </c>
      <c r="AT1426" s="13">
        <f t="shared" si="1937"/>
        <v>7.5598020505014793E-4</v>
      </c>
      <c r="AU1426" s="13">
        <f t="shared" si="1938"/>
        <v>3.9158518376027811E-4</v>
      </c>
      <c r="AV1426" s="13">
        <f t="shared" si="1939"/>
        <v>1.5212596353339603E-4</v>
      </c>
      <c r="AW1426" s="13">
        <f t="shared" si="1940"/>
        <v>2.0233103829779533E-6</v>
      </c>
      <c r="AX1426" s="13">
        <f t="shared" si="1941"/>
        <v>1.5340868654030431E-3</v>
      </c>
      <c r="AY1426" s="13">
        <f t="shared" si="1942"/>
        <v>1.520923816847263E-3</v>
      </c>
      <c r="AZ1426" s="13">
        <f t="shared" si="1943"/>
        <v>7.5393685612630188E-4</v>
      </c>
      <c r="BA1426" s="13">
        <f t="shared" si="1944"/>
        <v>2.491559304194897E-4</v>
      </c>
      <c r="BB1426" s="13">
        <f t="shared" si="1945"/>
        <v>6.1754519452225149E-5</v>
      </c>
      <c r="BC1426" s="13">
        <f t="shared" si="1946"/>
        <v>1.2244928439325461E-5</v>
      </c>
      <c r="BD1426" s="13">
        <f t="shared" si="1947"/>
        <v>1.0346000955390086E-4</v>
      </c>
      <c r="BE1426" s="13">
        <f t="shared" si="1948"/>
        <v>1.6077169712525846E-4</v>
      </c>
      <c r="BF1426" s="13">
        <f t="shared" si="1949"/>
        <v>1.2491560124527985E-4</v>
      </c>
      <c r="BG1426" s="13">
        <f t="shared" si="1950"/>
        <v>6.4704205667546222E-5</v>
      </c>
      <c r="BH1426" s="13">
        <f t="shared" si="1951"/>
        <v>2.5136777488150136E-5</v>
      </c>
      <c r="BI1426" s="13">
        <f t="shared" si="1952"/>
        <v>7.8122598179820457E-6</v>
      </c>
      <c r="BJ1426" s="14">
        <f t="shared" si="1953"/>
        <v>0.50277246150761901</v>
      </c>
      <c r="BK1426" s="14">
        <f t="shared" si="1954"/>
        <v>0.25614623081079158</v>
      </c>
      <c r="BL1426" s="14">
        <f t="shared" si="1955"/>
        <v>0.22864856101768408</v>
      </c>
      <c r="BM1426" s="14">
        <f t="shared" si="1956"/>
        <v>0.46655973759423075</v>
      </c>
      <c r="BN1426" s="14">
        <f t="shared" si="1957"/>
        <v>0.53222896153050003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1.6087</v>
      </c>
      <c r="F1427" s="10">
        <f>VLOOKUP(B1427,home!$B$2:$E$405,3,FALSE)</f>
        <v>0.9607</v>
      </c>
      <c r="G1427" s="10">
        <f>VLOOKUP(C1427,away!$B$2:$E$405,4,FALSE)</f>
        <v>0.88060000000000005</v>
      </c>
      <c r="H1427" s="10">
        <f>VLOOKUP(A1427,away!$A$2:$E$405,3,FALSE)</f>
        <v>1.2608999999999999</v>
      </c>
      <c r="I1427" s="10">
        <f>VLOOKUP(C1427,away!$B$2:$E$405,3,FALSE)</f>
        <v>0.99139999999999995</v>
      </c>
      <c r="J1427" s="10">
        <f>VLOOKUP(B1427,home!$B$2:$E$405,4,FALSE)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1.6087</v>
      </c>
      <c r="F1428" s="10">
        <f>VLOOKUP(B1428,home!$B$2:$E$405,3,FALSE)</f>
        <v>1.2998000000000001</v>
      </c>
      <c r="G1428" s="10">
        <f>VLOOKUP(C1428,away!$B$2:$E$405,4,FALSE)</f>
        <v>1.4503999999999999</v>
      </c>
      <c r="H1428" s="10">
        <f>VLOOKUP(A1428,away!$A$2:$E$405,3,FALSE)</f>
        <v>1.2608999999999999</v>
      </c>
      <c r="I1428" s="10">
        <f>VLOOKUP(C1428,away!$B$2:$E$405,3,FALSE)</f>
        <v>0.66090000000000004</v>
      </c>
      <c r="J1428" s="10">
        <f>VLOOKUP(B1428,home!$B$2:$E$405,4,FALSE)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1.5690999999999999</v>
      </c>
      <c r="F1451" s="10">
        <f>VLOOKUP(B1451,home!$B$2:$E$405,3,FALSE)</f>
        <v>0.9849</v>
      </c>
      <c r="G1451" s="10">
        <f>VLOOKUP(C1451,away!$B$2:$E$405,4,FALSE)</f>
        <v>0.52139999999999997</v>
      </c>
      <c r="H1451" s="10">
        <f>VLOOKUP(A1451,away!$A$2:$E$405,3,FALSE)</f>
        <v>1.1701999999999999</v>
      </c>
      <c r="I1451" s="10">
        <f>VLOOKUP(C1451,away!$B$2:$E$405,3,FALSE)</f>
        <v>1.0099</v>
      </c>
      <c r="J1451" s="10">
        <f>VLOOKUP(B1451,home!$B$2:$E$405,4,FALSE)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1.5690999999999999</v>
      </c>
      <c r="F1452" s="10">
        <f>VLOOKUP(B1452,home!$B$2:$E$405,3,FALSE)</f>
        <v>1.0428999999999999</v>
      </c>
      <c r="G1452" s="10">
        <f>VLOOKUP(C1452,away!$B$2:$E$405,4,FALSE)</f>
        <v>0.76480000000000004</v>
      </c>
      <c r="H1452" s="10">
        <f>VLOOKUP(A1452,away!$A$2:$E$405,3,FALSE)</f>
        <v>1.1701999999999999</v>
      </c>
      <c r="I1452" s="10">
        <f>VLOOKUP(C1452,away!$B$2:$E$405,3,FALSE)</f>
        <v>0.76910000000000001</v>
      </c>
      <c r="J1452" s="10">
        <f>VLOOKUP(B1452,home!$B$2:$E$405,4,FALSE)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1.5690999999999999</v>
      </c>
      <c r="F1453" s="10">
        <f>VLOOKUP(B1453,home!$B$2:$E$405,3,FALSE)</f>
        <v>0.76480000000000004</v>
      </c>
      <c r="G1453" s="10">
        <f>VLOOKUP(C1453,away!$B$2:$E$405,4,FALSE)</f>
        <v>0.82850000000000001</v>
      </c>
      <c r="H1453" s="10">
        <f>VLOOKUP(A1453,away!$A$2:$E$405,3,FALSE)</f>
        <v>1.1701999999999999</v>
      </c>
      <c r="I1453" s="10">
        <f>VLOOKUP(C1453,away!$B$2:$E$405,3,FALSE)</f>
        <v>1.4527000000000001</v>
      </c>
      <c r="J1453" s="10">
        <f>VLOOKUP(B1453,home!$B$2:$E$405,4,FALSE)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1.254</v>
      </c>
      <c r="F1454" s="10">
        <f>VLOOKUP(B1454,home!$B$2:$E$405,3,FALSE)</f>
        <v>0.69110000000000005</v>
      </c>
      <c r="G1454" s="10">
        <f>VLOOKUP(C1454,away!$B$2:$E$405,4,FALSE)</f>
        <v>0.74760000000000004</v>
      </c>
      <c r="H1454" s="10">
        <f>VLOOKUP(A1454,away!$A$2:$E$405,3,FALSE)</f>
        <v>0.9476</v>
      </c>
      <c r="I1454" s="10">
        <f>VLOOKUP(C1454,away!$B$2:$E$405,3,FALSE)</f>
        <v>1.1872</v>
      </c>
      <c r="J1454" s="10">
        <f>VLOOKUP(B1454,home!$B$2:$E$405,4,FALSE)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1.254</v>
      </c>
      <c r="F1455" s="10">
        <f>VLOOKUP(B1455,home!$B$2:$E$405,3,FALSE)</f>
        <v>0.74760000000000004</v>
      </c>
      <c r="G1455" s="10">
        <f>VLOOKUP(C1455,away!$B$2:$E$405,4,FALSE)</f>
        <v>0.94699999999999995</v>
      </c>
      <c r="H1455" s="10">
        <f>VLOOKUP(A1455,away!$A$2:$E$405,3,FALSE)</f>
        <v>0.9476</v>
      </c>
      <c r="I1455" s="10">
        <f>VLOOKUP(C1455,away!$B$2:$E$405,3,FALSE)</f>
        <v>1.1213</v>
      </c>
      <c r="J1455" s="10">
        <f>VLOOKUP(B1455,home!$B$2:$E$405,4,FALSE)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1.254</v>
      </c>
      <c r="F1456" s="10">
        <f>VLOOKUP(B1456,home!$B$2:$E$405,3,FALSE)</f>
        <v>0.84730000000000005</v>
      </c>
      <c r="G1456" s="10">
        <f>VLOOKUP(C1456,away!$B$2:$E$405,4,FALSE)</f>
        <v>0.47849999999999998</v>
      </c>
      <c r="H1456" s="10">
        <f>VLOOKUP(A1456,away!$A$2:$E$405,3,FALSE)</f>
        <v>0.9476</v>
      </c>
      <c r="I1456" s="10">
        <f>VLOOKUP(C1456,away!$B$2:$E$405,3,FALSE)</f>
        <v>1.5478000000000001</v>
      </c>
      <c r="J1456" s="10">
        <f>VLOOKUP(B1456,home!$B$2:$E$405,4,FALSE)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1.6769000000000001</v>
      </c>
      <c r="F1464" s="10">
        <f>VLOOKUP(B1464,home!$B$2:$E$405,3,FALSE)</f>
        <v>0.59630000000000005</v>
      </c>
      <c r="G1464" s="10">
        <f>VLOOKUP(C1464,away!$B$2:$E$405,4,FALSE)</f>
        <v>0.82569999999999999</v>
      </c>
      <c r="H1464" s="10">
        <f>VLOOKUP(A1464,away!$A$2:$E$405,3,FALSE)</f>
        <v>1.5230999999999999</v>
      </c>
      <c r="I1464" s="10">
        <f>VLOOKUP(C1464,away!$B$2:$E$405,3,FALSE)</f>
        <v>0.85860000000000003</v>
      </c>
      <c r="J1464" s="10">
        <f>VLOOKUP(B1464,home!$B$2:$E$405,4,FALSE)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1.6769000000000001</v>
      </c>
      <c r="F1465" s="10">
        <f>VLOOKUP(B1465,home!$B$2:$E$405,3,FALSE)</f>
        <v>0.73399999999999999</v>
      </c>
      <c r="G1465" s="10">
        <f>VLOOKUP(C1465,away!$B$2:$E$405,4,FALSE)</f>
        <v>0.77980000000000005</v>
      </c>
      <c r="H1465" s="10">
        <f>VLOOKUP(A1465,away!$A$2:$E$405,3,FALSE)</f>
        <v>1.5230999999999999</v>
      </c>
      <c r="I1465" s="10">
        <f>VLOOKUP(C1465,away!$B$2:$E$405,3,FALSE)</f>
        <v>1.2625999999999999</v>
      </c>
      <c r="J1465" s="10">
        <f>VLOOKUP(B1465,home!$B$2:$E$405,4,FALSE)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1.6769000000000001</v>
      </c>
      <c r="F1466" s="10">
        <f>VLOOKUP(B1466,home!$B$2:$E$405,3,FALSE)</f>
        <v>1.0550999999999999</v>
      </c>
      <c r="G1466" s="10">
        <f>VLOOKUP(C1466,away!$B$2:$E$405,4,FALSE)</f>
        <v>1.1074999999999999</v>
      </c>
      <c r="H1466" s="10">
        <f>VLOOKUP(A1466,away!$A$2:$E$405,3,FALSE)</f>
        <v>1.5230999999999999</v>
      </c>
      <c r="I1466" s="10">
        <f>VLOOKUP(C1466,away!$B$2:$E$405,3,FALSE)</f>
        <v>0.93789999999999996</v>
      </c>
      <c r="J1466" s="10">
        <f>VLOOKUP(B1466,home!$B$2:$E$405,4,FALSE)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1.3812</v>
      </c>
      <c r="F1476" s="10">
        <f>VLOOKUP(B1476,home!$B$2:$E$405,3,FALSE)</f>
        <v>1.6004</v>
      </c>
      <c r="G1476" s="10">
        <f>VLOOKUP(C1476,away!$B$2:$E$405,4,FALSE)</f>
        <v>1.0669999999999999</v>
      </c>
      <c r="H1476" s="10">
        <f>VLOOKUP(A1476,away!$A$2:$E$405,3,FALSE)</f>
        <v>1.0679000000000001</v>
      </c>
      <c r="I1476" s="10">
        <f>VLOOKUP(C1476,away!$B$2:$E$405,3,FALSE)</f>
        <v>0.78859999999999997</v>
      </c>
      <c r="J1476" s="10">
        <f>VLOOKUP(B1476,home!$B$2:$E$405,4,FALSE)</f>
        <v>0.73929999999999996</v>
      </c>
      <c r="K1476" s="12">
        <f t="shared" si="1958"/>
        <v>2.3585741361599997</v>
      </c>
      <c r="L1476" s="12">
        <f t="shared" si="1959"/>
        <v>0.62259849344199991</v>
      </c>
      <c r="M1476" s="13">
        <f t="shared" si="1960"/>
        <v>5.0733307592294774E-2</v>
      </c>
      <c r="N1476" s="13">
        <f t="shared" si="1961"/>
        <v>0.11965826712903618</v>
      </c>
      <c r="O1476" s="13">
        <f t="shared" si="1962"/>
        <v>3.1586480874292298E-2</v>
      </c>
      <c r="P1476" s="13">
        <f t="shared" si="1963"/>
        <v>7.4499056842418296E-2</v>
      </c>
      <c r="Q1476" s="13">
        <f t="shared" si="1964"/>
        <v>0.14111144701413453</v>
      </c>
      <c r="R1476" s="13">
        <f t="shared" si="1965"/>
        <v>9.8328477027344631E-3</v>
      </c>
      <c r="S1476" s="13">
        <f t="shared" si="1966"/>
        <v>2.7349436365414547E-2</v>
      </c>
      <c r="T1476" s="13">
        <f t="shared" si="1967"/>
        <v>8.7855774318420732E-2</v>
      </c>
      <c r="U1476" s="13">
        <f t="shared" si="1968"/>
        <v>2.3191500276469774E-2</v>
      </c>
      <c r="V1476" s="13">
        <f t="shared" si="1969"/>
        <v>4.4623483315471878E-3</v>
      </c>
      <c r="W1476" s="13">
        <f t="shared" si="1970"/>
        <v>0.11094060308121663</v>
      </c>
      <c r="X1476" s="13">
        <f t="shared" si="1971"/>
        <v>6.9071452339912354E-2</v>
      </c>
      <c r="Y1476" s="13">
        <f t="shared" si="1972"/>
        <v>2.1501891083340167E-2</v>
      </c>
      <c r="Z1476" s="13">
        <f t="shared" si="1973"/>
        <v>2.0406387219890363E-3</v>
      </c>
      <c r="AA1476" s="13">
        <f t="shared" si="1974"/>
        <v>4.8129977109299367E-3</v>
      </c>
      <c r="AB1476" s="13">
        <f t="shared" si="1975"/>
        <v>5.6759059591983173E-3</v>
      </c>
      <c r="AC1476" s="13">
        <f t="shared" si="1976"/>
        <v>4.0954448588560781E-4</v>
      </c>
      <c r="AD1476" s="13">
        <f t="shared" si="1977"/>
        <v>6.5415409269337463E-2</v>
      </c>
      <c r="AE1476" s="13">
        <f t="shared" si="1978"/>
        <v>4.0727535258981332E-2</v>
      </c>
      <c r="AF1476" s="13">
        <f t="shared" si="1979"/>
        <v>1.2678451046923854E-2</v>
      </c>
      <c r="AG1476" s="13">
        <f t="shared" si="1980"/>
        <v>2.6311948403309805E-3</v>
      </c>
      <c r="AH1476" s="13">
        <f t="shared" si="1981"/>
        <v>3.1762464849244542E-4</v>
      </c>
      <c r="AI1476" s="13">
        <f t="shared" si="1982"/>
        <v>7.4914128094119288E-4</v>
      </c>
      <c r="AJ1476" s="13">
        <f t="shared" si="1983"/>
        <v>8.8345262477883496E-4</v>
      </c>
      <c r="AK1476" s="13">
        <f t="shared" si="1984"/>
        <v>6.9456283710867504E-4</v>
      </c>
      <c r="AL1476" s="13">
        <f t="shared" si="1985"/>
        <v>2.4055737251497288E-5</v>
      </c>
      <c r="AM1476" s="13">
        <f t="shared" si="1986"/>
        <v>3.0857418481796087E-2</v>
      </c>
      <c r="AN1476" s="13">
        <f t="shared" si="1987"/>
        <v>1.9211782258275564E-2</v>
      </c>
      <c r="AO1476" s="13">
        <f t="shared" si="1988"/>
        <v>5.980613345169054E-3</v>
      </c>
      <c r="AP1476" s="13">
        <f t="shared" si="1989"/>
        <v>1.2411736195204581E-3</v>
      </c>
      <c r="AQ1476" s="13">
        <f t="shared" si="1990"/>
        <v>1.9318820640334771E-4</v>
      </c>
      <c r="AR1476" s="13">
        <f t="shared" si="1991"/>
        <v>3.9550525526288271E-5</v>
      </c>
      <c r="AS1476" s="13">
        <f t="shared" si="1992"/>
        <v>9.3282846577839371E-5</v>
      </c>
      <c r="AT1476" s="13">
        <f t="shared" si="1993"/>
        <v>1.1000725464293665E-4</v>
      </c>
      <c r="AU1476" s="13">
        <f t="shared" si="1994"/>
        <v>8.6486755196932481E-5</v>
      </c>
      <c r="AV1476" s="13">
        <f t="shared" si="1995"/>
        <v>5.0996355981971579E-5</v>
      </c>
      <c r="AW1476" s="13">
        <f t="shared" si="1996"/>
        <v>9.8123666566765608E-7</v>
      </c>
      <c r="AX1476" s="13">
        <f t="shared" si="1997"/>
        <v>1.2129918189971641E-2</v>
      </c>
      <c r="AY1476" s="13">
        <f t="shared" si="1998"/>
        <v>7.5520687906510528E-3</v>
      </c>
      <c r="AZ1476" s="13">
        <f t="shared" si="1999"/>
        <v>2.3509533257148455E-3</v>
      </c>
      <c r="BA1476" s="13">
        <f t="shared" si="2000"/>
        <v>4.8789999958084092E-4</v>
      </c>
      <c r="BB1476" s="13">
        <f t="shared" si="2001"/>
        <v>7.5941451172345954E-5</v>
      </c>
      <c r="BC1476" s="13">
        <f t="shared" si="2002"/>
        <v>9.4562066179403615E-6</v>
      </c>
      <c r="BD1476" s="13">
        <f t="shared" si="2003"/>
        <v>4.1040162679177389E-6</v>
      </c>
      <c r="BE1476" s="13">
        <f t="shared" si="2004"/>
        <v>9.6796266238906663E-6</v>
      </c>
      <c r="BF1476" s="13">
        <f t="shared" si="2005"/>
        <v>1.1415058501397132E-5</v>
      </c>
      <c r="BG1476" s="13">
        <f t="shared" si="2006"/>
        <v>8.9744205813828674E-6</v>
      </c>
      <c r="BH1476" s="13">
        <f t="shared" si="2007"/>
        <v>5.291709067567903E-6</v>
      </c>
      <c r="BI1476" s="13">
        <f t="shared" si="2008"/>
        <v>2.4961776285698004E-6</v>
      </c>
      <c r="BJ1476" s="14">
        <f t="shared" si="2009"/>
        <v>0.7516824392565078</v>
      </c>
      <c r="BK1476" s="14">
        <f t="shared" si="2010"/>
        <v>0.16502981814546297</v>
      </c>
      <c r="BL1476" s="14">
        <f t="shared" si="2011"/>
        <v>7.8166798661542636E-2</v>
      </c>
      <c r="BM1476" s="14">
        <f t="shared" si="2012"/>
        <v>0.56194720007660648</v>
      </c>
      <c r="BN1476" s="14">
        <f t="shared" si="2013"/>
        <v>0.42742140715491056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1.5690999999999999</v>
      </c>
      <c r="F1480" s="10">
        <f>VLOOKUP(B1480,home!$B$2:$E$405,3,FALSE)</f>
        <v>0.92700000000000005</v>
      </c>
      <c r="G1480" s="10">
        <f>VLOOKUP(C1480,away!$B$2:$E$405,4,FALSE)</f>
        <v>1.4483999999999999</v>
      </c>
      <c r="H1480" s="10">
        <f>VLOOKUP(A1480,away!$A$2:$E$405,3,FALSE)</f>
        <v>1.1701999999999999</v>
      </c>
      <c r="I1480" s="10">
        <f>VLOOKUP(C1480,away!$B$2:$E$405,3,FALSE)</f>
        <v>0.62150000000000005</v>
      </c>
      <c r="J1480" s="10">
        <f>VLOOKUP(B1480,home!$B$2:$E$405,4,FALSE)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1.5690999999999999</v>
      </c>
      <c r="F1481" s="10">
        <f>VLOOKUP(B1481,home!$B$2:$E$405,3,FALSE)</f>
        <v>1.0197000000000001</v>
      </c>
      <c r="G1481" s="10">
        <f>VLOOKUP(C1481,away!$B$2:$E$405,4,FALSE)</f>
        <v>0.50980000000000003</v>
      </c>
      <c r="H1481" s="10">
        <f>VLOOKUP(A1481,away!$A$2:$E$405,3,FALSE)</f>
        <v>1.1701999999999999</v>
      </c>
      <c r="I1481" s="10">
        <f>VLOOKUP(C1481,away!$B$2:$E$405,3,FALSE)</f>
        <v>1.1109</v>
      </c>
      <c r="J1481" s="10">
        <f>VLOOKUP(B1481,home!$B$2:$E$405,4,FALSE)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1.254</v>
      </c>
      <c r="F1482" s="10">
        <f>VLOOKUP(B1482,home!$B$2:$E$405,3,FALSE)</f>
        <v>1.0965</v>
      </c>
      <c r="G1482" s="10">
        <f>VLOOKUP(C1482,away!$B$2:$E$405,4,FALSE)</f>
        <v>0.47849999999999998</v>
      </c>
      <c r="H1482" s="10">
        <f>VLOOKUP(A1482,away!$A$2:$E$405,3,FALSE)</f>
        <v>0.9476</v>
      </c>
      <c r="I1482" s="10">
        <f>VLOOKUP(C1482,away!$B$2:$E$405,3,FALSE)</f>
        <v>0.84419999999999995</v>
      </c>
      <c r="J1482" s="10">
        <f>VLOOKUP(B1482,home!$B$2:$E$405,4,FALSE)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1.254</v>
      </c>
      <c r="F1483" s="10">
        <f>VLOOKUP(B1483,home!$B$2:$E$405,3,FALSE)</f>
        <v>1.6447000000000001</v>
      </c>
      <c r="G1483" s="10">
        <f>VLOOKUP(C1483,away!$B$2:$E$405,4,FALSE)</f>
        <v>1.8441000000000001</v>
      </c>
      <c r="H1483" s="10">
        <f>VLOOKUP(A1483,away!$A$2:$E$405,3,FALSE)</f>
        <v>0.9476</v>
      </c>
      <c r="I1483" s="10">
        <f>VLOOKUP(C1483,away!$B$2:$E$405,3,FALSE)</f>
        <v>0.59360000000000002</v>
      </c>
      <c r="J1483" s="10">
        <f>VLOOKUP(B1483,home!$B$2:$E$405,4,FALSE)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1.3812</v>
      </c>
      <c r="F1488" s="10">
        <f>VLOOKUP(B1488,home!$B$2:$E$405,3,FALSE)</f>
        <v>0.9526</v>
      </c>
      <c r="G1488" s="10">
        <f>VLOOKUP(C1488,away!$B$2:$E$405,4,FALSE)</f>
        <v>1.2956000000000001</v>
      </c>
      <c r="H1488" s="10">
        <f>VLOOKUP(A1488,away!$A$2:$E$405,3,FALSE)</f>
        <v>1.0679000000000001</v>
      </c>
      <c r="I1488" s="10">
        <f>VLOOKUP(C1488,away!$B$2:$E$405,3,FALSE)</f>
        <v>1.0349999999999999</v>
      </c>
      <c r="J1488" s="10">
        <f>VLOOKUP(B1488,home!$B$2:$E$405,4,FALSE)</f>
        <v>1.38</v>
      </c>
      <c r="K1488" s="12">
        <f t="shared" ref="K1488:K1522" si="2014">E1488*F1488*G1488</f>
        <v>1.704661239072</v>
      </c>
      <c r="L1488" s="12">
        <f t="shared" ref="L1488:L1522" si="2015">H1488*I1488*J1488</f>
        <v>1.52528157</v>
      </c>
      <c r="M1488" s="13">
        <f t="shared" ref="M1488:M1522" si="2016">_xlfn.POISSON.DIST(0,K1488,FALSE) * _xlfn.POISSON.DIST(0,L1488,FALSE)</f>
        <v>3.9559761183157405E-2</v>
      </c>
      <c r="N1488" s="13">
        <f t="shared" ref="N1488:N1522" si="2017">_xlfn.POISSON.DIST(1,K1488,FALSE) * _xlfn.POISSON.DIST(0,L1488,FALSE)</f>
        <v>6.7435991515873511E-2</v>
      </c>
      <c r="O1488" s="13">
        <f t="shared" ref="O1488:O1522" si="2018">_xlfn.POISSON.DIST(0,K1488,FALSE) * _xlfn.POISSON.DIST(1,L1488,FALSE)</f>
        <v>6.0339774646271382E-2</v>
      </c>
      <c r="P1488" s="13">
        <f t="shared" ref="P1488:P1522" si="2019">_xlfn.POISSON.DIST(1,K1488,FALSE) * _xlfn.POISSON.DIST(1,L1488,FALSE)</f>
        <v>0.10285887501383824</v>
      </c>
      <c r="Q1488" s="13">
        <f t="shared" ref="Q1488:Q1522" si="2020">_xlfn.POISSON.DIST(2,K1488,FALSE) * _xlfn.POISSON.DIST(0,L1488,FALSE)</f>
        <v>5.7477760427748915E-2</v>
      </c>
      <c r="R1488" s="13">
        <f t="shared" ref="R1488:R1522" si="2021">_xlfn.POISSON.DIST(0,K1488,FALSE) * _xlfn.POISSON.DIST(2,L1488,FALSE)</f>
        <v>4.6017573102955511E-2</v>
      </c>
      <c r="S1488" s="13">
        <f t="shared" ref="S1488:S1522" si="2022">_xlfn.POISSON.DIST(2,K1488,FALSE) * _xlfn.POISSON.DIST(2,L1488,FALSE)</f>
        <v>6.6860541195688628E-2</v>
      </c>
      <c r="T1488" s="13">
        <f t="shared" ref="T1488:T1522" si="2023">_xlfn.POISSON.DIST(2,K1488,FALSE) * _xlfn.POISSON.DIST(1,L1488,FALSE)</f>
        <v>8.7669768665320752E-2</v>
      </c>
      <c r="U1488" s="13">
        <f t="shared" ref="U1488:U1522" si="2024">_xlfn.POISSON.DIST(1,K1488,FALSE) * _xlfn.POISSON.DIST(2,L1488,FALSE)</f>
        <v>7.8444373184770488E-2</v>
      </c>
      <c r="V1488" s="13">
        <f t="shared" ref="V1488:V1522" si="2025">_xlfn.POISSON.DIST(3,K1488,FALSE) * _xlfn.POISSON.DIST(3,L1488,FALSE)</f>
        <v>1.9315923960556862E-2</v>
      </c>
      <c r="W1488" s="13">
        <f t="shared" ref="W1488:W1522" si="2026">_xlfn.POISSON.DIST(3,K1488,FALSE) * _xlfn.POISSON.DIST(0,L1488,FALSE)</f>
        <v>3.2660036769950017E-2</v>
      </c>
      <c r="X1488" s="13">
        <f t="shared" ref="X1488:X1522" si="2027">_xlfn.POISSON.DIST(3,K1488,FALSE) * _xlfn.POISSON.DIST(1,L1488,FALSE)</f>
        <v>4.9815752160727089E-2</v>
      </c>
      <c r="Y1488" s="13">
        <f t="shared" ref="Y1488:Y1522" si="2028">_xlfn.POISSON.DIST(3,K1488,FALSE) * _xlfn.POISSON.DIST(2,L1488,FALSE)</f>
        <v>3.7991524333222358E-2</v>
      </c>
      <c r="Z1488" s="13">
        <f t="shared" ref="Z1488:Z1522" si="2029">_xlfn.POISSON.DIST(0,K1488,FALSE) * _xlfn.POISSON.DIST(3,L1488,FALSE)</f>
        <v>2.3396585383355241E-2</v>
      </c>
      <c r="AA1488" s="13">
        <f t="shared" ref="AA1488:AA1522" si="2030">_xlfn.POISSON.DIST(1,K1488,FALSE) * _xlfn.POISSON.DIST(3,L1488,FALSE)</f>
        <v>3.9883252229644194E-2</v>
      </c>
      <c r="AB1488" s="13">
        <f t="shared" ref="AB1488:AB1522" si="2031">_xlfn.POISSON.DIST(2,K1488,FALSE) * _xlfn.POISSON.DIST(3,L1488,FALSE)</f>
        <v>3.3993717082003196E-2</v>
      </c>
      <c r="AC1488" s="13">
        <f t="shared" ref="AC1488:AC1522" si="2032">_xlfn.POISSON.DIST(4,K1488,FALSE) * _xlfn.POISSON.DIST(4,L1488,FALSE)</f>
        <v>3.1389443291204846E-3</v>
      </c>
      <c r="AD1488" s="13">
        <f t="shared" ref="AD1488:AD1522" si="2033">_xlfn.POISSON.DIST(4,K1488,FALSE) * _xlfn.POISSON.DIST(0,L1488,FALSE)</f>
        <v>1.391857468710001E-2</v>
      </c>
      <c r="AE1488" s="13">
        <f t="shared" ref="AE1488:AE1522" si="2034">_xlfn.POISSON.DIST(4,K1488,FALSE) * _xlfn.POISSON.DIST(1,L1488,FALSE)</f>
        <v>2.1229745450902164E-2</v>
      </c>
      <c r="AF1488" s="13">
        <f t="shared" ref="AF1488:AF1522" si="2035">_xlfn.POISSON.DIST(4,K1488,FALSE) * _xlfn.POISSON.DIST(2,L1488,FALSE)</f>
        <v>1.6190669736026207E-2</v>
      </c>
      <c r="AG1488" s="13">
        <f t="shared" ref="AG1488:AG1522" si="2036">_xlfn.POISSON.DIST(4,K1488,FALSE) * _xlfn.POISSON.DIST(3,L1488,FALSE)</f>
        <v>8.2317767181058436E-3</v>
      </c>
      <c r="AH1488" s="13">
        <f t="shared" ref="AH1488:AH1522" si="2037">_xlfn.POISSON.DIST(0,K1488,FALSE) * _xlfn.POISSON.DIST(4,L1488,FALSE)</f>
        <v>8.9215951215407905E-3</v>
      </c>
      <c r="AI1488" s="13">
        <f t="shared" ref="AI1488:AI1522" si="2038">_xlfn.POISSON.DIST(1,K1488,FALSE) * _xlfn.POISSON.DIST(4,L1488,FALSE)</f>
        <v>1.5208297394384437E-2</v>
      </c>
      <c r="AJ1488" s="13">
        <f t="shared" ref="AJ1488:AJ1522" si="2039">_xlfn.POISSON.DIST(2,K1488,FALSE) * _xlfn.POISSON.DIST(4,L1488,FALSE)</f>
        <v>1.2962497540243423E-2</v>
      </c>
      <c r="AK1488" s="13">
        <f t="shared" ref="AK1488:AK1522" si="2040">_xlfn.POISSON.DIST(3,K1488,FALSE) * _xlfn.POISSON.DIST(4,L1488,FALSE)</f>
        <v>7.3655557061397025E-3</v>
      </c>
      <c r="AL1488" s="13">
        <f t="shared" ref="AL1488:AL1522" si="2041">_xlfn.POISSON.DIST(5,K1488,FALSE) * _xlfn.POISSON.DIST(5,L1488,FALSE)</f>
        <v>3.2646130590076615E-4</v>
      </c>
      <c r="AM1488" s="13">
        <f t="shared" ref="AM1488:AM1522" si="2042">_xlfn.POISSON.DIST(5,K1488,FALSE) * _xlfn.POISSON.DIST(0,L1488,FALSE)</f>
        <v>4.7452909544456173E-3</v>
      </c>
      <c r="AN1488" s="13">
        <f t="shared" ref="AN1488:AN1522" si="2043">_xlfn.POISSON.DIST(5,K1488,FALSE) * _xlfn.POISSON.DIST(1,L1488,FALSE)</f>
        <v>7.2379048371036103E-3</v>
      </c>
      <c r="AO1488" s="13">
        <f t="shared" ref="AO1488:AO1522" si="2044">_xlfn.POISSON.DIST(5,K1488,FALSE) * _xlfn.POISSON.DIST(2,L1488,FALSE)</f>
        <v>5.5199214267239952E-3</v>
      </c>
      <c r="AP1488" s="13">
        <f t="shared" ref="AP1488:AP1522" si="2045">_xlfn.POISSON.DIST(5,K1488,FALSE) * _xlfn.POISSON.DIST(3,L1488,FALSE)</f>
        <v>2.8064781400100706E-3</v>
      </c>
      <c r="AQ1488" s="13">
        <f t="shared" ref="AQ1488:AQ1522" si="2046">_xlfn.POISSON.DIST(5,K1488,FALSE) * _xlfn.POISSON.DIST(4,L1488,FALSE)</f>
        <v>1.0701673458913109E-3</v>
      </c>
      <c r="AR1488" s="13">
        <f t="shared" ref="AR1488:AR1522" si="2047">_xlfn.POISSON.DIST(0,K1488,FALSE) * _xlfn.POISSON.DIST(5,L1488,FALSE)</f>
        <v>2.7215889227776139E-3</v>
      </c>
      <c r="AS1488" s="13">
        <f t="shared" ref="AS1488:AS1522" si="2048">_xlfn.POISSON.DIST(1,K1488,FALSE) * _xlfn.POISSON.DIST(5,L1488,FALSE)</f>
        <v>4.6393871453467182E-3</v>
      </c>
      <c r="AT1488" s="13">
        <f t="shared" ref="AT1488:AT1522" si="2049">_xlfn.POISSON.DIST(2,K1488,FALSE) * _xlfn.POISSON.DIST(5,L1488,FALSE)</f>
        <v>3.9542917198607226E-3</v>
      </c>
      <c r="AU1488" s="13">
        <f t="shared" ref="AU1488:AU1522" si="2050">_xlfn.POISSON.DIST(3,K1488,FALSE) * _xlfn.POISSON.DIST(5,L1488,FALSE)</f>
        <v>2.2469092742766436E-3</v>
      </c>
      <c r="AV1488" s="13">
        <f t="shared" ref="AV1488:AV1522" si="2051">_xlfn.POISSON.DIST(4,K1488,FALSE) * _xlfn.POISSON.DIST(5,L1488,FALSE)</f>
        <v>9.5755478689269727E-4</v>
      </c>
      <c r="AW1488" s="13">
        <f t="shared" ref="AW1488:AW1522" si="2052">_xlfn.POISSON.DIST(6,K1488,FALSE) * _xlfn.POISSON.DIST(6,L1488,FALSE)</f>
        <v>2.3578562363065051E-5</v>
      </c>
      <c r="AX1488" s="13">
        <f t="shared" ref="AX1488:AX1522" si="2053">_xlfn.POISSON.DIST(6,K1488,FALSE) * _xlfn.POISSON.DIST(0,L1488,FALSE)</f>
        <v>1.3481855930270706E-3</v>
      </c>
      <c r="AY1488" s="13">
        <f t="shared" ref="AY1488:AY1522" si="2054">_xlfn.POISSON.DIST(6,K1488,FALSE) * _xlfn.POISSON.DIST(1,L1488,FALSE)</f>
        <v>2.0563626379837114E-3</v>
      </c>
      <c r="AZ1488" s="13">
        <f t="shared" ref="AZ1488:AZ1522" si="2055">_xlfn.POISSON.DIST(6,K1488,FALSE) * _xlfn.POISSON.DIST(2,L1488,FALSE)</f>
        <v>1.5682660164765686E-3</v>
      </c>
      <c r="BA1488" s="13">
        <f t="shared" ref="BA1488:BA1522" si="2056">_xlfn.POISSON.DIST(6,K1488,FALSE) * _xlfn.POISSON.DIST(3,L1488,FALSE)</f>
        <v>7.9734908392967521E-4</v>
      </c>
      <c r="BB1488" s="13">
        <f t="shared" ref="BB1488:BB1522" si="2057">_xlfn.POISSON.DIST(6,K1488,FALSE) * _xlfn.POISSON.DIST(4,L1488,FALSE)</f>
        <v>3.0404546564357943E-4</v>
      </c>
      <c r="BC1488" s="13">
        <f t="shared" ref="BC1488:BC1522" si="2058">_xlfn.POISSON.DIST(6,K1488,FALSE) * _xlfn.POISSON.DIST(5,L1488,FALSE)</f>
        <v>9.275098903764393E-5</v>
      </c>
      <c r="BD1488" s="13">
        <f t="shared" ref="BD1488:BD1522" si="2059">_xlfn.POISSON.DIST(0,K1488,FALSE) * _xlfn.POISSON.DIST(6,L1488,FALSE)</f>
        <v>6.918649041714746E-4</v>
      </c>
      <c r="BE1488" s="13">
        <f t="shared" ref="BE1488:BE1522" si="2060">_xlfn.POISSON.DIST(1,K1488,FALSE) * _xlfn.POISSON.DIST(6,L1488,FALSE)</f>
        <v>1.1793952848153765E-3</v>
      </c>
      <c r="BF1488" s="13">
        <f t="shared" ref="BF1488:BF1522" si="2061">_xlfn.POISSON.DIST(2,K1488,FALSE) * _xlfn.POISSON.DIST(6,L1488,FALSE)</f>
        <v>1.0052347137845272E-3</v>
      </c>
      <c r="BG1488" s="13">
        <f t="shared" ref="BG1488:BG1522" si="2062">_xlfn.POISSON.DIST(3,K1488,FALSE) * _xlfn.POISSON.DIST(6,L1488,FALSE)</f>
        <v>5.7119488425270656E-4</v>
      </c>
      <c r="BH1488" s="13">
        <f t="shared" ref="BH1488:BH1522" si="2063">_xlfn.POISSON.DIST(4,K1488,FALSE) * _xlfn.POISSON.DIST(6,L1488,FALSE)</f>
        <v>2.4342344478545143E-4</v>
      </c>
      <c r="BI1488" s="13">
        <f t="shared" ref="BI1488:BI1522" si="2064">_xlfn.POISSON.DIST(5,K1488,FALSE) * _xlfn.POISSON.DIST(6,L1488,FALSE)</f>
        <v>8.2990902201428478E-5</v>
      </c>
      <c r="BJ1488" s="14">
        <f t="shared" ref="BJ1488:BJ1522" si="2065">SUM(N1488,Q1488,T1488,W1488,X1488,Y1488,AD1488,AE1488,AF1488,AG1488,AM1488,AN1488,AO1488,AP1488,AQ1488,AX1488,AY1488,AZ1488,BA1488,BB1488,BC1488)</f>
        <v>0.4201683229552497</v>
      </c>
      <c r="BK1488" s="14">
        <f t="shared" ref="BK1488:BK1522" si="2066">SUM(M1488,P1488,S1488,V1488,AC1488,AL1488,AY1488)</f>
        <v>0.23411686962624609</v>
      </c>
      <c r="BL1488" s="14">
        <f t="shared" ref="BL1488:BL1522" si="2067">SUM(O1488,R1488,U1488,AA1488,AB1488,AH1488,AI1488,AJ1488,AK1488,AR1488,AS1488,AT1488,AU1488,AV1488,BD1488,BE1488,BF1488,BG1488,BH1488,BI1488)</f>
        <v>0.32143047199111857</v>
      </c>
      <c r="BM1488" s="14">
        <f t="shared" ref="BM1488:BM1522" si="2068">SUM(S1488:BI1488)</f>
        <v>0.62338972999050379</v>
      </c>
      <c r="BN1488" s="14">
        <f t="shared" ref="BN1488:BN1522" si="2069">SUM(M1488:R1488)</f>
        <v>0.373689735889845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1.3812</v>
      </c>
      <c r="F1489" s="10">
        <f>VLOOKUP(B1489,home!$B$2:$E$405,3,FALSE)</f>
        <v>1.1051</v>
      </c>
      <c r="G1489" s="10">
        <f>VLOOKUP(C1489,away!$B$2:$E$405,4,FALSE)</f>
        <v>0.72399999999999998</v>
      </c>
      <c r="H1489" s="10">
        <f>VLOOKUP(A1489,away!$A$2:$E$405,3,FALSE)</f>
        <v>1.0679000000000001</v>
      </c>
      <c r="I1489" s="10">
        <f>VLOOKUP(C1489,away!$B$2:$E$405,3,FALSE)</f>
        <v>0.66890000000000005</v>
      </c>
      <c r="J1489" s="10">
        <f>VLOOKUP(B1489,home!$B$2:$E$405,4,FALSE)</f>
        <v>0.8871</v>
      </c>
      <c r="K1489" s="12">
        <f t="shared" si="2014"/>
        <v>1.10508762288</v>
      </c>
      <c r="L1489" s="12">
        <f t="shared" si="2015"/>
        <v>0.63367177280100007</v>
      </c>
      <c r="M1489" s="13">
        <f t="shared" si="2016"/>
        <v>0.17573828711159234</v>
      </c>
      <c r="N1489" s="13">
        <f t="shared" si="2017"/>
        <v>0.19420620595315247</v>
      </c>
      <c r="O1489" s="13">
        <f t="shared" si="2018"/>
        <v>0.11136039194301384</v>
      </c>
      <c r="P1489" s="13">
        <f t="shared" si="2019"/>
        <v>0.12306299081529025</v>
      </c>
      <c r="Q1489" s="13">
        <f t="shared" si="2020"/>
        <v>0.1073074372426565</v>
      </c>
      <c r="R1489" s="13">
        <f t="shared" si="2021"/>
        <v>3.5282968491171893E-2</v>
      </c>
      <c r="S1489" s="13">
        <f t="shared" si="2022"/>
        <v>2.1544109649235952E-2</v>
      </c>
      <c r="T1489" s="13">
        <f t="shared" si="2023"/>
        <v>6.7997693992286196E-2</v>
      </c>
      <c r="U1489" s="13">
        <f t="shared" si="2024"/>
        <v>3.8990771778059083E-2</v>
      </c>
      <c r="V1489" s="13">
        <f t="shared" si="2025"/>
        <v>1.6762821399325652E-3</v>
      </c>
      <c r="W1489" s="13">
        <f t="shared" si="2026"/>
        <v>3.9528040246610691E-2</v>
      </c>
      <c r="X1489" s="13">
        <f t="shared" si="2027"/>
        <v>2.5047803338419078E-2</v>
      </c>
      <c r="Y1489" s="13">
        <f t="shared" si="2028"/>
        <v>7.9360429731134118E-3</v>
      </c>
      <c r="Z1489" s="13">
        <f t="shared" si="2029"/>
        <v>7.4526070644942407E-3</v>
      </c>
      <c r="AA1489" s="13">
        <f t="shared" si="2030"/>
        <v>8.2357838251606343E-3</v>
      </c>
      <c r="AB1489" s="13">
        <f t="shared" si="2031"/>
        <v>4.5506313849501597E-3</v>
      </c>
      <c r="AC1489" s="13">
        <f t="shared" si="2032"/>
        <v>7.3364880023044207E-5</v>
      </c>
      <c r="AD1489" s="13">
        <f t="shared" si="2033"/>
        <v>1.0920487008307991E-2</v>
      </c>
      <c r="AE1489" s="13">
        <f t="shared" si="2034"/>
        <v>6.9200043624048141E-3</v>
      </c>
      <c r="AF1489" s="13">
        <f t="shared" si="2035"/>
        <v>2.1925057160578562E-3</v>
      </c>
      <c r="AG1489" s="13">
        <f t="shared" si="2036"/>
        <v>4.6310966132356933E-4</v>
      </c>
      <c r="AH1489" s="13">
        <f t="shared" si="2037"/>
        <v>1.1806266826368303E-3</v>
      </c>
      <c r="AI1489" s="13">
        <f t="shared" si="2038"/>
        <v>1.3046959342238346E-3</v>
      </c>
      <c r="AJ1489" s="13">
        <f t="shared" si="2039"/>
        <v>7.209016642663092E-4</v>
      </c>
      <c r="AK1489" s="13">
        <f t="shared" si="2040"/>
        <v>2.6555316883143058E-4</v>
      </c>
      <c r="AL1489" s="13">
        <f t="shared" si="2041"/>
        <v>2.0549879493721804E-6</v>
      </c>
      <c r="AM1489" s="13">
        <f t="shared" si="2042"/>
        <v>2.4136190057405999E-3</v>
      </c>
      <c r="AN1489" s="13">
        <f t="shared" si="2043"/>
        <v>1.5294422342338331E-3</v>
      </c>
      <c r="AO1489" s="13">
        <f t="shared" si="2044"/>
        <v>4.8458218598183768E-4</v>
      </c>
      <c r="AP1489" s="13">
        <f t="shared" si="2045"/>
        <v>1.0235535095296502E-4</v>
      </c>
      <c r="AQ1489" s="13">
        <f t="shared" si="2046"/>
        <v>1.6214924173508464E-5</v>
      </c>
      <c r="AR1489" s="13">
        <f t="shared" si="2047"/>
        <v>1.4962596060052883E-4</v>
      </c>
      <c r="AS1489" s="13">
        <f t="shared" si="2048"/>
        <v>1.6534979712117491E-4</v>
      </c>
      <c r="AT1489" s="13">
        <f t="shared" si="2049"/>
        <v>9.1363007122164741E-5</v>
      </c>
      <c r="AU1489" s="13">
        <f t="shared" si="2050"/>
        <v>3.3654709453267184E-5</v>
      </c>
      <c r="AV1489" s="13">
        <f t="shared" si="2051"/>
        <v>9.297850717107022E-6</v>
      </c>
      <c r="AW1489" s="13">
        <f t="shared" si="2052"/>
        <v>3.9973102316523371E-8</v>
      </c>
      <c r="AX1489" s="13">
        <f t="shared" si="2053"/>
        <v>4.4454341493197782E-4</v>
      </c>
      <c r="AY1489" s="13">
        <f t="shared" si="2054"/>
        <v>2.8169461382695696E-4</v>
      </c>
      <c r="AZ1489" s="13">
        <f t="shared" si="2055"/>
        <v>8.9250962666110456E-5</v>
      </c>
      <c r="BA1489" s="13">
        <f t="shared" si="2056"/>
        <v>1.8851938578943362E-5</v>
      </c>
      <c r="BB1489" s="13">
        <f t="shared" si="2057"/>
        <v>2.9864853350136508E-6</v>
      </c>
      <c r="BC1489" s="13">
        <f t="shared" si="2058"/>
        <v>3.7849029133645784E-7</v>
      </c>
      <c r="BD1489" s="13">
        <f t="shared" si="2059"/>
        <v>1.5802291285131614E-5</v>
      </c>
      <c r="BE1489" s="13">
        <f t="shared" si="2060"/>
        <v>1.7462916512343432E-5</v>
      </c>
      <c r="BF1489" s="13">
        <f t="shared" si="2061"/>
        <v>9.6490264485887536E-6</v>
      </c>
      <c r="BG1489" s="13">
        <f t="shared" si="2062"/>
        <v>3.5543399003923985E-6</v>
      </c>
      <c r="BH1489" s="13">
        <f t="shared" si="2063"/>
        <v>9.819642578580426E-7</v>
      </c>
      <c r="BI1489" s="13">
        <f t="shared" si="2064"/>
        <v>2.1703130949389354E-7</v>
      </c>
      <c r="BJ1489" s="14">
        <f t="shared" si="2065"/>
        <v>0.46790325010104566</v>
      </c>
      <c r="BK1489" s="14">
        <f t="shared" si="2066"/>
        <v>0.32237878419785043</v>
      </c>
      <c r="BL1489" s="14">
        <f t="shared" si="2067"/>
        <v>0.2023892837670421</v>
      </c>
      <c r="BM1489" s="14">
        <f t="shared" si="2068"/>
        <v>0.25288398893283048</v>
      </c>
      <c r="BN1489" s="14">
        <f t="shared" si="2069"/>
        <v>0.74695828155687716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1.3812</v>
      </c>
      <c r="F1490" s="10">
        <f>VLOOKUP(B1490,home!$B$2:$E$405,3,FALSE)</f>
        <v>0.83830000000000005</v>
      </c>
      <c r="G1490" s="10">
        <f>VLOOKUP(C1490,away!$B$2:$E$405,4,FALSE)</f>
        <v>1.0288999999999999</v>
      </c>
      <c r="H1490" s="10">
        <f>VLOOKUP(A1490,away!$A$2:$E$405,3,FALSE)</f>
        <v>1.0679000000000001</v>
      </c>
      <c r="I1490" s="10">
        <f>VLOOKUP(C1490,away!$B$2:$E$405,3,FALSE)</f>
        <v>1.1335999999999999</v>
      </c>
      <c r="J1490" s="10">
        <f>VLOOKUP(B1490,home!$B$2:$E$405,4,FALSE)</f>
        <v>0.83779999999999999</v>
      </c>
      <c r="K1490" s="12">
        <f t="shared" si="2014"/>
        <v>1.1913221128440001</v>
      </c>
      <c r="L1490" s="12">
        <f t="shared" si="2015"/>
        <v>1.014216752432</v>
      </c>
      <c r="M1490" s="13">
        <f t="shared" si="2016"/>
        <v>0.1101911311289045</v>
      </c>
      <c r="N1490" s="13">
        <f t="shared" si="2017"/>
        <v>0.13127313115315678</v>
      </c>
      <c r="O1490" s="13">
        <f t="shared" si="2018"/>
        <v>0.11175769116036617</v>
      </c>
      <c r="P1490" s="13">
        <f t="shared" si="2019"/>
        <v>0.13313940875973468</v>
      </c>
      <c r="Q1490" s="13">
        <f t="shared" si="2020"/>
        <v>7.8194291982513139E-2</v>
      </c>
      <c r="R1490" s="13">
        <f t="shared" si="2021"/>
        <v>5.6673261293982501E-2</v>
      </c>
      <c r="S1490" s="13">
        <f t="shared" si="2022"/>
        <v>4.0216717042670269E-2</v>
      </c>
      <c r="T1490" s="13">
        <f t="shared" si="2023"/>
        <v>7.9305960873224043E-2</v>
      </c>
      <c r="U1490" s="13">
        <f t="shared" si="2024"/>
        <v>6.7516109386507331E-2</v>
      </c>
      <c r="V1490" s="13">
        <f t="shared" si="2025"/>
        <v>5.3991337843443381E-3</v>
      </c>
      <c r="W1490" s="13">
        <f t="shared" si="2026"/>
        <v>3.1051529712316079E-2</v>
      </c>
      <c r="X1490" s="13">
        <f t="shared" si="2027"/>
        <v>3.1492981622870966E-2</v>
      </c>
      <c r="Y1490" s="13">
        <f t="shared" si="2028"/>
        <v>1.5970354772974423E-2</v>
      </c>
      <c r="Z1490" s="13">
        <f t="shared" si="2029"/>
        <v>1.9159657006437705E-2</v>
      </c>
      <c r="AA1490" s="13">
        <f t="shared" si="2030"/>
        <v>2.2825323066275716E-2</v>
      </c>
      <c r="AB1490" s="13">
        <f t="shared" si="2031"/>
        <v>1.359615605083124E-2</v>
      </c>
      <c r="AC1490" s="13">
        <f t="shared" si="2032"/>
        <v>4.0772194668586701E-4</v>
      </c>
      <c r="AD1490" s="13">
        <f t="shared" si="2033"/>
        <v>9.2480934959786529E-3</v>
      </c>
      <c r="AE1490" s="13">
        <f t="shared" si="2034"/>
        <v>9.3795713516789704E-3</v>
      </c>
      <c r="AF1490" s="13">
        <f t="shared" si="2035"/>
        <v>4.7564591977520346E-3</v>
      </c>
      <c r="AG1490" s="13">
        <f t="shared" si="2036"/>
        <v>1.6080268668731284E-3</v>
      </c>
      <c r="AH1490" s="13">
        <f t="shared" si="2037"/>
        <v>4.8580112766950651E-3</v>
      </c>
      <c r="AI1490" s="13">
        <f t="shared" si="2038"/>
        <v>5.7874562583723433E-3</v>
      </c>
      <c r="AJ1490" s="13">
        <f t="shared" si="2039"/>
        <v>3.4473623088581862E-3</v>
      </c>
      <c r="AK1490" s="13">
        <f t="shared" si="2040"/>
        <v>1.368972983175902E-3</v>
      </c>
      <c r="AL1490" s="13">
        <f t="shared" si="2041"/>
        <v>1.9705345925389145E-5</v>
      </c>
      <c r="AM1490" s="13">
        <f t="shared" si="2042"/>
        <v>2.2034916566816311E-3</v>
      </c>
      <c r="AN1490" s="13">
        <f t="shared" si="2043"/>
        <v>2.2348181520506511E-3</v>
      </c>
      <c r="AO1490" s="13">
        <f t="shared" si="2044"/>
        <v>1.1332950042244475E-3</v>
      </c>
      <c r="AP1490" s="13">
        <f t="shared" si="2045"/>
        <v>3.8313559291064305E-4</v>
      </c>
      <c r="AQ1490" s="13">
        <f t="shared" si="2046"/>
        <v>9.7145634195735281E-5</v>
      </c>
      <c r="AR1490" s="13">
        <f t="shared" si="2047"/>
        <v>9.8541528406554117E-4</v>
      </c>
      <c r="AS1490" s="13">
        <f t="shared" si="2048"/>
        <v>1.1739470182417311E-3</v>
      </c>
      <c r="AT1490" s="13">
        <f t="shared" si="2049"/>
        <v>6.9927452106932652E-4</v>
      </c>
      <c r="AU1490" s="13">
        <f t="shared" si="2050"/>
        <v>2.7768706663276217E-4</v>
      </c>
      <c r="AV1490" s="13">
        <f t="shared" si="2051"/>
        <v>8.2703685732598658E-5</v>
      </c>
      <c r="AW1490" s="13">
        <f t="shared" si="2052"/>
        <v>6.6136551378048726E-7</v>
      </c>
      <c r="AX1490" s="13">
        <f t="shared" si="2053"/>
        <v>4.3751138934534754E-4</v>
      </c>
      <c r="AY1490" s="13">
        <f t="shared" si="2054"/>
        <v>4.4373138045385071E-4</v>
      </c>
      <c r="AZ1490" s="13">
        <f t="shared" si="2055"/>
        <v>2.2501989981803632E-4</v>
      </c>
      <c r="BA1490" s="13">
        <f t="shared" si="2056"/>
        <v>7.6072984008674279E-5</v>
      </c>
      <c r="BB1490" s="13">
        <f t="shared" si="2057"/>
        <v>1.928862369727227E-5</v>
      </c>
      <c r="BC1490" s="13">
        <f t="shared" si="2058"/>
        <v>3.9125690570260822E-6</v>
      </c>
      <c r="BD1490" s="13">
        <f t="shared" si="2059"/>
        <v>1.665707815336349E-4</v>
      </c>
      <c r="BE1490" s="13">
        <f t="shared" si="2060"/>
        <v>1.9843945539472628E-4</v>
      </c>
      <c r="BF1490" s="13">
        <f t="shared" si="2061"/>
        <v>1.1820265563622903E-4</v>
      </c>
      <c r="BG1490" s="13">
        <f t="shared" si="2062"/>
        <v>4.6939145818774718E-5</v>
      </c>
      <c r="BH1490" s="13">
        <f t="shared" si="2063"/>
        <v>1.3979910592978819E-5</v>
      </c>
      <c r="BI1490" s="13">
        <f t="shared" si="2064"/>
        <v>3.3309153249995521E-6</v>
      </c>
      <c r="BJ1490" s="14">
        <f t="shared" si="2065"/>
        <v>0.39953782391578152</v>
      </c>
      <c r="BK1490" s="14">
        <f t="shared" si="2066"/>
        <v>0.28981754938871884</v>
      </c>
      <c r="BL1490" s="14">
        <f t="shared" si="2067"/>
        <v>0.29159683422510779</v>
      </c>
      <c r="BM1490" s="14">
        <f t="shared" si="2068"/>
        <v>0.37843987904244808</v>
      </c>
      <c r="BN1490" s="14">
        <f t="shared" si="2069"/>
        <v>0.62122891547865777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1.3812</v>
      </c>
      <c r="F1492" s="10">
        <f>VLOOKUP(B1492,home!$B$2:$E$405,3,FALSE)</f>
        <v>0.91449999999999998</v>
      </c>
      <c r="G1492" s="10">
        <f>VLOOKUP(C1492,away!$B$2:$E$405,4,FALSE)</f>
        <v>0.68589999999999995</v>
      </c>
      <c r="H1492" s="10">
        <f>VLOOKUP(A1492,away!$A$2:$E$405,3,FALSE)</f>
        <v>1.0679000000000001</v>
      </c>
      <c r="I1492" s="10">
        <f>VLOOKUP(C1492,away!$B$2:$E$405,3,FALSE)</f>
        <v>1.1335999999999999</v>
      </c>
      <c r="J1492" s="10">
        <f>VLOOKUP(B1492,home!$B$2:$E$405,4,FALSE)</f>
        <v>1.38</v>
      </c>
      <c r="K1492" s="12">
        <f t="shared" si="2014"/>
        <v>0.86636536565999989</v>
      </c>
      <c r="L1492" s="12">
        <f t="shared" si="2015"/>
        <v>1.6705885871999999</v>
      </c>
      <c r="M1492" s="13">
        <f t="shared" si="2016"/>
        <v>7.9106996811102781E-2</v>
      </c>
      <c r="N1492" s="13">
        <f t="shared" si="2017"/>
        <v>6.8535562218515506E-2</v>
      </c>
      <c r="O1492" s="13">
        <f t="shared" si="2018"/>
        <v>0.13215524604029508</v>
      </c>
      <c r="P1492" s="13">
        <f t="shared" si="2019"/>
        <v>0.11449472805958751</v>
      </c>
      <c r="Q1492" s="13">
        <f t="shared" si="2020"/>
        <v>2.9688418711078926E-2</v>
      </c>
      <c r="R1492" s="13">
        <f t="shared" si="2021"/>
        <v>0.1103885228867625</v>
      </c>
      <c r="S1492" s="13">
        <f t="shared" si="2022"/>
        <v>4.1428202567029518E-2</v>
      </c>
      <c r="T1492" s="13">
        <f t="shared" si="2023"/>
        <v>4.9597133470743383E-2</v>
      </c>
      <c r="U1492" s="13">
        <f t="shared" si="2024"/>
        <v>9.5636792995457257E-2</v>
      </c>
      <c r="V1492" s="13">
        <f t="shared" si="2025"/>
        <v>6.6622998359718907E-3</v>
      </c>
      <c r="W1492" s="13">
        <f t="shared" si="2026"/>
        <v>8.5736725774970268E-3</v>
      </c>
      <c r="X1492" s="13">
        <f t="shared" si="2027"/>
        <v>1.4323079558356138E-2</v>
      </c>
      <c r="Y1492" s="13">
        <f t="shared" si="2028"/>
        <v>1.1963986621873693E-2</v>
      </c>
      <c r="Z1492" s="13">
        <f t="shared" si="2029"/>
        <v>6.1471268830830476E-2</v>
      </c>
      <c r="AA1492" s="13">
        <f t="shared" si="2030"/>
        <v>5.3256578298206597E-2</v>
      </c>
      <c r="AB1492" s="13">
        <f t="shared" si="2031"/>
        <v>2.3069827465563082E-2</v>
      </c>
      <c r="AC1492" s="13">
        <f t="shared" si="2032"/>
        <v>6.0266335368578305E-4</v>
      </c>
      <c r="AD1492" s="13">
        <f t="shared" si="2033"/>
        <v>1.8569832444130809E-3</v>
      </c>
      <c r="AE1492" s="13">
        <f t="shared" si="2034"/>
        <v>3.1022550147381208E-3</v>
      </c>
      <c r="AF1492" s="13">
        <f t="shared" si="2035"/>
        <v>2.5912959111027366E-3</v>
      </c>
      <c r="AG1492" s="13">
        <f t="shared" si="2036"/>
        <v>1.442996458382086E-3</v>
      </c>
      <c r="AH1492" s="13">
        <f t="shared" si="2037"/>
        <v>2.5673300037372115E-2</v>
      </c>
      <c r="AI1492" s="13">
        <f t="shared" si="2038"/>
        <v>2.2242457974576781E-2</v>
      </c>
      <c r="AJ1492" s="13">
        <f t="shared" si="2039"/>
        <v>9.6350476181606953E-3</v>
      </c>
      <c r="AK1492" s="13">
        <f t="shared" si="2040"/>
        <v>2.7824905176197677E-3</v>
      </c>
      <c r="AL1492" s="13">
        <f t="shared" si="2041"/>
        <v>3.4890353355974316E-5</v>
      </c>
      <c r="AM1492" s="13">
        <f t="shared" si="2042"/>
        <v>3.2176519351408644E-4</v>
      </c>
      <c r="AN1492" s="13">
        <f t="shared" si="2043"/>
        <v>5.3753726004283225E-4</v>
      </c>
      <c r="AO1492" s="13">
        <f t="shared" si="2044"/>
        <v>4.4900180591115712E-4</v>
      </c>
      <c r="AP1492" s="13">
        <f t="shared" si="2045"/>
        <v>2.5003243086245619E-4</v>
      </c>
      <c r="AQ1492" s="13">
        <f t="shared" si="2046"/>
        <v>1.0442533135717308E-4</v>
      </c>
      <c r="AR1492" s="13">
        <f t="shared" si="2047"/>
        <v>8.5779044076390362E-3</v>
      </c>
      <c r="AS1492" s="13">
        <f t="shared" si="2048"/>
        <v>7.431599288720718E-3</v>
      </c>
      <c r="AT1492" s="13">
        <f t="shared" si="2049"/>
        <v>3.2192401176055594E-3</v>
      </c>
      <c r="AU1492" s="13">
        <f t="shared" si="2050"/>
        <v>9.2967938054556065E-4</v>
      </c>
      <c r="AV1492" s="13">
        <f t="shared" si="2051"/>
        <v>2.0136050411822919E-4</v>
      </c>
      <c r="AW1492" s="13">
        <f t="shared" si="2052"/>
        <v>1.4027279789921631E-6</v>
      </c>
      <c r="AX1492" s="13">
        <f t="shared" si="2053"/>
        <v>4.6461036589248674E-5</v>
      </c>
      <c r="AY1492" s="13">
        <f t="shared" si="2054"/>
        <v>7.7617277475480444E-5</v>
      </c>
      <c r="AZ1492" s="13">
        <f t="shared" si="2055"/>
        <v>6.4833268960036637E-5</v>
      </c>
      <c r="BA1492" s="13">
        <f t="shared" si="2056"/>
        <v>3.6103239731835074E-5</v>
      </c>
      <c r="BB1492" s="13">
        <f t="shared" si="2057"/>
        <v>1.5078415064237314E-5</v>
      </c>
      <c r="BC1492" s="13">
        <f t="shared" si="2058"/>
        <v>5.0379656238758814E-6</v>
      </c>
      <c r="BD1492" s="13">
        <f t="shared" si="2059"/>
        <v>2.388358200915726E-3</v>
      </c>
      <c r="BE1492" s="13">
        <f t="shared" si="2060"/>
        <v>2.0691908260634124E-3</v>
      </c>
      <c r="BF1492" s="13">
        <f t="shared" si="2061"/>
        <v>8.9633763332137265E-4</v>
      </c>
      <c r="BG1492" s="13">
        <f t="shared" si="2062"/>
        <v>2.5885196048243002E-4</v>
      </c>
      <c r="BH1492" s="13">
        <f t="shared" si="2063"/>
        <v>5.6065093348792075E-5</v>
      </c>
      <c r="BI1492" s="13">
        <f t="shared" si="2064"/>
        <v>9.7145710199776574E-6</v>
      </c>
      <c r="BJ1492" s="14">
        <f t="shared" si="2065"/>
        <v>0.19358327701183314</v>
      </c>
      <c r="BK1492" s="14">
        <f t="shared" si="2066"/>
        <v>0.24240739825820889</v>
      </c>
      <c r="BL1492" s="14">
        <f t="shared" si="2067"/>
        <v>0.50087856581779466</v>
      </c>
      <c r="BM1492" s="14">
        <f t="shared" si="2068"/>
        <v>0.46389482064182846</v>
      </c>
      <c r="BN1492" s="14">
        <f t="shared" si="2069"/>
        <v>0.53436947472734231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1.3812</v>
      </c>
      <c r="F1493" s="10">
        <f>VLOOKUP(B1493,home!$B$2:$E$405,3,FALSE)</f>
        <v>0.49540000000000001</v>
      </c>
      <c r="G1493" s="10">
        <f>VLOOKUP(C1493,away!$B$2:$E$405,4,FALSE)</f>
        <v>0.91449999999999998</v>
      </c>
      <c r="H1493" s="10">
        <f>VLOOKUP(A1493,away!$A$2:$E$405,3,FALSE)</f>
        <v>1.0679000000000001</v>
      </c>
      <c r="I1493" s="10">
        <f>VLOOKUP(C1493,away!$B$2:$E$405,3,FALSE)</f>
        <v>0.69</v>
      </c>
      <c r="J1493" s="10">
        <f>VLOOKUP(B1493,home!$B$2:$E$405,4,FALSE)</f>
        <v>0.93640000000000001</v>
      </c>
      <c r="K1493" s="12">
        <f t="shared" si="2014"/>
        <v>0.62574340596</v>
      </c>
      <c r="L1493" s="12">
        <f t="shared" si="2015"/>
        <v>0.68998727640000002</v>
      </c>
      <c r="M1493" s="13">
        <f t="shared" si="2016"/>
        <v>0.26827822543845931</v>
      </c>
      <c r="N1493" s="13">
        <f t="shared" si="2017"/>
        <v>0.16787333053076625</v>
      </c>
      <c r="O1493" s="13">
        <f t="shared" si="2018"/>
        <v>0.18510856208770776</v>
      </c>
      <c r="P1493" s="13">
        <f t="shared" si="2019"/>
        <v>0.11583046211312037</v>
      </c>
      <c r="Q1493" s="13">
        <f t="shared" si="2020"/>
        <v>5.2522814808085266E-2</v>
      </c>
      <c r="R1493" s="13">
        <f t="shared" si="2021"/>
        <v>6.3861276296608871E-2</v>
      </c>
      <c r="S1493" s="13">
        <f t="shared" si="2022"/>
        <v>1.2502594956608475E-2</v>
      </c>
      <c r="T1493" s="13">
        <f t="shared" si="2023"/>
        <v>3.6240073938292344E-2</v>
      </c>
      <c r="U1493" s="13">
        <f t="shared" si="2024"/>
        <v>3.9960772538792648E-2</v>
      </c>
      <c r="V1493" s="13">
        <f t="shared" si="2025"/>
        <v>5.9978419338948912E-4</v>
      </c>
      <c r="W1493" s="13">
        <f t="shared" si="2026"/>
        <v>1.0955268342872535E-2</v>
      </c>
      <c r="X1493" s="13">
        <f t="shared" si="2027"/>
        <v>7.5589957661297627E-3</v>
      </c>
      <c r="Y1493" s="13">
        <f t="shared" si="2028"/>
        <v>2.6078054504955028E-3</v>
      </c>
      <c r="Z1493" s="13">
        <f t="shared" si="2029"/>
        <v>1.4687822699775014E-2</v>
      </c>
      <c r="AA1493" s="13">
        <f t="shared" si="2030"/>
        <v>9.1908082022938205E-3</v>
      </c>
      <c r="AB1493" s="13">
        <f t="shared" si="2031"/>
        <v>2.8755438140142201E-3</v>
      </c>
      <c r="AC1493" s="13">
        <f t="shared" si="2032"/>
        <v>1.618498859134633E-5</v>
      </c>
      <c r="AD1493" s="13">
        <f t="shared" si="2033"/>
        <v>1.7137967315187061E-3</v>
      </c>
      <c r="AE1493" s="13">
        <f t="shared" si="2034"/>
        <v>1.1824979390838142E-3</v>
      </c>
      <c r="AF1493" s="13">
        <f t="shared" si="2035"/>
        <v>4.0795426616852692E-4</v>
      </c>
      <c r="AG1493" s="13">
        <f t="shared" si="2036"/>
        <v>9.3827751003127533E-5</v>
      </c>
      <c r="AH1493" s="13">
        <f t="shared" si="2037"/>
        <v>2.5336026952159636E-3</v>
      </c>
      <c r="AI1493" s="13">
        <f t="shared" si="2038"/>
        <v>1.5853851798538728E-3</v>
      </c>
      <c r="AJ1493" s="13">
        <f t="shared" si="2039"/>
        <v>4.9602216110013479E-4</v>
      </c>
      <c r="AK1493" s="13">
        <f t="shared" si="2040"/>
        <v>1.0346086550614608E-4</v>
      </c>
      <c r="AL1493" s="13">
        <f t="shared" si="2041"/>
        <v>2.7951798246276543E-7</v>
      </c>
      <c r="AM1493" s="13">
        <f t="shared" si="2042"/>
        <v>2.1447940078072621E-4</v>
      </c>
      <c r="AN1493" s="13">
        <f t="shared" si="2043"/>
        <v>1.479880575885973E-4</v>
      </c>
      <c r="AO1493" s="13">
        <f t="shared" si="2044"/>
        <v>5.1054938397641293E-5</v>
      </c>
      <c r="AP1493" s="13">
        <f t="shared" si="2045"/>
        <v>1.1742419297252767E-5</v>
      </c>
      <c r="AQ1493" s="13">
        <f t="shared" si="2046"/>
        <v>2.0255299773145594E-6</v>
      </c>
      <c r="AR1493" s="13">
        <f t="shared" si="2047"/>
        <v>3.4963072463035255E-4</v>
      </c>
      <c r="AS1493" s="13">
        <f t="shared" si="2048"/>
        <v>2.1877912045845967E-4</v>
      </c>
      <c r="AT1493" s="13">
        <f t="shared" si="2049"/>
        <v>6.8449795994304834E-5</v>
      </c>
      <c r="AU1493" s="13">
        <f t="shared" si="2050"/>
        <v>1.4277336160914494E-5</v>
      </c>
      <c r="AV1493" s="13">
        <f t="shared" si="2051"/>
        <v>2.233487239341626E-6</v>
      </c>
      <c r="AW1493" s="13">
        <f t="shared" si="2052"/>
        <v>3.3523134243558023E-9</v>
      </c>
      <c r="AX1493" s="13">
        <f t="shared" si="2053"/>
        <v>2.2368178458798584E-5</v>
      </c>
      <c r="AY1493" s="13">
        <f t="shared" si="2054"/>
        <v>1.5433758532815585E-5</v>
      </c>
      <c r="AZ1493" s="13">
        <f t="shared" si="2055"/>
        <v>5.3245485073363419E-6</v>
      </c>
      <c r="BA1493" s="13">
        <f t="shared" si="2056"/>
        <v>1.2246235742122295E-6</v>
      </c>
      <c r="BB1493" s="13">
        <f t="shared" si="2057"/>
        <v>2.1124367114648231E-7</v>
      </c>
      <c r="BC1493" s="13">
        <f t="shared" si="2058"/>
        <v>2.9151089062219731E-8</v>
      </c>
      <c r="BD1493" s="13">
        <f t="shared" si="2059"/>
        <v>4.0206791905575871E-5</v>
      </c>
      <c r="BE1493" s="13">
        <f t="shared" si="2060"/>
        <v>2.5159134909720003E-5</v>
      </c>
      <c r="BF1493" s="13">
        <f t="shared" si="2061"/>
        <v>7.8715813847076676E-6</v>
      </c>
      <c r="BG1493" s="13">
        <f t="shared" si="2062"/>
        <v>1.6418633819861032E-6</v>
      </c>
      <c r="BH1493" s="13">
        <f t="shared" si="2063"/>
        <v>2.5684629619124716E-7</v>
      </c>
      <c r="BI1493" s="13">
        <f t="shared" si="2064"/>
        <v>3.21439752373844E-8</v>
      </c>
      <c r="BJ1493" s="14">
        <f t="shared" si="2065"/>
        <v>0.28162824737429071</v>
      </c>
      <c r="BK1493" s="14">
        <f t="shared" si="2066"/>
        <v>0.39724296496668426</v>
      </c>
      <c r="BL1493" s="14">
        <f t="shared" si="2067"/>
        <v>0.30644397266743029</v>
      </c>
      <c r="BM1493" s="14">
        <f t="shared" si="2068"/>
        <v>0.14651290602721301</v>
      </c>
      <c r="BN1493" s="14">
        <f t="shared" si="2069"/>
        <v>0.85347467127474774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1.3812</v>
      </c>
      <c r="F1494" s="10">
        <f>VLOOKUP(B1494,home!$B$2:$E$405,3,FALSE)</f>
        <v>0.87639999999999996</v>
      </c>
      <c r="G1494" s="10">
        <f>VLOOKUP(C1494,away!$B$2:$E$405,4,FALSE)</f>
        <v>1.1813</v>
      </c>
      <c r="H1494" s="10">
        <f>VLOOKUP(A1494,away!$A$2:$E$405,3,FALSE)</f>
        <v>1.0679000000000001</v>
      </c>
      <c r="I1494" s="10">
        <f>VLOOKUP(C1494,away!$B$2:$E$405,3,FALSE)</f>
        <v>1.3307</v>
      </c>
      <c r="J1494" s="10">
        <f>VLOOKUP(B1494,home!$B$2:$E$405,4,FALSE)</f>
        <v>1.0349999999999999</v>
      </c>
      <c r="K1494" s="12">
        <f t="shared" si="2014"/>
        <v>1.4299443711839999</v>
      </c>
      <c r="L1494" s="12">
        <f t="shared" si="2015"/>
        <v>1.4707914385500001</v>
      </c>
      <c r="M1494" s="13">
        <f t="shared" si="2016"/>
        <v>5.4982748327065907E-2</v>
      </c>
      <c r="N1494" s="13">
        <f t="shared" si="2017"/>
        <v>7.8622271482514383E-2</v>
      </c>
      <c r="O1494" s="13">
        <f t="shared" si="2018"/>
        <v>8.0868155507397885E-2</v>
      </c>
      <c r="P1494" s="13">
        <f t="shared" si="2019"/>
        <v>0.11563696377583599</v>
      </c>
      <c r="Q1494" s="13">
        <f t="shared" si="2020"/>
        <v>5.6212737278060892E-2</v>
      </c>
      <c r="R1494" s="13">
        <f t="shared" si="2021"/>
        <v>5.9470095385805423E-2</v>
      </c>
      <c r="S1494" s="13">
        <f t="shared" si="2022"/>
        <v>6.0800468320312787E-2</v>
      </c>
      <c r="T1494" s="13">
        <f t="shared" si="2023"/>
        <v>8.2677212726032401E-2</v>
      </c>
      <c r="U1494" s="13">
        <f t="shared" si="2024"/>
        <v>8.5038928150708029E-2</v>
      </c>
      <c r="V1494" s="13">
        <f t="shared" si="2025"/>
        <v>1.4208055691471183E-2</v>
      </c>
      <c r="W1494" s="13">
        <f t="shared" si="2026"/>
        <v>2.6793695753202704E-2</v>
      </c>
      <c r="X1494" s="13">
        <f t="shared" si="2027"/>
        <v>3.9407938320924034E-2</v>
      </c>
      <c r="Y1494" s="13">
        <f t="shared" si="2028"/>
        <v>2.8980429146660769E-2</v>
      </c>
      <c r="Z1494" s="13">
        <f t="shared" si="2029"/>
        <v>2.9156035714398162E-2</v>
      </c>
      <c r="AA1494" s="13">
        <f t="shared" si="2030"/>
        <v>4.1691509155843326E-2</v>
      </c>
      <c r="AB1494" s="13">
        <f t="shared" si="2031"/>
        <v>2.9808269421782184E-2</v>
      </c>
      <c r="AC1494" s="13">
        <f t="shared" si="2032"/>
        <v>1.8676044660709279E-3</v>
      </c>
      <c r="AD1494" s="13">
        <f t="shared" si="2033"/>
        <v>9.5783736063772135E-3</v>
      </c>
      <c r="AE1494" s="13">
        <f t="shared" si="2034"/>
        <v>1.4087789895492895E-2</v>
      </c>
      <c r="AF1494" s="13">
        <f t="shared" si="2035"/>
        <v>1.0360100383191075E-2</v>
      </c>
      <c r="AG1494" s="13">
        <f t="shared" si="2036"/>
        <v>5.0791823153720035E-3</v>
      </c>
      <c r="AH1494" s="13">
        <f t="shared" si="2037"/>
        <v>1.0720611927698716E-2</v>
      </c>
      <c r="AI1494" s="13">
        <f t="shared" si="2038"/>
        <v>1.532987868166083E-2</v>
      </c>
      <c r="AJ1494" s="13">
        <f t="shared" si="2039"/>
        <v>1.0960436865887253E-2</v>
      </c>
      <c r="AK1494" s="13">
        <f t="shared" si="2040"/>
        <v>5.2242716673643556E-3</v>
      </c>
      <c r="AL1494" s="13">
        <f t="shared" si="2041"/>
        <v>1.5711408873631905E-4</v>
      </c>
      <c r="AM1494" s="13">
        <f t="shared" si="2042"/>
        <v>2.7393082847072957E-3</v>
      </c>
      <c r="AN1494" s="13">
        <f t="shared" si="2043"/>
        <v>4.0289511726965769E-3</v>
      </c>
      <c r="AO1494" s="13">
        <f t="shared" si="2044"/>
        <v>2.9628734455690543E-3</v>
      </c>
      <c r="AP1494" s="13">
        <f t="shared" si="2045"/>
        <v>1.4525896324167017E-3</v>
      </c>
      <c r="AQ1494" s="13">
        <f t="shared" si="2046"/>
        <v>5.3411409877124425E-4</v>
      </c>
      <c r="AR1494" s="13">
        <f t="shared" si="2047"/>
        <v>3.153556847855257E-3</v>
      </c>
      <c r="AS1494" s="13">
        <f t="shared" si="2048"/>
        <v>4.5094108637993829E-3</v>
      </c>
      <c r="AT1494" s="13">
        <f t="shared" si="2049"/>
        <v>3.2241033410229537E-3</v>
      </c>
      <c r="AU1494" s="13">
        <f t="shared" si="2050"/>
        <v>1.5367628082037657E-3</v>
      </c>
      <c r="AV1494" s="13">
        <f t="shared" si="2051"/>
        <v>5.4937133185897302E-4</v>
      </c>
      <c r="AW1494" s="13">
        <f t="shared" si="2052"/>
        <v>9.1787357250280645E-6</v>
      </c>
      <c r="AX1494" s="13">
        <f t="shared" si="2053"/>
        <v>6.5284307710914953E-4</v>
      </c>
      <c r="AY1494" s="13">
        <f t="shared" si="2054"/>
        <v>9.6019600852877477E-4</v>
      </c>
      <c r="AZ1494" s="13">
        <f t="shared" si="2055"/>
        <v>7.0612403433700246E-4</v>
      </c>
      <c r="BA1494" s="13">
        <f t="shared" si="2056"/>
        <v>3.4618706141908317E-4</v>
      </c>
      <c r="BB1494" s="13">
        <f t="shared" si="2057"/>
        <v>1.2729224151799268E-4</v>
      </c>
      <c r="BC1494" s="13">
        <f t="shared" si="2058"/>
        <v>3.7444067803700503E-5</v>
      </c>
      <c r="BD1494" s="13">
        <f t="shared" si="2059"/>
        <v>7.7303740213437253E-4</v>
      </c>
      <c r="BE1494" s="13">
        <f t="shared" si="2060"/>
        <v>1.1054004818967483E-3</v>
      </c>
      <c r="BF1494" s="13">
        <f t="shared" si="2061"/>
        <v>7.9033059849616821E-4</v>
      </c>
      <c r="BG1494" s="13">
        <f t="shared" si="2062"/>
        <v>3.7670959689802561E-4</v>
      </c>
      <c r="BH1494" s="13">
        <f t="shared" si="2063"/>
        <v>1.3466844191383135E-4</v>
      </c>
      <c r="BI1494" s="13">
        <f t="shared" si="2064"/>
        <v>3.8513676098160498E-5</v>
      </c>
      <c r="BJ1494" s="14">
        <f t="shared" si="2065"/>
        <v>0.36634765403270497</v>
      </c>
      <c r="BK1494" s="14">
        <f t="shared" si="2066"/>
        <v>0.24861315067802187</v>
      </c>
      <c r="BL1494" s="14">
        <f t="shared" si="2067"/>
        <v>0.35530402215432555</v>
      </c>
      <c r="BM1494" s="14">
        <f t="shared" si="2068"/>
        <v>0.55267687354996642</v>
      </c>
      <c r="BN1494" s="14">
        <f t="shared" si="2069"/>
        <v>0.44579297175668048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1.3812</v>
      </c>
      <c r="F1495" s="10">
        <f>VLOOKUP(B1495,home!$B$2:$E$405,3,FALSE)</f>
        <v>0.7621</v>
      </c>
      <c r="G1495" s="10">
        <f>VLOOKUP(C1495,away!$B$2:$E$405,4,FALSE)</f>
        <v>0.9526</v>
      </c>
      <c r="H1495" s="10">
        <f>VLOOKUP(A1495,away!$A$2:$E$405,3,FALSE)</f>
        <v>1.0679000000000001</v>
      </c>
      <c r="I1495" s="10">
        <f>VLOOKUP(C1495,away!$B$2:$E$405,3,FALSE)</f>
        <v>1.1828000000000001</v>
      </c>
      <c r="J1495" s="10">
        <f>VLOOKUP(B1495,home!$B$2:$E$405,4,FALSE)</f>
        <v>1.1335999999999999</v>
      </c>
      <c r="K1495" s="12">
        <f t="shared" si="2014"/>
        <v>1.0027186865520001</v>
      </c>
      <c r="L1495" s="12">
        <f t="shared" si="2015"/>
        <v>1.4318638992320001</v>
      </c>
      <c r="M1495" s="13">
        <f t="shared" si="2016"/>
        <v>8.7634319225307372E-2</v>
      </c>
      <c r="N1495" s="13">
        <f t="shared" si="2017"/>
        <v>8.7872569470478903E-2</v>
      </c>
      <c r="O1495" s="13">
        <f t="shared" si="2018"/>
        <v>0.12548041803249044</v>
      </c>
      <c r="P1495" s="13">
        <f t="shared" si="2019"/>
        <v>0.12582155995753472</v>
      </c>
      <c r="Q1495" s="13">
        <f t="shared" si="2020"/>
        <v>4.4055733721693989E-2</v>
      </c>
      <c r="R1495" s="13">
        <f t="shared" si="2021"/>
        <v>8.9835440320631593E-2</v>
      </c>
      <c r="S1495" s="13">
        <f t="shared" si="2022"/>
        <v>4.5162286562202662E-2</v>
      </c>
      <c r="T1495" s="13">
        <f t="shared" si="2023"/>
        <v>6.3081814670271463E-2</v>
      </c>
      <c r="U1495" s="13">
        <f t="shared" si="2024"/>
        <v>9.0079674724124301E-2</v>
      </c>
      <c r="V1495" s="13">
        <f t="shared" si="2025"/>
        <v>7.2046727770304943E-3</v>
      </c>
      <c r="W1495" s="13">
        <f t="shared" si="2026"/>
        <v>1.472516915083389E-2</v>
      </c>
      <c r="X1495" s="13">
        <f t="shared" si="2027"/>
        <v>2.1084438117163772E-2</v>
      </c>
      <c r="Y1495" s="13">
        <f t="shared" si="2028"/>
        <v>1.509502288777897E-2</v>
      </c>
      <c r="Z1495" s="13">
        <f t="shared" si="2029"/>
        <v>4.2877374622241067E-2</v>
      </c>
      <c r="AA1495" s="13">
        <f t="shared" si="2030"/>
        <v>4.2993944764011624E-2</v>
      </c>
      <c r="AB1495" s="13">
        <f t="shared" si="2031"/>
        <v>2.1555415911729488E-2</v>
      </c>
      <c r="AC1495" s="13">
        <f t="shared" si="2032"/>
        <v>6.4650982044128281E-4</v>
      </c>
      <c r="AD1495" s="13">
        <f t="shared" si="2033"/>
        <v>3.6913005675450468E-3</v>
      </c>
      <c r="AE1495" s="13">
        <f t="shared" si="2034"/>
        <v>5.2854400238823455E-3</v>
      </c>
      <c r="AF1495" s="13">
        <f t="shared" si="2035"/>
        <v>3.7840153808765264E-3</v>
      </c>
      <c r="AG1495" s="13">
        <f t="shared" si="2036"/>
        <v>1.8060650060052418E-3</v>
      </c>
      <c r="AH1495" s="13">
        <f t="shared" si="2037"/>
        <v>1.5348641203858326E-2</v>
      </c>
      <c r="AI1495" s="13">
        <f t="shared" si="2038"/>
        <v>1.5390369348290731E-2</v>
      </c>
      <c r="AJ1495" s="13">
        <f t="shared" si="2039"/>
        <v>7.7161054692341212E-3</v>
      </c>
      <c r="AK1495" s="13">
        <f t="shared" si="2040"/>
        <v>2.5790277138023816E-3</v>
      </c>
      <c r="AL1495" s="13">
        <f t="shared" si="2041"/>
        <v>3.7129231951537475E-5</v>
      </c>
      <c r="AM1495" s="13">
        <f t="shared" si="2042"/>
        <v>7.4026721135148446E-4</v>
      </c>
      <c r="AN1495" s="13">
        <f t="shared" si="2043"/>
        <v>1.0599618957193356E-3</v>
      </c>
      <c r="AO1495" s="13">
        <f t="shared" si="2044"/>
        <v>7.5886058652101555E-4</v>
      </c>
      <c r="AP1495" s="13">
        <f t="shared" si="2045"/>
        <v>3.6219502612982134E-4</v>
      </c>
      <c r="AQ1495" s="13">
        <f t="shared" si="2046"/>
        <v>1.2965349559917054E-4</v>
      </c>
      <c r="AR1495" s="13">
        <f t="shared" si="2047"/>
        <v>4.3954330484139064E-3</v>
      </c>
      <c r="AS1495" s="13">
        <f t="shared" si="2048"/>
        <v>4.4073828531328461E-3</v>
      </c>
      <c r="AT1495" s="13">
        <f t="shared" si="2049"/>
        <v>2.209682572812587E-3</v>
      </c>
      <c r="AU1495" s="13">
        <f t="shared" si="2050"/>
        <v>7.3856333570249404E-4</v>
      </c>
      <c r="AV1495" s="13">
        <f t="shared" si="2051"/>
        <v>1.8514281447776717E-4</v>
      </c>
      <c r="AW1495" s="13">
        <f t="shared" si="2052"/>
        <v>1.4807928641127107E-6</v>
      </c>
      <c r="AX1495" s="13">
        <f t="shared" si="2053"/>
        <v>1.2371329431064537E-4</v>
      </c>
      <c r="AY1495" s="13">
        <f t="shared" si="2054"/>
        <v>1.7714059997847665E-4</v>
      </c>
      <c r="AZ1495" s="13">
        <f t="shared" si="2055"/>
        <v>1.2682061509873882E-4</v>
      </c>
      <c r="BA1495" s="13">
        <f t="shared" si="2056"/>
        <v>6.0529953479426946E-5</v>
      </c>
      <c r="BB1495" s="13">
        <f t="shared" si="2057"/>
        <v>2.166766380234596E-5</v>
      </c>
      <c r="BC1495" s="13">
        <f t="shared" si="2058"/>
        <v>6.2050291158550329E-6</v>
      </c>
      <c r="BD1495" s="13">
        <f t="shared" si="2059"/>
        <v>1.048943650585854E-3</v>
      </c>
      <c r="BE1495" s="13">
        <f t="shared" si="2060"/>
        <v>1.0517953995825076E-3</v>
      </c>
      <c r="BF1495" s="13">
        <f t="shared" si="2061"/>
        <v>5.27327450795404E-4</v>
      </c>
      <c r="BG1495" s="13">
        <f t="shared" si="2062"/>
        <v>1.7625369628146071E-4</v>
      </c>
      <c r="BH1495" s="13">
        <f t="shared" si="2063"/>
        <v>4.4183218708820348E-5</v>
      </c>
      <c r="BI1495" s="13">
        <f t="shared" si="2064"/>
        <v>8.8606678062696216E-6</v>
      </c>
      <c r="BJ1495" s="14">
        <f t="shared" si="2065"/>
        <v>0.26404858436763651</v>
      </c>
      <c r="BK1495" s="14">
        <f t="shared" si="2066"/>
        <v>0.26668361817444658</v>
      </c>
      <c r="BL1495" s="14">
        <f t="shared" si="2067"/>
        <v>0.42577260619647284</v>
      </c>
      <c r="BM1495" s="14">
        <f t="shared" si="2068"/>
        <v>0.43850648282554555</v>
      </c>
      <c r="BN1495" s="14">
        <f t="shared" si="2069"/>
        <v>0.56070004072813695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1.3812</v>
      </c>
      <c r="F1496" s="10">
        <f>VLOOKUP(B1496,home!$B$2:$E$405,3,FALSE)</f>
        <v>0.90500000000000003</v>
      </c>
      <c r="G1496" s="10">
        <f>VLOOKUP(C1496,away!$B$2:$E$405,4,FALSE)</f>
        <v>1.5242</v>
      </c>
      <c r="H1496" s="10">
        <f>VLOOKUP(A1496,away!$A$2:$E$405,3,FALSE)</f>
        <v>1.0679000000000001</v>
      </c>
      <c r="I1496" s="10">
        <f>VLOOKUP(C1496,away!$B$2:$E$405,3,FALSE)</f>
        <v>0.78859999999999997</v>
      </c>
      <c r="J1496" s="10">
        <f>VLOOKUP(B1496,home!$B$2:$E$405,4,FALSE)</f>
        <v>0.74909999999999999</v>
      </c>
      <c r="K1496" s="12">
        <f t="shared" si="2014"/>
        <v>1.9052286612</v>
      </c>
      <c r="L1496" s="12">
        <f t="shared" si="2015"/>
        <v>0.63085152365399999</v>
      </c>
      <c r="M1496" s="13">
        <f t="shared" si="2016"/>
        <v>7.9176148180694614E-2</v>
      </c>
      <c r="N1496" s="13">
        <f t="shared" si="2017"/>
        <v>0.15084866679727763</v>
      </c>
      <c r="O1496" s="13">
        <f t="shared" si="2018"/>
        <v>4.9948393716846076E-2</v>
      </c>
      <c r="P1496" s="13">
        <f t="shared" si="2019"/>
        <v>9.5163111290237162E-2</v>
      </c>
      <c r="Q1496" s="13">
        <f t="shared" si="2020"/>
        <v>0.14370060174299107</v>
      </c>
      <c r="R1496" s="13">
        <f t="shared" si="2021"/>
        <v>1.5755010140171114E-2</v>
      </c>
      <c r="S1496" s="13">
        <f t="shared" si="2022"/>
        <v>2.8594526124744515E-2</v>
      </c>
      <c r="T1496" s="13">
        <f t="shared" si="2023"/>
        <v>9.0653743559562572E-2</v>
      </c>
      <c r="U1496" s="13">
        <f t="shared" si="2024"/>
        <v>3.0016896876550639E-2</v>
      </c>
      <c r="V1496" s="13">
        <f t="shared" si="2025"/>
        <v>3.8186922232220492E-3</v>
      </c>
      <c r="W1496" s="13">
        <f t="shared" si="2026"/>
        <v>9.1260835024144421E-2</v>
      </c>
      <c r="X1496" s="13">
        <f t="shared" si="2027"/>
        <v>5.7572036824917842E-2</v>
      </c>
      <c r="Y1496" s="13">
        <f t="shared" si="2028"/>
        <v>1.8159703575431809E-2</v>
      </c>
      <c r="Z1496" s="13">
        <f t="shared" si="2029"/>
        <v>3.3130240507037224E-3</v>
      </c>
      <c r="AA1496" s="13">
        <f t="shared" si="2030"/>
        <v>6.3120683766456544E-3</v>
      </c>
      <c r="AB1496" s="13">
        <f t="shared" si="2031"/>
        <v>6.0129667913197292E-3</v>
      </c>
      <c r="AC1496" s="13">
        <f t="shared" si="2032"/>
        <v>2.8685930151614304E-4</v>
      </c>
      <c r="AD1496" s="13">
        <f t="shared" si="2033"/>
        <v>4.3468189633261219E-2</v>
      </c>
      <c r="AE1496" s="13">
        <f t="shared" si="2034"/>
        <v>2.742197366062385E-2</v>
      </c>
      <c r="AF1496" s="13">
        <f t="shared" si="2035"/>
        <v>8.6495969327022044E-3</v>
      </c>
      <c r="AG1496" s="13">
        <f t="shared" si="2036"/>
        <v>1.8188704679960501E-3</v>
      </c>
      <c r="AH1496" s="13">
        <f t="shared" si="2037"/>
        <v>5.2250656757219752E-4</v>
      </c>
      <c r="AI1496" s="13">
        <f t="shared" si="2038"/>
        <v>9.9549448820378532E-4</v>
      </c>
      <c r="AJ1496" s="13">
        <f t="shared" si="2039"/>
        <v>9.4832231549623854E-4</v>
      </c>
      <c r="AK1496" s="13">
        <f t="shared" si="2040"/>
        <v>6.0225695184632758E-4</v>
      </c>
      <c r="AL1496" s="13">
        <f t="shared" si="2041"/>
        <v>1.3791236003307641E-5</v>
      </c>
      <c r="AM1496" s="13">
        <f t="shared" si="2042"/>
        <v>1.6563368147953186E-2</v>
      </c>
      <c r="AN1496" s="13">
        <f t="shared" si="2043"/>
        <v>1.0449026032978401E-2</v>
      </c>
      <c r="AO1496" s="13">
        <f t="shared" si="2044"/>
        <v>3.2958919968023672E-3</v>
      </c>
      <c r="AP1496" s="13">
        <f t="shared" si="2045"/>
        <v>6.9307282932726602E-4</v>
      </c>
      <c r="AQ1496" s="13">
        <f t="shared" si="2046"/>
        <v>1.0930651259607361E-4</v>
      </c>
      <c r="AR1496" s="13">
        <f t="shared" si="2047"/>
        <v>6.592481285442853E-5</v>
      </c>
      <c r="AS1496" s="13">
        <f t="shared" si="2048"/>
        <v>1.2560184293450343E-4</v>
      </c>
      <c r="AT1496" s="13">
        <f t="shared" si="2049"/>
        <v>1.1965011552917833E-4</v>
      </c>
      <c r="AU1496" s="13">
        <f t="shared" si="2050"/>
        <v>7.5986943140693921E-5</v>
      </c>
      <c r="AV1496" s="13">
        <f t="shared" si="2051"/>
        <v>3.619312548715622E-5</v>
      </c>
      <c r="AW1496" s="13">
        <f t="shared" si="2052"/>
        <v>4.6044202170636072E-7</v>
      </c>
      <c r="AX1496" s="13">
        <f t="shared" si="2053"/>
        <v>5.2595006202479349E-3</v>
      </c>
      <c r="AY1496" s="13">
        <f t="shared" si="2054"/>
        <v>3.3179639799425682E-3</v>
      </c>
      <c r="AZ1496" s="13">
        <f t="shared" si="2055"/>
        <v>1.0465713160879295E-3</v>
      </c>
      <c r="BA1496" s="13">
        <f t="shared" si="2056"/>
        <v>2.2007703645554746E-4</v>
      </c>
      <c r="BB1496" s="13">
        <f t="shared" si="2057"/>
        <v>3.4708983442309752E-5</v>
      </c>
      <c r="BC1496" s="13">
        <f t="shared" si="2058"/>
        <v>4.3792430178125147E-6</v>
      </c>
      <c r="BD1496" s="13">
        <f t="shared" si="2059"/>
        <v>6.9314614393035029E-6</v>
      </c>
      <c r="BE1496" s="13">
        <f t="shared" si="2060"/>
        <v>1.320601899816364E-5</v>
      </c>
      <c r="BF1496" s="13">
        <f t="shared" si="2061"/>
        <v>1.2580242947826538E-5</v>
      </c>
      <c r="BG1496" s="13">
        <f t="shared" si="2062"/>
        <v>7.9894131430194318E-6</v>
      </c>
      <c r="BH1496" s="13">
        <f t="shared" si="2063"/>
        <v>3.8054147265621519E-6</v>
      </c>
      <c r="BI1496" s="13">
        <f t="shared" si="2064"/>
        <v>1.4500370409597535E-6</v>
      </c>
      <c r="BJ1496" s="14">
        <f t="shared" si="2065"/>
        <v>0.67454808491775997</v>
      </c>
      <c r="BK1496" s="14">
        <f t="shared" si="2066"/>
        <v>0.21037109233636034</v>
      </c>
      <c r="BL1496" s="14">
        <f t="shared" si="2067"/>
        <v>0.11158323565289356</v>
      </c>
      <c r="BM1496" s="14">
        <f t="shared" si="2068"/>
        <v>0.46190600155157918</v>
      </c>
      <c r="BN1496" s="14">
        <f t="shared" si="2069"/>
        <v>0.53459193186821763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1.3812</v>
      </c>
      <c r="F1501" s="10">
        <f>VLOOKUP(B1501,home!$B$2:$E$405,3,FALSE)</f>
        <v>1.1222000000000001</v>
      </c>
      <c r="G1501" s="10">
        <f>VLOOKUP(C1501,away!$B$2:$E$405,4,FALSE)</f>
        <v>0.99070000000000003</v>
      </c>
      <c r="H1501" s="10">
        <f>VLOOKUP(A1501,away!$A$2:$E$405,3,FALSE)</f>
        <v>1.0679000000000001</v>
      </c>
      <c r="I1501" s="10">
        <f>VLOOKUP(C1501,away!$B$2:$E$405,3,FALSE)</f>
        <v>1.3307</v>
      </c>
      <c r="J1501" s="10">
        <f>VLOOKUP(B1501,home!$B$2:$E$405,4,FALSE)</f>
        <v>0.79600000000000004</v>
      </c>
      <c r="K1501" s="12">
        <f t="shared" si="2014"/>
        <v>1.5355678014480001</v>
      </c>
      <c r="L1501" s="12">
        <f t="shared" si="2015"/>
        <v>1.1311594058800001</v>
      </c>
      <c r="M1501" s="13">
        <f t="shared" si="2016"/>
        <v>6.9479244776044585E-2</v>
      </c>
      <c r="N1501" s="13">
        <f t="shared" si="2017"/>
        <v>0.10669009114701823</v>
      </c>
      <c r="O1501" s="13">
        <f t="shared" si="2018"/>
        <v>7.8592101241861681E-2</v>
      </c>
      <c r="P1501" s="13">
        <f t="shared" si="2019"/>
        <v>0.1206835001151442</v>
      </c>
      <c r="Q1501" s="13">
        <f t="shared" si="2020"/>
        <v>8.1914934349456764E-2</v>
      </c>
      <c r="R1501" s="13">
        <f t="shared" si="2021"/>
        <v>4.4450097273802551E-2</v>
      </c>
      <c r="S1501" s="13">
        <f t="shared" si="2022"/>
        <v>5.2405963993234279E-2</v>
      </c>
      <c r="T1501" s="13">
        <f t="shared" si="2023"/>
        <v>9.2658848471430716E-2</v>
      </c>
      <c r="U1501" s="13">
        <f t="shared" si="2024"/>
        <v>6.8256138144882725E-2</v>
      </c>
      <c r="V1501" s="13">
        <f t="shared" si="2025"/>
        <v>1.0114187788498524E-2</v>
      </c>
      <c r="W1501" s="13">
        <f t="shared" si="2026"/>
        <v>4.1928645214917529E-2</v>
      </c>
      <c r="X1501" s="13">
        <f t="shared" si="2027"/>
        <v>4.742798141065941E-2</v>
      </c>
      <c r="Y1501" s="13">
        <f t="shared" si="2028"/>
        <v>2.6824303637284601E-2</v>
      </c>
      <c r="Z1501" s="13">
        <f t="shared" si="2029"/>
        <v>1.6760048541180898E-2</v>
      </c>
      <c r="AA1501" s="13">
        <f t="shared" si="2030"/>
        <v>2.5736190890542916E-2</v>
      </c>
      <c r="AB1501" s="13">
        <f t="shared" si="2031"/>
        <v>1.9759833031718518E-2</v>
      </c>
      <c r="AC1501" s="13">
        <f t="shared" si="2032"/>
        <v>1.0980037879228491E-3</v>
      </c>
      <c r="AD1501" s="13">
        <f t="shared" si="2033"/>
        <v>1.6096069387591037E-2</v>
      </c>
      <c r="AE1501" s="13">
        <f t="shared" si="2034"/>
        <v>1.820722028547073E-2</v>
      </c>
      <c r="AF1501" s="13">
        <f t="shared" si="2035"/>
        <v>1.0297634240419681E-2</v>
      </c>
      <c r="AG1501" s="13">
        <f t="shared" si="2036"/>
        <v>3.8827552764542235E-3</v>
      </c>
      <c r="AH1501" s="13">
        <f t="shared" si="2037"/>
        <v>4.7395716375905382E-3</v>
      </c>
      <c r="AI1501" s="13">
        <f t="shared" si="2038"/>
        <v>7.2779335993402011E-3</v>
      </c>
      <c r="AJ1501" s="13">
        <f t="shared" si="2039"/>
        <v>5.5878802481116813E-3</v>
      </c>
      <c r="AK1501" s="13">
        <f t="shared" si="2040"/>
        <v>2.8601896624491862E-3</v>
      </c>
      <c r="AL1501" s="13">
        <f t="shared" si="2041"/>
        <v>7.628807175054596E-5</v>
      </c>
      <c r="AM1501" s="13">
        <f t="shared" si="2042"/>
        <v>4.9433211762915218E-3</v>
      </c>
      <c r="AN1501" s="13">
        <f t="shared" si="2043"/>
        <v>5.5916842448479409E-3</v>
      </c>
      <c r="AO1501" s="13">
        <f t="shared" si="2044"/>
        <v>3.1625431141353772E-3</v>
      </c>
      <c r="AP1501" s="13">
        <f t="shared" si="2045"/>
        <v>1.1924467966850862E-3</v>
      </c>
      <c r="AQ1501" s="13">
        <f t="shared" si="2046"/>
        <v>3.3721185252045291E-4</v>
      </c>
      <c r="AR1501" s="13">
        <f t="shared" si="2047"/>
        <v>1.0722422075405227E-3</v>
      </c>
      <c r="AS1501" s="13">
        <f t="shared" si="2048"/>
        <v>1.6465006092527506E-3</v>
      </c>
      <c r="AT1501" s="13">
        <f t="shared" si="2049"/>
        <v>1.2641566603165196E-3</v>
      </c>
      <c r="AU1501" s="13">
        <f t="shared" si="2050"/>
        <v>6.4706608785602797E-4</v>
      </c>
      <c r="AV1501" s="13">
        <f t="shared" si="2051"/>
        <v>2.4840346248015998E-4</v>
      </c>
      <c r="AW1501" s="13">
        <f t="shared" si="2052"/>
        <v>3.6808400462163303E-6</v>
      </c>
      <c r="AX1501" s="13">
        <f t="shared" si="2053"/>
        <v>1.265134138421554E-3</v>
      </c>
      <c r="AY1501" s="13">
        <f t="shared" si="2054"/>
        <v>1.4310683803754308E-3</v>
      </c>
      <c r="AZ1501" s="13">
        <f t="shared" si="2055"/>
        <v>8.0938322945956322E-4</v>
      </c>
      <c r="BA1501" s="13">
        <f t="shared" si="2056"/>
        <v>3.0518048432157173E-4</v>
      </c>
      <c r="BB1501" s="13">
        <f t="shared" si="2057"/>
        <v>8.6301943832839967E-5</v>
      </c>
      <c r="BC1501" s="13">
        <f t="shared" si="2058"/>
        <v>1.9524251102448884E-5</v>
      </c>
      <c r="BD1501" s="13">
        <f t="shared" si="2059"/>
        <v>2.0214614307349925E-4</v>
      </c>
      <c r="BE1501" s="13">
        <f t="shared" si="2060"/>
        <v>3.1040910849056613E-4</v>
      </c>
      <c r="BF1501" s="13">
        <f t="shared" si="2061"/>
        <v>2.3832711613714619E-4</v>
      </c>
      <c r="BG1501" s="13">
        <f t="shared" si="2062"/>
        <v>1.2198914858405325E-4</v>
      </c>
      <c r="BH1501" s="13">
        <f t="shared" si="2063"/>
        <v>4.6830652172932036E-5</v>
      </c>
      <c r="BI1501" s="13">
        <f t="shared" si="2064"/>
        <v>1.4382328319513041E-5</v>
      </c>
      <c r="BJ1501" s="14">
        <f t="shared" si="2065"/>
        <v>0.46507228303269682</v>
      </c>
      <c r="BK1501" s="14">
        <f t="shared" si="2066"/>
        <v>0.25528825691297041</v>
      </c>
      <c r="BL1501" s="14">
        <f t="shared" si="2067"/>
        <v>0.26307238925452375</v>
      </c>
      <c r="BM1501" s="14">
        <f t="shared" si="2068"/>
        <v>0.49695562129771459</v>
      </c>
      <c r="BN1501" s="14">
        <f t="shared" si="2069"/>
        <v>0.50180996890332796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1.3812</v>
      </c>
      <c r="F1502" s="10">
        <f>VLOOKUP(B1502,home!$B$2:$E$405,3,FALSE)</f>
        <v>0.91449999999999998</v>
      </c>
      <c r="G1502" s="10">
        <f>VLOOKUP(C1502,away!$B$2:$E$405,4,FALSE)</f>
        <v>0.94120000000000004</v>
      </c>
      <c r="H1502" s="10">
        <f>VLOOKUP(A1502,away!$A$2:$E$405,3,FALSE)</f>
        <v>1.0679000000000001</v>
      </c>
      <c r="I1502" s="10">
        <f>VLOOKUP(C1502,away!$B$2:$E$405,3,FALSE)</f>
        <v>1.2173</v>
      </c>
      <c r="J1502" s="10">
        <f>VLOOKUP(B1502,home!$B$2:$E$405,4,FALSE)</f>
        <v>0.69</v>
      </c>
      <c r="K1502" s="12">
        <f t="shared" si="2014"/>
        <v>1.18883668488</v>
      </c>
      <c r="L1502" s="12">
        <f t="shared" si="2015"/>
        <v>0.89696872230000002</v>
      </c>
      <c r="M1502" s="13">
        <f t="shared" si="2016"/>
        <v>0.12420704262566727</v>
      </c>
      <c r="N1502" s="13">
        <f t="shared" si="2017"/>
        <v>0.14766188879384717</v>
      </c>
      <c r="O1502" s="13">
        <f t="shared" si="2018"/>
        <v>0.1114098323246064</v>
      </c>
      <c r="P1502" s="13">
        <f t="shared" si="2019"/>
        <v>0.13244809572382177</v>
      </c>
      <c r="Q1502" s="13">
        <f t="shared" si="2020"/>
        <v>8.7772935178398251E-2</v>
      </c>
      <c r="R1502" s="13">
        <f t="shared" si="2021"/>
        <v>4.9965567475929729E-2</v>
      </c>
      <c r="S1502" s="13">
        <f t="shared" si="2022"/>
        <v>3.5308984277437248E-2</v>
      </c>
      <c r="T1502" s="13">
        <f t="shared" si="2023"/>
        <v>7.87295775194886E-2</v>
      </c>
      <c r="U1502" s="13">
        <f t="shared" si="2024"/>
        <v>5.9400899596232258E-2</v>
      </c>
      <c r="V1502" s="13">
        <f t="shared" si="2025"/>
        <v>4.183523494882292E-3</v>
      </c>
      <c r="W1502" s="13">
        <f t="shared" si="2026"/>
        <v>3.4782561759891382E-2</v>
      </c>
      <c r="X1502" s="13">
        <f t="shared" si="2027"/>
        <v>3.1198869980090606E-2</v>
      </c>
      <c r="Y1502" s="13">
        <f t="shared" si="2028"/>
        <v>1.3992205271622852E-2</v>
      </c>
      <c r="Z1502" s="13">
        <f t="shared" si="2029"/>
        <v>1.4939183739293043E-2</v>
      </c>
      <c r="AA1502" s="13">
        <f t="shared" si="2030"/>
        <v>1.7760249671434348E-2</v>
      </c>
      <c r="AB1502" s="13">
        <f t="shared" si="2031"/>
        <v>1.0557018171014561E-2</v>
      </c>
      <c r="AC1502" s="13">
        <f t="shared" si="2032"/>
        <v>2.7881859021420456E-4</v>
      </c>
      <c r="AD1502" s="13">
        <f t="shared" si="2033"/>
        <v>1.0337696353565774E-2</v>
      </c>
      <c r="AE1502" s="13">
        <f t="shared" si="2034"/>
        <v>9.2725902897832606E-3</v>
      </c>
      <c r="AF1502" s="13">
        <f t="shared" si="2035"/>
        <v>4.1586117323191398E-3</v>
      </c>
      <c r="AG1502" s="13">
        <f t="shared" si="2036"/>
        <v>1.2433815506933629E-3</v>
      </c>
      <c r="AH1502" s="13">
        <f t="shared" si="2037"/>
        <v>3.3499951377096537E-3</v>
      </c>
      <c r="AI1502" s="13">
        <f t="shared" si="2038"/>
        <v>3.9825971138788647E-3</v>
      </c>
      <c r="AJ1502" s="13">
        <f t="shared" si="2039"/>
        <v>2.367328775038203E-3</v>
      </c>
      <c r="AK1502" s="13">
        <f t="shared" si="2040"/>
        <v>9.3812243097914983E-4</v>
      </c>
      <c r="AL1502" s="13">
        <f t="shared" si="2041"/>
        <v>1.1892720588338265E-5</v>
      </c>
      <c r="AM1502" s="13">
        <f t="shared" si="2042"/>
        <v>2.4579665324538421E-3</v>
      </c>
      <c r="AN1502" s="13">
        <f t="shared" si="2043"/>
        <v>2.2047191000712841E-3</v>
      </c>
      <c r="AO1502" s="13">
        <f t="shared" si="2044"/>
        <v>9.8878203711067294E-4</v>
      </c>
      <c r="AP1502" s="13">
        <f t="shared" si="2045"/>
        <v>2.9563552015345052E-4</v>
      </c>
      <c r="AQ1502" s="13">
        <f t="shared" si="2046"/>
        <v>6.6293953694634085E-5</v>
      </c>
      <c r="AR1502" s="13">
        <f t="shared" si="2047"/>
        <v>6.0096817167652836E-4</v>
      </c>
      <c r="AS1502" s="13">
        <f t="shared" si="2048"/>
        <v>7.1445300893431887E-4</v>
      </c>
      <c r="AT1502" s="13">
        <f t="shared" si="2049"/>
        <v>4.2468397332200841E-4</v>
      </c>
      <c r="AU1502" s="13">
        <f t="shared" si="2050"/>
        <v>1.6829329565526765E-4</v>
      </c>
      <c r="AV1502" s="13">
        <f t="shared" si="2051"/>
        <v>5.0018310923584488E-5</v>
      </c>
      <c r="AW1502" s="13">
        <f t="shared" si="2052"/>
        <v>3.5227207053345024E-7</v>
      </c>
      <c r="AX1502" s="13">
        <f t="shared" si="2053"/>
        <v>4.8702013066473582E-4</v>
      </c>
      <c r="AY1502" s="13">
        <f t="shared" si="2054"/>
        <v>4.3684182433672707E-4</v>
      </c>
      <c r="AZ1502" s="13">
        <f t="shared" si="2055"/>
        <v>1.9591672651125759E-4</v>
      </c>
      <c r="BA1502" s="13">
        <f t="shared" si="2056"/>
        <v>5.8577058618667095E-5</v>
      </c>
      <c r="BB1502" s="13">
        <f t="shared" si="2057"/>
        <v>1.3135447356319505E-5</v>
      </c>
      <c r="BC1502" s="13">
        <f t="shared" si="2058"/>
        <v>2.3564170864073648E-6</v>
      </c>
      <c r="BD1502" s="13">
        <f t="shared" si="2059"/>
        <v>8.9841608848610413E-5</v>
      </c>
      <c r="BE1502" s="13">
        <f t="shared" si="2060"/>
        <v>1.0680700042786768E-4</v>
      </c>
      <c r="BF1502" s="13">
        <f t="shared" si="2061"/>
        <v>6.3488040155321491E-5</v>
      </c>
      <c r="BG1502" s="13">
        <f t="shared" si="2062"/>
        <v>2.5158970395926915E-5</v>
      </c>
      <c r="BH1502" s="13">
        <f t="shared" si="2063"/>
        <v>7.4774767401219481E-6</v>
      </c>
      <c r="BI1502" s="13">
        <f t="shared" si="2064"/>
        <v>1.7778997317987789E-6</v>
      </c>
      <c r="BJ1502" s="14">
        <f t="shared" si="2065"/>
        <v>0.42635756317775841</v>
      </c>
      <c r="BK1502" s="14">
        <f t="shared" si="2066"/>
        <v>0.29687519925694783</v>
      </c>
      <c r="BL1502" s="14">
        <f t="shared" si="2067"/>
        <v>0.26198457845363454</v>
      </c>
      <c r="BM1502" s="14">
        <f t="shared" si="2068"/>
        <v>0.34625467295309714</v>
      </c>
      <c r="BN1502" s="14">
        <f t="shared" si="2069"/>
        <v>0.65346536212227058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1.3812</v>
      </c>
      <c r="F1503" s="10">
        <f>VLOOKUP(B1503,home!$B$2:$E$405,3,FALSE)</f>
        <v>0.80020000000000002</v>
      </c>
      <c r="G1503" s="10">
        <f>VLOOKUP(C1503,away!$B$2:$E$405,4,FALSE)</f>
        <v>1.1051</v>
      </c>
      <c r="H1503" s="10">
        <f>VLOOKUP(A1503,away!$A$2:$E$405,3,FALSE)</f>
        <v>1.0679000000000001</v>
      </c>
      <c r="I1503" s="10">
        <f>VLOOKUP(C1503,away!$B$2:$E$405,3,FALSE)</f>
        <v>0.98570000000000002</v>
      </c>
      <c r="J1503" s="10">
        <f>VLOOKUP(B1503,home!$B$2:$E$405,4,FALSE)</f>
        <v>0.98570000000000002</v>
      </c>
      <c r="K1503" s="12">
        <f t="shared" si="2014"/>
        <v>1.2213965688240001</v>
      </c>
      <c r="L1503" s="12">
        <f t="shared" si="2015"/>
        <v>1.0375764348710002</v>
      </c>
      <c r="M1503" s="13">
        <f t="shared" si="2016"/>
        <v>0.10445770736622183</v>
      </c>
      <c r="N1503" s="13">
        <f t="shared" si="2017"/>
        <v>0.12758428536432481</v>
      </c>
      <c r="O1503" s="13">
        <f t="shared" si="2018"/>
        <v>0.10838285560384266</v>
      </c>
      <c r="P1503" s="13">
        <f t="shared" si="2019"/>
        <v>0.13237844795388048</v>
      </c>
      <c r="Q1503" s="13">
        <f t="shared" si="2020"/>
        <v>7.7915504189924212E-2</v>
      </c>
      <c r="R1503" s="13">
        <f t="shared" si="2021"/>
        <v>5.6227748459286721E-2</v>
      </c>
      <c r="S1503" s="13">
        <f t="shared" si="2022"/>
        <v>4.1940546859888621E-2</v>
      </c>
      <c r="T1503" s="13">
        <f t="shared" si="2023"/>
        <v>8.0843291058558045E-2</v>
      </c>
      <c r="U1503" s="13">
        <f t="shared" si="2024"/>
        <v>6.867637904087176E-2</v>
      </c>
      <c r="V1503" s="13">
        <f t="shared" si="2025"/>
        <v>5.9056591095699188E-3</v>
      </c>
      <c r="W1503" s="13">
        <f t="shared" si="2026"/>
        <v>3.1721909825255142E-2</v>
      </c>
      <c r="X1503" s="13">
        <f t="shared" si="2027"/>
        <v>3.2913906103787582E-2</v>
      </c>
      <c r="Y1503" s="13">
        <f t="shared" si="2028"/>
        <v>1.7075346676423384E-2</v>
      </c>
      <c r="Z1503" s="13">
        <f t="shared" si="2029"/>
        <v>1.9446862262403362E-2</v>
      </c>
      <c r="AA1503" s="13">
        <f t="shared" si="2030"/>
        <v>2.3752330841692398E-2</v>
      </c>
      <c r="AB1503" s="13">
        <f t="shared" si="2031"/>
        <v>1.4505507695807787E-2</v>
      </c>
      <c r="AC1503" s="13">
        <f t="shared" si="2032"/>
        <v>4.6776226880552605E-4</v>
      </c>
      <c r="AD1503" s="13">
        <f t="shared" si="2033"/>
        <v>9.6862579542777473E-3</v>
      </c>
      <c r="AE1503" s="13">
        <f t="shared" si="2034"/>
        <v>1.0050232995440373E-2</v>
      </c>
      <c r="AF1503" s="13">
        <f t="shared" si="2035"/>
        <v>5.2139424605159562E-3</v>
      </c>
      <c r="AG1503" s="13">
        <f t="shared" si="2036"/>
        <v>1.8032879432682257E-3</v>
      </c>
      <c r="AH1503" s="13">
        <f t="shared" si="2037"/>
        <v>5.0444015039129691E-3</v>
      </c>
      <c r="AI1503" s="13">
        <f t="shared" si="2038"/>
        <v>6.1612146886499269E-3</v>
      </c>
      <c r="AJ1503" s="13">
        <f t="shared" si="2039"/>
        <v>3.7626432402525258E-3</v>
      </c>
      <c r="AK1503" s="13">
        <f t="shared" si="2040"/>
        <v>1.5318931811177507E-3</v>
      </c>
      <c r="AL1503" s="13">
        <f t="shared" si="2041"/>
        <v>2.3711660811688359E-5</v>
      </c>
      <c r="AM1503" s="13">
        <f t="shared" si="2042"/>
        <v>2.3661524460198012E-3</v>
      </c>
      <c r="AN1503" s="13">
        <f t="shared" si="2043"/>
        <v>2.4550640193025225E-3</v>
      </c>
      <c r="AO1503" s="13">
        <f t="shared" si="2044"/>
        <v>1.2736582862639893E-3</v>
      </c>
      <c r="AP1503" s="13">
        <f t="shared" si="2045"/>
        <v>4.4050594130189933E-4</v>
      </c>
      <c r="AQ1503" s="13">
        <f t="shared" si="2046"/>
        <v>1.1426464602887971E-4</v>
      </c>
      <c r="AR1503" s="13">
        <f t="shared" si="2047"/>
        <v>1.046790425697586E-3</v>
      </c>
      <c r="AS1503" s="13">
        <f t="shared" si="2048"/>
        <v>1.2785462342248461E-3</v>
      </c>
      <c r="AT1503" s="13">
        <f t="shared" si="2049"/>
        <v>7.8080599178253671E-4</v>
      </c>
      <c r="AU1503" s="13">
        <f t="shared" si="2050"/>
        <v>3.1789125309347022E-4</v>
      </c>
      <c r="AV1503" s="13">
        <f t="shared" si="2051"/>
        <v>9.7067821446881637E-5</v>
      </c>
      <c r="AW1503" s="13">
        <f t="shared" si="2052"/>
        <v>8.347112529516471E-7</v>
      </c>
      <c r="AX1503" s="13">
        <f t="shared" si="2053"/>
        <v>4.8166841314718414E-4</v>
      </c>
      <c r="AY1503" s="13">
        <f t="shared" si="2054"/>
        <v>4.9976779490322736E-4</v>
      </c>
      <c r="AZ1503" s="13">
        <f t="shared" si="2055"/>
        <v>2.5927364344951586E-4</v>
      </c>
      <c r="BA1503" s="13">
        <f t="shared" si="2056"/>
        <v>8.9672074208787842E-5</v>
      </c>
      <c r="BB1503" s="13">
        <f t="shared" si="2057"/>
        <v>2.3260407766260466E-5</v>
      </c>
      <c r="BC1503" s="13">
        <f t="shared" si="2058"/>
        <v>4.8268901927524519E-6</v>
      </c>
      <c r="BD1503" s="13">
        <f t="shared" si="2059"/>
        <v>1.8102084632539963E-4</v>
      </c>
      <c r="BE1503" s="13">
        <f t="shared" si="2060"/>
        <v>2.2109824058745971E-4</v>
      </c>
      <c r="BF1503" s="13">
        <f t="shared" si="2061"/>
        <v>1.3502431621327329E-4</v>
      </c>
      <c r="BG1503" s="13">
        <f t="shared" si="2062"/>
        <v>5.4972745510232928E-5</v>
      </c>
      <c r="BH1503" s="13">
        <f t="shared" si="2063"/>
        <v>1.6785880686258372E-5</v>
      </c>
      <c r="BI1503" s="13">
        <f t="shared" si="2064"/>
        <v>4.1004434149770016E-6</v>
      </c>
      <c r="BJ1503" s="14">
        <f t="shared" si="2065"/>
        <v>0.40281607913436024</v>
      </c>
      <c r="BK1503" s="14">
        <f t="shared" si="2066"/>
        <v>0.28567360301408129</v>
      </c>
      <c r="BL1503" s="14">
        <f t="shared" si="2067"/>
        <v>0.29217907845441743</v>
      </c>
      <c r="BM1503" s="14">
        <f t="shared" si="2068"/>
        <v>0.39267014084413127</v>
      </c>
      <c r="BN1503" s="14">
        <f t="shared" si="2069"/>
        <v>0.60694654893748068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1.3812</v>
      </c>
      <c r="F1504" s="10">
        <f>VLOOKUP(B1504,home!$B$2:$E$405,3,FALSE)</f>
        <v>0.86880000000000002</v>
      </c>
      <c r="G1504" s="10">
        <f>VLOOKUP(C1504,away!$B$2:$E$405,4,FALSE)</f>
        <v>1.1432</v>
      </c>
      <c r="H1504" s="10">
        <f>VLOOKUP(A1504,away!$A$2:$E$405,3,FALSE)</f>
        <v>1.0679000000000001</v>
      </c>
      <c r="I1504" s="10">
        <f>VLOOKUP(C1504,away!$B$2:$E$405,3,FALSE)</f>
        <v>0.4929</v>
      </c>
      <c r="J1504" s="10">
        <f>VLOOKUP(B1504,home!$B$2:$E$405,4,FALSE)</f>
        <v>0.60870000000000002</v>
      </c>
      <c r="K1504" s="12">
        <f t="shared" si="2014"/>
        <v>1.3718246353919998</v>
      </c>
      <c r="L1504" s="12">
        <f t="shared" si="2015"/>
        <v>0.32040014681700002</v>
      </c>
      <c r="M1504" s="13">
        <f t="shared" si="2016"/>
        <v>0.18410946455440608</v>
      </c>
      <c r="N1504" s="13">
        <f t="shared" si="2017"/>
        <v>0.25256589908456439</v>
      </c>
      <c r="O1504" s="13">
        <f t="shared" si="2018"/>
        <v>5.8988699473630966E-2</v>
      </c>
      <c r="P1504" s="13">
        <f t="shared" si="2019"/>
        <v>8.0922151147662047E-2</v>
      </c>
      <c r="Q1504" s="13">
        <f t="shared" si="2020"/>
        <v>0.17323806121206764</v>
      </c>
      <c r="R1504" s="13">
        <f t="shared" si="2021"/>
        <v>9.4499939859476259E-3</v>
      </c>
      <c r="S1504" s="13">
        <f t="shared" si="2022"/>
        <v>8.8919852140870673E-3</v>
      </c>
      <c r="T1504" s="13">
        <f t="shared" si="2023"/>
        <v>5.5505500246638903E-2</v>
      </c>
      <c r="U1504" s="13">
        <f t="shared" si="2024"/>
        <v>1.2963734554229191E-2</v>
      </c>
      <c r="V1504" s="13">
        <f t="shared" si="2025"/>
        <v>4.3425769871240761E-4</v>
      </c>
      <c r="W1504" s="13">
        <f t="shared" si="2026"/>
        <v>7.921741338608719E-2</v>
      </c>
      <c r="X1504" s="13">
        <f t="shared" si="2027"/>
        <v>2.5381270879365314E-2</v>
      </c>
      <c r="Y1504" s="13">
        <f t="shared" si="2028"/>
        <v>4.0660814580753468E-3</v>
      </c>
      <c r="Z1504" s="13">
        <f t="shared" si="2029"/>
        <v>1.0092598201724625E-3</v>
      </c>
      <c r="AA1504" s="13">
        <f t="shared" si="2030"/>
        <v>1.3845274848238835E-3</v>
      </c>
      <c r="AB1504" s="13">
        <f t="shared" si="2031"/>
        <v>9.4966445602936338E-4</v>
      </c>
      <c r="AC1504" s="13">
        <f t="shared" si="2032"/>
        <v>1.1929406785690001E-5</v>
      </c>
      <c r="AD1504" s="13">
        <f t="shared" si="2033"/>
        <v>2.7168099808766607E-2</v>
      </c>
      <c r="AE1504" s="13">
        <f t="shared" si="2034"/>
        <v>8.7046631674677303E-3</v>
      </c>
      <c r="AF1504" s="13">
        <f t="shared" si="2035"/>
        <v>1.3944876784245965E-3</v>
      </c>
      <c r="AG1504" s="13">
        <f t="shared" si="2036"/>
        <v>1.4893135230057943E-4</v>
      </c>
      <c r="AH1504" s="13">
        <f t="shared" si="2037"/>
        <v>8.0841748639938989E-5</v>
      </c>
      <c r="AI1504" s="13">
        <f t="shared" si="2038"/>
        <v>1.1090070235243599E-4</v>
      </c>
      <c r="AJ1504" s="13">
        <f t="shared" si="2039"/>
        <v>7.6068157784673623E-5</v>
      </c>
      <c r="AK1504" s="13">
        <f t="shared" si="2040"/>
        <v>3.4784057605966984E-5</v>
      </c>
      <c r="AL1504" s="13">
        <f t="shared" si="2041"/>
        <v>2.0973462963459565E-7</v>
      </c>
      <c r="AM1504" s="13">
        <f t="shared" si="2042"/>
        <v>7.4539737228909424E-3</v>
      </c>
      <c r="AN1504" s="13">
        <f t="shared" si="2043"/>
        <v>2.3882542751843179E-3</v>
      </c>
      <c r="AO1504" s="13">
        <f t="shared" si="2044"/>
        <v>3.8259851020269167E-4</v>
      </c>
      <c r="AP1504" s="13">
        <f t="shared" si="2045"/>
        <v>4.0861539613635975E-5</v>
      </c>
      <c r="AQ1504" s="13">
        <f t="shared" si="2046"/>
        <v>3.2730108228444066E-6</v>
      </c>
      <c r="AR1504" s="13">
        <f t="shared" si="2047"/>
        <v>5.1803416266358941E-6</v>
      </c>
      <c r="AS1504" s="13">
        <f t="shared" si="2048"/>
        <v>7.1065202631657838E-6</v>
      </c>
      <c r="AT1504" s="13">
        <f t="shared" si="2049"/>
        <v>4.8744497844616309E-6</v>
      </c>
      <c r="AU1504" s="13">
        <f t="shared" si="2050"/>
        <v>2.2289634327685622E-6</v>
      </c>
      <c r="AV1504" s="13">
        <f t="shared" si="2051"/>
        <v>7.6443673711495868E-7</v>
      </c>
      <c r="AW1504" s="13">
        <f t="shared" si="2052"/>
        <v>2.5607014466557883E-9</v>
      </c>
      <c r="AX1504" s="13">
        <f t="shared" si="2053"/>
        <v>1.704257464104401E-3</v>
      </c>
      <c r="AY1504" s="13">
        <f t="shared" si="2054"/>
        <v>5.4604434171301821E-4</v>
      </c>
      <c r="AZ1504" s="13">
        <f t="shared" si="2055"/>
        <v>8.7476343626721574E-5</v>
      </c>
      <c r="BA1504" s="13">
        <f t="shared" si="2056"/>
        <v>9.3424777803386465E-6</v>
      </c>
      <c r="BB1504" s="13">
        <f t="shared" si="2057"/>
        <v>7.4833281311376565E-7</v>
      </c>
      <c r="BC1504" s="13">
        <f t="shared" si="2058"/>
        <v>4.7953188637925844E-8</v>
      </c>
      <c r="BD1504" s="13">
        <f t="shared" si="2059"/>
        <v>2.7663036962272605E-7</v>
      </c>
      <c r="BE1504" s="13">
        <f t="shared" si="2060"/>
        <v>3.7948835594605029E-7</v>
      </c>
      <c r="BF1504" s="13">
        <f t="shared" si="2061"/>
        <v>2.6029573776560001E-7</v>
      </c>
      <c r="BG1504" s="13">
        <f t="shared" si="2062"/>
        <v>1.190267018514619E-7</v>
      </c>
      <c r="BH1504" s="13">
        <f t="shared" si="2063"/>
        <v>4.0820940467323515E-8</v>
      </c>
      <c r="BI1504" s="13">
        <f t="shared" si="2064"/>
        <v>1.1199834354588922E-8</v>
      </c>
      <c r="BJ1504" s="14">
        <f t="shared" si="2065"/>
        <v>0.64000728624569914</v>
      </c>
      <c r="BK1504" s="14">
        <f t="shared" si="2066"/>
        <v>0.27491604209799592</v>
      </c>
      <c r="BL1504" s="14">
        <f t="shared" si="2067"/>
        <v>8.4060456794828237E-2</v>
      </c>
      <c r="BM1504" s="14">
        <f t="shared" si="2068"/>
        <v>0.24017273371940523</v>
      </c>
      <c r="BN1504" s="14">
        <f t="shared" si="2069"/>
        <v>0.75927426945827869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1.3812</v>
      </c>
      <c r="F1521" s="10">
        <f>VLOOKUP(B1521,home!$B$2:$E$405,3,FALSE)</f>
        <v>1.1432</v>
      </c>
      <c r="G1521" s="10">
        <f>VLOOKUP(C1521,away!$B$2:$E$405,4,FALSE)</f>
        <v>0.57920000000000005</v>
      </c>
      <c r="H1521" s="10">
        <f>VLOOKUP(A1521,away!$A$2:$E$405,3,FALSE)</f>
        <v>1.0679000000000001</v>
      </c>
      <c r="I1521" s="10">
        <f>VLOOKUP(C1521,away!$B$2:$E$405,3,FALSE)</f>
        <v>1.7323999999999999</v>
      </c>
      <c r="J1521" s="10">
        <f>VLOOKUP(B1521,home!$B$2:$E$405,4,FALSE)</f>
        <v>0.64070000000000005</v>
      </c>
      <c r="K1521" s="12">
        <f t="shared" si="2014"/>
        <v>0.914549756928</v>
      </c>
      <c r="L1521" s="12">
        <f t="shared" si="2015"/>
        <v>1.1853141953720001</v>
      </c>
      <c r="M1521" s="13">
        <f t="shared" si="2016"/>
        <v>0.12247308930171891</v>
      </c>
      <c r="N1521" s="13">
        <f t="shared" si="2017"/>
        <v>0.11200773405110827</v>
      </c>
      <c r="O1521" s="13">
        <f t="shared" si="2018"/>
        <v>0.14516909130039005</v>
      </c>
      <c r="P1521" s="13">
        <f t="shared" si="2019"/>
        <v>0.13276435716223037</v>
      </c>
      <c r="Q1521" s="13">
        <f t="shared" si="2020"/>
        <v>5.1218322975248559E-2</v>
      </c>
      <c r="R1521" s="13">
        <f t="shared" si="2021"/>
        <v>8.6035492323803156E-2</v>
      </c>
      <c r="S1521" s="13">
        <f t="shared" si="2022"/>
        <v>3.5980097001711071E-2</v>
      </c>
      <c r="T1521" s="13">
        <f t="shared" si="2023"/>
        <v>6.0709805285709968E-2</v>
      </c>
      <c r="U1521" s="13">
        <f t="shared" si="2024"/>
        <v>7.8683738591914992E-2</v>
      </c>
      <c r="V1521" s="13">
        <f t="shared" si="2025"/>
        <v>4.3337179677613198E-3</v>
      </c>
      <c r="W1521" s="13">
        <f t="shared" si="2026"/>
        <v>1.5613901609091128E-2</v>
      </c>
      <c r="X1521" s="13">
        <f t="shared" si="2027"/>
        <v>1.8507379222397428E-2</v>
      </c>
      <c r="Y1521" s="13">
        <f t="shared" si="2028"/>
        <v>1.0968529655720243E-2</v>
      </c>
      <c r="Z1521" s="13">
        <f t="shared" si="2029"/>
        <v>3.3993030119074209E-2</v>
      </c>
      <c r="AA1521" s="13">
        <f t="shared" si="2030"/>
        <v>3.1088317432645497E-2</v>
      </c>
      <c r="AB1521" s="13">
        <f t="shared" si="2031"/>
        <v>1.4215906575663221E-2</v>
      </c>
      <c r="AC1521" s="13">
        <f t="shared" si="2032"/>
        <v>2.9361719551651935E-4</v>
      </c>
      <c r="AD1521" s="13">
        <f t="shared" si="2033"/>
        <v>3.5699224803229989E-3</v>
      </c>
      <c r="AE1521" s="13">
        <f t="shared" si="2034"/>
        <v>4.2314797923044701E-3</v>
      </c>
      <c r="AF1521" s="13">
        <f t="shared" si="2035"/>
        <v>2.5078165326241262E-3</v>
      </c>
      <c r="AG1521" s="13">
        <f t="shared" si="2036"/>
        <v>9.9085017850265508E-4</v>
      </c>
      <c r="AH1521" s="13">
        <f t="shared" si="2037"/>
        <v>1.0073105285961653E-2</v>
      </c>
      <c r="AI1521" s="13">
        <f t="shared" si="2038"/>
        <v>9.2123559907863802E-3</v>
      </c>
      <c r="AJ1521" s="13">
        <f t="shared" si="2039"/>
        <v>4.2125789660539441E-3</v>
      </c>
      <c r="AK1521" s="13">
        <f t="shared" si="2040"/>
        <v>1.2842043564815471E-3</v>
      </c>
      <c r="AL1521" s="13">
        <f t="shared" si="2041"/>
        <v>1.2731579953370357E-5</v>
      </c>
      <c r="AM1521" s="13">
        <f t="shared" si="2042"/>
        <v>6.5297434732624054E-4</v>
      </c>
      <c r="AN1521" s="13">
        <f t="shared" si="2043"/>
        <v>7.7397976309955972E-4</v>
      </c>
      <c r="AO1521" s="13">
        <f t="shared" si="2044"/>
        <v>4.5870460006628311E-4</v>
      </c>
      <c r="AP1521" s="13">
        <f t="shared" si="2045"/>
        <v>1.8123635798033378E-4</v>
      </c>
      <c r="AQ1521" s="13">
        <f t="shared" si="2046"/>
        <v>5.3705506957902783E-5</v>
      </c>
      <c r="AR1521" s="13">
        <f t="shared" si="2047"/>
        <v>2.3879589373854114E-3</v>
      </c>
      <c r="AS1521" s="13">
        <f t="shared" si="2048"/>
        <v>2.1839072657398734E-3</v>
      </c>
      <c r="AT1521" s="13">
        <f t="shared" si="2049"/>
        <v>9.9864592951784707E-4</v>
      </c>
      <c r="AU1521" s="13">
        <f t="shared" si="2050"/>
        <v>3.0443713069922798E-4</v>
      </c>
      <c r="AV1521" s="13">
        <f t="shared" si="2051"/>
        <v>6.9605725970209154E-5</v>
      </c>
      <c r="AW1521" s="13">
        <f t="shared" si="2052"/>
        <v>3.8337220713501047E-7</v>
      </c>
      <c r="AX1521" s="13">
        <f t="shared" si="2053"/>
        <v>9.9529588437905419E-5</v>
      </c>
      <c r="AY1521" s="13">
        <f t="shared" si="2054"/>
        <v>1.1797383403498218E-4</v>
      </c>
      <c r="AZ1521" s="13">
        <f t="shared" si="2055"/>
        <v>6.9918030082062415E-5</v>
      </c>
      <c r="BA1521" s="13">
        <f t="shared" si="2056"/>
        <v>2.7624944522905033E-5</v>
      </c>
      <c r="BB1521" s="13">
        <f t="shared" si="2057"/>
        <v>8.1860597223408296E-6</v>
      </c>
      <c r="BC1521" s="13">
        <f t="shared" si="2058"/>
        <v>1.9406105586107087E-6</v>
      </c>
      <c r="BD1521" s="13">
        <f t="shared" si="2059"/>
        <v>4.7174693774139478E-4</v>
      </c>
      <c r="BE1521" s="13">
        <f t="shared" si="2060"/>
        <v>4.3143604724292094E-4</v>
      </c>
      <c r="BF1521" s="13">
        <f t="shared" si="2061"/>
        <v>1.9728486606799522E-4</v>
      </c>
      <c r="BG1521" s="13">
        <f t="shared" si="2062"/>
        <v>6.0142275436019371E-5</v>
      </c>
      <c r="BH1521" s="13">
        <f t="shared" si="2063"/>
        <v>1.3750775845277082E-5</v>
      </c>
      <c r="BI1521" s="13">
        <f t="shared" si="2064"/>
        <v>2.5151537413739149E-6</v>
      </c>
      <c r="BJ1521" s="14">
        <f t="shared" si="2065"/>
        <v>0.28277151542581908</v>
      </c>
      <c r="BK1521" s="14">
        <f t="shared" si="2066"/>
        <v>0.29597558404292656</v>
      </c>
      <c r="BL1521" s="14">
        <f t="shared" si="2067"/>
        <v>0.38709622186908799</v>
      </c>
      <c r="BM1521" s="14">
        <f t="shared" si="2068"/>
        <v>0.35005067388058064</v>
      </c>
      <c r="BN1521" s="14">
        <f t="shared" si="2069"/>
        <v>0.64966808711449919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1.3148</v>
      </c>
      <c r="F1524" s="10">
        <f>VLOOKUP(B1524,home!$B$2:$E$405,3,FALSE)</f>
        <v>0.97789999999999999</v>
      </c>
      <c r="G1524" s="10">
        <f>VLOOKUP(C1524,away!$B$2:$E$405,4,FALSE)</f>
        <v>1.4668000000000001</v>
      </c>
      <c r="H1524" s="10">
        <f>VLOOKUP(A1524,away!$A$2:$E$405,3,FALSE)</f>
        <v>1.2037</v>
      </c>
      <c r="I1524" s="10">
        <f>VLOOKUP(C1524,away!$B$2:$E$405,3,FALSE)</f>
        <v>0.59340000000000004</v>
      </c>
      <c r="J1524" s="10">
        <f>VLOOKUP(B1524,home!$B$2:$E$405,4,FALSE)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1.3148</v>
      </c>
      <c r="F1525" s="10">
        <f>VLOOKUP(B1525,home!$B$2:$E$405,3,FALSE)</f>
        <v>1.6382000000000001</v>
      </c>
      <c r="G1525" s="10">
        <f>VLOOKUP(C1525,away!$B$2:$E$405,4,FALSE)</f>
        <v>1.1952</v>
      </c>
      <c r="H1525" s="10">
        <f>VLOOKUP(A1525,away!$A$2:$E$405,3,FALSE)</f>
        <v>1.2037</v>
      </c>
      <c r="I1525" s="10">
        <f>VLOOKUP(C1525,away!$B$2:$E$405,3,FALSE)</f>
        <v>0.83079999999999998</v>
      </c>
      <c r="J1525" s="10">
        <f>VLOOKUP(B1525,home!$B$2:$E$405,4,FALSE)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1.5690999999999999</v>
      </c>
      <c r="F1527" s="10">
        <f>VLOOKUP(B1527,home!$B$2:$E$405,3,FALSE)</f>
        <v>0.92700000000000005</v>
      </c>
      <c r="G1527" s="10">
        <f>VLOOKUP(C1527,away!$B$2:$E$405,4,FALSE)</f>
        <v>1.1472</v>
      </c>
      <c r="H1527" s="10">
        <f>VLOOKUP(A1527,away!$A$2:$E$405,3,FALSE)</f>
        <v>1.1701999999999999</v>
      </c>
      <c r="I1527" s="10">
        <f>VLOOKUP(C1527,away!$B$2:$E$405,3,FALSE)</f>
        <v>0.85460000000000003</v>
      </c>
      <c r="J1527" s="10">
        <f>VLOOKUP(B1527,home!$B$2:$E$405,4,FALSE)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1.5690999999999999</v>
      </c>
      <c r="F1528" s="10">
        <f>VLOOKUP(B1528,home!$B$2:$E$405,3,FALSE)</f>
        <v>1.6222000000000001</v>
      </c>
      <c r="G1528" s="10">
        <f>VLOOKUP(C1528,away!$B$2:$E$405,4,FALSE)</f>
        <v>1.5295000000000001</v>
      </c>
      <c r="H1528" s="10">
        <f>VLOOKUP(A1528,away!$A$2:$E$405,3,FALSE)</f>
        <v>1.1701999999999999</v>
      </c>
      <c r="I1528" s="10">
        <f>VLOOKUP(C1528,away!$B$2:$E$405,3,FALSE)</f>
        <v>1.1109</v>
      </c>
      <c r="J1528" s="10">
        <f>VLOOKUP(B1528,home!$B$2:$E$405,4,FALSE)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1.254</v>
      </c>
      <c r="F1529" s="10">
        <f>VLOOKUP(B1529,home!$B$2:$E$405,3,FALSE)</f>
        <v>0.74429999999999996</v>
      </c>
      <c r="G1529" s="10">
        <f>VLOOKUP(C1529,away!$B$2:$E$405,4,FALSE)</f>
        <v>1.4952000000000001</v>
      </c>
      <c r="H1529" s="10">
        <f>VLOOKUP(A1529,away!$A$2:$E$405,3,FALSE)</f>
        <v>0.9476</v>
      </c>
      <c r="I1529" s="10">
        <f>VLOOKUP(C1529,away!$B$2:$E$405,3,FALSE)</f>
        <v>0.65959999999999996</v>
      </c>
      <c r="J1529" s="10">
        <f>VLOOKUP(B1529,home!$B$2:$E$405,4,FALSE)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1.254</v>
      </c>
      <c r="F1530" s="10">
        <f>VLOOKUP(B1530,home!$B$2:$E$405,3,FALSE)</f>
        <v>0.54820000000000002</v>
      </c>
      <c r="G1530" s="10">
        <f>VLOOKUP(C1530,away!$B$2:$E$405,4,FALSE)</f>
        <v>1.0632999999999999</v>
      </c>
      <c r="H1530" s="10">
        <f>VLOOKUP(A1530,away!$A$2:$E$405,3,FALSE)</f>
        <v>0.9476</v>
      </c>
      <c r="I1530" s="10">
        <f>VLOOKUP(C1530,away!$B$2:$E$405,3,FALSE)</f>
        <v>1.7587999999999999</v>
      </c>
      <c r="J1530" s="10">
        <f>VLOOKUP(B1530,home!$B$2:$E$405,4,FALSE)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1.3812</v>
      </c>
      <c r="F1532" s="10">
        <f>VLOOKUP(B1532,home!$B$2:$E$405,3,FALSE)</f>
        <v>1.0669999999999999</v>
      </c>
      <c r="G1532" s="10">
        <f>VLOOKUP(C1532,away!$B$2:$E$405,4,FALSE)</f>
        <v>0.9526</v>
      </c>
      <c r="H1532" s="10">
        <f>VLOOKUP(A1532,away!$A$2:$E$405,3,FALSE)</f>
        <v>1.0679000000000001</v>
      </c>
      <c r="I1532" s="10">
        <f>VLOOKUP(C1532,away!$B$2:$E$405,3,FALSE)</f>
        <v>0.98570000000000002</v>
      </c>
      <c r="J1532" s="10">
        <f>VLOOKUP(B1532,home!$B$2:$E$405,4,FALSE)</f>
        <v>1.1828000000000001</v>
      </c>
      <c r="K1532" s="12">
        <f t="shared" si="2070"/>
        <v>1.4038851050399999</v>
      </c>
      <c r="L1532" s="12">
        <f t="shared" si="2071"/>
        <v>1.2450496166840002</v>
      </c>
      <c r="M1532" s="13">
        <f t="shared" si="2072"/>
        <v>7.0726516365241979E-2</v>
      </c>
      <c r="N1532" s="13">
        <f t="shared" si="2073"/>
        <v>9.9291902856531E-2</v>
      </c>
      <c r="O1532" s="13">
        <f t="shared" si="2074"/>
        <v>8.8058022089939209E-2</v>
      </c>
      <c r="P1532" s="13">
        <f t="shared" si="2075"/>
        <v>0.12362334559134892</v>
      </c>
      <c r="Q1532" s="13">
        <f t="shared" si="2076"/>
        <v>6.9697211735681247E-2</v>
      </c>
      <c r="R1532" s="13">
        <f t="shared" si="2077"/>
        <v>5.4818303324515011E-2</v>
      </c>
      <c r="S1532" s="13">
        <f t="shared" si="2078"/>
        <v>5.4020515786030829E-2</v>
      </c>
      <c r="T1532" s="13">
        <f t="shared" si="2079"/>
        <v>8.6776486755453561E-2</v>
      </c>
      <c r="U1532" s="13">
        <f t="shared" si="2080"/>
        <v>7.6958599520851323E-2</v>
      </c>
      <c r="V1532" s="13">
        <f t="shared" si="2081"/>
        <v>1.0491424080062964E-2</v>
      </c>
      <c r="W1532" s="13">
        <f t="shared" si="2082"/>
        <v>3.2615625806180652E-2</v>
      </c>
      <c r="X1532" s="13">
        <f t="shared" si="2083"/>
        <v>4.0608072407894005E-2</v>
      </c>
      <c r="Y1532" s="13">
        <f t="shared" si="2084"/>
        <v>2.5279532492862279E-2</v>
      </c>
      <c r="Z1532" s="13">
        <f t="shared" si="2085"/>
        <v>2.2750502513818213E-2</v>
      </c>
      <c r="AA1532" s="13">
        <f t="shared" si="2086"/>
        <v>3.1939091611324459E-2</v>
      </c>
      <c r="AB1532" s="13">
        <f t="shared" si="2087"/>
        <v>2.2419407490823211E-2</v>
      </c>
      <c r="AC1532" s="13">
        <f t="shared" si="2088"/>
        <v>1.1461268448607798E-3</v>
      </c>
      <c r="AD1532" s="13">
        <f t="shared" si="2089"/>
        <v>1.1447147815213828E-2</v>
      </c>
      <c r="AE1532" s="13">
        <f t="shared" si="2090"/>
        <v>1.4252266999457069E-2</v>
      </c>
      <c r="AF1532" s="13">
        <f t="shared" si="2091"/>
        <v>8.8723897822760231E-3</v>
      </c>
      <c r="AG1532" s="13">
        <f t="shared" si="2092"/>
        <v>3.6821884991645993E-3</v>
      </c>
      <c r="AH1532" s="13">
        <f t="shared" si="2093"/>
        <v>7.0813761085494371E-3</v>
      </c>
      <c r="AI1532" s="13">
        <f t="shared" si="2094"/>
        <v>9.941438441978671E-3</v>
      </c>
      <c r="AJ1532" s="13">
        <f t="shared" si="2095"/>
        <v>6.9783186756829608E-3</v>
      </c>
      <c r="AK1532" s="13">
        <f t="shared" si="2096"/>
        <v>3.2655858823379207E-3</v>
      </c>
      <c r="AL1532" s="13">
        <f t="shared" si="2097"/>
        <v>8.0132907608257604E-5</v>
      </c>
      <c r="AM1532" s="13">
        <f t="shared" si="2098"/>
        <v>3.2140960625939709E-3</v>
      </c>
      <c r="AN1532" s="13">
        <f t="shared" si="2099"/>
        <v>4.0017090707181787E-3</v>
      </c>
      <c r="AO1532" s="13">
        <f t="shared" si="2100"/>
        <v>2.4911631722892773E-3</v>
      </c>
      <c r="AP1532" s="13">
        <f t="shared" si="2101"/>
        <v>1.0338739175853537E-3</v>
      </c>
      <c r="AQ1532" s="13">
        <f t="shared" si="2102"/>
        <v>3.2180608119730756E-4</v>
      </c>
      <c r="AR1532" s="13">
        <f t="shared" si="2103"/>
        <v>1.7633329219089429E-3</v>
      </c>
      <c r="AS1532" s="13">
        <f t="shared" si="2104"/>
        <v>2.4755168242946257E-3</v>
      </c>
      <c r="AT1532" s="13">
        <f t="shared" si="2105"/>
        <v>1.7376705984515741E-3</v>
      </c>
      <c r="AU1532" s="13">
        <f t="shared" si="2106"/>
        <v>8.1316329021070225E-4</v>
      </c>
      <c r="AV1532" s="13">
        <f t="shared" si="2107"/>
        <v>2.8539695777303128E-4</v>
      </c>
      <c r="AW1532" s="13">
        <f t="shared" si="2108"/>
        <v>3.8906899733088678E-6</v>
      </c>
      <c r="AX1532" s="13">
        <f t="shared" si="2109"/>
        <v>7.5203693140723051E-4</v>
      </c>
      <c r="AY1532" s="13">
        <f t="shared" si="2110"/>
        <v>9.363232931807842E-4</v>
      </c>
      <c r="AZ1532" s="13">
        <f t="shared" si="2111"/>
        <v>5.82884478633518E-4</v>
      </c>
      <c r="BA1532" s="13">
        <f t="shared" si="2112"/>
        <v>2.4190669889790487E-4</v>
      </c>
      <c r="BB1532" s="13">
        <f t="shared" si="2113"/>
        <v>7.5296460684032079E-5</v>
      </c>
      <c r="BC1532" s="13">
        <f t="shared" si="2114"/>
        <v>1.8749565902463205E-5</v>
      </c>
      <c r="BD1532" s="13">
        <f t="shared" si="2115"/>
        <v>3.6590616308483442E-4</v>
      </c>
      <c r="BE1532" s="13">
        <f t="shared" si="2116"/>
        <v>5.1369021219713608E-4</v>
      </c>
      <c r="BF1532" s="13">
        <f t="shared" si="2117"/>
        <v>3.6058101875419818E-4</v>
      </c>
      <c r="BG1532" s="13">
        <f t="shared" si="2118"/>
        <v>1.6873810712972247E-4</v>
      </c>
      <c r="BH1532" s="13">
        <f t="shared" si="2119"/>
        <v>5.9222228813015379E-5</v>
      </c>
      <c r="BI1532" s="13">
        <f t="shared" si="2120"/>
        <v>1.6628240983572585E-5</v>
      </c>
      <c r="BJ1532" s="14">
        <f t="shared" si="2121"/>
        <v>0.40619267088380429</v>
      </c>
      <c r="BK1532" s="14">
        <f t="shared" si="2122"/>
        <v>0.26102438486833451</v>
      </c>
      <c r="BL1532" s="14">
        <f t="shared" si="2123"/>
        <v>0.31001998970960354</v>
      </c>
      <c r="BM1532" s="14">
        <f t="shared" si="2124"/>
        <v>0.49283981340909572</v>
      </c>
      <c r="BN1532" s="14">
        <f t="shared" si="2125"/>
        <v>0.50621530196325726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1.3812</v>
      </c>
      <c r="F1533" s="10">
        <f>VLOOKUP(B1533,home!$B$2:$E$405,3,FALSE)</f>
        <v>1.3337000000000001</v>
      </c>
      <c r="G1533" s="10">
        <f>VLOOKUP(C1533,away!$B$2:$E$405,4,FALSE)</f>
        <v>1.0288999999999999</v>
      </c>
      <c r="H1533" s="10">
        <f>VLOOKUP(A1533,away!$A$2:$E$405,3,FALSE)</f>
        <v>1.0679000000000001</v>
      </c>
      <c r="I1533" s="10">
        <f>VLOOKUP(C1533,away!$B$2:$E$405,3,FALSE)</f>
        <v>1.1335999999999999</v>
      </c>
      <c r="J1533" s="10">
        <f>VLOOKUP(B1533,home!$B$2:$E$405,4,FALSE)</f>
        <v>0.8871</v>
      </c>
      <c r="K1533" s="12">
        <f t="shared" si="2070"/>
        <v>1.895343316116</v>
      </c>
      <c r="L1533" s="12">
        <f t="shared" si="2071"/>
        <v>1.0738979244240001</v>
      </c>
      <c r="M1533" s="13">
        <f t="shared" si="2072"/>
        <v>5.1342251975764822E-2</v>
      </c>
      <c r="N1533" s="13">
        <f t="shared" si="2073"/>
        <v>9.7311194116609337E-2</v>
      </c>
      <c r="O1533" s="13">
        <f t="shared" si="2074"/>
        <v>5.5136337832027864E-2</v>
      </c>
      <c r="P1533" s="13">
        <f t="shared" si="2075"/>
        <v>0.10450228938504773</v>
      </c>
      <c r="Q1533" s="13">
        <f t="shared" si="2076"/>
        <v>9.2219060676091091E-2</v>
      </c>
      <c r="R1533" s="13">
        <f t="shared" si="2077"/>
        <v>2.9605399379077597E-2</v>
      </c>
      <c r="S1533" s="13">
        <f t="shared" si="2078"/>
        <v>5.3176127197688938E-2</v>
      </c>
      <c r="T1533" s="13">
        <f t="shared" si="2079"/>
        <v>9.9033857852385151E-2</v>
      </c>
      <c r="U1533" s="13">
        <f t="shared" si="2080"/>
        <v>5.6112395834079488E-2</v>
      </c>
      <c r="V1533" s="13">
        <f t="shared" si="2081"/>
        <v>1.2026107627283688E-2</v>
      </c>
      <c r="W1533" s="13">
        <f t="shared" si="2082"/>
        <v>5.8262260090308361E-2</v>
      </c>
      <c r="X1533" s="13">
        <f t="shared" si="2083"/>
        <v>6.2567720183233408E-2</v>
      </c>
      <c r="Y1533" s="13">
        <f t="shared" si="2084"/>
        <v>3.3595672420357985E-2</v>
      </c>
      <c r="Z1533" s="13">
        <f t="shared" si="2085"/>
        <v>1.0597725648311671E-2</v>
      </c>
      <c r="AA1533" s="13">
        <f t="shared" si="2086"/>
        <v>2.0086328473558623E-2</v>
      </c>
      <c r="AB1533" s="13">
        <f t="shared" si="2087"/>
        <v>1.9035244208834921E-2</v>
      </c>
      <c r="AC1533" s="13">
        <f t="shared" si="2088"/>
        <v>1.5298751650435962E-3</v>
      </c>
      <c r="AD1533" s="13">
        <f t="shared" si="2089"/>
        <v>2.7606746310994482E-2</v>
      </c>
      <c r="AE1533" s="13">
        <f t="shared" si="2090"/>
        <v>2.9646827563476894E-2</v>
      </c>
      <c r="AF1533" s="13">
        <f t="shared" si="2091"/>
        <v>1.5918833293087038E-2</v>
      </c>
      <c r="AG1533" s="13">
        <f t="shared" si="2092"/>
        <v>5.6984006775659462E-3</v>
      </c>
      <c r="AH1533" s="13">
        <f t="shared" si="2093"/>
        <v>2.8452188943342235E-3</v>
      </c>
      <c r="AI1533" s="13">
        <f t="shared" si="2094"/>
        <v>5.3926666142633251E-3</v>
      </c>
      <c r="AJ1533" s="13">
        <f t="shared" si="2095"/>
        <v>5.1104773116929479E-3</v>
      </c>
      <c r="AK1533" s="13">
        <f t="shared" si="2096"/>
        <v>3.2287030049598974E-3</v>
      </c>
      <c r="AL1533" s="13">
        <f t="shared" si="2097"/>
        <v>1.2455663790972792E-4</v>
      </c>
      <c r="AM1533" s="13">
        <f t="shared" si="2098"/>
        <v>1.0464852420050696E-2</v>
      </c>
      <c r="AN1533" s="13">
        <f t="shared" si="2099"/>
        <v>1.1238183293295916E-2</v>
      </c>
      <c r="AO1533" s="13">
        <f t="shared" si="2100"/>
        <v>6.0343308564834788E-3</v>
      </c>
      <c r="AP1533" s="13">
        <f t="shared" si="2101"/>
        <v>2.1600851273551021E-3</v>
      </c>
      <c r="AQ1533" s="13">
        <f t="shared" si="2102"/>
        <v>5.7992773371144907E-4</v>
      </c>
      <c r="AR1533" s="13">
        <f t="shared" si="2103"/>
        <v>6.1109493303149437E-4</v>
      </c>
      <c r="AS1533" s="13">
        <f t="shared" si="2104"/>
        <v>1.1582346968335973E-3</v>
      </c>
      <c r="AT1533" s="13">
        <f t="shared" si="2105"/>
        <v>1.0976261955686004E-3</v>
      </c>
      <c r="AU1533" s="13">
        <f t="shared" si="2106"/>
        <v>6.9345949112159337E-4</v>
      </c>
      <c r="AV1533" s="13">
        <f t="shared" si="2107"/>
        <v>3.2858595287362863E-4</v>
      </c>
      <c r="AW1533" s="13">
        <f t="shared" si="2108"/>
        <v>7.0423120868986997E-6</v>
      </c>
      <c r="AX1533" s="13">
        <f t="shared" si="2109"/>
        <v>3.3057480147472367E-3</v>
      </c>
      <c r="AY1533" s="13">
        <f t="shared" si="2110"/>
        <v>3.5500359317058162E-3</v>
      </c>
      <c r="AZ1533" s="13">
        <f t="shared" si="2111"/>
        <v>1.9061881093447488E-3</v>
      </c>
      <c r="BA1533" s="13">
        <f t="shared" si="2112"/>
        <v>6.8235048472901157E-4</v>
      </c>
      <c r="BB1533" s="13">
        <f t="shared" si="2113"/>
        <v>1.8319369232004895E-4</v>
      </c>
      <c r="BC1533" s="13">
        <f t="shared" si="2114"/>
        <v>3.9346265190013909E-5</v>
      </c>
      <c r="BD1533" s="13">
        <f t="shared" si="2115"/>
        <v>1.0937559670142414E-4</v>
      </c>
      <c r="BE1533" s="13">
        <f t="shared" si="2116"/>
        <v>2.0730430615424343E-4</v>
      </c>
      <c r="BF1533" s="13">
        <f t="shared" si="2117"/>
        <v>1.9645641553575518E-4</v>
      </c>
      <c r="BG1533" s="13">
        <f t="shared" si="2118"/>
        <v>1.2411745136460035E-4</v>
      </c>
      <c r="BH1533" s="13">
        <f t="shared" si="2119"/>
        <v>5.8811295464311989E-5</v>
      </c>
      <c r="BI1533" s="13">
        <f t="shared" si="2120"/>
        <v>2.229351915408141E-5</v>
      </c>
      <c r="BJ1533" s="14">
        <f t="shared" si="2121"/>
        <v>0.56200481511304323</v>
      </c>
      <c r="BK1533" s="14">
        <f t="shared" si="2122"/>
        <v>0.22625124392044429</v>
      </c>
      <c r="BL1533" s="14">
        <f t="shared" si="2123"/>
        <v>0.20116013140663225</v>
      </c>
      <c r="BM1533" s="14">
        <f t="shared" si="2124"/>
        <v>0.56635438910419411</v>
      </c>
      <c r="BN1533" s="14">
        <f t="shared" si="2125"/>
        <v>0.43011653336461841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1.6087</v>
      </c>
      <c r="F1534" s="10">
        <f>VLOOKUP(B1534,home!$B$2:$E$405,3,FALSE)</f>
        <v>0.6734</v>
      </c>
      <c r="G1534" s="10">
        <f>VLOOKUP(C1534,away!$B$2:$E$405,4,FALSE)</f>
        <v>1.6577</v>
      </c>
      <c r="H1534" s="10">
        <f>VLOOKUP(A1534,away!$A$2:$E$405,3,FALSE)</f>
        <v>1.2608999999999999</v>
      </c>
      <c r="I1534" s="10">
        <f>VLOOKUP(C1534,away!$B$2:$E$405,3,FALSE)</f>
        <v>0.85919999999999996</v>
      </c>
      <c r="J1534" s="10">
        <f>VLOOKUP(B1534,home!$B$2:$E$405,4,FALSE)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1.6087</v>
      </c>
      <c r="F1535" s="10">
        <f>VLOOKUP(B1535,home!$B$2:$E$405,3,FALSE)</f>
        <v>0.93240000000000001</v>
      </c>
      <c r="G1535" s="10">
        <f>VLOOKUP(C1535,away!$B$2:$E$405,4,FALSE)</f>
        <v>1.4503999999999999</v>
      </c>
      <c r="H1535" s="10">
        <f>VLOOKUP(A1535,away!$A$2:$E$405,3,FALSE)</f>
        <v>1.2608999999999999</v>
      </c>
      <c r="I1535" s="10">
        <f>VLOOKUP(C1535,away!$B$2:$E$405,3,FALSE)</f>
        <v>0.66090000000000004</v>
      </c>
      <c r="J1535" s="10">
        <f>VLOOKUP(B1535,home!$B$2:$E$405,4,FALSE)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1.6087</v>
      </c>
      <c r="F1536" s="10">
        <f>VLOOKUP(B1536,home!$B$2:$E$405,3,FALSE)</f>
        <v>1.1302000000000001</v>
      </c>
      <c r="G1536" s="10">
        <f>VLOOKUP(C1536,away!$B$2:$E$405,4,FALSE)</f>
        <v>1.0172000000000001</v>
      </c>
      <c r="H1536" s="10">
        <f>VLOOKUP(A1536,away!$A$2:$E$405,3,FALSE)</f>
        <v>1.2608999999999999</v>
      </c>
      <c r="I1536" s="10">
        <f>VLOOKUP(C1536,away!$B$2:$E$405,3,FALSE)</f>
        <v>1.0094000000000001</v>
      </c>
      <c r="J1536" s="10">
        <f>VLOOKUP(B1536,home!$B$2:$E$405,4,FALSE)</f>
        <v>1.0094000000000001</v>
      </c>
      <c r="K1536" s="12">
        <f t="shared" si="2070"/>
        <v>1.8494249671280003</v>
      </c>
      <c r="L1536" s="12">
        <f t="shared" si="2071"/>
        <v>1.2847163331240001</v>
      </c>
      <c r="M1536" s="13">
        <f t="shared" si="2072"/>
        <v>4.3537123099149075E-2</v>
      </c>
      <c r="N1536" s="13">
        <f t="shared" si="2073"/>
        <v>8.0518642456491471E-2</v>
      </c>
      <c r="O1536" s="13">
        <f t="shared" si="2074"/>
        <v>5.5932853142707011E-2</v>
      </c>
      <c r="P1536" s="13">
        <f t="shared" si="2075"/>
        <v>0.10344361508482616</v>
      </c>
      <c r="Q1536" s="13">
        <f t="shared" si="2076"/>
        <v>7.4456593839143992E-2</v>
      </c>
      <c r="R1536" s="13">
        <f t="shared" si="2077"/>
        <v>3.5928924995330881E-2</v>
      </c>
      <c r="S1536" s="13">
        <f t="shared" si="2078"/>
        <v>6.1445157259522855E-2</v>
      </c>
      <c r="T1536" s="13">
        <f t="shared" si="2079"/>
        <v>9.5655602213928104E-2</v>
      </c>
      <c r="U1536" s="13">
        <f t="shared" si="2080"/>
        <v>6.6447850928434193E-2</v>
      </c>
      <c r="V1536" s="13">
        <f t="shared" si="2081"/>
        <v>1.6221429090412586E-2</v>
      </c>
      <c r="W1536" s="13">
        <f t="shared" si="2082"/>
        <v>4.5900627871140576E-2</v>
      </c>
      <c r="X1536" s="13">
        <f t="shared" si="2083"/>
        <v>5.8969286326701009E-2</v>
      </c>
      <c r="Y1536" s="13">
        <f t="shared" si="2084"/>
        <v>3.7879402648289283E-2</v>
      </c>
      <c r="Z1536" s="13">
        <f t="shared" si="2085"/>
        <v>1.538615892436291E-2</v>
      </c>
      <c r="AA1536" s="13">
        <f t="shared" si="2086"/>
        <v>2.8455546462916061E-2</v>
      </c>
      <c r="AB1536" s="13">
        <f t="shared" si="2087"/>
        <v>2.6313199040893916E-2</v>
      </c>
      <c r="AC1536" s="13">
        <f t="shared" si="2088"/>
        <v>2.4088684947284065E-3</v>
      </c>
      <c r="AD1536" s="13">
        <f t="shared" si="2089"/>
        <v>2.1222441797934692E-2</v>
      </c>
      <c r="AE1536" s="13">
        <f t="shared" si="2090"/>
        <v>2.7264817606580172E-2</v>
      </c>
      <c r="AF1536" s="13">
        <f t="shared" si="2091"/>
        <v>1.7513778249410181E-2</v>
      </c>
      <c r="AG1536" s="13">
        <f t="shared" si="2092"/>
        <v>7.5000789905763738E-3</v>
      </c>
      <c r="AH1536" s="13">
        <f t="shared" si="2093"/>
        <v>4.9417124185426545E-3</v>
      </c>
      <c r="AI1536" s="13">
        <f t="shared" si="2094"/>
        <v>9.1393263272192774E-3</v>
      </c>
      <c r="AJ1536" s="13">
        <f t="shared" si="2095"/>
        <v>8.4512491461447934E-3</v>
      </c>
      <c r="AK1536" s="13">
        <f t="shared" si="2096"/>
        <v>5.2099837247664574E-3</v>
      </c>
      <c r="AL1536" s="13">
        <f t="shared" si="2097"/>
        <v>2.2893755730361539E-4</v>
      </c>
      <c r="AM1536" s="13">
        <f t="shared" si="2098"/>
        <v>7.8498627449042555E-3</v>
      </c>
      <c r="AN1536" s="13">
        <f t="shared" si="2099"/>
        <v>1.0084846881160093E-2</v>
      </c>
      <c r="AO1536" s="13">
        <f t="shared" si="2100"/>
        <v>6.4780837526405028E-3</v>
      </c>
      <c r="AP1536" s="13">
        <f t="shared" si="2101"/>
        <v>2.7741666681208232E-3</v>
      </c>
      <c r="AQ1536" s="13">
        <f t="shared" si="2102"/>
        <v>8.9100430733575183E-4</v>
      </c>
      <c r="AR1536" s="13">
        <f t="shared" si="2103"/>
        <v>1.2697397315406909E-3</v>
      </c>
      <c r="AS1536" s="13">
        <f t="shared" si="2104"/>
        <v>2.3482883612657578E-3</v>
      </c>
      <c r="AT1536" s="13">
        <f t="shared" si="2105"/>
        <v>2.1714915626704955E-3</v>
      </c>
      <c r="AU1536" s="13">
        <f t="shared" si="2106"/>
        <v>1.3386702373035368E-3</v>
      </c>
      <c r="AV1536" s="13">
        <f t="shared" si="2107"/>
        <v>6.1894253990508173E-4</v>
      </c>
      <c r="AW1536" s="13">
        <f t="shared" si="2108"/>
        <v>1.5109792689794571E-5</v>
      </c>
      <c r="AX1536" s="13">
        <f t="shared" si="2109"/>
        <v>2.4196220248256426E-3</v>
      </c>
      <c r="AY1536" s="13">
        <f t="shared" si="2110"/>
        <v>3.1085279352800681E-3</v>
      </c>
      <c r="AZ1536" s="13">
        <f t="shared" si="2111"/>
        <v>1.9967883052132642E-3</v>
      </c>
      <c r="BA1536" s="13">
        <f t="shared" si="2112"/>
        <v>8.5510218316615743E-4</v>
      </c>
      <c r="BB1536" s="13">
        <f t="shared" si="2113"/>
        <v>2.7464093530088805E-4</v>
      </c>
      <c r="BC1536" s="13">
        <f t="shared" si="2114"/>
        <v>7.0567139065100544E-5</v>
      </c>
      <c r="BD1536" s="13">
        <f t="shared" si="2115"/>
        <v>2.7187589532113497E-4</v>
      </c>
      <c r="BE1536" s="13">
        <f t="shared" si="2116"/>
        <v>5.0281406876718571E-4</v>
      </c>
      <c r="BF1536" s="13">
        <f t="shared" si="2117"/>
        <v>4.6495844630062435E-4</v>
      </c>
      <c r="BG1536" s="13">
        <f t="shared" si="2118"/>
        <v>2.8663525308847274E-4</v>
      </c>
      <c r="BH1536" s="13">
        <f t="shared" si="2119"/>
        <v>1.3252759838021873E-4</v>
      </c>
      <c r="BI1536" s="13">
        <f t="shared" si="2120"/>
        <v>4.9019969855577778E-5</v>
      </c>
      <c r="BJ1536" s="14">
        <f t="shared" si="2121"/>
        <v>0.5036844848772084</v>
      </c>
      <c r="BK1536" s="14">
        <f t="shared" si="2122"/>
        <v>0.23039365852122273</v>
      </c>
      <c r="BL1536" s="14">
        <f t="shared" si="2123"/>
        <v>0.250275609851354</v>
      </c>
      <c r="BM1536" s="14">
        <f t="shared" si="2124"/>
        <v>0.60282874141390919</v>
      </c>
      <c r="BN1536" s="14">
        <f t="shared" si="2125"/>
        <v>0.39381775261764862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1.3148</v>
      </c>
      <c r="F1541" s="10">
        <f>VLOOKUP(B1541,home!$B$2:$E$405,3,FALSE)</f>
        <v>1.0322</v>
      </c>
      <c r="G1541" s="10">
        <f>VLOOKUP(C1541,away!$B$2:$E$405,4,FALSE)</f>
        <v>0.93610000000000004</v>
      </c>
      <c r="H1541" s="10">
        <f>VLOOKUP(A1541,away!$A$2:$E$405,3,FALSE)</f>
        <v>1.2037</v>
      </c>
      <c r="I1541" s="10">
        <f>VLOOKUP(C1541,away!$B$2:$E$405,3,FALSE)</f>
        <v>1.0225</v>
      </c>
      <c r="J1541" s="10">
        <f>VLOOKUP(B1541,home!$B$2:$E$405,4,FALSE)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1.3148</v>
      </c>
      <c r="F1542" s="10">
        <f>VLOOKUP(B1542,home!$B$2:$E$405,3,FALSE)</f>
        <v>1.1409</v>
      </c>
      <c r="G1542" s="10">
        <f>VLOOKUP(C1542,away!$B$2:$E$405,4,FALSE)</f>
        <v>0.43459999999999999</v>
      </c>
      <c r="H1542" s="10">
        <f>VLOOKUP(A1542,away!$A$2:$E$405,3,FALSE)</f>
        <v>1.2037</v>
      </c>
      <c r="I1542" s="10">
        <f>VLOOKUP(C1542,away!$B$2:$E$405,3,FALSE)</f>
        <v>0.65269999999999995</v>
      </c>
      <c r="J1542" s="10">
        <f>VLOOKUP(B1542,home!$B$2:$E$405,4,FALSE)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1.3148</v>
      </c>
      <c r="F1543" s="10">
        <f>VLOOKUP(B1543,home!$B$2:$E$405,3,FALSE)</f>
        <v>0.81910000000000005</v>
      </c>
      <c r="G1543" s="10">
        <f>VLOOKUP(C1543,away!$B$2:$E$405,4,FALSE)</f>
        <v>1.7927999999999999</v>
      </c>
      <c r="H1543" s="10">
        <f>VLOOKUP(A1543,away!$A$2:$E$405,3,FALSE)</f>
        <v>1.2037</v>
      </c>
      <c r="I1543" s="10">
        <f>VLOOKUP(C1543,away!$B$2:$E$405,3,FALSE)</f>
        <v>0.83079999999999998</v>
      </c>
      <c r="J1543" s="10">
        <f>VLOOKUP(B1543,home!$B$2:$E$405,4,FALSE)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1.5690999999999999</v>
      </c>
      <c r="F1556" s="10">
        <f>VLOOKUP(B1556,home!$B$2:$E$405,3,FALSE)</f>
        <v>1.4658</v>
      </c>
      <c r="G1556" s="10">
        <f>VLOOKUP(C1556,away!$B$2:$E$405,4,FALSE)</f>
        <v>1.2109000000000001</v>
      </c>
      <c r="H1556" s="10">
        <f>VLOOKUP(A1556,away!$A$2:$E$405,3,FALSE)</f>
        <v>1.1701999999999999</v>
      </c>
      <c r="I1556" s="10">
        <f>VLOOKUP(C1556,away!$B$2:$E$405,3,FALSE)</f>
        <v>0.51270000000000004</v>
      </c>
      <c r="J1556" s="10">
        <f>VLOOKUP(B1556,home!$B$2:$E$405,4,FALSE)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1.5690999999999999</v>
      </c>
      <c r="F1557" s="10">
        <f>VLOOKUP(B1557,home!$B$2:$E$405,3,FALSE)</f>
        <v>1.2109000000000001</v>
      </c>
      <c r="G1557" s="10">
        <f>VLOOKUP(C1557,away!$B$2:$E$405,4,FALSE)</f>
        <v>0.95599999999999996</v>
      </c>
      <c r="H1557" s="10">
        <f>VLOOKUP(A1557,away!$A$2:$E$405,3,FALSE)</f>
        <v>1.1701999999999999</v>
      </c>
      <c r="I1557" s="10">
        <f>VLOOKUP(C1557,away!$B$2:$E$405,3,FALSE)</f>
        <v>1.1963999999999999</v>
      </c>
      <c r="J1557" s="10">
        <f>VLOOKUP(B1557,home!$B$2:$E$405,4,FALSE)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1.5690999999999999</v>
      </c>
      <c r="F1558" s="10">
        <f>VLOOKUP(B1558,home!$B$2:$E$405,3,FALSE)</f>
        <v>1.657</v>
      </c>
      <c r="G1558" s="10">
        <f>VLOOKUP(C1558,away!$B$2:$E$405,4,FALSE)</f>
        <v>1.2746</v>
      </c>
      <c r="H1558" s="10">
        <f>VLOOKUP(A1558,away!$A$2:$E$405,3,FALSE)</f>
        <v>1.1701999999999999</v>
      </c>
      <c r="I1558" s="10">
        <f>VLOOKUP(C1558,away!$B$2:$E$405,3,FALSE)</f>
        <v>0.85460000000000003</v>
      </c>
      <c r="J1558" s="10">
        <f>VLOOKUP(B1558,home!$B$2:$E$405,4,FALSE)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1.5690999999999999</v>
      </c>
      <c r="F1559" s="10">
        <f>VLOOKUP(B1559,home!$B$2:$E$405,3,FALSE)</f>
        <v>0.70099999999999996</v>
      </c>
      <c r="G1559" s="10">
        <f>VLOOKUP(C1559,away!$B$2:$E$405,4,FALSE)</f>
        <v>1.1684000000000001</v>
      </c>
      <c r="H1559" s="10">
        <f>VLOOKUP(A1559,away!$A$2:$E$405,3,FALSE)</f>
        <v>1.1701999999999999</v>
      </c>
      <c r="I1559" s="10">
        <f>VLOOKUP(C1559,away!$B$2:$E$405,3,FALSE)</f>
        <v>1.353</v>
      </c>
      <c r="J1559" s="10">
        <f>VLOOKUP(B1559,home!$B$2:$E$405,4,FALSE)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1.254</v>
      </c>
      <c r="F1560" s="10">
        <f>VLOOKUP(B1560,home!$B$2:$E$405,3,FALSE)</f>
        <v>1.1164000000000001</v>
      </c>
      <c r="G1560" s="10">
        <f>VLOOKUP(C1560,away!$B$2:$E$405,4,FALSE)</f>
        <v>0.69779999999999998</v>
      </c>
      <c r="H1560" s="10">
        <f>VLOOKUP(A1560,away!$A$2:$E$405,3,FALSE)</f>
        <v>0.9476</v>
      </c>
      <c r="I1560" s="10">
        <f>VLOOKUP(C1560,away!$B$2:$E$405,3,FALSE)</f>
        <v>0.98929999999999996</v>
      </c>
      <c r="J1560" s="10">
        <f>VLOOKUP(B1560,home!$B$2:$E$405,4,FALSE)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1.254</v>
      </c>
      <c r="F1561" s="10">
        <f>VLOOKUP(B1561,home!$B$2:$E$405,3,FALSE)</f>
        <v>0.53159999999999996</v>
      </c>
      <c r="G1561" s="10">
        <f>VLOOKUP(C1561,away!$B$2:$E$405,4,FALSE)</f>
        <v>0.85060000000000002</v>
      </c>
      <c r="H1561" s="10">
        <f>VLOOKUP(A1561,away!$A$2:$E$405,3,FALSE)</f>
        <v>0.9476</v>
      </c>
      <c r="I1561" s="10">
        <f>VLOOKUP(C1561,away!$B$2:$E$405,3,FALSE)</f>
        <v>1.1256999999999999</v>
      </c>
      <c r="J1561" s="10">
        <f>VLOOKUP(B1561,home!$B$2:$E$405,4,FALSE)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1.254</v>
      </c>
      <c r="F1562" s="10">
        <f>VLOOKUP(B1562,home!$B$2:$E$405,3,FALSE)</f>
        <v>0.90380000000000005</v>
      </c>
      <c r="G1562" s="10">
        <f>VLOOKUP(C1562,away!$B$2:$E$405,4,FALSE)</f>
        <v>1.1164000000000001</v>
      </c>
      <c r="H1562" s="10">
        <f>VLOOKUP(A1562,away!$A$2:$E$405,3,FALSE)</f>
        <v>0.9476</v>
      </c>
      <c r="I1562" s="10">
        <f>VLOOKUP(C1562,away!$B$2:$E$405,3,FALSE)</f>
        <v>1.4071</v>
      </c>
      <c r="J1562" s="10">
        <f>VLOOKUP(B1562,home!$B$2:$E$405,4,FALSE)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1.6769000000000001</v>
      </c>
      <c r="F1568" s="10">
        <f>VLOOKUP(B1568,home!$B$2:$E$405,3,FALSE)</f>
        <v>1.2844</v>
      </c>
      <c r="G1568" s="10">
        <f>VLOOKUP(C1568,away!$B$2:$E$405,4,FALSE)</f>
        <v>1.0436000000000001</v>
      </c>
      <c r="H1568" s="10">
        <f>VLOOKUP(A1568,away!$A$2:$E$405,3,FALSE)</f>
        <v>1.5230999999999999</v>
      </c>
      <c r="I1568" s="10">
        <f>VLOOKUP(C1568,away!$B$2:$E$405,3,FALSE)</f>
        <v>0.43769999999999998</v>
      </c>
      <c r="J1568" s="10">
        <f>VLOOKUP(B1568,home!$B$2:$E$405,4,FALSE)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1.6769000000000001</v>
      </c>
      <c r="F1569" s="10">
        <f>VLOOKUP(B1569,home!$B$2:$E$405,3,FALSE)</f>
        <v>1.0550999999999999</v>
      </c>
      <c r="G1569" s="10">
        <f>VLOOKUP(C1569,away!$B$2:$E$405,4,FALSE)</f>
        <v>0.82569999999999999</v>
      </c>
      <c r="H1569" s="10">
        <f>VLOOKUP(A1569,away!$A$2:$E$405,3,FALSE)</f>
        <v>1.5230999999999999</v>
      </c>
      <c r="I1569" s="10">
        <f>VLOOKUP(C1569,away!$B$2:$E$405,3,FALSE)</f>
        <v>1.3130999999999999</v>
      </c>
      <c r="J1569" s="10">
        <f>VLOOKUP(B1569,home!$B$2:$E$405,4,FALSE)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1.3812</v>
      </c>
      <c r="F1572" s="10">
        <f>VLOOKUP(B1572,home!$B$2:$E$405,3,FALSE)</f>
        <v>1.2956000000000001</v>
      </c>
      <c r="G1572" s="10">
        <f>VLOOKUP(C1572,away!$B$2:$E$405,4,FALSE)</f>
        <v>0.72399999999999998</v>
      </c>
      <c r="H1572" s="10">
        <f>VLOOKUP(A1572,away!$A$2:$E$405,3,FALSE)</f>
        <v>1.0679000000000001</v>
      </c>
      <c r="I1572" s="10">
        <f>VLOOKUP(C1572,away!$B$2:$E$405,3,FALSE)</f>
        <v>0.66890000000000005</v>
      </c>
      <c r="J1572" s="10">
        <f>VLOOKUP(B1572,home!$B$2:$E$405,4,FALSE)</f>
        <v>1.2321</v>
      </c>
      <c r="K1572" s="12">
        <f t="shared" si="2070"/>
        <v>1.2955854892800001</v>
      </c>
      <c r="L1572" s="12">
        <f t="shared" si="2071"/>
        <v>0.88011158975100012</v>
      </c>
      <c r="M1572" s="13">
        <f t="shared" si="2072"/>
        <v>0.11352898740486686</v>
      </c>
      <c r="N1572" s="13">
        <f t="shared" si="2073"/>
        <v>0.14708650869439738</v>
      </c>
      <c r="O1572" s="13">
        <f t="shared" si="2074"/>
        <v>9.9918177587718635E-2</v>
      </c>
      <c r="P1572" s="13">
        <f t="shared" si="2075"/>
        <v>0.12945254099795037</v>
      </c>
      <c r="Q1572" s="13">
        <f t="shared" si="2076"/>
        <v>9.5281573166658931E-2</v>
      </c>
      <c r="R1572" s="13">
        <f t="shared" si="2077"/>
        <v>4.39695730608749E-2</v>
      </c>
      <c r="S1572" s="13">
        <f t="shared" si="2078"/>
        <v>3.6902382276748018E-2</v>
      </c>
      <c r="T1572" s="13">
        <f t="shared" si="2079"/>
        <v>8.3858416833684418E-2</v>
      </c>
      <c r="U1572" s="13">
        <f t="shared" si="2080"/>
        <v>5.6966340827506318E-2</v>
      </c>
      <c r="V1572" s="13">
        <f t="shared" si="2081"/>
        <v>4.6753670228014089E-3</v>
      </c>
      <c r="W1572" s="13">
        <f t="shared" si="2082"/>
        <v>4.1148474530164632E-2</v>
      </c>
      <c r="X1572" s="13">
        <f t="shared" si="2083"/>
        <v>3.6215249334571729E-2</v>
      </c>
      <c r="Y1572" s="13">
        <f t="shared" si="2084"/>
        <v>1.5936730332539388E-2</v>
      </c>
      <c r="Z1572" s="13">
        <f t="shared" si="2085"/>
        <v>1.2899376949093119E-2</v>
      </c>
      <c r="AA1572" s="13">
        <f t="shared" si="2086"/>
        <v>1.6712245595997963E-2</v>
      </c>
      <c r="AB1572" s="13">
        <f t="shared" si="2087"/>
        <v>1.0826071443729275E-2</v>
      </c>
      <c r="AC1572" s="13">
        <f t="shared" si="2088"/>
        <v>3.3319581799914324E-4</v>
      </c>
      <c r="AD1572" s="13">
        <f t="shared" si="2089"/>
        <v>1.3327841626822247E-2</v>
      </c>
      <c r="AE1572" s="13">
        <f t="shared" si="2090"/>
        <v>1.1729987882132082E-2</v>
      </c>
      <c r="AF1572" s="13">
        <f t="shared" si="2091"/>
        <v>5.1618491413516175E-3</v>
      </c>
      <c r="AG1572" s="13">
        <f t="shared" si="2092"/>
        <v>1.5143344179499355E-3</v>
      </c>
      <c r="AH1572" s="13">
        <f t="shared" si="2093"/>
        <v>2.8382227883659373E-3</v>
      </c>
      <c r="AI1572" s="13">
        <f t="shared" si="2094"/>
        <v>3.6771602599507285E-3</v>
      </c>
      <c r="AJ1572" s="13">
        <f t="shared" si="2095"/>
        <v>2.382037737274619E-3</v>
      </c>
      <c r="AK1572" s="13">
        <f t="shared" si="2096"/>
        <v>1.0287111757767869E-3</v>
      </c>
      <c r="AL1572" s="13">
        <f t="shared" si="2097"/>
        <v>1.5197191933390095E-5</v>
      </c>
      <c r="AM1572" s="13">
        <f t="shared" si="2098"/>
        <v>3.4534716430265687E-3</v>
      </c>
      <c r="AN1572" s="13">
        <f t="shared" si="2099"/>
        <v>3.0394404179041115E-3</v>
      </c>
      <c r="AO1572" s="13">
        <f t="shared" si="2100"/>
        <v>1.3375233690775159E-3</v>
      </c>
      <c r="AP1572" s="13">
        <f t="shared" si="2101"/>
        <v>3.9238993956264208E-4</v>
      </c>
      <c r="AQ1572" s="13">
        <f t="shared" si="2102"/>
        <v>8.6336733377693936E-5</v>
      </c>
      <c r="AR1572" s="13">
        <f t="shared" si="2103"/>
        <v>4.9959055406725253E-4</v>
      </c>
      <c r="AS1572" s="13">
        <f t="shared" si="2104"/>
        <v>6.4726227243088765E-4</v>
      </c>
      <c r="AT1572" s="13">
        <f t="shared" si="2105"/>
        <v>4.1929180395992822E-4</v>
      </c>
      <c r="AU1572" s="13">
        <f t="shared" si="2106"/>
        <v>1.8107612566150576E-4</v>
      </c>
      <c r="AV1572" s="13">
        <f t="shared" si="2107"/>
        <v>5.8649900215522203E-5</v>
      </c>
      <c r="AW1572" s="13">
        <f t="shared" si="2108"/>
        <v>4.8135408624638722E-7</v>
      </c>
      <c r="AX1572" s="13">
        <f t="shared" si="2109"/>
        <v>7.4571129139086405E-4</v>
      </c>
      <c r="AY1572" s="13">
        <f t="shared" si="2110"/>
        <v>6.5630915016128466E-4</v>
      </c>
      <c r="AZ1572" s="13">
        <f t="shared" si="2111"/>
        <v>2.8881264475828805E-4</v>
      </c>
      <c r="BA1572" s="13">
        <f t="shared" si="2112"/>
        <v>8.4729118639469256E-5</v>
      </c>
      <c r="BB1572" s="13">
        <f t="shared" si="2113"/>
        <v>1.864276982599609E-5</v>
      </c>
      <c r="BC1572" s="13">
        <f t="shared" si="2114"/>
        <v>3.2815435577838809E-6</v>
      </c>
      <c r="BD1572" s="13">
        <f t="shared" si="2115"/>
        <v>7.328257279411873E-5</v>
      </c>
      <c r="BE1572" s="13">
        <f t="shared" si="2116"/>
        <v>9.4943837929165536E-5</v>
      </c>
      <c r="BF1572" s="13">
        <f t="shared" si="2117"/>
        <v>6.1503929358789494E-5</v>
      </c>
      <c r="BG1572" s="13">
        <f t="shared" si="2118"/>
        <v>2.6561199470316609E-5</v>
      </c>
      <c r="BH1572" s="13">
        <f t="shared" si="2119"/>
        <v>8.6030761529034586E-6</v>
      </c>
      <c r="BI1572" s="13">
        <f t="shared" si="2120"/>
        <v>2.2292041253745044E-6</v>
      </c>
      <c r="BJ1572" s="14">
        <f t="shared" si="2121"/>
        <v>0.46136761458155456</v>
      </c>
      <c r="BK1572" s="14">
        <f t="shared" si="2122"/>
        <v>0.28556397986246046</v>
      </c>
      <c r="BL1572" s="14">
        <f t="shared" si="2123"/>
        <v>0.24039153495336096</v>
      </c>
      <c r="BM1572" s="14">
        <f t="shared" si="2124"/>
        <v>0.37032931763792692</v>
      </c>
      <c r="BN1572" s="14">
        <f t="shared" si="2125"/>
        <v>0.62923736091246718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1.3812</v>
      </c>
      <c r="F1573" s="10">
        <f>VLOOKUP(B1573,home!$B$2:$E$405,3,FALSE)</f>
        <v>0.99980000000000002</v>
      </c>
      <c r="G1573" s="10">
        <f>VLOOKUP(C1573,away!$B$2:$E$405,4,FALSE)</f>
        <v>0.9526</v>
      </c>
      <c r="H1573" s="10">
        <f>VLOOKUP(A1573,away!$A$2:$E$405,3,FALSE)</f>
        <v>1.0679000000000001</v>
      </c>
      <c r="I1573" s="10">
        <f>VLOOKUP(C1573,away!$B$2:$E$405,3,FALSE)</f>
        <v>1.6757</v>
      </c>
      <c r="J1573" s="10">
        <f>VLOOKUP(B1573,home!$B$2:$E$405,4,FALSE)</f>
        <v>0.71350000000000002</v>
      </c>
      <c r="K1573" s="12">
        <f t="shared" si="2070"/>
        <v>1.315467973776</v>
      </c>
      <c r="L1573" s="12">
        <f t="shared" si="2071"/>
        <v>1.2767940014050001</v>
      </c>
      <c r="M1573" s="13">
        <f t="shared" si="2072"/>
        <v>7.4850538393158458E-2</v>
      </c>
      <c r="N1573" s="13">
        <f t="shared" si="2073"/>
        <v>9.8463486076090845E-2</v>
      </c>
      <c r="O1573" s="13">
        <f t="shared" si="2074"/>
        <v>9.5568718422319371E-2</v>
      </c>
      <c r="P1573" s="13">
        <f t="shared" si="2075"/>
        <v>0.12571758837937755</v>
      </c>
      <c r="Q1573" s="13">
        <f t="shared" si="2076"/>
        <v>6.4762781259718322E-2</v>
      </c>
      <c r="R1573" s="13">
        <f t="shared" si="2077"/>
        <v>6.1010783201790465E-2</v>
      </c>
      <c r="S1573" s="13">
        <f t="shared" si="2078"/>
        <v>5.2788237623990229E-2</v>
      </c>
      <c r="T1573" s="13">
        <f t="shared" si="2079"/>
        <v>8.2688730626712503E-2</v>
      </c>
      <c r="U1573" s="13">
        <f t="shared" si="2080"/>
        <v>8.025773135694611E-2</v>
      </c>
      <c r="V1573" s="13">
        <f t="shared" si="2081"/>
        <v>9.8513503952923388E-3</v>
      </c>
      <c r="W1573" s="13">
        <f t="shared" si="2082"/>
        <v>2.8397788213273323E-2</v>
      </c>
      <c r="X1573" s="13">
        <f t="shared" si="2083"/>
        <v>3.6258125643876989E-2</v>
      </c>
      <c r="Y1573" s="13">
        <f t="shared" si="2084"/>
        <v>2.3147078662145479E-2</v>
      </c>
      <c r="Z1573" s="13">
        <f t="shared" si="2085"/>
        <v>2.5966067337688997E-2</v>
      </c>
      <c r="AA1573" s="13">
        <f t="shared" si="2086"/>
        <v>3.4157529987640919E-2</v>
      </c>
      <c r="AB1573" s="13">
        <f t="shared" si="2087"/>
        <v>2.2466568381017481E-2</v>
      </c>
      <c r="AC1573" s="13">
        <f t="shared" si="2088"/>
        <v>1.0341341897495133E-3</v>
      </c>
      <c r="AD1573" s="13">
        <f t="shared" si="2089"/>
        <v>9.3390952301586547E-3</v>
      </c>
      <c r="AE1573" s="13">
        <f t="shared" si="2090"/>
        <v>1.1924100768416619E-2</v>
      </c>
      <c r="AF1573" s="13">
        <f t="shared" si="2091"/>
        <v>7.6123101666315468E-3</v>
      </c>
      <c r="AG1573" s="13">
        <f t="shared" si="2092"/>
        <v>3.2397839858631511E-3</v>
      </c>
      <c r="AH1573" s="13">
        <f t="shared" si="2093"/>
        <v>8.2883297542099034E-3</v>
      </c>
      <c r="AI1573" s="13">
        <f t="shared" si="2094"/>
        <v>1.0903032347757833E-2</v>
      </c>
      <c r="AJ1573" s="13">
        <f t="shared" si="2095"/>
        <v>7.1712949352595919E-3</v>
      </c>
      <c r="AK1573" s="13">
        <f t="shared" si="2096"/>
        <v>3.1445362726120088E-3</v>
      </c>
      <c r="AL1573" s="13">
        <f t="shared" si="2097"/>
        <v>6.9476511024189812E-5</v>
      </c>
      <c r="AM1573" s="13">
        <f t="shared" si="2098"/>
        <v>2.4570561358635821E-3</v>
      </c>
      <c r="AN1573" s="13">
        <f t="shared" si="2099"/>
        <v>3.1371545353859704E-3</v>
      </c>
      <c r="AO1573" s="13">
        <f t="shared" si="2100"/>
        <v>2.002750046130649E-3</v>
      </c>
      <c r="AP1573" s="13">
        <f t="shared" si="2101"/>
        <v>8.5236641507106651E-4</v>
      </c>
      <c r="AQ1573" s="13">
        <f t="shared" si="2102"/>
        <v>2.7207408144045553E-4</v>
      </c>
      <c r="AR1573" s="13">
        <f t="shared" si="2103"/>
        <v>2.1164979423683563E-3</v>
      </c>
      <c r="AS1573" s="13">
        <f t="shared" si="2104"/>
        <v>2.7841852597483745E-3</v>
      </c>
      <c r="AT1573" s="13">
        <f t="shared" si="2105"/>
        <v>1.8312532711291004E-3</v>
      </c>
      <c r="AU1573" s="13">
        <f t="shared" si="2106"/>
        <v>8.0298501001428995E-4</v>
      </c>
      <c r="AV1573" s="13">
        <f t="shared" si="2107"/>
        <v>2.6407526602399966E-4</v>
      </c>
      <c r="AW1573" s="13">
        <f t="shared" si="2108"/>
        <v>3.2414297443349172E-6</v>
      </c>
      <c r="AX1573" s="13">
        <f t="shared" si="2109"/>
        <v>5.3869644274972628E-4</v>
      </c>
      <c r="AY1573" s="13">
        <f t="shared" si="2110"/>
        <v>6.8780438668106258E-4</v>
      </c>
      <c r="AZ1573" s="13">
        <f t="shared" si="2111"/>
        <v>4.3909225752721302E-4</v>
      </c>
      <c r="BA1573" s="13">
        <f t="shared" si="2112"/>
        <v>1.8687678682470832E-4</v>
      </c>
      <c r="BB1573" s="13">
        <f t="shared" si="2113"/>
        <v>5.9650790104907139E-5</v>
      </c>
      <c r="BC1573" s="13">
        <f t="shared" si="2114"/>
        <v>1.5232354197002831E-5</v>
      </c>
      <c r="BD1573" s="13">
        <f t="shared" si="2115"/>
        <v>4.503886461336574E-4</v>
      </c>
      <c r="BE1573" s="13">
        <f t="shared" si="2116"/>
        <v>5.9247183974115813E-4</v>
      </c>
      <c r="BF1573" s="13">
        <f t="shared" si="2117"/>
        <v>3.8968886527182019E-4</v>
      </c>
      <c r="BG1573" s="13">
        <f t="shared" si="2118"/>
        <v>1.7087440733406335E-4</v>
      </c>
      <c r="BH1573" s="13">
        <f t="shared" si="2119"/>
        <v>5.6194952596478774E-5</v>
      </c>
      <c r="BI1573" s="13">
        <f t="shared" si="2120"/>
        <v>1.478453208570566E-5</v>
      </c>
      <c r="BJ1573" s="14">
        <f t="shared" si="2121"/>
        <v>0.37648203486486381</v>
      </c>
      <c r="BK1573" s="14">
        <f t="shared" si="2122"/>
        <v>0.26499912987927332</v>
      </c>
      <c r="BL1573" s="14">
        <f t="shared" si="2123"/>
        <v>0.33244192465200062</v>
      </c>
      <c r="BM1573" s="14">
        <f t="shared" si="2124"/>
        <v>0.47883069804443507</v>
      </c>
      <c r="BN1573" s="14">
        <f t="shared" si="2125"/>
        <v>0.52037389573245496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1.3812</v>
      </c>
      <c r="F1574" s="10">
        <f>VLOOKUP(B1574,home!$B$2:$E$405,3,FALSE)</f>
        <v>0.99070000000000003</v>
      </c>
      <c r="G1574" s="10">
        <f>VLOOKUP(C1574,away!$B$2:$E$405,4,FALSE)</f>
        <v>0.53349999999999997</v>
      </c>
      <c r="H1574" s="10">
        <f>VLOOKUP(A1574,away!$A$2:$E$405,3,FALSE)</f>
        <v>1.0679000000000001</v>
      </c>
      <c r="I1574" s="10">
        <f>VLOOKUP(C1574,away!$B$2:$E$405,3,FALSE)</f>
        <v>0.69</v>
      </c>
      <c r="J1574" s="10">
        <f>VLOOKUP(B1574,home!$B$2:$E$405,4,FALSE)</f>
        <v>1.5278</v>
      </c>
      <c r="K1574" s="12">
        <f t="shared" si="2070"/>
        <v>0.73001730714000002</v>
      </c>
      <c r="L1574" s="12">
        <f t="shared" si="2071"/>
        <v>1.1257609578000001</v>
      </c>
      <c r="M1574" s="13">
        <f t="shared" si="2072"/>
        <v>0.15633122820410714</v>
      </c>
      <c r="N1574" s="13">
        <f t="shared" si="2073"/>
        <v>0.11412450223545109</v>
      </c>
      <c r="O1574" s="13">
        <f t="shared" si="2074"/>
        <v>0.17599159319710603</v>
      </c>
      <c r="P1574" s="13">
        <f t="shared" si="2075"/>
        <v>0.12847690894502967</v>
      </c>
      <c r="Q1574" s="13">
        <f t="shared" si="2076"/>
        <v>4.1656430900308461E-2</v>
      </c>
      <c r="R1574" s="13">
        <f t="shared" si="2077"/>
        <v>9.9062232261161037E-2</v>
      </c>
      <c r="S1574" s="13">
        <f t="shared" si="2078"/>
        <v>2.6396383374086157E-2</v>
      </c>
      <c r="T1574" s="13">
        <f t="shared" si="2079"/>
        <v>4.6895183548860776E-2</v>
      </c>
      <c r="U1574" s="13">
        <f t="shared" si="2080"/>
        <v>7.2317144034570013E-2</v>
      </c>
      <c r="V1574" s="13">
        <f t="shared" si="2081"/>
        <v>2.4103563683264338E-3</v>
      </c>
      <c r="W1574" s="13">
        <f t="shared" si="2082"/>
        <v>1.0136638503635559E-2</v>
      </c>
      <c r="X1574" s="13">
        <f t="shared" si="2083"/>
        <v>1.1411431870725125E-2</v>
      </c>
      <c r="Y1574" s="13">
        <f t="shared" si="2084"/>
        <v>6.4232722363284827E-3</v>
      </c>
      <c r="Z1574" s="13">
        <f t="shared" si="2085"/>
        <v>3.717346449071024E-2</v>
      </c>
      <c r="AA1574" s="13">
        <f t="shared" si="2086"/>
        <v>2.7137272444572699E-2</v>
      </c>
      <c r="AB1574" s="13">
        <f t="shared" si="2087"/>
        <v>9.9053392765557444E-3</v>
      </c>
      <c r="AC1574" s="13">
        <f t="shared" si="2088"/>
        <v>1.2380569257339685E-4</v>
      </c>
      <c r="AD1574" s="13">
        <f t="shared" si="2089"/>
        <v>1.8499803859689172E-3</v>
      </c>
      <c r="AE1574" s="13">
        <f t="shared" si="2090"/>
        <v>2.0826356912195818E-3</v>
      </c>
      <c r="AF1574" s="13">
        <f t="shared" si="2091"/>
        <v>1.1722749752479109E-3</v>
      </c>
      <c r="AG1574" s="13">
        <f t="shared" si="2092"/>
        <v>4.3990046631335323E-4</v>
      </c>
      <c r="AH1574" s="13">
        <f t="shared" si="2093"/>
        <v>1.0462108747451567E-2</v>
      </c>
      <c r="AI1574" s="13">
        <f t="shared" si="2094"/>
        <v>7.6375204548204305E-3</v>
      </c>
      <c r="AJ1574" s="13">
        <f t="shared" si="2095"/>
        <v>2.7877610578273394E-3</v>
      </c>
      <c r="AK1574" s="13">
        <f t="shared" si="2096"/>
        <v>6.783712734616241E-4</v>
      </c>
      <c r="AL1574" s="13">
        <f t="shared" si="2097"/>
        <v>4.0698644472648656E-6</v>
      </c>
      <c r="AM1574" s="13">
        <f t="shared" si="2098"/>
        <v>2.7010353992536944E-4</v>
      </c>
      <c r="AN1574" s="13">
        <f t="shared" si="2099"/>
        <v>3.0407201981155448E-4</v>
      </c>
      <c r="AO1574" s="13">
        <f t="shared" si="2100"/>
        <v>1.7115620413161808E-4</v>
      </c>
      <c r="AP1574" s="13">
        <f t="shared" si="2101"/>
        <v>6.4226990765540903E-5</v>
      </c>
      <c r="AQ1574" s="13">
        <f t="shared" si="2102"/>
        <v>1.8076059660206779E-5</v>
      </c>
      <c r="AR1574" s="13">
        <f t="shared" si="2103"/>
        <v>2.3555667128277672E-3</v>
      </c>
      <c r="AS1574" s="13">
        <f t="shared" si="2104"/>
        <v>1.719604468487148E-3</v>
      </c>
      <c r="AT1574" s="13">
        <f t="shared" si="2105"/>
        <v>6.276705117154494E-4</v>
      </c>
      <c r="AU1574" s="13">
        <f t="shared" si="2106"/>
        <v>1.5273677891123276E-4</v>
      </c>
      <c r="AV1574" s="13">
        <f t="shared" si="2107"/>
        <v>2.7875123010503916E-5</v>
      </c>
      <c r="AW1574" s="13">
        <f t="shared" si="2108"/>
        <v>9.2908785549014744E-8</v>
      </c>
      <c r="AX1574" s="13">
        <f t="shared" si="2109"/>
        <v>3.2863376477549934E-5</v>
      </c>
      <c r="AY1574" s="13">
        <f t="shared" si="2110"/>
        <v>3.6996306179908605E-5</v>
      </c>
      <c r="AZ1574" s="13">
        <f t="shared" si="2111"/>
        <v>2.0824498540077987E-5</v>
      </c>
      <c r="BA1574" s="13">
        <f t="shared" si="2112"/>
        <v>7.8144691407276324E-6</v>
      </c>
      <c r="BB1574" s="13">
        <f t="shared" si="2113"/>
        <v>2.1993060661410217E-6</v>
      </c>
      <c r="BC1574" s="13">
        <f t="shared" si="2114"/>
        <v>4.9517858070285338E-7</v>
      </c>
      <c r="BD1574" s="13">
        <f t="shared" si="2115"/>
        <v>4.4196750646579718E-4</v>
      </c>
      <c r="BE1574" s="13">
        <f t="shared" si="2116"/>
        <v>3.2264392891354174E-4</v>
      </c>
      <c r="BF1574" s="13">
        <f t="shared" si="2117"/>
        <v>1.1776782607526668E-4</v>
      </c>
      <c r="BG1574" s="13">
        <f t="shared" si="2118"/>
        <v>2.8657517086399354E-5</v>
      </c>
      <c r="BH1574" s="13">
        <f t="shared" si="2119"/>
        <v>5.2301208631829482E-6</v>
      </c>
      <c r="BI1574" s="13">
        <f t="shared" si="2120"/>
        <v>7.6361574971150994E-7</v>
      </c>
      <c r="BJ1574" s="14">
        <f t="shared" si="2121"/>
        <v>0.23712107876333863</v>
      </c>
      <c r="BK1574" s="14">
        <f t="shared" si="2122"/>
        <v>0.31377974875475001</v>
      </c>
      <c r="BL1574" s="14">
        <f t="shared" si="2123"/>
        <v>0.41177982685763248</v>
      </c>
      <c r="BM1574" s="14">
        <f t="shared" si="2124"/>
        <v>0.28417431972587354</v>
      </c>
      <c r="BN1574" s="14">
        <f t="shared" si="2125"/>
        <v>0.71564289574316342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1.3812</v>
      </c>
      <c r="F1575" s="10">
        <f>VLOOKUP(B1575,home!$B$2:$E$405,3,FALSE)</f>
        <v>0.68589999999999995</v>
      </c>
      <c r="G1575" s="10">
        <f>VLOOKUP(C1575,away!$B$2:$E$405,4,FALSE)</f>
        <v>1.0669999999999999</v>
      </c>
      <c r="H1575" s="10">
        <f>VLOOKUP(A1575,away!$A$2:$E$405,3,FALSE)</f>
        <v>1.0679000000000001</v>
      </c>
      <c r="I1575" s="10">
        <f>VLOOKUP(C1575,away!$B$2:$E$405,3,FALSE)</f>
        <v>0.78859999999999997</v>
      </c>
      <c r="J1575" s="10">
        <f>VLOOKUP(B1575,home!$B$2:$E$405,4,FALSE)</f>
        <v>0.83779999999999999</v>
      </c>
      <c r="K1575" s="12">
        <f t="shared" si="2070"/>
        <v>1.01083854036</v>
      </c>
      <c r="L1575" s="12">
        <f t="shared" si="2071"/>
        <v>0.70554986853199997</v>
      </c>
      <c r="M1575" s="13">
        <f t="shared" si="2072"/>
        <v>0.17971403085895371</v>
      </c>
      <c r="N1575" s="13">
        <f t="shared" si="2073"/>
        <v>0.18166186863567679</v>
      </c>
      <c r="O1575" s="13">
        <f t="shared" si="2074"/>
        <v>0.12679721084589057</v>
      </c>
      <c r="P1575" s="13">
        <f t="shared" si="2075"/>
        <v>0.12817150753317921</v>
      </c>
      <c r="Q1575" s="13">
        <f t="shared" si="2076"/>
        <v>9.1815409065378772E-2</v>
      </c>
      <c r="R1575" s="13">
        <f t="shared" si="2077"/>
        <v>4.4730877721271184E-2</v>
      </c>
      <c r="S1575" s="13">
        <f t="shared" si="2078"/>
        <v>2.285288364076184E-2</v>
      </c>
      <c r="T1575" s="13">
        <f t="shared" si="2079"/>
        <v>6.4780349795289793E-2</v>
      </c>
      <c r="U1575" s="13">
        <f t="shared" si="2080"/>
        <v>4.5215695144791415E-2</v>
      </c>
      <c r="V1575" s="13">
        <f t="shared" si="2081"/>
        <v>1.8109564485539269E-3</v>
      </c>
      <c r="W1575" s="13">
        <f t="shared" si="2082"/>
        <v>3.0936851360734603E-2</v>
      </c>
      <c r="X1575" s="13">
        <f t="shared" si="2083"/>
        <v>2.1827491410360323E-2</v>
      </c>
      <c r="Y1575" s="13">
        <f t="shared" si="2084"/>
        <v>7.7001918474815419E-3</v>
      </c>
      <c r="Z1575" s="13">
        <f t="shared" si="2085"/>
        <v>1.0519954965187952E-2</v>
      </c>
      <c r="AA1575" s="13">
        <f t="shared" si="2086"/>
        <v>1.0633975921663525E-2</v>
      </c>
      <c r="AB1575" s="13">
        <f t="shared" si="2087"/>
        <v>5.3746163494388707E-3</v>
      </c>
      <c r="AC1575" s="13">
        <f t="shared" si="2088"/>
        <v>8.0723044055982718E-5</v>
      </c>
      <c r="AD1575" s="13">
        <f t="shared" si="2089"/>
        <v>7.8180404182048094E-3</v>
      </c>
      <c r="AE1575" s="13">
        <f t="shared" si="2090"/>
        <v>5.5160173892422658E-3</v>
      </c>
      <c r="AF1575" s="13">
        <f t="shared" si="2091"/>
        <v>1.9459126719000529E-3</v>
      </c>
      <c r="AG1575" s="13">
        <f t="shared" si="2092"/>
        <v>4.5764614327794509E-4</v>
      </c>
      <c r="AH1575" s="13">
        <f t="shared" si="2093"/>
        <v>1.8555882106627295E-3</v>
      </c>
      <c r="AI1575" s="13">
        <f t="shared" si="2094"/>
        <v>1.8757000783755379E-3</v>
      </c>
      <c r="AJ1575" s="13">
        <f t="shared" si="2095"/>
        <v>9.4801496468913289E-4</v>
      </c>
      <c r="AK1575" s="13">
        <f t="shared" si="2096"/>
        <v>3.1943002104860009E-4</v>
      </c>
      <c r="AL1575" s="13">
        <f t="shared" si="2097"/>
        <v>2.302857311668178E-6</v>
      </c>
      <c r="AM1575" s="13">
        <f t="shared" si="2098"/>
        <v>1.5805553129627275E-3</v>
      </c>
      <c r="AN1575" s="13">
        <f t="shared" si="2099"/>
        <v>1.1151605932684064E-3</v>
      </c>
      <c r="AO1575" s="13">
        <f t="shared" si="2100"/>
        <v>3.934007049862956E-4</v>
      </c>
      <c r="AP1575" s="13">
        <f t="shared" si="2101"/>
        <v>9.2521271894492331E-5</v>
      </c>
      <c r="AQ1575" s="13">
        <f t="shared" si="2102"/>
        <v>1.6319592805393119E-5</v>
      </c>
      <c r="AR1575" s="13">
        <f t="shared" si="2103"/>
        <v>2.6184200361652367E-4</v>
      </c>
      <c r="AS1575" s="13">
        <f t="shared" si="2104"/>
        <v>2.6467998874066462E-4</v>
      </c>
      <c r="AT1575" s="13">
        <f t="shared" si="2105"/>
        <v>1.337743667405573E-4</v>
      </c>
      <c r="AU1575" s="13">
        <f t="shared" si="2106"/>
        <v>4.5074761871202766E-5</v>
      </c>
      <c r="AV1575" s="13">
        <f t="shared" si="2107"/>
        <v>1.1390826624240294E-5</v>
      </c>
      <c r="AW1575" s="13">
        <f t="shared" si="2108"/>
        <v>4.5621970122257368E-8</v>
      </c>
      <c r="AX1575" s="13">
        <f t="shared" si="2109"/>
        <v>2.6628103758558096E-4</v>
      </c>
      <c r="AY1575" s="13">
        <f t="shared" si="2110"/>
        <v>1.8787455106107119E-4</v>
      </c>
      <c r="AZ1575" s="13">
        <f t="shared" si="2111"/>
        <v>6.6277432400823645E-5</v>
      </c>
      <c r="BA1575" s="13">
        <f t="shared" si="2112"/>
        <v>1.5587344572346548E-5</v>
      </c>
      <c r="BB1575" s="13">
        <f t="shared" si="2113"/>
        <v>2.7494122284455217E-6</v>
      </c>
      <c r="BC1575" s="13">
        <f t="shared" si="2114"/>
        <v>3.8796948726400232E-7</v>
      </c>
      <c r="BD1575" s="13">
        <f t="shared" si="2115"/>
        <v>3.0790431871298944E-5</v>
      </c>
      <c r="BE1575" s="13">
        <f t="shared" si="2116"/>
        <v>3.1124155209837857E-5</v>
      </c>
      <c r="BF1575" s="13">
        <f t="shared" si="2117"/>
        <v>1.5730747811125286E-5</v>
      </c>
      <c r="BG1575" s="13">
        <f t="shared" si="2118"/>
        <v>5.3004153853897185E-6</v>
      </c>
      <c r="BH1575" s="13">
        <f t="shared" si="2119"/>
        <v>1.3394660378672571E-6</v>
      </c>
      <c r="BI1575" s="13">
        <f t="shared" si="2120"/>
        <v>2.7079677891590623E-7</v>
      </c>
      <c r="BJ1575" s="14">
        <f t="shared" si="2121"/>
        <v>0.41819689396079979</v>
      </c>
      <c r="BK1575" s="14">
        <f t="shared" si="2122"/>
        <v>0.33282027893387744</v>
      </c>
      <c r="BL1575" s="14">
        <f t="shared" si="2123"/>
        <v>0.23855242721851919</v>
      </c>
      <c r="BM1575" s="14">
        <f t="shared" si="2124"/>
        <v>0.2470108214889431</v>
      </c>
      <c r="BN1575" s="14">
        <f t="shared" si="2125"/>
        <v>0.75289090466035025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1.6087</v>
      </c>
      <c r="F1576" s="10">
        <f>VLOOKUP(B1576,home!$B$2:$E$405,3,FALSE)</f>
        <v>0.79120000000000001</v>
      </c>
      <c r="G1576" s="10">
        <f>VLOOKUP(C1576,away!$B$2:$E$405,4,FALSE)</f>
        <v>0.93240000000000001</v>
      </c>
      <c r="H1576" s="10">
        <f>VLOOKUP(A1576,away!$A$2:$E$405,3,FALSE)</f>
        <v>1.2608999999999999</v>
      </c>
      <c r="I1576" s="10">
        <f>VLOOKUP(C1576,away!$B$2:$E$405,3,FALSE)</f>
        <v>1.1234999999999999</v>
      </c>
      <c r="J1576" s="10">
        <f>VLOOKUP(B1576,home!$B$2:$E$405,4,FALSE)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1.6087</v>
      </c>
      <c r="F1577" s="10">
        <f>VLOOKUP(B1577,home!$B$2:$E$405,3,FALSE)</f>
        <v>0.93240000000000001</v>
      </c>
      <c r="G1577" s="10">
        <f>VLOOKUP(C1577,away!$B$2:$E$405,4,FALSE)</f>
        <v>1.0172000000000001</v>
      </c>
      <c r="H1577" s="10">
        <f>VLOOKUP(A1577,away!$A$2:$E$405,3,FALSE)</f>
        <v>1.2608999999999999</v>
      </c>
      <c r="I1577" s="10">
        <f>VLOOKUP(C1577,away!$B$2:$E$405,3,FALSE)</f>
        <v>0.36049999999999999</v>
      </c>
      <c r="J1577" s="10">
        <f>VLOOKUP(B1577,home!$B$2:$E$405,4,FALSE)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1.6087</v>
      </c>
      <c r="F1578" s="10">
        <f>VLOOKUP(B1578,home!$B$2:$E$405,3,FALSE)</f>
        <v>1.7613000000000001</v>
      </c>
      <c r="G1578" s="10">
        <f>VLOOKUP(C1578,away!$B$2:$E$405,4,FALSE)</f>
        <v>0.88060000000000005</v>
      </c>
      <c r="H1578" s="10">
        <f>VLOOKUP(A1578,away!$A$2:$E$405,3,FALSE)</f>
        <v>1.2608999999999999</v>
      </c>
      <c r="I1578" s="10">
        <f>VLOOKUP(C1578,away!$B$2:$E$405,3,FALSE)</f>
        <v>1.5201</v>
      </c>
      <c r="J1578" s="10">
        <f>VLOOKUP(B1578,home!$B$2:$E$405,4,FALSE)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1.3148</v>
      </c>
      <c r="F1586" s="10">
        <f>VLOOKUP(B1586,home!$B$2:$E$405,3,FALSE)</f>
        <v>1.1952</v>
      </c>
      <c r="G1586" s="10">
        <f>VLOOKUP(C1586,away!$B$2:$E$405,4,FALSE)</f>
        <v>0.87760000000000005</v>
      </c>
      <c r="H1586" s="10">
        <f>VLOOKUP(A1586,away!$A$2:$E$405,3,FALSE)</f>
        <v>1.2037</v>
      </c>
      <c r="I1586" s="10">
        <f>VLOOKUP(C1586,away!$B$2:$E$405,3,FALSE)</f>
        <v>1.2141999999999999</v>
      </c>
      <c r="J1586" s="10">
        <f>VLOOKUP(B1586,home!$B$2:$E$405,4,FALSE)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1.5690999999999999</v>
      </c>
      <c r="F1601" s="10">
        <f>VLOOKUP(B1601,home!$B$2:$E$405,3,FALSE)</f>
        <v>0.89219999999999999</v>
      </c>
      <c r="G1601" s="10">
        <f>VLOOKUP(C1601,away!$B$2:$E$405,4,FALSE)</f>
        <v>0.89219999999999999</v>
      </c>
      <c r="H1601" s="10">
        <f>VLOOKUP(A1601,away!$A$2:$E$405,3,FALSE)</f>
        <v>1.1701999999999999</v>
      </c>
      <c r="I1601" s="10">
        <f>VLOOKUP(C1601,away!$B$2:$E$405,3,FALSE)</f>
        <v>1.0255000000000001</v>
      </c>
      <c r="J1601" s="10">
        <f>VLOOKUP(B1601,home!$B$2:$E$405,4,FALSE)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1.5690999999999999</v>
      </c>
      <c r="F1602" s="10">
        <f>VLOOKUP(B1602,home!$B$2:$E$405,3,FALSE)</f>
        <v>0.40560000000000002</v>
      </c>
      <c r="G1602" s="10">
        <f>VLOOKUP(C1602,away!$B$2:$E$405,4,FALSE)</f>
        <v>0.89219999999999999</v>
      </c>
      <c r="H1602" s="10">
        <f>VLOOKUP(A1602,away!$A$2:$E$405,3,FALSE)</f>
        <v>1.1701999999999999</v>
      </c>
      <c r="I1602" s="10">
        <f>VLOOKUP(C1602,away!$B$2:$E$405,3,FALSE)</f>
        <v>1.0255000000000001</v>
      </c>
      <c r="J1602" s="10">
        <f>VLOOKUP(B1602,home!$B$2:$E$405,4,FALSE)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1.5690999999999999</v>
      </c>
      <c r="F1603" s="10">
        <f>VLOOKUP(B1603,home!$B$2:$E$405,3,FALSE)</f>
        <v>0.9849</v>
      </c>
      <c r="G1603" s="10">
        <f>VLOOKUP(C1603,away!$B$2:$E$405,4,FALSE)</f>
        <v>1.1472</v>
      </c>
      <c r="H1603" s="10">
        <f>VLOOKUP(A1603,away!$A$2:$E$405,3,FALSE)</f>
        <v>1.1701999999999999</v>
      </c>
      <c r="I1603" s="10">
        <f>VLOOKUP(C1603,away!$B$2:$E$405,3,FALSE)</f>
        <v>0.85460000000000003</v>
      </c>
      <c r="J1603" s="10">
        <f>VLOOKUP(B1603,home!$B$2:$E$405,4,FALSE)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1.254</v>
      </c>
      <c r="F1604" s="10">
        <f>VLOOKUP(B1604,home!$B$2:$E$405,3,FALSE)</f>
        <v>1.2759</v>
      </c>
      <c r="G1604" s="10" t="e">
        <f>VLOOKUP(C1604,away!$B$2:$E$405,4,FALSE)</f>
        <v>#N/A</v>
      </c>
      <c r="H1604" s="10">
        <f>VLOOKUP(A1604,away!$A$2:$E$405,3,FALSE)</f>
        <v>0.9476</v>
      </c>
      <c r="I1604" s="10" t="e">
        <f>VLOOKUP(C1604,away!$B$2:$E$405,3,FALSE)</f>
        <v>#N/A</v>
      </c>
      <c r="J1604" s="10">
        <f>VLOOKUP(B1604,home!$B$2:$E$405,4,FALSE)</f>
        <v>0.56279999999999997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1.6769000000000001</v>
      </c>
      <c r="F1613" s="10">
        <f>VLOOKUP(B1613,home!$B$2:$E$405,3,FALSE)</f>
        <v>0.59630000000000005</v>
      </c>
      <c r="G1613" s="10">
        <f>VLOOKUP(C1613,away!$B$2:$E$405,4,FALSE)</f>
        <v>1.1927000000000001</v>
      </c>
      <c r="H1613" s="10">
        <f>VLOOKUP(A1613,away!$A$2:$E$405,3,FALSE)</f>
        <v>1.5230999999999999</v>
      </c>
      <c r="I1613" s="10">
        <f>VLOOKUP(C1613,away!$B$2:$E$405,3,FALSE)</f>
        <v>1.1111</v>
      </c>
      <c r="J1613" s="10">
        <f>VLOOKUP(B1613,home!$B$2:$E$405,4,FALSE)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1.6769000000000001</v>
      </c>
      <c r="F1614" s="10">
        <f>VLOOKUP(B1614,home!$B$2:$E$405,3,FALSE)</f>
        <v>1.4219999999999999</v>
      </c>
      <c r="G1614" s="10">
        <f>VLOOKUP(C1614,away!$B$2:$E$405,4,FALSE)</f>
        <v>0.77980000000000005</v>
      </c>
      <c r="H1614" s="10">
        <f>VLOOKUP(A1614,away!$A$2:$E$405,3,FALSE)</f>
        <v>1.5230999999999999</v>
      </c>
      <c r="I1614" s="10">
        <f>VLOOKUP(C1614,away!$B$2:$E$405,3,FALSE)</f>
        <v>0.85860000000000003</v>
      </c>
      <c r="J1614" s="10">
        <f>VLOOKUP(B1614,home!$B$2:$E$405,4,FALSE)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1.6769000000000001</v>
      </c>
      <c r="F1615" s="10">
        <f>VLOOKUP(B1615,home!$B$2:$E$405,3,FALSE)</f>
        <v>0.99390000000000001</v>
      </c>
      <c r="G1615" s="10">
        <f>VLOOKUP(C1615,away!$B$2:$E$405,4,FALSE)</f>
        <v>1.4679</v>
      </c>
      <c r="H1615" s="10">
        <f>VLOOKUP(A1615,away!$A$2:$E$405,3,FALSE)</f>
        <v>1.5230999999999999</v>
      </c>
      <c r="I1615" s="10">
        <f>VLOOKUP(C1615,away!$B$2:$E$405,3,FALSE)</f>
        <v>0.85860000000000003</v>
      </c>
      <c r="J1615" s="10">
        <f>VLOOKUP(B1615,home!$B$2:$E$405,4,FALSE)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1.3812</v>
      </c>
      <c r="F1626" s="10">
        <f>VLOOKUP(B1626,home!$B$2:$E$405,3,FALSE)</f>
        <v>1.2307999999999999</v>
      </c>
      <c r="G1626" s="10">
        <f>VLOOKUP(C1626,away!$B$2:$E$405,4,FALSE)</f>
        <v>0.54300000000000004</v>
      </c>
      <c r="H1626" s="10">
        <f>VLOOKUP(A1626,away!$A$2:$E$405,3,FALSE)</f>
        <v>1.0679000000000001</v>
      </c>
      <c r="I1626" s="10">
        <f>VLOOKUP(C1626,away!$B$2:$E$405,3,FALSE)</f>
        <v>1.2642</v>
      </c>
      <c r="J1626" s="10">
        <f>VLOOKUP(B1626,home!$B$2:$E$405,4,FALSE)</f>
        <v>0.74909999999999999</v>
      </c>
      <c r="K1626" s="12">
        <f t="shared" si="2126"/>
        <v>0.92308966127999992</v>
      </c>
      <c r="L1626" s="12">
        <f t="shared" si="2127"/>
        <v>1.0113143497379999</v>
      </c>
      <c r="M1626" s="13">
        <f t="shared" si="2128"/>
        <v>0.14451036975154785</v>
      </c>
      <c r="N1626" s="13">
        <f t="shared" si="2129"/>
        <v>0.13339602826540384</v>
      </c>
      <c r="O1626" s="13">
        <f t="shared" si="2130"/>
        <v>0.14614541061568456</v>
      </c>
      <c r="P1626" s="13">
        <f t="shared" si="2131"/>
        <v>0.13490531758285879</v>
      </c>
      <c r="Q1626" s="13">
        <f t="shared" si="2132"/>
        <v>6.1568247273804451E-2</v>
      </c>
      <c r="R1626" s="13">
        <f t="shared" si="2133"/>
        <v>7.3899475451997002E-2</v>
      </c>
      <c r="S1626" s="13">
        <f t="shared" si="2134"/>
        <v>3.1484669133816673E-2</v>
      </c>
      <c r="T1626" s="13">
        <f t="shared" si="2135"/>
        <v>6.226485195621595E-2</v>
      </c>
      <c r="U1626" s="13">
        <f t="shared" si="2136"/>
        <v>6.8215841763753574E-2</v>
      </c>
      <c r="V1626" s="13">
        <f t="shared" si="2137"/>
        <v>3.2657781627953423E-3</v>
      </c>
      <c r="W1626" s="13">
        <f t="shared" si="2138"/>
        <v>1.8944337507193144E-2</v>
      </c>
      <c r="X1626" s="13">
        <f t="shared" si="2139"/>
        <v>1.915868036730424E-2</v>
      </c>
      <c r="Y1626" s="13">
        <f t="shared" si="2140"/>
        <v>9.687724188749235E-3</v>
      </c>
      <c r="Z1626" s="13">
        <f t="shared" si="2141"/>
        <v>2.4911866654238547E-2</v>
      </c>
      <c r="AA1626" s="13">
        <f t="shared" si="2142"/>
        <v>2.2995886551713588E-2</v>
      </c>
      <c r="AB1626" s="13">
        <f t="shared" si="2143"/>
        <v>1.0613632563927297E-2</v>
      </c>
      <c r="AC1626" s="13">
        <f t="shared" si="2144"/>
        <v>1.9054464783588288E-4</v>
      </c>
      <c r="AD1626" s="13">
        <f t="shared" si="2145"/>
        <v>4.3718305231722288E-3</v>
      </c>
      <c r="AE1626" s="13">
        <f t="shared" si="2146"/>
        <v>4.4212949427066637E-3</v>
      </c>
      <c r="AF1626" s="13">
        <f t="shared" si="2147"/>
        <v>2.235659509991648E-3</v>
      </c>
      <c r="AG1626" s="13">
        <f t="shared" si="2148"/>
        <v>7.536515145275931E-4</v>
      </c>
      <c r="AH1626" s="13">
        <f t="shared" si="2149"/>
        <v>6.298432056547754E-3</v>
      </c>
      <c r="AI1626" s="13">
        <f t="shared" si="2150"/>
        <v>5.8140175136737601E-3</v>
      </c>
      <c r="AJ1626" s="13">
        <f t="shared" si="2151"/>
        <v>2.6834297286865488E-3</v>
      </c>
      <c r="AK1626" s="13">
        <f t="shared" si="2152"/>
        <v>8.2568207977398278E-4</v>
      </c>
      <c r="AL1626" s="13">
        <f t="shared" si="2153"/>
        <v>7.1151949231625155E-6</v>
      </c>
      <c r="AM1626" s="13">
        <f t="shared" si="2154"/>
        <v>8.0711831136172385E-4</v>
      </c>
      <c r="AN1626" s="13">
        <f t="shared" si="2155"/>
        <v>8.1625033021641446E-4</v>
      </c>
      <c r="AO1626" s="13">
        <f t="shared" si="2156"/>
        <v>4.1274283596312035E-4</v>
      </c>
      <c r="AP1626" s="13">
        <f t="shared" si="2157"/>
        <v>1.3913758425368702E-4</v>
      </c>
      <c r="AQ1626" s="13">
        <f t="shared" si="2158"/>
        <v>3.5177958885908411E-5</v>
      </c>
      <c r="AR1626" s="13">
        <f t="shared" si="2159"/>
        <v>1.2739389439273138E-3</v>
      </c>
      <c r="AS1626" s="13">
        <f t="shared" si="2160"/>
        <v>1.175959868241265E-3</v>
      </c>
      <c r="AT1626" s="13">
        <f t="shared" si="2161"/>
        <v>5.4275819822685112E-4</v>
      </c>
      <c r="AU1626" s="13">
        <f t="shared" si="2162"/>
        <v>1.6700482711938904E-4</v>
      </c>
      <c r="AV1626" s="13">
        <f t="shared" si="2163"/>
        <v>3.8540107324440439E-5</v>
      </c>
      <c r="AW1626" s="13">
        <f t="shared" si="2164"/>
        <v>1.8450764168217558E-7</v>
      </c>
      <c r="AX1626" s="13">
        <f t="shared" si="2165"/>
        <v>1.2417376144129648E-4</v>
      </c>
      <c r="AY1626" s="13">
        <f t="shared" si="2166"/>
        <v>1.2557870680652631E-4</v>
      </c>
      <c r="AZ1626" s="13">
        <f t="shared" si="2167"/>
        <v>6.3499774107490535E-5</v>
      </c>
      <c r="BA1626" s="13">
        <f t="shared" si="2168"/>
        <v>2.140607758667556E-5</v>
      </c>
      <c r="BB1626" s="13">
        <f t="shared" si="2169"/>
        <v>5.4120683587524914E-6</v>
      </c>
      <c r="BC1626" s="13">
        <f t="shared" si="2170"/>
        <v>1.0946604785938767E-6</v>
      </c>
      <c r="BD1626" s="13">
        <f t="shared" si="2171"/>
        <v>2.1472545578062749E-4</v>
      </c>
      <c r="BE1626" s="13">
        <f t="shared" si="2172"/>
        <v>1.9821084824473304E-4</v>
      </c>
      <c r="BF1626" s="13">
        <f t="shared" si="2173"/>
        <v>9.1483192384126023E-5</v>
      </c>
      <c r="BG1626" s="13">
        <f t="shared" si="2174"/>
        <v>2.8149063023558656E-5</v>
      </c>
      <c r="BH1626" s="13">
        <f t="shared" si="2175"/>
        <v>6.4960272629415315E-6</v>
      </c>
      <c r="BI1626" s="13">
        <f t="shared" si="2176"/>
        <v>1.1992831211628692E-6</v>
      </c>
      <c r="BJ1626" s="14">
        <f t="shared" si="2177"/>
        <v>0.31935389811852921</v>
      </c>
      <c r="BK1626" s="14">
        <f t="shared" si="2178"/>
        <v>0.31448937318058418</v>
      </c>
      <c r="BL1626" s="14">
        <f t="shared" si="2179"/>
        <v>0.3412302741404144</v>
      </c>
      <c r="BM1626" s="14">
        <f t="shared" si="2180"/>
        <v>0.30543516895330497</v>
      </c>
      <c r="BN1626" s="14">
        <f t="shared" si="2181"/>
        <v>0.69442484894129664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1.3812</v>
      </c>
      <c r="F1627" s="10">
        <f>VLOOKUP(B1627,home!$B$2:$E$405,3,FALSE)</f>
        <v>0.91449999999999998</v>
      </c>
      <c r="G1627" s="10">
        <f>VLOOKUP(C1627,away!$B$2:$E$405,4,FALSE)</f>
        <v>1.448</v>
      </c>
      <c r="H1627" s="10">
        <f>VLOOKUP(A1627,away!$A$2:$E$405,3,FALSE)</f>
        <v>1.0679000000000001</v>
      </c>
      <c r="I1627" s="10">
        <f>VLOOKUP(C1627,away!$B$2:$E$405,3,FALSE)</f>
        <v>0.4929</v>
      </c>
      <c r="J1627" s="10">
        <f>VLOOKUP(B1627,home!$B$2:$E$405,4,FALSE)</f>
        <v>1.5278</v>
      </c>
      <c r="K1627" s="12">
        <f t="shared" si="2126"/>
        <v>1.8289795151999999</v>
      </c>
      <c r="L1627" s="12">
        <f t="shared" si="2127"/>
        <v>0.8041848928980001</v>
      </c>
      <c r="M1627" s="13">
        <f t="shared" si="2128"/>
        <v>7.1850737066882095E-2</v>
      </c>
      <c r="N1627" s="13">
        <f t="shared" si="2129"/>
        <v>0.13141352624734867</v>
      </c>
      <c r="O1627" s="13">
        <f t="shared" si="2130"/>
        <v>5.7781277292772944E-2</v>
      </c>
      <c r="P1627" s="13">
        <f t="shared" si="2131"/>
        <v>0.10568077253057262</v>
      </c>
      <c r="Q1627" s="13">
        <f t="shared" si="2132"/>
        <v>0.12017632376329916</v>
      </c>
      <c r="R1627" s="13">
        <f t="shared" si="2133"/>
        <v>2.3233415145599127E-2</v>
      </c>
      <c r="S1627" s="13">
        <f t="shared" si="2134"/>
        <v>3.8859815983037629E-2</v>
      </c>
      <c r="T1627" s="13">
        <f t="shared" si="2135"/>
        <v>9.6643984054464116E-2</v>
      </c>
      <c r="U1627" s="13">
        <f t="shared" si="2136"/>
        <v>4.249344036943823E-2</v>
      </c>
      <c r="V1627" s="13">
        <f t="shared" si="2137"/>
        <v>6.3507202433050174E-3</v>
      </c>
      <c r="W1627" s="13">
        <f t="shared" si="2138"/>
        <v>7.3266678125039023E-2</v>
      </c>
      <c r="X1627" s="13">
        <f t="shared" si="2139"/>
        <v>5.8919955700976759E-2</v>
      </c>
      <c r="Y1627" s="13">
        <f t="shared" si="2140"/>
        <v>2.3691269132472451E-2</v>
      </c>
      <c r="Z1627" s="13">
        <f t="shared" si="2141"/>
        <v>6.2279871568394684E-3</v>
      </c>
      <c r="AA1627" s="13">
        <f t="shared" si="2142"/>
        <v>1.1390860930788078E-2</v>
      </c>
      <c r="AB1627" s="13">
        <f t="shared" si="2143"/>
        <v>1.0416825651451701E-2</v>
      </c>
      <c r="AC1627" s="13">
        <f t="shared" si="2144"/>
        <v>5.8380492048161166E-4</v>
      </c>
      <c r="AD1627" s="13">
        <f t="shared" si="2145"/>
        <v>3.3500813359362093E-2</v>
      </c>
      <c r="AE1627" s="13">
        <f t="shared" si="2146"/>
        <v>2.6940848003394493E-2</v>
      </c>
      <c r="AF1627" s="13">
        <f t="shared" si="2147"/>
        <v>1.083271148309555E-2</v>
      </c>
      <c r="AG1627" s="13">
        <f t="shared" si="2148"/>
        <v>2.9038343079427101E-3</v>
      </c>
      <c r="AH1627" s="13">
        <f t="shared" si="2149"/>
        <v>1.2521132961732671E-3</v>
      </c>
      <c r="AI1627" s="13">
        <f t="shared" si="2150"/>
        <v>2.2900895694104558E-3</v>
      </c>
      <c r="AJ1627" s="13">
        <f t="shared" si="2151"/>
        <v>2.0942634552124566E-3</v>
      </c>
      <c r="AK1627" s="13">
        <f t="shared" si="2152"/>
        <v>1.2767883196718518E-3</v>
      </c>
      <c r="AL1627" s="13">
        <f t="shared" si="2153"/>
        <v>3.4347291355530978E-5</v>
      </c>
      <c r="AM1627" s="13">
        <f t="shared" si="2154"/>
        <v>1.2254460275362342E-2</v>
      </c>
      <c r="AN1627" s="13">
        <f t="shared" si="2155"/>
        <v>9.8548518240650623E-3</v>
      </c>
      <c r="AO1627" s="13">
        <f t="shared" si="2156"/>
        <v>3.9625614793307113E-3</v>
      </c>
      <c r="AP1627" s="13">
        <f t="shared" si="2157"/>
        <v>1.0622106929524362E-3</v>
      </c>
      <c r="AQ1627" s="13">
        <f t="shared" si="2158"/>
        <v>2.1355344808676635E-4</v>
      </c>
      <c r="AR1627" s="13">
        <f t="shared" si="2159"/>
        <v>2.0138611939585221E-4</v>
      </c>
      <c r="AS1627" s="13">
        <f t="shared" si="2160"/>
        <v>3.6833108702063506E-4</v>
      </c>
      <c r="AT1627" s="13">
        <f t="shared" si="2161"/>
        <v>3.3683500648604516E-4</v>
      </c>
      <c r="AU1627" s="13">
        <f t="shared" si="2162"/>
        <v>2.053547756217452E-4</v>
      </c>
      <c r="AV1627" s="13">
        <f t="shared" si="2163"/>
        <v>9.38974194901661E-5</v>
      </c>
      <c r="AW1627" s="13">
        <f t="shared" si="2164"/>
        <v>1.403313635153858E-6</v>
      </c>
      <c r="AX1627" s="13">
        <f t="shared" si="2165"/>
        <v>3.7355261355783149E-3</v>
      </c>
      <c r="AY1627" s="13">
        <f t="shared" si="2166"/>
        <v>3.0040536852577273E-3</v>
      </c>
      <c r="AZ1627" s="13">
        <f t="shared" si="2167"/>
        <v>1.207907295569414E-3</v>
      </c>
      <c r="BA1627" s="13">
        <f t="shared" si="2168"/>
        <v>3.2379359970606731E-4</v>
      </c>
      <c r="BB1627" s="13">
        <f t="shared" si="2169"/>
        <v>6.5097480325170416E-5</v>
      </c>
      <c r="BC1627" s="13">
        <f t="shared" si="2170"/>
        <v>1.0470082048645372E-5</v>
      </c>
      <c r="BD1627" s="13">
        <f t="shared" si="2171"/>
        <v>2.6991945809582864E-5</v>
      </c>
      <c r="BE1627" s="13">
        <f t="shared" si="2172"/>
        <v>4.9367715961115532E-5</v>
      </c>
      <c r="BF1627" s="13">
        <f t="shared" si="2173"/>
        <v>4.5146270602546207E-5</v>
      </c>
      <c r="BG1627" s="13">
        <f t="shared" si="2174"/>
        <v>2.7523868039910985E-5</v>
      </c>
      <c r="BH1627" s="13">
        <f t="shared" si="2175"/>
        <v>1.2585147706016294E-5</v>
      </c>
      <c r="BI1627" s="13">
        <f t="shared" si="2176"/>
        <v>4.6035954700140118E-6</v>
      </c>
      <c r="BJ1627" s="14">
        <f t="shared" si="2177"/>
        <v>0.61398443017567739</v>
      </c>
      <c r="BK1627" s="14">
        <f t="shared" si="2178"/>
        <v>0.22636425172089222</v>
      </c>
      <c r="BL1627" s="14">
        <f t="shared" si="2179"/>
        <v>0.15360109698212179</v>
      </c>
      <c r="BM1627" s="14">
        <f t="shared" si="2180"/>
        <v>0.48703906361743382</v>
      </c>
      <c r="BN1627" s="14">
        <f t="shared" si="2181"/>
        <v>0.51013605204647461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1.3812</v>
      </c>
      <c r="F1628" s="10">
        <f>VLOOKUP(B1628,home!$B$2:$E$405,3,FALSE)</f>
        <v>0.87639999999999996</v>
      </c>
      <c r="G1628" s="10">
        <f>VLOOKUP(C1628,away!$B$2:$E$405,4,FALSE)</f>
        <v>1.2575000000000001</v>
      </c>
      <c r="H1628" s="10">
        <f>VLOOKUP(A1628,away!$A$2:$E$405,3,FALSE)</f>
        <v>1.0679000000000001</v>
      </c>
      <c r="I1628" s="10">
        <f>VLOOKUP(C1628,away!$B$2:$E$405,3,FALSE)</f>
        <v>0.83779999999999999</v>
      </c>
      <c r="J1628" s="10">
        <f>VLOOKUP(B1628,home!$B$2:$E$405,4,FALSE)</f>
        <v>1.0843</v>
      </c>
      <c r="K1628" s="12">
        <f t="shared" si="2126"/>
        <v>1.5221832275999998</v>
      </c>
      <c r="L1628" s="12">
        <f t="shared" si="2127"/>
        <v>0.97010870206600019</v>
      </c>
      <c r="M1628" s="13">
        <f t="shared" si="2128"/>
        <v>8.2720160357509245E-2</v>
      </c>
      <c r="N1628" s="13">
        <f t="shared" si="2129"/>
        <v>0.12591524068058296</v>
      </c>
      <c r="O1628" s="13">
        <f t="shared" si="2130"/>
        <v>8.0247547399114702E-2</v>
      </c>
      <c r="P1628" s="13">
        <f t="shared" si="2131"/>
        <v>0.12215147070696837</v>
      </c>
      <c r="Q1628" s="13">
        <f t="shared" si="2132"/>
        <v>9.5833033731600334E-2</v>
      </c>
      <c r="R1628" s="13">
        <f t="shared" si="2133"/>
        <v>3.8924422025667489E-2</v>
      </c>
      <c r="S1628" s="13">
        <f t="shared" si="2134"/>
        <v>4.509475601651456E-2</v>
      </c>
      <c r="T1628" s="13">
        <f t="shared" si="2135"/>
        <v>9.2968459968410008E-2</v>
      </c>
      <c r="U1628" s="13">
        <f t="shared" si="2136"/>
        <v>5.9250102351495054E-2</v>
      </c>
      <c r="V1628" s="13">
        <f t="shared" si="2137"/>
        <v>7.3989631558610547E-3</v>
      </c>
      <c r="W1628" s="13">
        <f t="shared" si="2138"/>
        <v>4.8625145532088986E-2</v>
      </c>
      <c r="X1628" s="13">
        <f t="shared" si="2139"/>
        <v>4.7171676819905209E-2</v>
      </c>
      <c r="Y1628" s="13">
        <f t="shared" si="2140"/>
        <v>2.2880827087017531E-2</v>
      </c>
      <c r="Z1628" s="13">
        <f t="shared" si="2141"/>
        <v>1.2586973509996508E-2</v>
      </c>
      <c r="AA1628" s="13">
        <f t="shared" si="2142"/>
        <v>1.9159679963162181E-2</v>
      </c>
      <c r="AB1628" s="13">
        <f t="shared" si="2143"/>
        <v>1.4582271743054634E-2</v>
      </c>
      <c r="AC1628" s="13">
        <f t="shared" si="2144"/>
        <v>6.8287028465081943E-4</v>
      </c>
      <c r="AD1628" s="13">
        <f t="shared" si="2145"/>
        <v>1.8504095242138741E-2</v>
      </c>
      <c r="AE1628" s="13">
        <f t="shared" si="2146"/>
        <v>1.7950983818256862E-2</v>
      </c>
      <c r="AF1628" s="13">
        <f t="shared" si="2147"/>
        <v>8.7072028063684675E-3</v>
      </c>
      <c r="AG1628" s="13">
        <f t="shared" si="2148"/>
        <v>2.8156444043705166E-3</v>
      </c>
      <c r="AH1628" s="13">
        <f t="shared" si="2149"/>
        <v>3.0526831336804595E-3</v>
      </c>
      <c r="AI1628" s="13">
        <f t="shared" si="2150"/>
        <v>4.6467430652658032E-3</v>
      </c>
      <c r="AJ1628" s="13">
        <f t="shared" si="2151"/>
        <v>3.5365971784571096E-3</v>
      </c>
      <c r="AK1628" s="13">
        <f t="shared" si="2152"/>
        <v>1.7944496359416308E-3</v>
      </c>
      <c r="AL1628" s="13">
        <f t="shared" si="2153"/>
        <v>4.0335322954731926E-5</v>
      </c>
      <c r="AM1628" s="13">
        <f t="shared" si="2154"/>
        <v>5.6333246838993073E-3</v>
      </c>
      <c r="AN1628" s="13">
        <f t="shared" si="2155"/>
        <v>5.4649372974139177E-3</v>
      </c>
      <c r="AO1628" s="13">
        <f t="shared" si="2156"/>
        <v>2.6507916142331452E-3</v>
      </c>
      <c r="AP1628" s="13">
        <f t="shared" si="2157"/>
        <v>8.5718533744371815E-4</v>
      </c>
      <c r="AQ1628" s="13">
        <f t="shared" si="2158"/>
        <v>2.0789073878438292E-4</v>
      </c>
      <c r="AR1628" s="13">
        <f t="shared" si="2159"/>
        <v>5.9228689452670426E-4</v>
      </c>
      <c r="AS1628" s="13">
        <f t="shared" si="2160"/>
        <v>9.0156917677583926E-4</v>
      </c>
      <c r="AT1628" s="13">
        <f t="shared" si="2161"/>
        <v>6.8617673970466117E-4</v>
      </c>
      <c r="AU1628" s="13">
        <f t="shared" si="2162"/>
        <v>3.4816224144922851E-4</v>
      </c>
      <c r="AV1628" s="13">
        <f t="shared" si="2163"/>
        <v>1.3249168110440935E-4</v>
      </c>
      <c r="AW1628" s="13">
        <f t="shared" si="2164"/>
        <v>1.6545137105993211E-6</v>
      </c>
      <c r="AX1628" s="13">
        <f t="shared" si="2165"/>
        <v>1.4291587249094331E-3</v>
      </c>
      <c r="AY1628" s="13">
        <f t="shared" si="2166"/>
        <v>1.3864393156681899E-3</v>
      </c>
      <c r="AZ1628" s="13">
        <f t="shared" si="2167"/>
        <v>6.7249842250807052E-4</v>
      </c>
      <c r="BA1628" s="13">
        <f t="shared" si="2168"/>
        <v>2.17465523933579E-4</v>
      </c>
      <c r="BB1628" s="13">
        <f t="shared" si="2169"/>
        <v>5.274129929182675E-5</v>
      </c>
      <c r="BC1628" s="13">
        <f t="shared" si="2170"/>
        <v>1.0232958680253703E-5</v>
      </c>
      <c r="BD1628" s="13">
        <f t="shared" si="2171"/>
        <v>9.5763778416667141E-5</v>
      </c>
      <c r="BE1628" s="13">
        <f t="shared" si="2172"/>
        <v>1.4577001731745355E-4</v>
      </c>
      <c r="BF1628" s="13">
        <f t="shared" si="2173"/>
        <v>1.1094433772379472E-4</v>
      </c>
      <c r="BG1628" s="13">
        <f t="shared" si="2174"/>
        <v>5.6292536693450047E-5</v>
      </c>
      <c r="BH1628" s="13">
        <f t="shared" si="2175"/>
        <v>2.1421888798456817E-5</v>
      </c>
      <c r="BI1628" s="13">
        <f t="shared" si="2176"/>
        <v>6.5216079665046528E-6</v>
      </c>
      <c r="BJ1628" s="14">
        <f t="shared" si="2177"/>
        <v>0.49995497600750549</v>
      </c>
      <c r="BK1628" s="14">
        <f t="shared" si="2178"/>
        <v>0.25947499516012695</v>
      </c>
      <c r="BL1628" s="14">
        <f t="shared" si="2179"/>
        <v>0.2282918973963162</v>
      </c>
      <c r="BM1628" s="14">
        <f t="shared" si="2180"/>
        <v>0.45313218237054453</v>
      </c>
      <c r="BN1628" s="14">
        <f t="shared" si="2181"/>
        <v>0.5457918749014431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1.3812</v>
      </c>
      <c r="F1629" s="10">
        <f>VLOOKUP(B1629,home!$B$2:$E$405,3,FALSE)</f>
        <v>1.1432</v>
      </c>
      <c r="G1629" s="10">
        <f>VLOOKUP(C1629,away!$B$2:$E$405,4,FALSE)</f>
        <v>1.3337000000000001</v>
      </c>
      <c r="H1629" s="10">
        <f>VLOOKUP(A1629,away!$A$2:$E$405,3,FALSE)</f>
        <v>1.0679000000000001</v>
      </c>
      <c r="I1629" s="10">
        <f>VLOOKUP(C1629,away!$B$2:$E$405,3,FALSE)</f>
        <v>0.64070000000000005</v>
      </c>
      <c r="J1629" s="10">
        <f>VLOOKUP(B1629,home!$B$2:$E$405,4,FALSE)</f>
        <v>1.2814000000000001</v>
      </c>
      <c r="K1629" s="12">
        <f t="shared" si="2126"/>
        <v>2.105896082208</v>
      </c>
      <c r="L1629" s="12">
        <f t="shared" si="2127"/>
        <v>0.87673840334200026</v>
      </c>
      <c r="M1629" s="13">
        <f t="shared" si="2128"/>
        <v>5.0659196987541413E-2</v>
      </c>
      <c r="N1629" s="13">
        <f t="shared" si="2129"/>
        <v>0.10668300446386679</v>
      </c>
      <c r="O1629" s="13">
        <f t="shared" si="2130"/>
        <v>4.4414863481444931E-2</v>
      </c>
      <c r="P1629" s="13">
        <f t="shared" si="2131"/>
        <v>9.3533086997378057E-2</v>
      </c>
      <c r="Q1629" s="13">
        <f t="shared" si="2132"/>
        <v>0.11233166056931783</v>
      </c>
      <c r="R1629" s="13">
        <f t="shared" si="2133"/>
        <v>1.9470108246687472E-2</v>
      </c>
      <c r="S1629" s="13">
        <f t="shared" si="2134"/>
        <v>4.3173001564802679E-2</v>
      </c>
      <c r="T1629" s="13">
        <f t="shared" si="2135"/>
        <v>9.8485480732299235E-2</v>
      </c>
      <c r="U1629" s="13">
        <f t="shared" si="2136"/>
        <v>4.1002024676864819E-2</v>
      </c>
      <c r="V1629" s="13">
        <f t="shared" si="2137"/>
        <v>8.8567972109601257E-3</v>
      </c>
      <c r="W1629" s="13">
        <f t="shared" si="2138"/>
        <v>7.885293463361509E-2</v>
      </c>
      <c r="X1629" s="13">
        <f t="shared" si="2139"/>
        <v>6.9133396009506812E-2</v>
      </c>
      <c r="Y1629" s="13">
        <f t="shared" si="2140"/>
        <v>3.0305951617492603E-2</v>
      </c>
      <c r="Z1629" s="13">
        <f t="shared" si="2141"/>
        <v>5.6900638723655621E-3</v>
      </c>
      <c r="AA1629" s="13">
        <f t="shared" si="2142"/>
        <v>1.198268321632792E-2</v>
      </c>
      <c r="AB1629" s="13">
        <f t="shared" si="2143"/>
        <v>1.261714281980226E-2</v>
      </c>
      <c r="AC1629" s="13">
        <f t="shared" si="2144"/>
        <v>1.0220300968432712E-3</v>
      </c>
      <c r="AD1629" s="13">
        <f t="shared" si="2145"/>
        <v>4.1514021528883401E-2</v>
      </c>
      <c r="AE1629" s="13">
        <f t="shared" si="2146"/>
        <v>3.6396936951538658E-2</v>
      </c>
      <c r="AF1629" s="13">
        <f t="shared" si="2147"/>
        <v>1.5955296194715727E-2</v>
      </c>
      <c r="AG1629" s="13">
        <f t="shared" si="2148"/>
        <v>4.6628736368679192E-3</v>
      </c>
      <c r="AH1629" s="13">
        <f t="shared" si="2149"/>
        <v>1.2471743785929454E-3</v>
      </c>
      <c r="AI1629" s="13">
        <f t="shared" si="2150"/>
        <v>2.6264196377090809E-3</v>
      </c>
      <c r="AJ1629" s="13">
        <f t="shared" si="2151"/>
        <v>2.7654834126428539E-3</v>
      </c>
      <c r="AK1629" s="13">
        <f t="shared" si="2152"/>
        <v>1.9412735613652651E-3</v>
      </c>
      <c r="AL1629" s="13">
        <f t="shared" si="2153"/>
        <v>7.5479783057350624E-5</v>
      </c>
      <c r="AM1629" s="13">
        <f t="shared" si="2154"/>
        <v>1.7484843058874822E-2</v>
      </c>
      <c r="AN1629" s="13">
        <f t="shared" si="2155"/>
        <v>1.5329633386123366E-2</v>
      </c>
      <c r="AO1629" s="13">
        <f t="shared" si="2156"/>
        <v>6.7200391493840109E-3</v>
      </c>
      <c r="AP1629" s="13">
        <f t="shared" si="2157"/>
        <v>1.9639054647422236E-3</v>
      </c>
      <c r="AQ1629" s="13">
        <f t="shared" si="2158"/>
        <v>4.304578353681815E-4</v>
      </c>
      <c r="AR1629" s="13">
        <f t="shared" si="2159"/>
        <v>2.1868913467532609E-4</v>
      </c>
      <c r="AS1629" s="13">
        <f t="shared" si="2160"/>
        <v>4.6053659193422695E-4</v>
      </c>
      <c r="AT1629" s="13">
        <f t="shared" si="2161"/>
        <v>4.8492110233385648E-4</v>
      </c>
      <c r="AU1629" s="13">
        <f t="shared" si="2162"/>
        <v>3.4039781652828432E-4</v>
      </c>
      <c r="AV1629" s="13">
        <f t="shared" si="2163"/>
        <v>1.7921060705476796E-4</v>
      </c>
      <c r="AW1629" s="13">
        <f t="shared" si="2164"/>
        <v>3.8711064081494645E-6</v>
      </c>
      <c r="AX1629" s="13">
        <f t="shared" si="2165"/>
        <v>6.1368770826177041E-3</v>
      </c>
      <c r="AY1629" s="13">
        <f t="shared" si="2166"/>
        <v>5.3804358149203589E-3</v>
      </c>
      <c r="AZ1629" s="13">
        <f t="shared" si="2167"/>
        <v>2.3586173528286946E-3</v>
      </c>
      <c r="BA1629" s="13">
        <f t="shared" si="2168"/>
        <v>6.8929680400458832E-4</v>
      </c>
      <c r="BB1629" s="13">
        <f t="shared" si="2169"/>
        <v>1.5108324484293162E-4</v>
      </c>
      <c r="BC1629" s="13">
        <f t="shared" si="2170"/>
        <v>2.6492096571064076E-5</v>
      </c>
      <c r="BD1629" s="13">
        <f t="shared" si="2171"/>
        <v>3.1955527127248164E-5</v>
      </c>
      <c r="BE1629" s="13">
        <f t="shared" si="2172"/>
        <v>6.729501938216338E-5</v>
      </c>
      <c r="BF1629" s="13">
        <f t="shared" si="2173"/>
        <v>7.0858158834504649E-5</v>
      </c>
      <c r="BG1629" s="13">
        <f t="shared" si="2174"/>
        <v>4.9739973027351833E-5</v>
      </c>
      <c r="BH1629" s="13">
        <f t="shared" si="2175"/>
        <v>2.6186803581857966E-5</v>
      </c>
      <c r="BI1629" s="13">
        <f t="shared" si="2176"/>
        <v>1.1029337413717022E-5</v>
      </c>
      <c r="BJ1629" s="14">
        <f t="shared" si="2177"/>
        <v>0.6509932376283819</v>
      </c>
      <c r="BK1629" s="14">
        <f t="shared" si="2178"/>
        <v>0.20270002845550328</v>
      </c>
      <c r="BL1629" s="14">
        <f t="shared" si="2179"/>
        <v>0.14000799350333082</v>
      </c>
      <c r="BM1629" s="14">
        <f t="shared" si="2180"/>
        <v>0.56692283800483279</v>
      </c>
      <c r="BN1629" s="14">
        <f t="shared" si="2181"/>
        <v>0.42709192074623653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1.3812</v>
      </c>
      <c r="F1630" s="10">
        <f>VLOOKUP(B1630,home!$B$2:$E$405,3,FALSE)</f>
        <v>1.3337000000000001</v>
      </c>
      <c r="G1630" s="10">
        <f>VLOOKUP(C1630,away!$B$2:$E$405,4,FALSE)</f>
        <v>1.1584000000000001</v>
      </c>
      <c r="H1630" s="10">
        <f>VLOOKUP(A1630,away!$A$2:$E$405,3,FALSE)</f>
        <v>1.0679000000000001</v>
      </c>
      <c r="I1630" s="10">
        <f>VLOOKUP(C1630,away!$B$2:$E$405,3,FALSE)</f>
        <v>1.3109999999999999</v>
      </c>
      <c r="J1630" s="10">
        <f>VLOOKUP(B1630,home!$B$2:$E$405,4,FALSE)</f>
        <v>1.4785999999999999</v>
      </c>
      <c r="K1630" s="12">
        <f t="shared" si="2126"/>
        <v>2.1338961000960004</v>
      </c>
      <c r="L1630" s="12">
        <f t="shared" si="2127"/>
        <v>2.07006498834</v>
      </c>
      <c r="M1630" s="13">
        <f t="shared" si="2128"/>
        <v>1.4936295501328233E-2</v>
      </c>
      <c r="N1630" s="13">
        <f t="shared" si="2129"/>
        <v>3.187250272016575E-2</v>
      </c>
      <c r="O1630" s="13">
        <f t="shared" si="2130"/>
        <v>3.0919102372799823E-2</v>
      </c>
      <c r="P1630" s="13">
        <f t="shared" si="2131"/>
        <v>6.5978151971786525E-2</v>
      </c>
      <c r="Q1630" s="13">
        <f t="shared" si="2132"/>
        <v>3.4006304627430435E-2</v>
      </c>
      <c r="R1630" s="13">
        <f t="shared" si="2133"/>
        <v>3.2002275646416563E-2</v>
      </c>
      <c r="S1630" s="13">
        <f t="shared" si="2134"/>
        <v>7.2861382148355539E-2</v>
      </c>
      <c r="T1630" s="13">
        <f t="shared" si="2135"/>
        <v>7.0395260592068271E-2</v>
      </c>
      <c r="U1630" s="13">
        <f t="shared" si="2136"/>
        <v>6.8289531196085523E-2</v>
      </c>
      <c r="V1630" s="13">
        <f t="shared" si="2137"/>
        <v>3.5761205118923028E-2</v>
      </c>
      <c r="W1630" s="13">
        <f t="shared" si="2138"/>
        <v>2.4188640274383458E-2</v>
      </c>
      <c r="X1630" s="13">
        <f t="shared" si="2139"/>
        <v>5.0072057347552046E-2</v>
      </c>
      <c r="Y1630" s="13">
        <f t="shared" si="2140"/>
        <v>5.1826206404660069E-2</v>
      </c>
      <c r="Z1630" s="13">
        <f t="shared" si="2141"/>
        <v>2.2082263454284261E-2</v>
      </c>
      <c r="AA1630" s="13">
        <f t="shared" si="2142"/>
        <v>4.7121255866389614E-2</v>
      </c>
      <c r="AB1630" s="13">
        <f t="shared" si="2143"/>
        <v>5.0275932062457299E-2</v>
      </c>
      <c r="AC1630" s="13">
        <f t="shared" si="2144"/>
        <v>9.8730062694457783E-3</v>
      </c>
      <c r="AD1630" s="13">
        <f t="shared" si="2145"/>
        <v>1.2904011287032979E-2</v>
      </c>
      <c r="AE1630" s="13">
        <f t="shared" si="2146"/>
        <v>2.6712141974431149E-2</v>
      </c>
      <c r="AF1630" s="13">
        <f t="shared" si="2147"/>
        <v>2.7647934932418624E-2</v>
      </c>
      <c r="AG1630" s="13">
        <f t="shared" si="2148"/>
        <v>1.9077674034500745E-2</v>
      </c>
      <c r="AH1630" s="13">
        <f t="shared" si="2149"/>
        <v>1.142793011000344E-2</v>
      </c>
      <c r="AI1630" s="13">
        <f t="shared" si="2150"/>
        <v>2.4386015493905996E-2</v>
      </c>
      <c r="AJ1630" s="13">
        <f t="shared" si="2151"/>
        <v>2.6018611679663326E-2</v>
      </c>
      <c r="AK1630" s="13">
        <f t="shared" si="2152"/>
        <v>1.8507004664381939E-2</v>
      </c>
      <c r="AL1630" s="13">
        <f t="shared" si="2153"/>
        <v>1.7444826476711499E-3</v>
      </c>
      <c r="AM1630" s="13">
        <f t="shared" si="2154"/>
        <v>5.5071638721988858E-3</v>
      </c>
      <c r="AN1630" s="13">
        <f t="shared" si="2155"/>
        <v>1.1400187116889856E-2</v>
      </c>
      <c r="AO1630" s="13">
        <f t="shared" si="2156"/>
        <v>1.179956410559921E-2</v>
      </c>
      <c r="AP1630" s="13">
        <f t="shared" si="2157"/>
        <v>8.1419548442247698E-3</v>
      </c>
      <c r="AQ1630" s="13">
        <f t="shared" si="2158"/>
        <v>4.2135939149187396E-3</v>
      </c>
      <c r="AR1630" s="13">
        <f t="shared" si="2159"/>
        <v>4.7313116019829177E-3</v>
      </c>
      <c r="AS1630" s="13">
        <f t="shared" si="2160"/>
        <v>1.009612737581031E-2</v>
      </c>
      <c r="AT1630" s="13">
        <f t="shared" si="2161"/>
        <v>1.0772043416657044E-2</v>
      </c>
      <c r="AU1630" s="13">
        <f t="shared" si="2162"/>
        <v>7.6621404789564201E-3</v>
      </c>
      <c r="AV1630" s="13">
        <f t="shared" si="2163"/>
        <v>4.0875529216082016E-3</v>
      </c>
      <c r="AW1630" s="13">
        <f t="shared" si="2164"/>
        <v>2.1405304137226693E-4</v>
      </c>
      <c r="AX1630" s="13">
        <f t="shared" si="2165"/>
        <v>1.9586192515791325E-3</v>
      </c>
      <c r="AY1630" s="13">
        <f t="shared" si="2166"/>
        <v>4.0544691381826569E-3</v>
      </c>
      <c r="AZ1630" s="13">
        <f t="shared" si="2167"/>
        <v>4.196507304628486E-3</v>
      </c>
      <c r="BA1630" s="13">
        <f t="shared" si="2168"/>
        <v>2.8956809482081638E-3</v>
      </c>
      <c r="BB1630" s="13">
        <f t="shared" si="2169"/>
        <v>1.4985619370722235E-3</v>
      </c>
      <c r="BC1630" s="13">
        <f t="shared" si="2170"/>
        <v>6.2042411975843565E-4</v>
      </c>
      <c r="BD1630" s="13">
        <f t="shared" si="2171"/>
        <v>1.6323537493652803E-3</v>
      </c>
      <c r="BE1630" s="13">
        <f t="shared" si="2172"/>
        <v>3.4832732997476558E-3</v>
      </c>
      <c r="BF1630" s="13">
        <f t="shared" si="2173"/>
        <v>3.716471654950025E-3</v>
      </c>
      <c r="BG1630" s="13">
        <f t="shared" si="2174"/>
        <v>2.6435214568717291E-3</v>
      </c>
      <c r="BH1630" s="13">
        <f t="shared" si="2175"/>
        <v>1.4102500318346701E-3</v>
      </c>
      <c r="BI1630" s="13">
        <f t="shared" si="2176"/>
        <v>6.0186540861845226E-4</v>
      </c>
      <c r="BJ1630" s="14">
        <f t="shared" si="2177"/>
        <v>0.4049894607479041</v>
      </c>
      <c r="BK1630" s="14">
        <f t="shared" si="2178"/>
        <v>0.20520899279569293</v>
      </c>
      <c r="BL1630" s="14">
        <f t="shared" si="2179"/>
        <v>0.35978457048850632</v>
      </c>
      <c r="BM1630" s="14">
        <f t="shared" si="2180"/>
        <v>0.77851023854964985</v>
      </c>
      <c r="BN1630" s="14">
        <f t="shared" si="2181"/>
        <v>0.20971463283992731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1.3812</v>
      </c>
      <c r="F1631" s="10">
        <f>VLOOKUP(B1631,home!$B$2:$E$405,3,FALSE)</f>
        <v>1.6004</v>
      </c>
      <c r="G1631" s="10">
        <f>VLOOKUP(C1631,away!$B$2:$E$405,4,FALSE)</f>
        <v>0.83830000000000005</v>
      </c>
      <c r="H1631" s="10">
        <f>VLOOKUP(A1631,away!$A$2:$E$405,3,FALSE)</f>
        <v>1.0679000000000001</v>
      </c>
      <c r="I1631" s="10">
        <f>VLOOKUP(C1631,away!$B$2:$E$405,3,FALSE)</f>
        <v>0.78859999999999997</v>
      </c>
      <c r="J1631" s="10">
        <f>VLOOKUP(B1631,home!$B$2:$E$405,4,FALSE)</f>
        <v>0.73929999999999996</v>
      </c>
      <c r="K1631" s="12">
        <f t="shared" si="2126"/>
        <v>1.853039079984</v>
      </c>
      <c r="L1631" s="12">
        <f t="shared" si="2127"/>
        <v>0.62259849344199991</v>
      </c>
      <c r="M1631" s="13">
        <f t="shared" si="2128"/>
        <v>8.4109347273757185E-2</v>
      </c>
      <c r="N1631" s="13">
        <f t="shared" si="2129"/>
        <v>0.15585790749021775</v>
      </c>
      <c r="O1631" s="13">
        <f t="shared" si="2130"/>
        <v>5.2366352897031197E-2</v>
      </c>
      <c r="P1631" s="13">
        <f t="shared" si="2131"/>
        <v>9.703689839443215E-2</v>
      </c>
      <c r="Q1631" s="13">
        <f t="shared" si="2132"/>
        <v>0.14440539675195227</v>
      </c>
      <c r="R1631" s="13">
        <f t="shared" si="2133"/>
        <v>1.6301606210371865E-2</v>
      </c>
      <c r="S1631" s="13">
        <f t="shared" si="2134"/>
        <v>2.798785139588544E-2</v>
      </c>
      <c r="T1631" s="13">
        <f t="shared" si="2135"/>
        <v>8.9906582462659729E-2</v>
      </c>
      <c r="U1631" s="13">
        <f t="shared" si="2136"/>
        <v>3.0207513374328938E-2</v>
      </c>
      <c r="V1631" s="13">
        <f t="shared" si="2137"/>
        <v>3.5877295187887359E-3</v>
      </c>
      <c r="W1631" s="13">
        <f t="shared" si="2138"/>
        <v>8.919628118065405E-2</v>
      </c>
      <c r="X1631" s="13">
        <f t="shared" si="2139"/>
        <v>5.5533470283704214E-2</v>
      </c>
      <c r="Y1631" s="13">
        <f t="shared" si="2140"/>
        <v>1.7287527467120159E-2</v>
      </c>
      <c r="Z1631" s="13">
        <f t="shared" si="2141"/>
        <v>3.3831184890874256E-3</v>
      </c>
      <c r="AA1631" s="13">
        <f t="shared" si="2142"/>
        <v>6.2690507724954226E-3</v>
      </c>
      <c r="AB1631" s="13">
        <f t="shared" si="2143"/>
        <v>5.808398037918952E-3</v>
      </c>
      <c r="AC1631" s="13">
        <f t="shared" si="2144"/>
        <v>2.5869757350532814E-4</v>
      </c>
      <c r="AD1631" s="13">
        <f t="shared" si="2145"/>
        <v>4.1321048704248353E-2</v>
      </c>
      <c r="AE1631" s="13">
        <f t="shared" si="2146"/>
        <v>2.5726422670708522E-2</v>
      </c>
      <c r="AF1631" s="13">
        <f t="shared" si="2147"/>
        <v>8.0086159982176181E-3</v>
      </c>
      <c r="AG1631" s="13">
        <f t="shared" si="2148"/>
        <v>1.66205075168193E-3</v>
      </c>
      <c r="AH1631" s="13">
        <f t="shared" si="2149"/>
        <v>5.2658111861040137E-4</v>
      </c>
      <c r="AI1631" s="13">
        <f t="shared" si="2150"/>
        <v>9.7577539156676351E-4</v>
      </c>
      <c r="AJ1631" s="13">
        <f t="shared" si="2151"/>
        <v>9.0407496692995152E-4</v>
      </c>
      <c r="AK1631" s="13">
        <f t="shared" si="2152"/>
        <v>5.5842874831881428E-4</v>
      </c>
      <c r="AL1631" s="13">
        <f t="shared" si="2153"/>
        <v>1.1938368787201411E-5</v>
      </c>
      <c r="AM1631" s="13">
        <f t="shared" si="2154"/>
        <v>1.5313903614978875E-2</v>
      </c>
      <c r="AN1631" s="13">
        <f t="shared" si="2155"/>
        <v>9.534413319401842E-3</v>
      </c>
      <c r="AO1631" s="13">
        <f t="shared" si="2156"/>
        <v>2.9680556842564621E-3</v>
      </c>
      <c r="AP1631" s="13">
        <f t="shared" si="2157"/>
        <v>6.1596899915667943E-4</v>
      </c>
      <c r="AQ1631" s="13">
        <f t="shared" si="2158"/>
        <v>9.5875342720481239E-5</v>
      </c>
      <c r="AR1631" s="13">
        <f t="shared" si="2159"/>
        <v>6.5569722224367803E-5</v>
      </c>
      <c r="AS1631" s="13">
        <f t="shared" si="2160"/>
        <v>1.2150325774544893E-4</v>
      </c>
      <c r="AT1631" s="13">
        <f t="shared" si="2161"/>
        <v>1.1257514247384278E-4</v>
      </c>
      <c r="AU1631" s="13">
        <f t="shared" si="2162"/>
        <v>6.9535379479599129E-5</v>
      </c>
      <c r="AV1631" s="13">
        <f t="shared" si="2163"/>
        <v>3.2212943904303679E-5</v>
      </c>
      <c r="AW1631" s="13">
        <f t="shared" si="2164"/>
        <v>3.825913384541316E-7</v>
      </c>
      <c r="AX1631" s="13">
        <f t="shared" si="2165"/>
        <v>4.7295436442773555E-3</v>
      </c>
      <c r="AY1631" s="13">
        <f t="shared" si="2166"/>
        <v>2.9446067475952672E-3</v>
      </c>
      <c r="AZ1631" s="13">
        <f t="shared" si="2167"/>
        <v>9.1665386241598034E-4</v>
      </c>
      <c r="BA1631" s="13">
        <f t="shared" si="2168"/>
        <v>1.9023577124932661E-4</v>
      </c>
      <c r="BB1631" s="13">
        <f t="shared" si="2169"/>
        <v>2.9610126144651903E-5</v>
      </c>
      <c r="BC1631" s="13">
        <f t="shared" si="2170"/>
        <v>3.687043985657571E-6</v>
      </c>
      <c r="BD1631" s="13">
        <f t="shared" si="2171"/>
        <v>6.8039350453836341E-6</v>
      </c>
      <c r="BE1631" s="13">
        <f t="shared" si="2172"/>
        <v>1.2607957536768583E-5</v>
      </c>
      <c r="BF1631" s="13">
        <f t="shared" si="2173"/>
        <v>1.1681519017205499E-5</v>
      </c>
      <c r="BG1631" s="13">
        <f t="shared" si="2174"/>
        <v>7.2154370841526936E-6</v>
      </c>
      <c r="BH1631" s="13">
        <f t="shared" si="2175"/>
        <v>3.3426217240251865E-6</v>
      </c>
      <c r="BI1631" s="13">
        <f t="shared" si="2176"/>
        <v>1.238801736844432E-6</v>
      </c>
      <c r="BJ1631" s="14">
        <f t="shared" si="2177"/>
        <v>0.66624785791734742</v>
      </c>
      <c r="BK1631" s="14">
        <f t="shared" si="2178"/>
        <v>0.21593706927275133</v>
      </c>
      <c r="BL1631" s="14">
        <f t="shared" si="2179"/>
        <v>0.11436206823554423</v>
      </c>
      <c r="BM1631" s="14">
        <f t="shared" si="2180"/>
        <v>0.44690838074071099</v>
      </c>
      <c r="BN1631" s="14">
        <f t="shared" si="2181"/>
        <v>0.55007750901776242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1.254</v>
      </c>
      <c r="F1639" s="10">
        <f>VLOOKUP(B1639,home!$B$2:$E$405,3,FALSE)</f>
        <v>0.63800000000000001</v>
      </c>
      <c r="G1639" s="10">
        <f>VLOOKUP(C1639,away!$B$2:$E$405,4,FALSE)</f>
        <v>0.58479999999999999</v>
      </c>
      <c r="H1639" s="10">
        <f>VLOOKUP(A1639,away!$A$2:$E$405,3,FALSE)</f>
        <v>0.9476</v>
      </c>
      <c r="I1639" s="10">
        <f>VLOOKUP(C1639,away!$B$2:$E$405,3,FALSE)</f>
        <v>0.84419999999999995</v>
      </c>
      <c r="J1639" s="10">
        <f>VLOOKUP(B1639,home!$B$2:$E$405,4,FALSE)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1.254</v>
      </c>
      <c r="F1640" s="10">
        <f>VLOOKUP(B1640,home!$B$2:$E$405,3,FALSE)</f>
        <v>1.4454</v>
      </c>
      <c r="G1640" s="10">
        <f>VLOOKUP(C1640,away!$B$2:$E$405,4,FALSE)</f>
        <v>0.7974</v>
      </c>
      <c r="H1640" s="10">
        <f>VLOOKUP(A1640,away!$A$2:$E$405,3,FALSE)</f>
        <v>0.9476</v>
      </c>
      <c r="I1640" s="10">
        <f>VLOOKUP(C1640,away!$B$2:$E$405,3,FALSE)</f>
        <v>0.9849</v>
      </c>
      <c r="J1640" s="10">
        <f>VLOOKUP(B1640,home!$B$2:$E$405,4,FALSE)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1.3812</v>
      </c>
      <c r="F1644" s="10">
        <f>VLOOKUP(B1644,home!$B$2:$E$405,3,FALSE)</f>
        <v>0.86880000000000002</v>
      </c>
      <c r="G1644" s="10">
        <f>VLOOKUP(C1644,away!$B$2:$E$405,4,FALSE)</f>
        <v>1.0669999999999999</v>
      </c>
      <c r="H1644" s="10">
        <f>VLOOKUP(A1644,away!$A$2:$E$405,3,FALSE)</f>
        <v>1.0679000000000001</v>
      </c>
      <c r="I1644" s="10">
        <f>VLOOKUP(C1644,away!$B$2:$E$405,3,FALSE)</f>
        <v>0.73929999999999996</v>
      </c>
      <c r="J1644" s="10">
        <f>VLOOKUP(B1644,home!$B$2:$E$405,4,FALSE)</f>
        <v>0.60870000000000002</v>
      </c>
      <c r="K1644" s="12">
        <f t="shared" si="2126"/>
        <v>1.2803856595199998</v>
      </c>
      <c r="L1644" s="12">
        <f t="shared" si="2127"/>
        <v>0.480567718689</v>
      </c>
      <c r="M1644" s="13">
        <f t="shared" si="2128"/>
        <v>0.17188091816243939</v>
      </c>
      <c r="N1644" s="13">
        <f t="shared" si="2129"/>
        <v>0.22007386276031804</v>
      </c>
      <c r="O1644" s="13">
        <f t="shared" si="2130"/>
        <v>8.2600420727494198E-2</v>
      </c>
      <c r="P1644" s="13">
        <f t="shared" si="2131"/>
        <v>0.10576039416980211</v>
      </c>
      <c r="Q1644" s="13">
        <f t="shared" si="2132"/>
        <v>0.14088970895674191</v>
      </c>
      <c r="R1644" s="13">
        <f t="shared" si="2133"/>
        <v>1.9847547875881732E-2</v>
      </c>
      <c r="S1644" s="13">
        <f t="shared" si="2134"/>
        <v>1.6268910322524966E-2</v>
      </c>
      <c r="T1644" s="13">
        <f t="shared" si="2135"/>
        <v>6.7707046020098638E-2</v>
      </c>
      <c r="U1644" s="13">
        <f t="shared" si="2136"/>
        <v>2.5412515676915604E-2</v>
      </c>
      <c r="V1644" s="13">
        <f t="shared" si="2137"/>
        <v>1.1122728888363343E-3</v>
      </c>
      <c r="W1644" s="13">
        <f t="shared" si="2138"/>
        <v>6.0131054307386231E-2</v>
      </c>
      <c r="X1644" s="13">
        <f t="shared" si="2139"/>
        <v>2.8897043590864965E-2</v>
      </c>
      <c r="Y1644" s="13">
        <f t="shared" si="2140"/>
        <v>6.9434931576592808E-3</v>
      </c>
      <c r="Z1644" s="13">
        <f t="shared" si="2141"/>
        <v>3.1793636014277316E-3</v>
      </c>
      <c r="AA1644" s="13">
        <f t="shared" si="2142"/>
        <v>4.0708115616679271E-3</v>
      </c>
      <c r="AB1644" s="13">
        <f t="shared" si="2143"/>
        <v>2.6061043730839159E-3</v>
      </c>
      <c r="AC1644" s="13">
        <f t="shared" si="2144"/>
        <v>4.277467955915799E-5</v>
      </c>
      <c r="AD1644" s="13">
        <f t="shared" si="2145"/>
        <v>1.9247734906748925E-2</v>
      </c>
      <c r="AE1644" s="13">
        <f t="shared" si="2146"/>
        <v>9.2498400540669632E-3</v>
      </c>
      <c r="AF1644" s="13">
        <f t="shared" si="2147"/>
        <v>2.2225872665105478E-3</v>
      </c>
      <c r="AG1644" s="13">
        <f t="shared" si="2148"/>
        <v>3.5603456408473153E-4</v>
      </c>
      <c r="AH1644" s="13">
        <f t="shared" si="2149"/>
        <v>3.8197487820524186E-4</v>
      </c>
      <c r="AI1644" s="13">
        <f t="shared" si="2150"/>
        <v>4.8907515635089019E-4</v>
      </c>
      <c r="AJ1644" s="13">
        <f t="shared" si="2151"/>
        <v>3.1310240830959089E-4</v>
      </c>
      <c r="AK1644" s="13">
        <f t="shared" si="2152"/>
        <v>1.3363061118692516E-4</v>
      </c>
      <c r="AL1644" s="13">
        <f t="shared" si="2153"/>
        <v>1.0527909715697841E-6</v>
      </c>
      <c r="AM1644" s="13">
        <f t="shared" si="2154"/>
        <v>4.9289047505687699E-3</v>
      </c>
      <c r="AN1644" s="13">
        <f t="shared" si="2155"/>
        <v>2.3686725116162082E-3</v>
      </c>
      <c r="AO1644" s="13">
        <f t="shared" si="2156"/>
        <v>5.6915377261437241E-4</v>
      </c>
      <c r="AP1644" s="13">
        <f t="shared" si="2157"/>
        <v>9.1172310029508956E-5</v>
      </c>
      <c r="AQ1644" s="13">
        <f t="shared" si="2158"/>
        <v>1.0953617259621834E-5</v>
      </c>
      <c r="AR1644" s="13">
        <f t="shared" si="2159"/>
        <v>3.6712959163120345E-5</v>
      </c>
      <c r="AS1644" s="13">
        <f t="shared" si="2160"/>
        <v>4.7006746431002657E-5</v>
      </c>
      <c r="AT1644" s="13">
        <f t="shared" si="2161"/>
        <v>3.0093382015474377E-5</v>
      </c>
      <c r="AU1644" s="13">
        <f t="shared" si="2162"/>
        <v>1.2843711593023478E-5</v>
      </c>
      <c r="AV1644" s="13">
        <f t="shared" si="2163"/>
        <v>4.1112260346795109E-6</v>
      </c>
      <c r="AW1644" s="13">
        <f t="shared" si="2164"/>
        <v>1.7994303737531975E-8</v>
      </c>
      <c r="AX1644" s="13">
        <f t="shared" si="2165"/>
        <v>1.0518164932947079E-3</v>
      </c>
      <c r="AY1644" s="13">
        <f t="shared" si="2166"/>
        <v>5.054690526621016E-4</v>
      </c>
      <c r="AZ1644" s="13">
        <f t="shared" si="2167"/>
        <v>1.2145605475285806E-4</v>
      </c>
      <c r="BA1644" s="13">
        <f t="shared" si="2168"/>
        <v>1.945595305118243E-5</v>
      </c>
      <c r="BB1644" s="13">
        <f t="shared" si="2169"/>
        <v>2.3374757431817566E-6</v>
      </c>
      <c r="BC1644" s="13">
        <f t="shared" si="2170"/>
        <v>2.2466307707834631E-7</v>
      </c>
      <c r="BD1644" s="13">
        <f t="shared" si="2171"/>
        <v>2.9405105052238602E-6</v>
      </c>
      <c r="BE1644" s="13">
        <f t="shared" si="2172"/>
        <v>3.7649874825565397E-6</v>
      </c>
      <c r="BF1644" s="13">
        <f t="shared" si="2173"/>
        <v>2.4103179904688504E-6</v>
      </c>
      <c r="BG1644" s="13">
        <f t="shared" si="2174"/>
        <v>1.028712196626459E-6</v>
      </c>
      <c r="BH1644" s="13">
        <f t="shared" si="2175"/>
        <v>3.2928708608345934E-7</v>
      </c>
      <c r="BI1644" s="13">
        <f t="shared" si="2176"/>
        <v>8.4322892577277834E-8</v>
      </c>
      <c r="BJ1644" s="14">
        <f t="shared" si="2177"/>
        <v>0.56538802223914986</v>
      </c>
      <c r="BK1644" s="14">
        <f t="shared" si="2178"/>
        <v>0.29557179206679557</v>
      </c>
      <c r="BL1644" s="14">
        <f t="shared" si="2179"/>
        <v>0.1359965094324869</v>
      </c>
      <c r="BM1644" s="14">
        <f t="shared" si="2180"/>
        <v>0.25857738362882421</v>
      </c>
      <c r="BN1644" s="14">
        <f t="shared" si="2181"/>
        <v>0.7410528526526774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1.3148</v>
      </c>
      <c r="F1649" s="10">
        <f>VLOOKUP(B1649,home!$B$2:$E$405,3,FALSE)</f>
        <v>1.1952</v>
      </c>
      <c r="G1649" s="10">
        <f>VLOOKUP(C1649,away!$B$2:$E$405,4,FALSE)</f>
        <v>0.43459999999999999</v>
      </c>
      <c r="H1649" s="10">
        <f>VLOOKUP(A1649,away!$A$2:$E$405,3,FALSE)</f>
        <v>1.2037</v>
      </c>
      <c r="I1649" s="10">
        <f>VLOOKUP(C1649,away!$B$2:$E$405,3,FALSE)</f>
        <v>0.65269999999999995</v>
      </c>
      <c r="J1649" s="10">
        <f>VLOOKUP(B1649,home!$B$2:$E$405,4,FALSE)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1.3148</v>
      </c>
      <c r="F1650" s="10">
        <f>VLOOKUP(B1650,home!$B$2:$E$405,3,FALSE)</f>
        <v>1.0322</v>
      </c>
      <c r="G1650" s="10">
        <f>VLOOKUP(C1650,away!$B$2:$E$405,4,FALSE)</f>
        <v>1.4668000000000001</v>
      </c>
      <c r="H1650" s="10">
        <f>VLOOKUP(A1650,away!$A$2:$E$405,3,FALSE)</f>
        <v>1.2037</v>
      </c>
      <c r="I1650" s="10">
        <f>VLOOKUP(C1650,away!$B$2:$E$405,3,FALSE)</f>
        <v>0.59340000000000004</v>
      </c>
      <c r="J1650" s="10">
        <f>VLOOKUP(B1650,home!$B$2:$E$405,4,FALSE)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1.3148</v>
      </c>
      <c r="F1651" s="10">
        <f>VLOOKUP(B1651,home!$B$2:$E$405,3,FALSE)</f>
        <v>0.87760000000000005</v>
      </c>
      <c r="G1651" s="10">
        <f>VLOOKUP(C1651,away!$B$2:$E$405,4,FALSE)</f>
        <v>0.87760000000000005</v>
      </c>
      <c r="H1651" s="10">
        <f>VLOOKUP(A1651,away!$A$2:$E$405,3,FALSE)</f>
        <v>1.2037</v>
      </c>
      <c r="I1651" s="10">
        <f>VLOOKUP(C1651,away!$B$2:$E$405,3,FALSE)</f>
        <v>1.2141999999999999</v>
      </c>
      <c r="J1651" s="10">
        <f>VLOOKUP(B1651,home!$B$2:$E$405,4,FALSE)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1.3148</v>
      </c>
      <c r="F1652" s="10">
        <f>VLOOKUP(B1652,home!$B$2:$E$405,3,FALSE)</f>
        <v>0.64359999999999995</v>
      </c>
      <c r="G1652" s="10">
        <f>VLOOKUP(C1652,away!$B$2:$E$405,4,FALSE)</f>
        <v>0.93610000000000004</v>
      </c>
      <c r="H1652" s="10">
        <f>VLOOKUP(A1652,away!$A$2:$E$405,3,FALSE)</f>
        <v>1.2037</v>
      </c>
      <c r="I1652" s="10">
        <f>VLOOKUP(C1652,away!$B$2:$E$405,3,FALSE)</f>
        <v>1.0225</v>
      </c>
      <c r="J1652" s="10">
        <f>VLOOKUP(B1652,home!$B$2:$E$405,4,FALSE)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1.3148</v>
      </c>
      <c r="F1653" s="10">
        <f>VLOOKUP(B1653,home!$B$2:$E$405,3,FALSE)</f>
        <v>0.81910000000000005</v>
      </c>
      <c r="G1653" s="10">
        <f>VLOOKUP(C1653,away!$B$2:$E$405,4,FALSE)</f>
        <v>0.87760000000000005</v>
      </c>
      <c r="H1653" s="10">
        <f>VLOOKUP(A1653,away!$A$2:$E$405,3,FALSE)</f>
        <v>1.2037</v>
      </c>
      <c r="I1653" s="10">
        <f>VLOOKUP(C1653,away!$B$2:$E$405,3,FALSE)</f>
        <v>1.0864</v>
      </c>
      <c r="J1653" s="10">
        <f>VLOOKUP(B1653,home!$B$2:$E$405,4,FALSE)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1.3148</v>
      </c>
      <c r="F1654" s="10">
        <f>VLOOKUP(B1654,home!$B$2:$E$405,3,FALSE)</f>
        <v>1.6382000000000001</v>
      </c>
      <c r="G1654" s="10">
        <f>VLOOKUP(C1654,away!$B$2:$E$405,4,FALSE)</f>
        <v>0.76060000000000005</v>
      </c>
      <c r="H1654" s="10">
        <f>VLOOKUP(A1654,away!$A$2:$E$405,3,FALSE)</f>
        <v>1.2037</v>
      </c>
      <c r="I1654" s="10">
        <f>VLOOKUP(C1654,away!$B$2:$E$405,3,FALSE)</f>
        <v>1.5975999999999999</v>
      </c>
      <c r="J1654" s="10">
        <f>VLOOKUP(B1654,home!$B$2:$E$405,4,FALSE)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1.3812</v>
      </c>
      <c r="F1685" s="10">
        <f>VLOOKUP(B1685,home!$B$2:$E$405,3,FALSE)</f>
        <v>0.83830000000000005</v>
      </c>
      <c r="G1685" s="10">
        <f>VLOOKUP(C1685,away!$B$2:$E$405,4,FALSE)</f>
        <v>0.94120000000000004</v>
      </c>
      <c r="H1685" s="10">
        <f>VLOOKUP(A1685,away!$A$2:$E$405,3,FALSE)</f>
        <v>1.0679000000000001</v>
      </c>
      <c r="I1685" s="10">
        <f>VLOOKUP(C1685,away!$B$2:$E$405,3,FALSE)</f>
        <v>1.2173</v>
      </c>
      <c r="J1685" s="10">
        <f>VLOOKUP(B1685,home!$B$2:$E$405,4,FALSE)</f>
        <v>0.83779999999999999</v>
      </c>
      <c r="K1685" s="12">
        <f t="shared" ref="K1685:K1748" si="2238">E1685*F1685*G1685</f>
        <v>1.0897777943520002</v>
      </c>
      <c r="L1685" s="12">
        <f t="shared" ref="L1685:L1748" si="2239">H1685*I1685*J1685</f>
        <v>1.0891020225260002</v>
      </c>
      <c r="M1685" s="13">
        <f t="shared" ref="M1685:M1748" si="2240">_xlfn.POISSON.DIST(0,K1685,FALSE) * _xlfn.POISSON.DIST(0,L1685,FALSE)</f>
        <v>0.11316822880448227</v>
      </c>
      <c r="N1685" s="13">
        <f t="shared" ref="N1685:N1748" si="2241">_xlfn.POISSON.DIST(1,K1685,FALSE) * _xlfn.POISSON.DIST(0,L1685,FALSE)</f>
        <v>0.12332822277727117</v>
      </c>
      <c r="O1685" s="13">
        <f t="shared" ref="O1685:O1748" si="2242">_xlfn.POISSON.DIST(0,K1685,FALSE) * _xlfn.POISSON.DIST(1,L1685,FALSE)</f>
        <v>0.12325174687664678</v>
      </c>
      <c r="P1685" s="13">
        <f t="shared" ref="P1685:P1748" si="2243">_xlfn.POISSON.DIST(1,K1685,FALSE) * _xlfn.POISSON.DIST(1,L1685,FALSE)</f>
        <v>0.13431701686126313</v>
      </c>
      <c r="Q1685" s="13">
        <f t="shared" ref="Q1685:Q1748" si="2244">_xlfn.POISSON.DIST(2,K1685,FALSE) * _xlfn.POISSON.DIST(0,L1685,FALSE)</f>
        <v>6.7200179299783336E-2</v>
      </c>
      <c r="R1685" s="13">
        <f t="shared" ref="R1685:R1748" si="2245">_xlfn.POISSON.DIST(0,K1685,FALSE) * _xlfn.POISSON.DIST(2,L1685,FALSE)</f>
        <v>6.7116863401609314E-2</v>
      </c>
      <c r="S1685" s="13">
        <f t="shared" ref="S1685:S1748" si="2246">_xlfn.POISSON.DIST(2,K1685,FALSE) * _xlfn.POISSON.DIST(2,L1685,FALSE)</f>
        <v>3.9854518377410296E-2</v>
      </c>
      <c r="T1685" s="13">
        <f t="shared" ref="T1685:T1748" si="2247">_xlfn.POISSON.DIST(2,K1685,FALSE) * _xlfn.POISSON.DIST(1,L1685,FALSE)</f>
        <v>7.3187851189503869E-2</v>
      </c>
      <c r="U1685" s="13">
        <f t="shared" ref="U1685:U1748" si="2248">_xlfn.POISSON.DIST(1,K1685,FALSE) * _xlfn.POISSON.DIST(2,L1685,FALSE)</f>
        <v>7.314246736163027E-2</v>
      </c>
      <c r="V1685" s="13">
        <f t="shared" ref="V1685:V1748" si="2249">_xlfn.POISSON.DIST(3,K1685,FALSE) * _xlfn.POISSON.DIST(3,L1685,FALSE)</f>
        <v>5.2558332094981468E-3</v>
      </c>
      <c r="W1685" s="13">
        <f t="shared" ref="W1685:W1748" si="2250">_xlfn.POISSON.DIST(3,K1685,FALSE) * _xlfn.POISSON.DIST(0,L1685,FALSE)</f>
        <v>2.4411087725792278E-2</v>
      </c>
      <c r="X1685" s="13">
        <f t="shared" ref="X1685:X1748" si="2251">_xlfn.POISSON.DIST(3,K1685,FALSE) * _xlfn.POISSON.DIST(1,L1685,FALSE)</f>
        <v>2.6586165014219988E-2</v>
      </c>
      <c r="Y1685" s="13">
        <f t="shared" ref="Y1685:Y1748" si="2252">_xlfn.POISSON.DIST(3,K1685,FALSE) * _xlfn.POISSON.DIST(2,L1685,FALSE)</f>
        <v>1.4477523044098486E-2</v>
      </c>
      <c r="Z1685" s="13">
        <f t="shared" ref="Z1685:Z1748" si="2253">_xlfn.POISSON.DIST(0,K1685,FALSE) * _xlfn.POISSON.DIST(3,L1685,FALSE)</f>
        <v>2.4365703892097999E-2</v>
      </c>
      <c r="AA1685" s="13">
        <f t="shared" ref="AA1685:AA1748" si="2254">_xlfn.POISSON.DIST(1,K1685,FALSE) * _xlfn.POISSON.DIST(3,L1685,FALSE)</f>
        <v>2.6553203045364501E-2</v>
      </c>
      <c r="AB1685" s="13">
        <f t="shared" ref="AB1685:AB1748" si="2255">_xlfn.POISSON.DIST(2,K1685,FALSE) * _xlfn.POISSON.DIST(3,L1685,FALSE)</f>
        <v>1.4468545523879068E-2</v>
      </c>
      <c r="AC1685" s="13">
        <f t="shared" ref="AC1685:AC1748" si="2256">_xlfn.POISSON.DIST(4,K1685,FALSE) * _xlfn.POISSON.DIST(4,L1685,FALSE)</f>
        <v>3.8987744466680019E-4</v>
      </c>
      <c r="AD1685" s="13">
        <f t="shared" ref="AD1685:AD1748" si="2257">_xlfn.POISSON.DIST(4,K1685,FALSE) * _xlfn.POISSON.DIST(0,L1685,FALSE)</f>
        <v>6.6506653348867711E-3</v>
      </c>
      <c r="AE1685" s="13">
        <f t="shared" ref="AE1685:AE1748" si="2258">_xlfn.POISSON.DIST(4,K1685,FALSE) * _xlfn.POISSON.DIST(1,L1685,FALSE)</f>
        <v>7.2432530673687398E-3</v>
      </c>
      <c r="AF1685" s="13">
        <f t="shared" ref="AF1685:AF1748" si="2259">_xlfn.POISSON.DIST(4,K1685,FALSE) * _xlfn.POISSON.DIST(2,L1685,FALSE)</f>
        <v>3.9443207826694747E-3</v>
      </c>
      <c r="AG1685" s="13">
        <f t="shared" ref="AG1685:AG1748" si="2260">_xlfn.POISSON.DIST(4,K1685,FALSE) * _xlfn.POISSON.DIST(3,L1685,FALSE)</f>
        <v>1.4319225806322207E-3</v>
      </c>
      <c r="AH1685" s="13">
        <f t="shared" ref="AH1685:AH1748" si="2261">_xlfn.POISSON.DIST(0,K1685,FALSE) * _xlfn.POISSON.DIST(4,L1685,FALSE)</f>
        <v>6.6341843472883903E-3</v>
      </c>
      <c r="AI1685" s="13">
        <f t="shared" ref="AI1685:AI1748" si="2262">_xlfn.POISSON.DIST(1,K1685,FALSE) * _xlfn.POISSON.DIST(4,L1685,FALSE)</f>
        <v>7.2297867853125045E-3</v>
      </c>
      <c r="AJ1685" s="13">
        <f t="shared" ref="AJ1685:AJ1748" si="2263">_xlfn.POISSON.DIST(2,K1685,FALSE) * _xlfn.POISSON.DIST(4,L1685,FALSE)</f>
        <v>3.9394305482665492E-3</v>
      </c>
      <c r="AK1685" s="13">
        <f t="shared" ref="AK1685:AK1748" si="2264">_xlfn.POISSON.DIST(3,K1685,FALSE) * _xlfn.POISSON.DIST(4,L1685,FALSE)</f>
        <v>1.4310346446309373E-3</v>
      </c>
      <c r="AL1685" s="13">
        <f t="shared" ref="AL1685:AL1748" si="2265">_xlfn.POISSON.DIST(5,K1685,FALSE) * _xlfn.POISSON.DIST(5,L1685,FALSE)</f>
        <v>1.8509497183917302E-5</v>
      </c>
      <c r="AM1685" s="13">
        <f t="shared" ref="AM1685:AM1748" si="2266">_xlfn.POISSON.DIST(5,K1685,FALSE) * _xlfn.POISSON.DIST(0,L1685,FALSE)</f>
        <v>1.4495494799252431E-3</v>
      </c>
      <c r="AN1685" s="13">
        <f t="shared" ref="AN1685:AN1748" si="2267">_xlfn.POISSON.DIST(5,K1685,FALSE) * _xlfn.POISSON.DIST(1,L1685,FALSE)</f>
        <v>1.5787072703380936E-3</v>
      </c>
      <c r="AO1685" s="13">
        <f t="shared" ref="AO1685:AO1748" si="2268">_xlfn.POISSON.DIST(5,K1685,FALSE) * _xlfn.POISSON.DIST(2,L1685,FALSE)</f>
        <v>8.5968664055085934E-4</v>
      </c>
      <c r="AP1685" s="13">
        <f t="shared" ref="AP1685:AP1748" si="2269">_xlfn.POISSON.DIST(5,K1685,FALSE) * _xlfn.POISSON.DIST(3,L1685,FALSE)</f>
        <v>3.1209548632084121E-4</v>
      </c>
      <c r="AQ1685" s="13">
        <f t="shared" ref="AQ1685:AQ1748" si="2270">_xlfn.POISSON.DIST(5,K1685,FALSE) * _xlfn.POISSON.DIST(4,L1685,FALSE)</f>
        <v>8.4975956343315932E-5</v>
      </c>
      <c r="AR1685" s="13">
        <f t="shared" ref="AR1685:AR1748" si="2271">_xlfn.POISSON.DIST(0,K1685,FALSE) * _xlfn.POISSON.DIST(5,L1685,FALSE)</f>
        <v>1.445060718088424E-3</v>
      </c>
      <c r="AS1685" s="13">
        <f t="shared" ref="AS1685:AS1748" si="2272">_xlfn.POISSON.DIST(1,K1685,FALSE) * _xlfn.POISSON.DIST(5,L1685,FALSE)</f>
        <v>1.5747950820631201E-3</v>
      </c>
      <c r="AT1685" s="13">
        <f t="shared" ref="AT1685:AT1748" si="2273">_xlfn.POISSON.DIST(2,K1685,FALSE) * _xlfn.POISSON.DIST(5,L1685,FALSE)</f>
        <v>8.5808835554356195E-4</v>
      </c>
      <c r="AU1685" s="13">
        <f t="shared" ref="AU1685:AU1748" si="2274">_xlfn.POISSON.DIST(3,K1685,FALSE) * _xlfn.POISSON.DIST(5,L1685,FALSE)</f>
        <v>3.1170854515446606E-4</v>
      </c>
      <c r="AV1685" s="13">
        <f t="shared" ref="AV1685:AV1748" si="2275">_xlfn.POISSON.DIST(4,K1685,FALSE) * _xlfn.POISSON.DIST(5,L1685,FALSE)</f>
        <v>8.4923262704776186E-5</v>
      </c>
      <c r="AW1685" s="13">
        <f t="shared" ref="AW1685:AW1748" si="2276">_xlfn.POISSON.DIST(6,K1685,FALSE) * _xlfn.POISSON.DIST(6,L1685,FALSE)</f>
        <v>6.1023714468900196E-7</v>
      </c>
      <c r="AX1685" s="13">
        <f t="shared" ref="AX1685:AX1748" si="2277">_xlfn.POISSON.DIST(6,K1685,FALSE) * _xlfn.POISSON.DIST(0,L1685,FALSE)</f>
        <v>2.6328113917283664E-4</v>
      </c>
      <c r="AY1685" s="13">
        <f t="shared" ref="AY1685:AY1748" si="2278">_xlfn.POISSON.DIST(6,K1685,FALSE) * _xlfn.POISSON.DIST(1,L1685,FALSE)</f>
        <v>2.8674002116608566E-4</v>
      </c>
      <c r="AZ1685" s="13">
        <f t="shared" ref="AZ1685:AZ1748" si="2279">_xlfn.POISSON.DIST(6,K1685,FALSE) * _xlfn.POISSON.DIST(2,L1685,FALSE)</f>
        <v>1.5614456849556601E-4</v>
      </c>
      <c r="BA1685" s="13">
        <f t="shared" ref="BA1685:BA1748" si="2280">_xlfn.POISSON.DIST(6,K1685,FALSE) * _xlfn.POISSON.DIST(3,L1685,FALSE)</f>
        <v>5.6685788451656845E-5</v>
      </c>
      <c r="BB1685" s="13">
        <f t="shared" ref="BB1685:BB1748" si="2281">_xlfn.POISSON.DIST(6,K1685,FALSE) * _xlfn.POISSON.DIST(4,L1685,FALSE)</f>
        <v>1.543415171279511E-5</v>
      </c>
      <c r="BC1685" s="13">
        <f t="shared" ref="BC1685:BC1748" si="2282">_xlfn.POISSON.DIST(6,K1685,FALSE) * _xlfn.POISSON.DIST(5,L1685,FALSE)</f>
        <v>3.3618731692756583E-6</v>
      </c>
      <c r="BD1685" s="13">
        <f t="shared" ref="BD1685:BD1748" si="2283">_xlfn.POISSON.DIST(0,K1685,FALSE) * _xlfn.POISSON.DIST(6,L1685,FALSE)</f>
        <v>2.6230309179049602E-4</v>
      </c>
      <c r="BE1685" s="13">
        <f t="shared" ref="BE1685:BE1748" si="2284">_xlfn.POISSON.DIST(1,K1685,FALSE) * _xlfn.POISSON.DIST(6,L1685,FALSE)</f>
        <v>2.8585208482315698E-4</v>
      </c>
      <c r="BF1685" s="13">
        <f t="shared" ref="BF1685:BF1748" si="2285">_xlfn.POISSON.DIST(2,K1685,FALSE) * _xlfn.POISSON.DIST(6,L1685,FALSE)</f>
        <v>1.5575762725475041E-4</v>
      </c>
      <c r="BG1685" s="13">
        <f t="shared" ref="BG1685:BG1748" si="2286">_xlfn.POISSON.DIST(3,K1685,FALSE) * _xlfn.POISSON.DIST(6,L1685,FALSE)</f>
        <v>5.6580401161060985E-5</v>
      </c>
      <c r="BH1685" s="13">
        <f t="shared" ref="BH1685:BH1748" si="2287">_xlfn.POISSON.DIST(4,K1685,FALSE) * _xlfn.POISSON.DIST(6,L1685,FALSE)</f>
        <v>1.5415016195213093E-5</v>
      </c>
      <c r="BI1685" s="13">
        <f t="shared" ref="BI1685:BI1748" si="2288">_xlfn.POISSON.DIST(5,K1685,FALSE) * _xlfn.POISSON.DIST(6,L1685,FALSE)</f>
        <v>3.3597884698239382E-6</v>
      </c>
      <c r="BJ1685" s="14">
        <f t="shared" ref="BJ1685:BJ1748" si="2289">SUM(N1685,Q1685,T1685,W1685,X1685,Y1685,AD1685,AE1685,AF1685,AG1685,AM1685,AN1685,AO1685,AP1685,AQ1685,AX1685,AY1685,AZ1685,BA1685,BB1685,BC1685)</f>
        <v>0.35352785319187296</v>
      </c>
      <c r="BK1685" s="14">
        <f t="shared" ref="BK1685:BK1748" si="2290">SUM(M1685,P1685,S1685,V1685,AC1685,AL1685,AY1685)</f>
        <v>0.2932907242156706</v>
      </c>
      <c r="BL1685" s="14">
        <f t="shared" ref="BL1685:BL1748" si="2291">SUM(O1685,R1685,U1685,AA1685,AB1685,AH1685,AI1685,AJ1685,AK1685,AR1685,AS1685,AT1685,AU1685,AV1685,BD1685,BE1685,BF1685,BG1685,BH1685,BI1685)</f>
        <v>0.32882110650787716</v>
      </c>
      <c r="BM1685" s="14">
        <f t="shared" ref="BM1685:BM1748" si="2292">SUM(S1685:BI1685)</f>
        <v>0.37133700000244135</v>
      </c>
      <c r="BN1685" s="14">
        <f t="shared" ref="BN1685:BN1748" si="2293">SUM(M1685:R1685)</f>
        <v>0.62838225802105596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1.254</v>
      </c>
      <c r="F1689" s="10">
        <f>VLOOKUP(B1689,home!$B$2:$E$405,3,FALSE)</f>
        <v>0.74760000000000004</v>
      </c>
      <c r="G1689" s="10">
        <f>VLOOKUP(C1689,away!$B$2:$E$405,4,FALSE)</f>
        <v>0.47849999999999998</v>
      </c>
      <c r="H1689" s="10">
        <f>VLOOKUP(A1689,away!$A$2:$E$405,3,FALSE)</f>
        <v>0.9476</v>
      </c>
      <c r="I1689" s="10">
        <f>VLOOKUP(C1689,away!$B$2:$E$405,3,FALSE)</f>
        <v>0.84419999999999995</v>
      </c>
      <c r="J1689" s="10">
        <f>VLOOKUP(B1689,home!$B$2:$E$405,4,FALSE)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1.254</v>
      </c>
      <c r="F1690" s="10">
        <f>VLOOKUP(B1690,home!$B$2:$E$405,3,FALSE)</f>
        <v>0.84730000000000005</v>
      </c>
      <c r="G1690" s="10">
        <f>VLOOKUP(C1690,away!$B$2:$E$405,4,FALSE)</f>
        <v>0.94699999999999995</v>
      </c>
      <c r="H1690" s="10">
        <f>VLOOKUP(A1690,away!$A$2:$E$405,3,FALSE)</f>
        <v>0.9476</v>
      </c>
      <c r="I1690" s="10">
        <f>VLOOKUP(C1690,away!$B$2:$E$405,3,FALSE)</f>
        <v>1.1213</v>
      </c>
      <c r="J1690" s="10">
        <f>VLOOKUP(B1690,home!$B$2:$E$405,4,FALSE)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1.3812</v>
      </c>
      <c r="F1694" s="10">
        <f>VLOOKUP(B1694,home!$B$2:$E$405,3,FALSE)</f>
        <v>0.91449999999999998</v>
      </c>
      <c r="G1694" s="10">
        <f>VLOOKUP(C1694,away!$B$2:$E$405,4,FALSE)</f>
        <v>1.1051</v>
      </c>
      <c r="H1694" s="10">
        <f>VLOOKUP(A1694,away!$A$2:$E$405,3,FALSE)</f>
        <v>1.0679000000000001</v>
      </c>
      <c r="I1694" s="10">
        <f>VLOOKUP(C1694,away!$B$2:$E$405,3,FALSE)</f>
        <v>0.98570000000000002</v>
      </c>
      <c r="J1694" s="10">
        <f>VLOOKUP(B1694,home!$B$2:$E$405,4,FALSE)</f>
        <v>1.38</v>
      </c>
      <c r="K1694" s="12">
        <f t="shared" si="2238"/>
        <v>1.39585998774</v>
      </c>
      <c r="L1694" s="12">
        <f t="shared" si="2239"/>
        <v>1.4526280614</v>
      </c>
      <c r="M1694" s="13">
        <f t="shared" si="2240"/>
        <v>5.7931844794791042E-2</v>
      </c>
      <c r="N1694" s="13">
        <f t="shared" si="2241"/>
        <v>8.0864744165012603E-2</v>
      </c>
      <c r="O1694" s="13">
        <f t="shared" si="2242"/>
        <v>8.4153423397582985E-2</v>
      </c>
      <c r="P1694" s="13">
        <f t="shared" si="2243"/>
        <v>0.11746639655202921</v>
      </c>
      <c r="Q1694" s="13">
        <f t="shared" si="2244"/>
        <v>5.6437930399386375E-2</v>
      </c>
      <c r="R1694" s="13">
        <f t="shared" si="2245"/>
        <v>6.1121812145102192E-2</v>
      </c>
      <c r="S1694" s="13">
        <f t="shared" si="2246"/>
        <v>5.9545636634720414E-2</v>
      </c>
      <c r="T1694" s="13">
        <f t="shared" si="2247"/>
        <v>8.1983321425488753E-2</v>
      </c>
      <c r="U1694" s="13">
        <f t="shared" si="2248"/>
        <v>8.5317491951508936E-2</v>
      </c>
      <c r="V1694" s="13">
        <f t="shared" si="2249"/>
        <v>1.3415402934361449E-2</v>
      </c>
      <c r="W1694" s="13">
        <f t="shared" si="2250"/>
        <v>2.6259816278452815E-2</v>
      </c>
      <c r="X1694" s="13">
        <f t="shared" si="2251"/>
        <v>3.8145746013289072E-2</v>
      </c>
      <c r="Y1694" s="13">
        <f t="shared" si="2252"/>
        <v>2.7705790540970446E-2</v>
      </c>
      <c r="Z1694" s="13">
        <f t="shared" si="2253"/>
        <v>2.9595753161864916E-2</v>
      </c>
      <c r="AA1694" s="13">
        <f t="shared" si="2254"/>
        <v>4.1311527645676832E-2</v>
      </c>
      <c r="AB1694" s="13">
        <f t="shared" si="2255"/>
        <v>2.883255423650757E-2</v>
      </c>
      <c r="AC1694" s="13">
        <f t="shared" si="2256"/>
        <v>1.7001217622352649E-3</v>
      </c>
      <c r="AD1694" s="13">
        <f t="shared" si="2257"/>
        <v>9.1637567071239552E-3</v>
      </c>
      <c r="AE1694" s="13">
        <f t="shared" si="2258"/>
        <v>1.3311530140610719E-2</v>
      </c>
      <c r="AF1694" s="13">
        <f t="shared" si="2259"/>
        <v>9.6683511112115109E-3</v>
      </c>
      <c r="AG1694" s="13">
        <f t="shared" si="2260"/>
        <v>4.6815060438712358E-3</v>
      </c>
      <c r="AH1694" s="13">
        <f t="shared" si="2261"/>
        <v>1.0747905385298191E-2</v>
      </c>
      <c r="AI1694" s="13">
        <f t="shared" si="2262"/>
        <v>1.5002571079353015E-2</v>
      </c>
      <c r="AJ1694" s="13">
        <f t="shared" si="2263"/>
        <v>1.047074434144709E-2</v>
      </c>
      <c r="AK1694" s="13">
        <f t="shared" si="2264"/>
        <v>4.8718976893603371E-3</v>
      </c>
      <c r="AL1694" s="13">
        <f t="shared" si="2265"/>
        <v>1.3789112210520785E-4</v>
      </c>
      <c r="AM1694" s="13">
        <f t="shared" si="2266"/>
        <v>2.5582642649716746E-3</v>
      </c>
      <c r="AN1694" s="13">
        <f t="shared" si="2267"/>
        <v>3.7162064597746993E-3</v>
      </c>
      <c r="AO1694" s="13">
        <f t="shared" si="2268"/>
        <v>2.6991328927123397E-3</v>
      </c>
      <c r="AP1694" s="13">
        <f t="shared" si="2269"/>
        <v>1.3069453938005663E-3</v>
      </c>
      <c r="AQ1694" s="13">
        <f t="shared" si="2270"/>
        <v>4.7462638843804423E-4</v>
      </c>
      <c r="AR1694" s="13">
        <f t="shared" si="2271"/>
        <v>3.1225417927912649E-3</v>
      </c>
      <c r="AS1694" s="13">
        <f t="shared" si="2272"/>
        <v>4.3586311486032529E-3</v>
      </c>
      <c r="AT1694" s="13">
        <f t="shared" si="2273"/>
        <v>3.0420194108262597E-3</v>
      </c>
      <c r="AU1694" s="13">
        <f t="shared" si="2274"/>
        <v>1.4154110591669284E-3</v>
      </c>
      <c r="AV1694" s="13">
        <f t="shared" si="2275"/>
        <v>4.939289159239526E-4</v>
      </c>
      <c r="AW1694" s="13">
        <f t="shared" si="2276"/>
        <v>7.766584877832843E-6</v>
      </c>
      <c r="AX1694" s="13">
        <f t="shared" si="2277"/>
        <v>5.951631209231735E-4</v>
      </c>
      <c r="AY1694" s="13">
        <f t="shared" si="2278"/>
        <v>8.6455065056340312E-4</v>
      </c>
      <c r="AZ1694" s="13">
        <f t="shared" si="2279"/>
        <v>6.2793526775501264E-4</v>
      </c>
      <c r="BA1694" s="13">
        <f t="shared" si="2280"/>
        <v>3.040521302278846E-4</v>
      </c>
      <c r="BB1694" s="13">
        <f t="shared" si="2281"/>
        <v>1.1041866412436811E-4</v>
      </c>
      <c r="BC1694" s="13">
        <f t="shared" si="2282"/>
        <v>3.2079450001871699E-5</v>
      </c>
      <c r="BD1694" s="13">
        <f t="shared" si="2283"/>
        <v>7.5598197185047507E-4</v>
      </c>
      <c r="BE1694" s="13">
        <f t="shared" si="2284"/>
        <v>1.0552449859588652E-3</v>
      </c>
      <c r="BF1694" s="13">
        <f t="shared" si="2285"/>
        <v>7.3648712658161907E-4</v>
      </c>
      <c r="BG1694" s="13">
        <f t="shared" si="2286"/>
        <v>3.4267763716029561E-4</v>
      </c>
      <c r="BH1694" s="13">
        <f t="shared" si="2287"/>
        <v>1.1958250060133567E-4</v>
      </c>
      <c r="BI1694" s="13">
        <f t="shared" si="2288"/>
        <v>3.3384085564659752E-5</v>
      </c>
      <c r="BJ1694" s="14">
        <f t="shared" si="2289"/>
        <v>0.3615118675087105</v>
      </c>
      <c r="BK1694" s="14">
        <f t="shared" si="2290"/>
        <v>0.25106184445080598</v>
      </c>
      <c r="BL1694" s="14">
        <f t="shared" si="2291"/>
        <v>0.35730581850686599</v>
      </c>
      <c r="BM1694" s="14">
        <f t="shared" si="2292"/>
        <v>0.54064234810865741</v>
      </c>
      <c r="BN1694" s="14">
        <f t="shared" si="2293"/>
        <v>0.45797615145390447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1.3812</v>
      </c>
      <c r="F1697" s="10">
        <f>VLOOKUP(B1697,home!$B$2:$E$405,3,FALSE)</f>
        <v>0.83260000000000001</v>
      </c>
      <c r="G1697" s="10">
        <f>VLOOKUP(C1697,away!$B$2:$E$405,4,FALSE)</f>
        <v>1.0288999999999999</v>
      </c>
      <c r="H1697" s="10">
        <f>VLOOKUP(A1697,away!$A$2:$E$405,3,FALSE)</f>
        <v>1.0679000000000001</v>
      </c>
      <c r="I1697" s="10">
        <f>VLOOKUP(C1697,away!$B$2:$E$405,3,FALSE)</f>
        <v>1.1335999999999999</v>
      </c>
      <c r="J1697" s="10">
        <f>VLOOKUP(B1697,home!$B$2:$E$405,4,FALSE)</f>
        <v>0.79600000000000004</v>
      </c>
      <c r="K1697" s="12">
        <f t="shared" si="2238"/>
        <v>1.183221747768</v>
      </c>
      <c r="L1697" s="12">
        <f t="shared" si="2239"/>
        <v>0.96361486624000015</v>
      </c>
      <c r="M1697" s="13">
        <f t="shared" si="2240"/>
        <v>0.11685322557066528</v>
      </c>
      <c r="N1697" s="13">
        <f t="shared" si="2241"/>
        <v>0.13826327779205091</v>
      </c>
      <c r="O1697" s="13">
        <f t="shared" si="2242"/>
        <v>0.1126015053279892</v>
      </c>
      <c r="P1697" s="13">
        <f t="shared" si="2243"/>
        <v>0.13323254993549113</v>
      </c>
      <c r="Q1697" s="13">
        <f t="shared" si="2244"/>
        <v>8.1798058600621545E-2</v>
      </c>
      <c r="R1697" s="13">
        <f t="shared" si="2245"/>
        <v>5.4252242247526485E-2</v>
      </c>
      <c r="S1697" s="13">
        <f t="shared" si="2246"/>
        <v>3.797694132024311E-2</v>
      </c>
      <c r="T1697" s="13">
        <f t="shared" si="2247"/>
        <v>7.8821825297129625E-2</v>
      </c>
      <c r="U1697" s="13">
        <f t="shared" si="2248"/>
        <v>6.4192432892451218E-2</v>
      </c>
      <c r="V1697" s="13">
        <f t="shared" si="2249"/>
        <v>4.8111301888298088E-3</v>
      </c>
      <c r="W1697" s="13">
        <f t="shared" si="2250"/>
        <v>3.2261747287152219E-2</v>
      </c>
      <c r="X1697" s="13">
        <f t="shared" si="2251"/>
        <v>3.1087899296777872E-2</v>
      </c>
      <c r="Y1697" s="13">
        <f t="shared" si="2252"/>
        <v>1.4978380961273602E-2</v>
      </c>
      <c r="Z1697" s="13">
        <f t="shared" si="2253"/>
        <v>1.7426089052190109E-2</v>
      </c>
      <c r="AA1697" s="13">
        <f t="shared" si="2254"/>
        <v>2.0618927545093188E-2</v>
      </c>
      <c r="AB1697" s="13">
        <f t="shared" si="2255"/>
        <v>1.2198381743503467E-2</v>
      </c>
      <c r="AC1697" s="13">
        <f t="shared" si="2256"/>
        <v>3.4284416412075298E-4</v>
      </c>
      <c r="AD1697" s="13">
        <f t="shared" si="2257"/>
        <v>9.5432002527884498E-3</v>
      </c>
      <c r="AE1697" s="13">
        <f t="shared" si="2258"/>
        <v>9.1959696350922774E-3</v>
      </c>
      <c r="AF1697" s="13">
        <f t="shared" si="2259"/>
        <v>4.4306865249332736E-3</v>
      </c>
      <c r="AG1697" s="13">
        <f t="shared" si="2260"/>
        <v>1.4231584676916492E-3</v>
      </c>
      <c r="AH1697" s="13">
        <f t="shared" si="2261"/>
        <v>4.1980096177781246E-3</v>
      </c>
      <c r="AI1697" s="13">
        <f t="shared" si="2262"/>
        <v>4.9671762770943061E-3</v>
      </c>
      <c r="AJ1697" s="13">
        <f t="shared" si="2263"/>
        <v>2.9386354980276376E-3</v>
      </c>
      <c r="AK1697" s="13">
        <f t="shared" si="2264"/>
        <v>1.1590191433431157E-3</v>
      </c>
      <c r="AL1697" s="13">
        <f t="shared" si="2265"/>
        <v>1.5636026132179588E-5</v>
      </c>
      <c r="AM1697" s="13">
        <f t="shared" si="2266"/>
        <v>2.2583444164808739E-3</v>
      </c>
      <c r="AN1697" s="13">
        <f t="shared" si="2267"/>
        <v>2.1761742528110684E-3</v>
      </c>
      <c r="AO1697" s="13">
        <f t="shared" si="2268"/>
        <v>1.048496930768735E-3</v>
      </c>
      <c r="AP1697" s="13">
        <f t="shared" si="2269"/>
        <v>3.3678240989858848E-4</v>
      </c>
      <c r="AQ1697" s="13">
        <f t="shared" si="2270"/>
        <v>8.1132134216603294E-5</v>
      </c>
      <c r="AR1697" s="13">
        <f t="shared" si="2271"/>
        <v>8.0905289526190052E-4</v>
      </c>
      <c r="AS1697" s="13">
        <f t="shared" si="2272"/>
        <v>9.572889807685466E-4</v>
      </c>
      <c r="AT1697" s="13">
        <f t="shared" si="2273"/>
        <v>5.6634257047200379E-4</v>
      </c>
      <c r="AU1697" s="13">
        <f t="shared" si="2274"/>
        <v>2.2336961535643522E-4</v>
      </c>
      <c r="AV1697" s="13">
        <f t="shared" si="2275"/>
        <v>6.6073946670076818E-5</v>
      </c>
      <c r="AW1697" s="13">
        <f t="shared" si="2276"/>
        <v>4.952146930653563E-7</v>
      </c>
      <c r="AX1697" s="13">
        <f t="shared" si="2277"/>
        <v>4.4535370458843361E-4</v>
      </c>
      <c r="AY1697" s="13">
        <f t="shared" si="2278"/>
        <v>4.2914945047647202E-4</v>
      </c>
      <c r="AZ1697" s="13">
        <f t="shared" si="2279"/>
        <v>2.0676739515892756E-4</v>
      </c>
      <c r="BA1697" s="13">
        <f t="shared" si="2280"/>
        <v>6.6414711942954424E-5</v>
      </c>
      <c r="BB1697" s="13">
        <f t="shared" si="2281"/>
        <v>1.5999550941319537E-5</v>
      </c>
      <c r="BC1697" s="13">
        <f t="shared" si="2282"/>
        <v>3.0834810280439394E-6</v>
      </c>
      <c r="BD1697" s="13">
        <f t="shared" si="2283"/>
        <v>1.2993589957481348E-4</v>
      </c>
      <c r="BE1697" s="13">
        <f t="shared" si="2284"/>
        <v>1.5374298219271811E-4</v>
      </c>
      <c r="BF1697" s="13">
        <f t="shared" si="2285"/>
        <v>9.0956020048566256E-5</v>
      </c>
      <c r="BG1697" s="13">
        <f t="shared" si="2286"/>
        <v>3.5873713670628589E-5</v>
      </c>
      <c r="BH1697" s="13">
        <f t="shared" si="2287"/>
        <v>1.0611639547072492E-5</v>
      </c>
      <c r="BI1697" s="13">
        <f t="shared" si="2288"/>
        <v>2.5111845383142291E-6</v>
      </c>
      <c r="BJ1697" s="14">
        <f t="shared" si="2289"/>
        <v>0.40887190255382344</v>
      </c>
      <c r="BK1697" s="14">
        <f t="shared" si="2290"/>
        <v>0.29366147665595865</v>
      </c>
      <c r="BL1697" s="14">
        <f t="shared" si="2291"/>
        <v>0.28017208974090779</v>
      </c>
      <c r="BM1697" s="14">
        <f t="shared" si="2292"/>
        <v>0.36270204429275221</v>
      </c>
      <c r="BN1697" s="14">
        <f t="shared" si="2293"/>
        <v>0.63700085947434448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1.5690999999999999</v>
      </c>
      <c r="F1703" s="10">
        <f>VLOOKUP(B1703,home!$B$2:$E$405,3,FALSE)</f>
        <v>1.0428999999999999</v>
      </c>
      <c r="G1703" s="10">
        <f>VLOOKUP(C1703,away!$B$2:$E$405,4,FALSE)</f>
        <v>0.50980000000000003</v>
      </c>
      <c r="H1703" s="10">
        <f>VLOOKUP(A1703,away!$A$2:$E$405,3,FALSE)</f>
        <v>1.1701999999999999</v>
      </c>
      <c r="I1703" s="10">
        <f>VLOOKUP(C1703,away!$B$2:$E$405,3,FALSE)</f>
        <v>1.1109</v>
      </c>
      <c r="J1703" s="10">
        <f>VLOOKUP(B1703,home!$B$2:$E$405,4,FALSE)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1.5690999999999999</v>
      </c>
      <c r="F1704" s="10">
        <f>VLOOKUP(B1704,home!$B$2:$E$405,3,FALSE)</f>
        <v>0.92700000000000005</v>
      </c>
      <c r="G1704" s="10">
        <f>VLOOKUP(C1704,away!$B$2:$E$405,4,FALSE)</f>
        <v>0.82850000000000001</v>
      </c>
      <c r="H1704" s="10">
        <f>VLOOKUP(A1704,away!$A$2:$E$405,3,FALSE)</f>
        <v>1.1701999999999999</v>
      </c>
      <c r="I1704" s="10">
        <f>VLOOKUP(C1704,away!$B$2:$E$405,3,FALSE)</f>
        <v>1.4527000000000001</v>
      </c>
      <c r="J1704" s="10">
        <f>VLOOKUP(B1704,home!$B$2:$E$405,4,FALSE)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1.254</v>
      </c>
      <c r="F1705" s="10">
        <f>VLOOKUP(B1705,home!$B$2:$E$405,3,FALSE)</f>
        <v>1.0965</v>
      </c>
      <c r="G1705" s="10">
        <f>VLOOKUP(C1705,away!$B$2:$E$405,4,FALSE)</f>
        <v>0.74760000000000004</v>
      </c>
      <c r="H1705" s="10">
        <f>VLOOKUP(A1705,away!$A$2:$E$405,3,FALSE)</f>
        <v>0.9476</v>
      </c>
      <c r="I1705" s="10">
        <f>VLOOKUP(C1705,away!$B$2:$E$405,3,FALSE)</f>
        <v>1.1872</v>
      </c>
      <c r="J1705" s="10">
        <f>VLOOKUP(B1705,home!$B$2:$E$405,4,FALSE)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1.3812</v>
      </c>
      <c r="F1707" s="10">
        <f>VLOOKUP(B1707,home!$B$2:$E$405,3,FALSE)</f>
        <v>0.91449999999999998</v>
      </c>
      <c r="G1707" s="10">
        <f>VLOOKUP(C1707,away!$B$2:$E$405,4,FALSE)</f>
        <v>1.1813</v>
      </c>
      <c r="H1707" s="10">
        <f>VLOOKUP(A1707,away!$A$2:$E$405,3,FALSE)</f>
        <v>1.0679000000000001</v>
      </c>
      <c r="I1707" s="10">
        <f>VLOOKUP(C1707,away!$B$2:$E$405,3,FALSE)</f>
        <v>1.3307</v>
      </c>
      <c r="J1707" s="10">
        <f>VLOOKUP(B1707,home!$B$2:$E$405,4,FALSE)</f>
        <v>0.69</v>
      </c>
      <c r="K1707" s="12">
        <f t="shared" si="2238"/>
        <v>1.4921087716200001</v>
      </c>
      <c r="L1707" s="12">
        <f t="shared" si="2239"/>
        <v>0.98052762570000007</v>
      </c>
      <c r="M1707" s="13">
        <f t="shared" si="2240"/>
        <v>8.4362153405193707E-2</v>
      </c>
      <c r="N1707" s="13">
        <f t="shared" si="2241"/>
        <v>0.12587750908864159</v>
      </c>
      <c r="O1707" s="13">
        <f t="shared" si="2242"/>
        <v>8.2719421977333757E-2</v>
      </c>
      <c r="P1707" s="13">
        <f t="shared" si="2243"/>
        <v>0.12342637511571591</v>
      </c>
      <c r="Q1707" s="13">
        <f t="shared" si="2244"/>
        <v>9.391146773041921E-2</v>
      </c>
      <c r="R1707" s="13">
        <f t="shared" si="2245"/>
        <v>4.0554339215355735E-2</v>
      </c>
      <c r="S1707" s="13">
        <f t="shared" si="2246"/>
        <v>4.5144858977922739E-2</v>
      </c>
      <c r="T1707" s="13">
        <f t="shared" si="2247"/>
        <v>9.2082788479710131E-2</v>
      </c>
      <c r="U1707" s="13">
        <f t="shared" si="2248"/>
        <v>6.0511485270485242E-2</v>
      </c>
      <c r="V1707" s="13">
        <f t="shared" si="2249"/>
        <v>7.3388178543264872E-3</v>
      </c>
      <c r="W1707" s="13">
        <f t="shared" si="2250"/>
        <v>4.6708708252089053E-2</v>
      </c>
      <c r="X1707" s="13">
        <f t="shared" si="2251"/>
        <v>4.5799178801934882E-2</v>
      </c>
      <c r="Y1707" s="13">
        <f t="shared" si="2252"/>
        <v>2.2453680024835488E-2</v>
      </c>
      <c r="Z1707" s="13">
        <f t="shared" si="2253"/>
        <v>1.3254883314221722E-2</v>
      </c>
      <c r="AA1707" s="13">
        <f t="shared" si="2254"/>
        <v>1.9777727659949808E-2</v>
      </c>
      <c r="AB1707" s="13">
        <f t="shared" si="2255"/>
        <v>1.4755260462061307E-2</v>
      </c>
      <c r="AC1707" s="13">
        <f t="shared" si="2256"/>
        <v>6.7106786695229784E-4</v>
      </c>
      <c r="AD1707" s="13">
        <f t="shared" si="2257"/>
        <v>1.7423618323495382E-2</v>
      </c>
      <c r="AE1707" s="13">
        <f t="shared" si="2258"/>
        <v>1.7084339105839945E-2</v>
      </c>
      <c r="AF1707" s="13">
        <f t="shared" si="2259"/>
        <v>8.3758332300514493E-3</v>
      </c>
      <c r="AG1707" s="13">
        <f t="shared" si="2260"/>
        <v>2.7375786234405037E-3</v>
      </c>
      <c r="AH1707" s="13">
        <f t="shared" si="2261"/>
        <v>3.2491948162560926E-3</v>
      </c>
      <c r="AI1707" s="13">
        <f t="shared" si="2262"/>
        <v>4.8481520860379507E-3</v>
      </c>
      <c r="AJ1707" s="13">
        <f t="shared" si="2263"/>
        <v>3.6169851268625141E-3</v>
      </c>
      <c r="AK1707" s="13">
        <f t="shared" si="2264"/>
        <v>1.7989784115368796E-3</v>
      </c>
      <c r="AL1707" s="13">
        <f t="shared" si="2265"/>
        <v>3.9272337621224583E-5</v>
      </c>
      <c r="AM1707" s="13">
        <f t="shared" si="2266"/>
        <v>5.1995867467692861E-3</v>
      </c>
      <c r="AN1707" s="13">
        <f t="shared" si="2267"/>
        <v>5.0983384474308753E-3</v>
      </c>
      <c r="AO1707" s="13">
        <f t="shared" si="2268"/>
        <v>2.4995308464372101E-3</v>
      </c>
      <c r="AP1707" s="13">
        <f t="shared" si="2269"/>
        <v>8.1695301540699646E-4</v>
      </c>
      <c r="AQ1707" s="13">
        <f t="shared" si="2270"/>
        <v>2.0026125012636943E-4</v>
      </c>
      <c r="AR1707" s="13">
        <f t="shared" si="2271"/>
        <v>6.3718505572406725E-4</v>
      </c>
      <c r="AS1707" s="13">
        <f t="shared" si="2272"/>
        <v>9.5074941079105924E-4</v>
      </c>
      <c r="AT1707" s="13">
        <f t="shared" si="2273"/>
        <v>7.0931076772694321E-4</v>
      </c>
      <c r="AU1707" s="13">
        <f t="shared" si="2274"/>
        <v>3.52789606109963E-4</v>
      </c>
      <c r="AV1707" s="13">
        <f t="shared" si="2275"/>
        <v>1.3160011645326009E-4</v>
      </c>
      <c r="AW1707" s="13">
        <f t="shared" si="2276"/>
        <v>1.5960429329102893E-6</v>
      </c>
      <c r="AX1707" s="13">
        <f t="shared" si="2277"/>
        <v>1.2930581656089269E-3</v>
      </c>
      <c r="AY1707" s="13">
        <f t="shared" si="2278"/>
        <v>1.2678792530165185E-3</v>
      </c>
      <c r="AZ1707" s="13">
        <f t="shared" si="2279"/>
        <v>6.2159531681728818E-4</v>
      </c>
      <c r="BA1707" s="13">
        <f t="shared" si="2280"/>
        <v>2.0316379338169833E-4</v>
      </c>
      <c r="BB1707" s="13">
        <f t="shared" si="2281"/>
        <v>4.9801927988190502E-5</v>
      </c>
      <c r="BC1707" s="13">
        <f t="shared" si="2282"/>
        <v>9.7664332411085676E-6</v>
      </c>
      <c r="BD1707" s="13">
        <f t="shared" si="2283"/>
        <v>1.0412959163677359E-4</v>
      </c>
      <c r="BE1707" s="13">
        <f t="shared" si="2284"/>
        <v>1.5537267706643848E-4</v>
      </c>
      <c r="BF1707" s="13">
        <f t="shared" si="2285"/>
        <v>1.1591646716045726E-4</v>
      </c>
      <c r="BG1707" s="13">
        <f t="shared" si="2286"/>
        <v>5.7653325808440013E-5</v>
      </c>
      <c r="BH1707" s="13">
        <f t="shared" si="2287"/>
        <v>2.1506258287959763E-5</v>
      </c>
      <c r="BI1707" s="13">
        <f t="shared" si="2288"/>
        <v>6.4179353272380187E-6</v>
      </c>
      <c r="BJ1707" s="14">
        <f t="shared" si="2289"/>
        <v>0.48971463685668215</v>
      </c>
      <c r="BK1707" s="14">
        <f t="shared" si="2290"/>
        <v>0.26225042481074895</v>
      </c>
      <c r="BL1707" s="14">
        <f t="shared" si="2291"/>
        <v>0.23507417623797192</v>
      </c>
      <c r="BM1707" s="14">
        <f t="shared" si="2292"/>
        <v>0.44817657147688111</v>
      </c>
      <c r="BN1707" s="14">
        <f t="shared" si="2293"/>
        <v>0.55085126653265992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1.3812</v>
      </c>
      <c r="F1708" s="10">
        <f>VLOOKUP(B1708,home!$B$2:$E$405,3,FALSE)</f>
        <v>0.49540000000000001</v>
      </c>
      <c r="G1708" s="10">
        <f>VLOOKUP(C1708,away!$B$2:$E$405,4,FALSE)</f>
        <v>1.1432</v>
      </c>
      <c r="H1708" s="10">
        <f>VLOOKUP(A1708,away!$A$2:$E$405,3,FALSE)</f>
        <v>1.0679000000000001</v>
      </c>
      <c r="I1708" s="10">
        <f>VLOOKUP(C1708,away!$B$2:$E$405,3,FALSE)</f>
        <v>0.4929</v>
      </c>
      <c r="J1708" s="10">
        <f>VLOOKUP(B1708,home!$B$2:$E$405,4,FALSE)</f>
        <v>0.93640000000000001</v>
      </c>
      <c r="K1708" s="12">
        <f t="shared" si="2238"/>
        <v>0.78223057593599998</v>
      </c>
      <c r="L1708" s="12">
        <f t="shared" si="2239"/>
        <v>0.49289091092400006</v>
      </c>
      <c r="M1708" s="13">
        <f t="shared" si="2240"/>
        <v>0.27939702309247666</v>
      </c>
      <c r="N1708" s="13">
        <f t="shared" si="2241"/>
        <v>0.21855289428843189</v>
      </c>
      <c r="O1708" s="13">
        <f t="shared" si="2242"/>
        <v>0.13771225322150468</v>
      </c>
      <c r="P1708" s="13">
        <f t="shared" si="2243"/>
        <v>0.10772273515090187</v>
      </c>
      <c r="Q1708" s="13">
        <f t="shared" si="2244"/>
        <v>8.5479378185859892E-2</v>
      </c>
      <c r="R1708" s="13">
        <f t="shared" si="2245"/>
        <v>3.3938558967872005E-2</v>
      </c>
      <c r="S1708" s="13">
        <f t="shared" si="2246"/>
        <v>1.0383242043841071E-2</v>
      </c>
      <c r="T1708" s="13">
        <f t="shared" si="2247"/>
        <v>4.2132008579245581E-2</v>
      </c>
      <c r="U1708" s="13">
        <f t="shared" si="2248"/>
        <v>2.6547778527876414E-2</v>
      </c>
      <c r="V1708" s="13">
        <f t="shared" si="2249"/>
        <v>4.448115605513126E-4</v>
      </c>
      <c r="W1708" s="13">
        <f t="shared" si="2250"/>
        <v>2.2288194409658776E-2</v>
      </c>
      <c r="X1708" s="13">
        <f t="shared" si="2251"/>
        <v>1.0985648445427919E-2</v>
      </c>
      <c r="Y1708" s="13">
        <f t="shared" si="2252"/>
        <v>2.7073631346788965E-3</v>
      </c>
      <c r="Z1708" s="13">
        <f t="shared" si="2253"/>
        <v>5.5760024150407752E-3</v>
      </c>
      <c r="AA1708" s="13">
        <f t="shared" si="2254"/>
        <v>4.3617195805378721E-3</v>
      </c>
      <c r="AB1708" s="13">
        <f t="shared" si="2255"/>
        <v>1.705935209777734E-3</v>
      </c>
      <c r="AC1708" s="13">
        <f t="shared" si="2256"/>
        <v>1.0718689259590985E-5</v>
      </c>
      <c r="AD1708" s="13">
        <f t="shared" si="2257"/>
        <v>4.3586267874102299E-3</v>
      </c>
      <c r="AE1708" s="13">
        <f t="shared" si="2258"/>
        <v>2.1483275276243758E-3</v>
      </c>
      <c r="AF1708" s="13">
        <f t="shared" si="2259"/>
        <v>5.2944555602694185E-4</v>
      </c>
      <c r="AG1708" s="13">
        <f t="shared" si="2260"/>
        <v>8.6986300798261038E-5</v>
      </c>
      <c r="AH1708" s="13">
        <f t="shared" si="2261"/>
        <v>6.8709022741596769E-4</v>
      </c>
      <c r="AI1708" s="13">
        <f t="shared" si="2262"/>
        <v>5.3746298431158965E-4</v>
      </c>
      <c r="AJ1708" s="13">
        <f t="shared" si="2263"/>
        <v>2.1020998988116802E-4</v>
      </c>
      <c r="AK1708" s="13">
        <f t="shared" si="2264"/>
        <v>5.4810893817415595E-5</v>
      </c>
      <c r="AL1708" s="13">
        <f t="shared" si="2265"/>
        <v>1.6530548700850895E-7</v>
      </c>
      <c r="AM1708" s="13">
        <f t="shared" si="2266"/>
        <v>6.818902284411964E-4</v>
      </c>
      <c r="AN1708" s="13">
        <f t="shared" si="2267"/>
        <v>3.3609749584655575E-4</v>
      </c>
      <c r="AO1708" s="13">
        <f t="shared" si="2268"/>
        <v>8.2829700443542105E-5</v>
      </c>
      <c r="AP1708" s="13">
        <f t="shared" si="2269"/>
        <v>1.3608668834393176E-5</v>
      </c>
      <c r="AQ1708" s="13">
        <f t="shared" si="2270"/>
        <v>1.6768972945617748E-6</v>
      </c>
      <c r="AR1708" s="13">
        <f t="shared" si="2271"/>
        <v>6.7732105615606953E-5</v>
      </c>
      <c r="AS1708" s="13">
        <f t="shared" si="2272"/>
        <v>5.2982123985054206E-5</v>
      </c>
      <c r="AT1708" s="13">
        <f t="shared" si="2273"/>
        <v>2.0722118679570754E-5</v>
      </c>
      <c r="AU1708" s="13">
        <f t="shared" si="2274"/>
        <v>5.4031582764449244E-6</v>
      </c>
      <c r="AV1708" s="13">
        <f t="shared" si="2275"/>
        <v>1.0566289026142196E-6</v>
      </c>
      <c r="AW1708" s="13">
        <f t="shared" si="2276"/>
        <v>1.7703957813341288E-9</v>
      </c>
      <c r="AX1708" s="13">
        <f t="shared" si="2277"/>
        <v>8.8899231019781244E-5</v>
      </c>
      <c r="AY1708" s="13">
        <f t="shared" si="2278"/>
        <v>4.3817622957783094E-5</v>
      </c>
      <c r="AZ1708" s="13">
        <f t="shared" si="2279"/>
        <v>1.0798654047093044E-5</v>
      </c>
      <c r="BA1708" s="13">
        <f t="shared" si="2280"/>
        <v>1.7741861433416106E-6</v>
      </c>
      <c r="BB1708" s="13">
        <f t="shared" si="2281"/>
        <v>2.1862005608509613E-7</v>
      </c>
      <c r="BC1708" s="13">
        <f t="shared" si="2282"/>
        <v>2.1551167718007812E-8</v>
      </c>
      <c r="BD1708" s="13">
        <f t="shared" si="2283"/>
        <v>5.5640898726128482E-6</v>
      </c>
      <c r="BE1708" s="13">
        <f t="shared" si="2284"/>
        <v>4.3524012256136133E-6</v>
      </c>
      <c r="BF1708" s="13">
        <f t="shared" si="2285"/>
        <v>1.7022906587081443E-6</v>
      </c>
      <c r="BG1708" s="13">
        <f t="shared" si="2286"/>
        <v>4.4386126745724813E-7</v>
      </c>
      <c r="BH1708" s="13">
        <f t="shared" si="2287"/>
        <v>8.6800463719691531E-8</v>
      </c>
      <c r="BI1708" s="13">
        <f t="shared" si="2288"/>
        <v>1.3579595345393238E-8</v>
      </c>
      <c r="BJ1708" s="14">
        <f t="shared" si="2289"/>
        <v>0.39053050607141487</v>
      </c>
      <c r="BK1708" s="14">
        <f t="shared" si="2290"/>
        <v>0.39800251346547533</v>
      </c>
      <c r="BL1708" s="14">
        <f t="shared" si="2291"/>
        <v>0.20591587876153766</v>
      </c>
      <c r="BM1708" s="14">
        <f t="shared" si="2292"/>
        <v>0.13717824195385953</v>
      </c>
      <c r="BN1708" s="14">
        <f t="shared" si="2293"/>
        <v>0.86280284290704712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1.3812</v>
      </c>
      <c r="F1709" s="10">
        <f>VLOOKUP(B1709,home!$B$2:$E$405,3,FALSE)</f>
        <v>0.9526</v>
      </c>
      <c r="G1709" s="10">
        <f>VLOOKUP(C1709,away!$B$2:$E$405,4,FALSE)</f>
        <v>1.5242</v>
      </c>
      <c r="H1709" s="10">
        <f>VLOOKUP(A1709,away!$A$2:$E$405,3,FALSE)</f>
        <v>1.0679000000000001</v>
      </c>
      <c r="I1709" s="10">
        <f>VLOOKUP(C1709,away!$B$2:$E$405,3,FALSE)</f>
        <v>0.78859999999999997</v>
      </c>
      <c r="J1709" s="10">
        <f>VLOOKUP(B1709,home!$B$2:$E$405,4,FALSE)</f>
        <v>1.38</v>
      </c>
      <c r="K1709" s="12">
        <f t="shared" si="2238"/>
        <v>2.0054373731039998</v>
      </c>
      <c r="L1709" s="12">
        <f t="shared" si="2239"/>
        <v>1.1621613971999998</v>
      </c>
      <c r="M1709" s="13">
        <f t="shared" si="2240"/>
        <v>4.210457938141119E-2</v>
      </c>
      <c r="N1709" s="13">
        <f t="shared" si="2241"/>
        <v>8.4438097070306098E-2</v>
      </c>
      <c r="O1709" s="13">
        <f t="shared" si="2242"/>
        <v>4.8932316802419128E-2</v>
      </c>
      <c r="P1709" s="13">
        <f t="shared" si="2243"/>
        <v>9.8130696868136122E-2</v>
      </c>
      <c r="Q1709" s="13">
        <f t="shared" si="2244"/>
        <v>8.4667657789287629E-2</v>
      </c>
      <c r="R1709" s="13">
        <f t="shared" si="2245"/>
        <v>2.843362483166623E-2</v>
      </c>
      <c r="S1709" s="13">
        <f t="shared" si="2246"/>
        <v>5.7176878437582908E-2</v>
      </c>
      <c r="T1709" s="13">
        <f t="shared" si="2247"/>
        <v>9.8397483474049946E-2</v>
      </c>
      <c r="U1709" s="13">
        <f t="shared" si="2248"/>
        <v>5.7021853890241385E-2</v>
      </c>
      <c r="V1709" s="13">
        <f t="shared" si="2249"/>
        <v>1.4806536507844498E-2</v>
      </c>
      <c r="W1709" s="13">
        <f t="shared" si="2250"/>
        <v>5.6598561741272452E-2</v>
      </c>
      <c r="X1709" s="13">
        <f t="shared" si="2251"/>
        <v>6.5776663592747628E-2</v>
      </c>
      <c r="Y1709" s="13">
        <f t="shared" si="2252"/>
        <v>3.8221549632050988E-2</v>
      </c>
      <c r="Z1709" s="13">
        <f t="shared" si="2253"/>
        <v>1.1014820387276606E-2</v>
      </c>
      <c r="AA1709" s="13">
        <f t="shared" si="2254"/>
        <v>2.2089532462672382E-2</v>
      </c>
      <c r="AB1709" s="13">
        <f t="shared" si="2255"/>
        <v>2.214958697751862E-2</v>
      </c>
      <c r="AC1709" s="13">
        <f t="shared" si="2256"/>
        <v>2.1567958982505564E-3</v>
      </c>
      <c r="AD1709" s="13">
        <f t="shared" si="2257"/>
        <v>2.8376217744970508E-2</v>
      </c>
      <c r="AE1709" s="13">
        <f t="shared" si="2258"/>
        <v>3.2977744861746344E-2</v>
      </c>
      <c r="AF1709" s="13">
        <f t="shared" si="2259"/>
        <v>1.916273102251613E-2</v>
      </c>
      <c r="AG1709" s="13">
        <f t="shared" si="2260"/>
        <v>7.4233954197650397E-3</v>
      </c>
      <c r="AH1709" s="13">
        <f t="shared" si="2261"/>
        <v>3.2002497627961089E-3</v>
      </c>
      <c r="AI1709" s="13">
        <f t="shared" si="2262"/>
        <v>6.4179004775785269E-3</v>
      </c>
      <c r="AJ1709" s="13">
        <f t="shared" si="2263"/>
        <v>6.4353487372989958E-3</v>
      </c>
      <c r="AK1709" s="13">
        <f t="shared" si="2264"/>
        <v>4.3018962889123458E-3</v>
      </c>
      <c r="AL1709" s="13">
        <f t="shared" si="2265"/>
        <v>2.0106875556733851E-4</v>
      </c>
      <c r="AM1709" s="13">
        <f t="shared" si="2266"/>
        <v>1.1381345514620141E-2</v>
      </c>
      <c r="AN1709" s="13">
        <f t="shared" si="2267"/>
        <v>1.3226960405286892E-2</v>
      </c>
      <c r="AO1709" s="13">
        <f t="shared" si="2268"/>
        <v>7.6859313926586487E-3</v>
      </c>
      <c r="AP1709" s="13">
        <f t="shared" si="2269"/>
        <v>2.9774309220251703E-3</v>
      </c>
      <c r="AQ1709" s="13">
        <f t="shared" si="2270"/>
        <v>8.6506382010181459E-4</v>
      </c>
      <c r="AR1709" s="13">
        <f t="shared" si="2271"/>
        <v>7.4384134714401749E-4</v>
      </c>
      <c r="AS1709" s="13">
        <f t="shared" si="2272"/>
        <v>1.4917272372226389E-3</v>
      </c>
      <c r="AT1709" s="13">
        <f t="shared" si="2273"/>
        <v>1.4957827760017286E-3</v>
      </c>
      <c r="AU1709" s="13">
        <f t="shared" si="2274"/>
        <v>9.9989956034637157E-4</v>
      </c>
      <c r="AV1709" s="13">
        <f t="shared" si="2275"/>
        <v>5.013089869172182E-4</v>
      </c>
      <c r="AW1709" s="13">
        <f t="shared" si="2276"/>
        <v>1.3017201844731002E-5</v>
      </c>
      <c r="AX1709" s="13">
        <f t="shared" si="2277"/>
        <v>3.8040959418714675E-3</v>
      </c>
      <c r="AY1709" s="13">
        <f t="shared" si="2278"/>
        <v>4.420973454888193E-3</v>
      </c>
      <c r="AZ1709" s="13">
        <f t="shared" si="2279"/>
        <v>2.5689423436584874E-3</v>
      </c>
      <c r="BA1709" s="13">
        <f t="shared" si="2280"/>
        <v>9.9517520781079618E-4</v>
      </c>
      <c r="BB1709" s="13">
        <f t="shared" si="2281"/>
        <v>2.89138552492049E-4</v>
      </c>
      <c r="BC1709" s="13">
        <f t="shared" si="2282"/>
        <v>6.720513282970892E-5</v>
      </c>
      <c r="BD1709" s="13">
        <f t="shared" si="2283"/>
        <v>1.4407728321533676E-4</v>
      </c>
      <c r="BE1709" s="13">
        <f t="shared" si="2284"/>
        <v>2.8893796837532596E-4</v>
      </c>
      <c r="BF1709" s="13">
        <f t="shared" si="2285"/>
        <v>2.8972350014431028E-4</v>
      </c>
      <c r="BG1709" s="13">
        <f t="shared" si="2286"/>
        <v>1.9367411168530056E-4</v>
      </c>
      <c r="BH1709" s="13">
        <f t="shared" si="2287"/>
        <v>9.7100325444105017E-5</v>
      </c>
      <c r="BI1709" s="13">
        <f t="shared" si="2288"/>
        <v>3.894572431723385E-5</v>
      </c>
      <c r="BJ1709" s="14">
        <f t="shared" si="2289"/>
        <v>0.56432236503695599</v>
      </c>
      <c r="BK1709" s="14">
        <f t="shared" si="2290"/>
        <v>0.2189975293036808</v>
      </c>
      <c r="BL1709" s="14">
        <f t="shared" si="2291"/>
        <v>0.20526732905191736</v>
      </c>
      <c r="BM1709" s="14">
        <f t="shared" si="2292"/>
        <v>0.60848711478356088</v>
      </c>
      <c r="BN1709" s="14">
        <f t="shared" si="2293"/>
        <v>0.38670697274322641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1.3812</v>
      </c>
      <c r="F1710" s="10">
        <f>VLOOKUP(B1710,home!$B$2:$E$405,3,FALSE)</f>
        <v>0.7621</v>
      </c>
      <c r="G1710" s="10">
        <f>VLOOKUP(C1710,away!$B$2:$E$405,4,FALSE)</f>
        <v>0.68589999999999995</v>
      </c>
      <c r="H1710" s="10">
        <f>VLOOKUP(A1710,away!$A$2:$E$405,3,FALSE)</f>
        <v>1.0679000000000001</v>
      </c>
      <c r="I1710" s="10">
        <f>VLOOKUP(C1710,away!$B$2:$E$405,3,FALSE)</f>
        <v>1.1335999999999999</v>
      </c>
      <c r="J1710" s="10">
        <f>VLOOKUP(B1710,home!$B$2:$E$405,4,FALSE)</f>
        <v>1.1335999999999999</v>
      </c>
      <c r="K1710" s="12">
        <f t="shared" si="2238"/>
        <v>0.72198692746799997</v>
      </c>
      <c r="L1710" s="12">
        <f t="shared" si="2239"/>
        <v>1.372303784384</v>
      </c>
      <c r="M1710" s="13">
        <f t="shared" si="2240"/>
        <v>0.12315756688416814</v>
      </c>
      <c r="N1710" s="13">
        <f t="shared" si="2241"/>
        <v>8.8918153309135259E-2</v>
      </c>
      <c r="O1710" s="13">
        <f t="shared" si="2242"/>
        <v>0.16900959511066949</v>
      </c>
      <c r="P1710" s="13">
        <f t="shared" si="2243"/>
        <v>0.12202271828656298</v>
      </c>
      <c r="Q1710" s="13">
        <f t="shared" si="2244"/>
        <v>3.2098872151895559E-2</v>
      </c>
      <c r="R1710" s="13">
        <f t="shared" si="2245"/>
        <v>0.11596625348378969</v>
      </c>
      <c r="S1710" s="13">
        <f t="shared" si="2246"/>
        <v>3.0224581718242684E-2</v>
      </c>
      <c r="T1710" s="13">
        <f t="shared" si="2247"/>
        <v>4.4049403728504459E-2</v>
      </c>
      <c r="U1710" s="13">
        <f t="shared" si="2248"/>
        <v>8.372611904273658E-2</v>
      </c>
      <c r="V1710" s="13">
        <f t="shared" si="2249"/>
        <v>3.327341563459687E-3</v>
      </c>
      <c r="W1710" s="13">
        <f t="shared" si="2250"/>
        <v>7.7249886933784106E-3</v>
      </c>
      <c r="X1710" s="13">
        <f t="shared" si="2251"/>
        <v>1.0601031218246803E-2</v>
      </c>
      <c r="Y1710" s="13">
        <f t="shared" si="2252"/>
        <v>7.2739176295865083E-3</v>
      </c>
      <c r="Z1710" s="13">
        <f t="shared" si="2253"/>
        <v>5.3046976172212948E-2</v>
      </c>
      <c r="AA1710" s="13">
        <f t="shared" si="2254"/>
        <v>3.8299223338044232E-2</v>
      </c>
      <c r="AB1710" s="13">
        <f t="shared" si="2255"/>
        <v>1.3825769291122633E-2</v>
      </c>
      <c r="AC1710" s="13">
        <f t="shared" si="2256"/>
        <v>2.0604258862910258E-4</v>
      </c>
      <c r="AD1710" s="13">
        <f t="shared" si="2257"/>
        <v>1.3943352128643293E-3</v>
      </c>
      <c r="AE1710" s="13">
        <f t="shared" si="2258"/>
        <v>1.913451489313589E-3</v>
      </c>
      <c r="AF1710" s="13">
        <f t="shared" si="2259"/>
        <v>1.31291836001012E-3</v>
      </c>
      <c r="AG1710" s="13">
        <f t="shared" si="2260"/>
        <v>6.0057427800970758E-4</v>
      </c>
      <c r="AH1710" s="13">
        <f t="shared" si="2261"/>
        <v>1.8199141537813927E-2</v>
      </c>
      <c r="AI1710" s="13">
        <f t="shared" si="2262"/>
        <v>1.313954228144153E-2</v>
      </c>
      <c r="AJ1710" s="13">
        <f t="shared" si="2263"/>
        <v>4.7432888800569215E-3</v>
      </c>
      <c r="AK1710" s="13">
        <f t="shared" si="2264"/>
        <v>1.1415308548684761E-3</v>
      </c>
      <c r="AL1710" s="13">
        <f t="shared" si="2265"/>
        <v>8.1657594846671653E-6</v>
      </c>
      <c r="AM1710" s="13">
        <f t="shared" si="2266"/>
        <v>2.0133835923927143E-4</v>
      </c>
      <c r="AN1710" s="13">
        <f t="shared" si="2267"/>
        <v>2.7629739232571743E-4</v>
      </c>
      <c r="AO1710" s="13">
        <f t="shared" si="2268"/>
        <v>1.8958197855200643E-4</v>
      </c>
      <c r="AP1710" s="13">
        <f t="shared" si="2269"/>
        <v>8.6721355539308266E-5</v>
      </c>
      <c r="AQ1710" s="13">
        <f t="shared" si="2270"/>
        <v>2.9752011098375774E-5</v>
      </c>
      <c r="AR1710" s="13">
        <f t="shared" si="2271"/>
        <v>4.9949501609764186E-3</v>
      </c>
      <c r="AS1710" s="13">
        <f t="shared" si="2272"/>
        <v>3.6062887195791563E-3</v>
      </c>
      <c r="AT1710" s="13">
        <f t="shared" si="2273"/>
        <v>1.3018466561057311E-3</v>
      </c>
      <c r="AU1710" s="13">
        <f t="shared" si="2274"/>
        <v>3.1330542242542233E-4</v>
      </c>
      <c r="AV1710" s="13">
        <f t="shared" si="2275"/>
        <v>5.6550604823998616E-5</v>
      </c>
      <c r="AW1710" s="13">
        <f t="shared" si="2276"/>
        <v>2.2473653385705074E-7</v>
      </c>
      <c r="AX1710" s="13">
        <f t="shared" si="2277"/>
        <v>2.4227277228101651E-5</v>
      </c>
      <c r="AY1710" s="13">
        <f t="shared" si="2278"/>
        <v>3.3247184225444194E-5</v>
      </c>
      <c r="AZ1710" s="13">
        <f t="shared" si="2279"/>
        <v>2.2812618366344557E-5</v>
      </c>
      <c r="BA1710" s="13">
        <f t="shared" si="2280"/>
        <v>1.0435280838614194E-5</v>
      </c>
      <c r="BB1710" s="13">
        <f t="shared" si="2281"/>
        <v>3.5800938464850252E-6</v>
      </c>
      <c r="BC1710" s="13">
        <f t="shared" si="2282"/>
        <v>9.8259526679625386E-7</v>
      </c>
      <c r="BD1710" s="13">
        <f t="shared" si="2283"/>
        <v>1.1424315014529009E-3</v>
      </c>
      <c r="BE1710" s="13">
        <f t="shared" si="2284"/>
        <v>8.2482060957663383E-4</v>
      </c>
      <c r="BF1710" s="13">
        <f t="shared" si="2285"/>
        <v>2.9775484881025825E-4</v>
      </c>
      <c r="BG1710" s="13">
        <f t="shared" si="2286"/>
        <v>7.1658369477072429E-5</v>
      </c>
      <c r="BH1710" s="13">
        <f t="shared" si="2287"/>
        <v>1.2934101501529556E-5</v>
      </c>
      <c r="BI1710" s="13">
        <f t="shared" si="2288"/>
        <v>1.8676504405297144E-6</v>
      </c>
      <c r="BJ1710" s="14">
        <f t="shared" si="2289"/>
        <v>0.19676662221747121</v>
      </c>
      <c r="BK1710" s="14">
        <f t="shared" si="2290"/>
        <v>0.2789796639847727</v>
      </c>
      <c r="BL1710" s="14">
        <f t="shared" si="2291"/>
        <v>0.4706748724657131</v>
      </c>
      <c r="BM1710" s="14">
        <f t="shared" si="2292"/>
        <v>0.34826195316625724</v>
      </c>
      <c r="BN1710" s="14">
        <f t="shared" si="2293"/>
        <v>0.6511731592262211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1.3812</v>
      </c>
      <c r="F1711" s="10">
        <f>VLOOKUP(B1711,home!$B$2:$E$405,3,FALSE)</f>
        <v>1.1432</v>
      </c>
      <c r="G1711" s="10">
        <f>VLOOKUP(C1711,away!$B$2:$E$405,4,FALSE)</f>
        <v>0.9526</v>
      </c>
      <c r="H1711" s="10">
        <f>VLOOKUP(A1711,away!$A$2:$E$405,3,FALSE)</f>
        <v>1.0679000000000001</v>
      </c>
      <c r="I1711" s="10">
        <f>VLOOKUP(C1711,away!$B$2:$E$405,3,FALSE)</f>
        <v>1.1828000000000001</v>
      </c>
      <c r="J1711" s="10">
        <f>VLOOKUP(B1711,home!$B$2:$E$405,4,FALSE)</f>
        <v>0.64070000000000005</v>
      </c>
      <c r="K1711" s="12">
        <f t="shared" si="2238"/>
        <v>1.504143816384</v>
      </c>
      <c r="L1711" s="12">
        <f t="shared" si="2239"/>
        <v>0.80927593528400021</v>
      </c>
      <c r="M1711" s="13">
        <f t="shared" si="2240"/>
        <v>9.8922382483348878E-2</v>
      </c>
      <c r="N1711" s="13">
        <f t="shared" si="2241"/>
        <v>0.14879348991430214</v>
      </c>
      <c r="O1711" s="13">
        <f t="shared" si="2242"/>
        <v>8.0055503604733763E-2</v>
      </c>
      <c r="P1711" s="13">
        <f t="shared" si="2243"/>
        <v>0.12041499071456731</v>
      </c>
      <c r="Q1711" s="13">
        <f t="shared" si="2244"/>
        <v>0.11190340388639633</v>
      </c>
      <c r="R1711" s="13">
        <f t="shared" si="2245"/>
        <v>3.2393496277176283E-2</v>
      </c>
      <c r="S1711" s="13">
        <f t="shared" si="2246"/>
        <v>3.6644310480567953E-2</v>
      </c>
      <c r="T1711" s="13">
        <f t="shared" si="2247"/>
        <v>9.0560731841626607E-2</v>
      </c>
      <c r="U1711" s="13">
        <f t="shared" si="2248"/>
        <v>4.8724477116372823E-2</v>
      </c>
      <c r="V1711" s="13">
        <f t="shared" si="2249"/>
        <v>4.956213812943532E-3</v>
      </c>
      <c r="W1711" s="13">
        <f t="shared" si="2250"/>
        <v>5.610627099601477E-2</v>
      </c>
      <c r="X1711" s="13">
        <f t="shared" si="2251"/>
        <v>4.5405454935597424E-2</v>
      </c>
      <c r="Y1711" s="13">
        <f t="shared" si="2252"/>
        <v>1.8372771005000565E-2</v>
      </c>
      <c r="Z1711" s="13">
        <f t="shared" si="2253"/>
        <v>8.7384256656102069E-3</v>
      </c>
      <c r="AA1711" s="13">
        <f t="shared" si="2254"/>
        <v>1.3143848929858832E-2</v>
      </c>
      <c r="AB1711" s="13">
        <f t="shared" si="2255"/>
        <v>9.8851195456663103E-3</v>
      </c>
      <c r="AC1711" s="13">
        <f t="shared" si="2256"/>
        <v>3.7706484195163215E-4</v>
      </c>
      <c r="AD1711" s="13">
        <f t="shared" si="2257"/>
        <v>2.109797514475515E-2</v>
      </c>
      <c r="AE1711" s="13">
        <f t="shared" si="2258"/>
        <v>1.707408356787031E-2</v>
      </c>
      <c r="AF1711" s="13">
        <f t="shared" si="2259"/>
        <v>6.908822474252712E-3</v>
      </c>
      <c r="AG1711" s="13">
        <f t="shared" si="2260"/>
        <v>1.8637145898539953E-3</v>
      </c>
      <c r="AH1711" s="13">
        <f t="shared" si="2261"/>
        <v>1.7679494008616026E-3</v>
      </c>
      <c r="AI1711" s="13">
        <f t="shared" si="2262"/>
        <v>2.6592501589857774E-3</v>
      </c>
      <c r="AJ1711" s="13">
        <f t="shared" si="2263"/>
        <v>1.9999473414283129E-3</v>
      </c>
      <c r="AK1711" s="13">
        <f t="shared" si="2264"/>
        <v>1.0027361422343393E-3</v>
      </c>
      <c r="AL1711" s="13">
        <f t="shared" si="2265"/>
        <v>1.8359549498330469E-5</v>
      </c>
      <c r="AM1711" s="13">
        <f t="shared" si="2266"/>
        <v>6.3468777704413556E-3</v>
      </c>
      <c r="AN1711" s="13">
        <f t="shared" si="2267"/>
        <v>5.136375443807158E-3</v>
      </c>
      <c r="AO1711" s="13">
        <f t="shared" si="2268"/>
        <v>2.0783725206284043E-3</v>
      </c>
      <c r="AP1711" s="13">
        <f t="shared" si="2269"/>
        <v>5.6065895516670583E-4</v>
      </c>
      <c r="AQ1711" s="13">
        <f t="shared" si="2270"/>
        <v>1.1343195007947154E-4</v>
      </c>
      <c r="AR1711" s="13">
        <f t="shared" si="2271"/>
        <v>2.8615178098341228E-4</v>
      </c>
      <c r="AS1711" s="13">
        <f t="shared" si="2272"/>
        <v>4.3041343191346825E-4</v>
      </c>
      <c r="AT1711" s="13">
        <f t="shared" si="2273"/>
        <v>3.2370185105062957E-4</v>
      </c>
      <c r="AU1711" s="13">
        <f t="shared" si="2274"/>
        <v>1.6229804586995303E-4</v>
      </c>
      <c r="AV1711" s="13">
        <f t="shared" si="2275"/>
        <v>6.1029900526624165E-5</v>
      </c>
      <c r="AW1711" s="13">
        <f t="shared" si="2276"/>
        <v>6.2079113803559612E-7</v>
      </c>
      <c r="AX1711" s="13">
        <f t="shared" si="2277"/>
        <v>1.591102825292407E-3</v>
      </c>
      <c r="AY1711" s="13">
        <f t="shared" si="2278"/>
        <v>1.2876412270715278E-3</v>
      </c>
      <c r="AZ1711" s="13">
        <f t="shared" si="2279"/>
        <v>5.2102852917427416E-4</v>
      </c>
      <c r="BA1711" s="13">
        <f t="shared" si="2280"/>
        <v>1.4055195008571926E-4</v>
      </c>
      <c r="BB1711" s="13">
        <f t="shared" si="2281"/>
        <v>2.8436327715402636E-5</v>
      </c>
      <c r="BC1711" s="13">
        <f t="shared" si="2282"/>
        <v>4.6025671415849617E-6</v>
      </c>
      <c r="BD1711" s="13">
        <f t="shared" si="2283"/>
        <v>3.8595958364755555E-5</v>
      </c>
      <c r="BE1711" s="13">
        <f t="shared" si="2284"/>
        <v>5.805387211176139E-5</v>
      </c>
      <c r="BF1711" s="13">
        <f t="shared" si="2285"/>
        <v>4.3660686377026727E-5</v>
      </c>
      <c r="BG1711" s="13">
        <f t="shared" si="2286"/>
        <v>2.18906504776953E-5</v>
      </c>
      <c r="BH1711" s="13">
        <f t="shared" si="2287"/>
        <v>8.2316716381622103E-6</v>
      </c>
      <c r="BI1711" s="13">
        <f t="shared" si="2288"/>
        <v>2.4763235986090478E-6</v>
      </c>
      <c r="BJ1711" s="14">
        <f t="shared" si="2289"/>
        <v>0.53589579842227408</v>
      </c>
      <c r="BK1711" s="14">
        <f t="shared" si="2290"/>
        <v>0.26262096310994915</v>
      </c>
      <c r="BL1711" s="14">
        <f t="shared" si="2291"/>
        <v>0.19306883269023015</v>
      </c>
      <c r="BM1711" s="14">
        <f t="shared" si="2292"/>
        <v>0.40655373257160549</v>
      </c>
      <c r="BN1711" s="14">
        <f t="shared" si="2293"/>
        <v>0.59248326688052466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1.6087</v>
      </c>
      <c r="F1712" s="10">
        <f>VLOOKUP(B1712,home!$B$2:$E$405,3,FALSE)</f>
        <v>0.93240000000000001</v>
      </c>
      <c r="G1712" s="10">
        <f>VLOOKUP(C1712,away!$B$2:$E$405,4,FALSE)</f>
        <v>0.9607</v>
      </c>
      <c r="H1712" s="10">
        <f>VLOOKUP(A1712,away!$A$2:$E$405,3,FALSE)</f>
        <v>1.2608999999999999</v>
      </c>
      <c r="I1712" s="10">
        <f>VLOOKUP(C1712,away!$B$2:$E$405,3,FALSE)</f>
        <v>1.0094000000000001</v>
      </c>
      <c r="J1712" s="10">
        <f>VLOOKUP(B1712,home!$B$2:$E$405,4,FALSE)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1.6087</v>
      </c>
      <c r="F1713" s="10">
        <f>VLOOKUP(B1713,home!$B$2:$E$405,3,FALSE)</f>
        <v>0.25900000000000001</v>
      </c>
      <c r="G1713" s="10">
        <f>VLOOKUP(C1713,away!$B$2:$E$405,4,FALSE)</f>
        <v>0.88060000000000005</v>
      </c>
      <c r="H1713" s="10">
        <f>VLOOKUP(A1713,away!$A$2:$E$405,3,FALSE)</f>
        <v>1.2608999999999999</v>
      </c>
      <c r="I1713" s="10">
        <f>VLOOKUP(C1713,away!$B$2:$E$405,3,FALSE)</f>
        <v>0.99139999999999995</v>
      </c>
      <c r="J1713" s="10">
        <f>VLOOKUP(B1713,home!$B$2:$E$405,4,FALSE)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1.6087</v>
      </c>
      <c r="F1714" s="10">
        <f>VLOOKUP(B1714,home!$B$2:$E$405,3,FALSE)</f>
        <v>1.1867000000000001</v>
      </c>
      <c r="G1714" s="10">
        <f>VLOOKUP(C1714,away!$B$2:$E$405,4,FALSE)</f>
        <v>0.4521</v>
      </c>
      <c r="H1714" s="10">
        <f>VLOOKUP(A1714,away!$A$2:$E$405,3,FALSE)</f>
        <v>1.2608999999999999</v>
      </c>
      <c r="I1714" s="10">
        <f>VLOOKUP(C1714,away!$B$2:$E$405,3,FALSE)</f>
        <v>1.2257</v>
      </c>
      <c r="J1714" s="10">
        <f>VLOOKUP(B1714,home!$B$2:$E$405,4,FALSE)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1.5690999999999999</v>
      </c>
      <c r="F1723" s="10">
        <f>VLOOKUP(B1723,home!$B$2:$E$405,3,FALSE)</f>
        <v>1.0197000000000001</v>
      </c>
      <c r="G1723" s="10">
        <f>VLOOKUP(C1723,away!$B$2:$E$405,4,FALSE)</f>
        <v>1.1684000000000001</v>
      </c>
      <c r="H1723" s="10">
        <f>VLOOKUP(A1723,away!$A$2:$E$405,3,FALSE)</f>
        <v>1.1701999999999999</v>
      </c>
      <c r="I1723" s="10">
        <f>VLOOKUP(C1723,away!$B$2:$E$405,3,FALSE)</f>
        <v>1.353</v>
      </c>
      <c r="J1723" s="10">
        <f>VLOOKUP(B1723,home!$B$2:$E$405,4,FALSE)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1.5690999999999999</v>
      </c>
      <c r="F1724" s="10">
        <f>VLOOKUP(B1724,home!$B$2:$E$405,3,FALSE)</f>
        <v>0.40560000000000002</v>
      </c>
      <c r="G1724" s="10">
        <f>VLOOKUP(C1724,away!$B$2:$E$405,4,FALSE)</f>
        <v>0.9849</v>
      </c>
      <c r="H1724" s="10">
        <f>VLOOKUP(A1724,away!$A$2:$E$405,3,FALSE)</f>
        <v>1.1701999999999999</v>
      </c>
      <c r="I1724" s="10">
        <f>VLOOKUP(C1724,away!$B$2:$E$405,3,FALSE)</f>
        <v>1.2430000000000001</v>
      </c>
      <c r="J1724" s="10">
        <f>VLOOKUP(B1724,home!$B$2:$E$405,4,FALSE)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1.5690999999999999</v>
      </c>
      <c r="F1725" s="10">
        <f>VLOOKUP(B1725,home!$B$2:$E$405,3,FALSE)</f>
        <v>0.92700000000000005</v>
      </c>
      <c r="G1725" s="10">
        <f>VLOOKUP(C1725,away!$B$2:$E$405,4,FALSE)</f>
        <v>1.4483999999999999</v>
      </c>
      <c r="H1725" s="10">
        <f>VLOOKUP(A1725,away!$A$2:$E$405,3,FALSE)</f>
        <v>1.1701999999999999</v>
      </c>
      <c r="I1725" s="10">
        <f>VLOOKUP(C1725,away!$B$2:$E$405,3,FALSE)</f>
        <v>0.62150000000000005</v>
      </c>
      <c r="J1725" s="10">
        <f>VLOOKUP(B1725,home!$B$2:$E$405,4,FALSE)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1.5690999999999999</v>
      </c>
      <c r="F1726" s="10">
        <f>VLOOKUP(B1726,home!$B$2:$E$405,3,FALSE)</f>
        <v>1.0197000000000001</v>
      </c>
      <c r="G1726" s="10">
        <f>VLOOKUP(C1726,away!$B$2:$E$405,4,FALSE)</f>
        <v>0.63729999999999998</v>
      </c>
      <c r="H1726" s="10">
        <f>VLOOKUP(A1726,away!$A$2:$E$405,3,FALSE)</f>
        <v>1.1701999999999999</v>
      </c>
      <c r="I1726" s="10">
        <f>VLOOKUP(C1726,away!$B$2:$E$405,3,FALSE)</f>
        <v>0.94</v>
      </c>
      <c r="J1726" s="10">
        <f>VLOOKUP(B1726,home!$B$2:$E$405,4,FALSE)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1.254</v>
      </c>
      <c r="F1727" s="10">
        <f>VLOOKUP(B1727,home!$B$2:$E$405,3,FALSE)</f>
        <v>1.6447000000000001</v>
      </c>
      <c r="G1727" s="10">
        <f>VLOOKUP(C1727,away!$B$2:$E$405,4,FALSE)</f>
        <v>1.246</v>
      </c>
      <c r="H1727" s="10">
        <f>VLOOKUP(A1727,away!$A$2:$E$405,3,FALSE)</f>
        <v>0.9476</v>
      </c>
      <c r="I1727" s="10">
        <f>VLOOKUP(C1727,away!$B$2:$E$405,3,FALSE)</f>
        <v>0.65959999999999996</v>
      </c>
      <c r="J1727" s="10">
        <f>VLOOKUP(B1727,home!$B$2:$E$405,4,FALSE)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1.254</v>
      </c>
      <c r="F1728" s="10">
        <f>VLOOKUP(B1728,home!$B$2:$E$405,3,FALSE)</f>
        <v>1.4454</v>
      </c>
      <c r="G1728" s="10">
        <f>VLOOKUP(C1728,away!$B$2:$E$405,4,FALSE)</f>
        <v>0.94699999999999995</v>
      </c>
      <c r="H1728" s="10">
        <f>VLOOKUP(A1728,away!$A$2:$E$405,3,FALSE)</f>
        <v>0.9476</v>
      </c>
      <c r="I1728" s="10">
        <f>VLOOKUP(C1728,away!$B$2:$E$405,3,FALSE)</f>
        <v>0.72550000000000003</v>
      </c>
      <c r="J1728" s="10">
        <f>VLOOKUP(B1728,home!$B$2:$E$405,4,FALSE)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1.6769000000000001</v>
      </c>
      <c r="F1736" s="10">
        <f>VLOOKUP(B1736,home!$B$2:$E$405,3,FALSE)</f>
        <v>1.0550999999999999</v>
      </c>
      <c r="G1736" s="10">
        <f>VLOOKUP(C1736,away!$B$2:$E$405,4,FALSE)</f>
        <v>0.87160000000000004</v>
      </c>
      <c r="H1736" s="10">
        <f>VLOOKUP(A1736,away!$A$2:$E$405,3,FALSE)</f>
        <v>1.5230999999999999</v>
      </c>
      <c r="I1736" s="10">
        <f>VLOOKUP(C1736,away!$B$2:$E$405,3,FALSE)</f>
        <v>1.5656000000000001</v>
      </c>
      <c r="J1736" s="10">
        <f>VLOOKUP(B1736,home!$B$2:$E$405,4,FALSE)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1.6769000000000001</v>
      </c>
      <c r="F1737" s="10">
        <f>VLOOKUP(B1737,home!$B$2:$E$405,3,FALSE)</f>
        <v>1.5138</v>
      </c>
      <c r="G1737" s="10">
        <f>VLOOKUP(C1737,away!$B$2:$E$405,4,FALSE)</f>
        <v>0.77980000000000005</v>
      </c>
      <c r="H1737" s="10">
        <f>VLOOKUP(A1737,away!$A$2:$E$405,3,FALSE)</f>
        <v>1.5230999999999999</v>
      </c>
      <c r="I1737" s="10">
        <f>VLOOKUP(C1737,away!$B$2:$E$405,3,FALSE)</f>
        <v>1.2625999999999999</v>
      </c>
      <c r="J1737" s="10">
        <f>VLOOKUP(B1737,home!$B$2:$E$405,4,FALSE)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1.3812</v>
      </c>
      <c r="F1742" s="10">
        <f>VLOOKUP(B1742,home!$B$2:$E$405,3,FALSE)</f>
        <v>1.1222000000000001</v>
      </c>
      <c r="G1742" s="10">
        <f>VLOOKUP(C1742,away!$B$2:$E$405,4,FALSE)</f>
        <v>0.91449999999999998</v>
      </c>
      <c r="H1742" s="10">
        <f>VLOOKUP(A1742,away!$A$2:$E$405,3,FALSE)</f>
        <v>1.0679000000000001</v>
      </c>
      <c r="I1742" s="10">
        <f>VLOOKUP(C1742,away!$B$2:$E$405,3,FALSE)</f>
        <v>0.69</v>
      </c>
      <c r="J1742" s="10">
        <f>VLOOKUP(B1742,home!$B$2:$E$405,4,FALSE)</f>
        <v>0.79600000000000004</v>
      </c>
      <c r="K1742" s="12">
        <f t="shared" si="2238"/>
        <v>1.4174591242800001</v>
      </c>
      <c r="L1742" s="12">
        <f t="shared" si="2239"/>
        <v>0.5865333960000001</v>
      </c>
      <c r="M1742" s="13">
        <f t="shared" si="2240"/>
        <v>0.13479603157660083</v>
      </c>
      <c r="N1742" s="13">
        <f t="shared" si="2241"/>
        <v>0.19106786487498781</v>
      </c>
      <c r="O1742" s="13">
        <f t="shared" si="2242"/>
        <v>7.9062374167946925E-2</v>
      </c>
      <c r="P1742" s="13">
        <f t="shared" si="2243"/>
        <v>0.11206768365159575</v>
      </c>
      <c r="Q1742" s="13">
        <f t="shared" si="2244"/>
        <v>0.13541544421187485</v>
      </c>
      <c r="R1742" s="13">
        <f t="shared" si="2245"/>
        <v>2.3186361408274295E-2</v>
      </c>
      <c r="S1742" s="13">
        <f t="shared" si="2246"/>
        <v>2.3292907016882615E-2</v>
      </c>
      <c r="T1742" s="13">
        <f t="shared" si="2247"/>
        <v>7.9425680364439519E-2</v>
      </c>
      <c r="U1742" s="13">
        <f t="shared" si="2248"/>
        <v>3.2865719537012068E-2</v>
      </c>
      <c r="V1742" s="13">
        <f t="shared" si="2249"/>
        <v>2.1517136375624503E-3</v>
      </c>
      <c r="W1742" s="13">
        <f t="shared" si="2250"/>
        <v>6.3981952322183774E-2</v>
      </c>
      <c r="X1742" s="13">
        <f t="shared" si="2251"/>
        <v>3.7527551778240548E-2</v>
      </c>
      <c r="Y1742" s="13">
        <f t="shared" si="2252"/>
        <v>1.1005581194028634E-2</v>
      </c>
      <c r="Z1742" s="13">
        <f t="shared" si="2253"/>
        <v>4.5331917658928229E-3</v>
      </c>
      <c r="AA1742" s="13">
        <f t="shared" si="2254"/>
        <v>6.4256140306757472E-3</v>
      </c>
      <c r="AB1742" s="13">
        <f t="shared" si="2255"/>
        <v>4.5540226184414643E-3</v>
      </c>
      <c r="AC1742" s="13">
        <f t="shared" si="2256"/>
        <v>1.1180668693598618E-4</v>
      </c>
      <c r="AD1742" s="13">
        <f t="shared" si="2257"/>
        <v>2.2672950527081837E-2</v>
      </c>
      <c r="AE1742" s="13">
        <f t="shared" si="2258"/>
        <v>1.3298442669989302E-2</v>
      </c>
      <c r="AF1742" s="13">
        <f t="shared" si="2259"/>
        <v>3.8999903703700665E-3</v>
      </c>
      <c r="AG1742" s="13">
        <f t="shared" si="2260"/>
        <v>7.6249153210015117E-4</v>
      </c>
      <c r="AH1742" s="13">
        <f t="shared" si="2261"/>
        <v>6.6471709029208869E-4</v>
      </c>
      <c r="AI1742" s="13">
        <f t="shared" si="2262"/>
        <v>9.4220930469937365E-4</v>
      </c>
      <c r="AJ1742" s="13">
        <f t="shared" si="2263"/>
        <v>6.6777158796382124E-4</v>
      </c>
      <c r="AK1742" s="13">
        <f t="shared" si="2264"/>
        <v>3.1551297676475436E-4</v>
      </c>
      <c r="AL1742" s="13">
        <f t="shared" si="2265"/>
        <v>3.7181855504565687E-6</v>
      </c>
      <c r="AM1742" s="13">
        <f t="shared" si="2266"/>
        <v>6.4275961197922393E-3</v>
      </c>
      <c r="AN1742" s="13">
        <f t="shared" si="2267"/>
        <v>3.7699997802581658E-3</v>
      </c>
      <c r="AO1742" s="13">
        <f t="shared" si="2268"/>
        <v>1.1056153870170379E-3</v>
      </c>
      <c r="AP1742" s="13">
        <f t="shared" si="2269"/>
        <v>2.1616011587231924E-4</v>
      </c>
      <c r="AQ1742" s="13">
        <f t="shared" si="2270"/>
        <v>3.1696281710586231E-5</v>
      </c>
      <c r="AR1742" s="13">
        <f t="shared" si="2271"/>
        <v>7.7975754469651533E-5</v>
      </c>
      <c r="AS1742" s="13">
        <f t="shared" si="2272"/>
        <v>1.1052744464562454E-4</v>
      </c>
      <c r="AT1742" s="13">
        <f t="shared" si="2273"/>
        <v>7.8334067448146595E-5</v>
      </c>
      <c r="AU1742" s="13">
        <f t="shared" si="2274"/>
        <v>3.7011779548780117E-5</v>
      </c>
      <c r="AV1742" s="13">
        <f t="shared" si="2275"/>
        <v>1.311567115681457E-5</v>
      </c>
      <c r="AW1742" s="13">
        <f t="shared" si="2276"/>
        <v>8.5868098710331765E-8</v>
      </c>
      <c r="AX1742" s="13">
        <f t="shared" si="2277"/>
        <v>1.5184757945310363E-3</v>
      </c>
      <c r="AY1742" s="13">
        <f t="shared" si="2278"/>
        <v>8.9063676451008706E-4</v>
      </c>
      <c r="AZ1742" s="13">
        <f t="shared" si="2279"/>
        <v>2.6119410304527687E-4</v>
      </c>
      <c r="BA1742" s="13">
        <f t="shared" si="2280"/>
        <v>5.1066354758106736E-5</v>
      </c>
      <c r="BB1742" s="13">
        <f t="shared" si="2281"/>
        <v>7.488030619403277E-6</v>
      </c>
      <c r="BC1742" s="13">
        <f t="shared" si="2282"/>
        <v>8.7839600571011806E-7</v>
      </c>
      <c r="BD1742" s="13">
        <f t="shared" si="2283"/>
        <v>7.6225640124578103E-6</v>
      </c>
      <c r="BE1742" s="13">
        <f t="shared" si="2284"/>
        <v>1.080467290986669E-5</v>
      </c>
      <c r="BF1742" s="13">
        <f t="shared" si="2285"/>
        <v>7.6575911004757425E-6</v>
      </c>
      <c r="BG1742" s="13">
        <f t="shared" si="2286"/>
        <v>3.6181074584582223E-6</v>
      </c>
      <c r="BH1742" s="13">
        <f t="shared" si="2287"/>
        <v>1.2821298574042822E-6</v>
      </c>
      <c r="BI1742" s="13">
        <f t="shared" si="2288"/>
        <v>3.6347333297790317E-7</v>
      </c>
      <c r="BJ1742" s="14">
        <f t="shared" si="2289"/>
        <v>0.57333875697341652</v>
      </c>
      <c r="BK1742" s="14">
        <f t="shared" si="2290"/>
        <v>0.27331449751963816</v>
      </c>
      <c r="BL1742" s="14">
        <f t="shared" si="2291"/>
        <v>0.14903261597801118</v>
      </c>
      <c r="BM1742" s="14">
        <f t="shared" si="2292"/>
        <v>0.32373275144926678</v>
      </c>
      <c r="BN1742" s="14">
        <f t="shared" si="2293"/>
        <v>0.67559575989128051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1.3812</v>
      </c>
      <c r="F1743" s="10">
        <f>VLOOKUP(B1743,home!$B$2:$E$405,3,FALSE)</f>
        <v>0.87639999999999996</v>
      </c>
      <c r="G1743" s="10">
        <f>VLOOKUP(C1743,away!$B$2:$E$405,4,FALSE)</f>
        <v>0.99070000000000003</v>
      </c>
      <c r="H1743" s="10">
        <f>VLOOKUP(A1743,away!$A$2:$E$405,3,FALSE)</f>
        <v>1.0679000000000001</v>
      </c>
      <c r="I1743" s="10">
        <f>VLOOKUP(C1743,away!$B$2:$E$405,3,FALSE)</f>
        <v>1.3307</v>
      </c>
      <c r="J1743" s="10">
        <f>VLOOKUP(B1743,home!$B$2:$E$405,4,FALSE)</f>
        <v>1.0349999999999999</v>
      </c>
      <c r="K1743" s="12">
        <f t="shared" si="2238"/>
        <v>1.1992261817759999</v>
      </c>
      <c r="L1743" s="12">
        <f t="shared" si="2239"/>
        <v>1.4707914385500001</v>
      </c>
      <c r="M1743" s="13">
        <f t="shared" si="2240"/>
        <v>6.9251005073310307E-2</v>
      </c>
      <c r="N1743" s="13">
        <f t="shared" si="2241"/>
        <v>8.3047618398216325E-2</v>
      </c>
      <c r="O1743" s="13">
        <f t="shared" si="2242"/>
        <v>0.10185378537280743</v>
      </c>
      <c r="P1743" s="13">
        <f t="shared" si="2243"/>
        <v>0.12214572613206405</v>
      </c>
      <c r="Q1743" s="13">
        <f t="shared" si="2244"/>
        <v>4.9796439158641632E-2</v>
      </c>
      <c r="R1743" s="13">
        <f t="shared" si="2245"/>
        <v>7.4902837755117205E-2</v>
      </c>
      <c r="S1743" s="13">
        <f t="shared" si="2246"/>
        <v>5.3860512192332344E-2</v>
      </c>
      <c r="T1743" s="13">
        <f t="shared" si="2247"/>
        <v>7.324017638480608E-2</v>
      </c>
      <c r="U1743" s="13">
        <f t="shared" si="2248"/>
        <v>8.9825444125256421E-2</v>
      </c>
      <c r="V1743" s="13">
        <f t="shared" si="2249"/>
        <v>1.0555532915872662E-2</v>
      </c>
      <c r="W1743" s="13">
        <f t="shared" si="2250"/>
        <v>1.9905731199419571E-2</v>
      </c>
      <c r="X1743" s="13">
        <f t="shared" si="2251"/>
        <v>2.927717902618393E-2</v>
      </c>
      <c r="Y1743" s="13">
        <f t="shared" si="2252"/>
        <v>2.1530312128303475E-2</v>
      </c>
      <c r="Z1743" s="13">
        <f t="shared" si="2253"/>
        <v>3.6722150831108698E-2</v>
      </c>
      <c r="AA1743" s="13">
        <f t="shared" si="2254"/>
        <v>4.4038164727792851E-2</v>
      </c>
      <c r="AB1743" s="13">
        <f t="shared" si="2255"/>
        <v>2.6405860069466772E-2</v>
      </c>
      <c r="AC1743" s="13">
        <f t="shared" si="2256"/>
        <v>1.163623213261743E-3</v>
      </c>
      <c r="AD1743" s="13">
        <f t="shared" si="2257"/>
        <v>5.9678685054348306E-3</v>
      </c>
      <c r="AE1743" s="13">
        <f t="shared" si="2258"/>
        <v>8.7774899041857344E-3</v>
      </c>
      <c r="AF1743" s="13">
        <f t="shared" si="2259"/>
        <v>6.4549285015177192E-3</v>
      </c>
      <c r="AG1743" s="13">
        <f t="shared" si="2260"/>
        <v>3.1646178588282145E-3</v>
      </c>
      <c r="AH1743" s="13">
        <f t="shared" si="2261"/>
        <v>1.3502656261884115E-2</v>
      </c>
      <c r="AI1743" s="13">
        <f t="shared" si="2262"/>
        <v>1.6192738912773084E-2</v>
      </c>
      <c r="AJ1743" s="13">
        <f t="shared" si="2263"/>
        <v>9.7093782294302624E-3</v>
      </c>
      <c r="AK1743" s="13">
        <f t="shared" si="2264"/>
        <v>3.8812468604995584E-3</v>
      </c>
      <c r="AL1743" s="13">
        <f t="shared" si="2265"/>
        <v>8.209648491167354E-5</v>
      </c>
      <c r="AM1743" s="13">
        <f t="shared" si="2266"/>
        <v>1.4313648322227706E-3</v>
      </c>
      <c r="AN1743" s="13">
        <f t="shared" si="2267"/>
        <v>2.1052391406748087E-3</v>
      </c>
      <c r="AO1743" s="13">
        <f t="shared" si="2268"/>
        <v>1.5481838521024338E-3</v>
      </c>
      <c r="AP1743" s="13">
        <f t="shared" si="2269"/>
        <v>7.5901851832453984E-4</v>
      </c>
      <c r="AQ1743" s="13">
        <f t="shared" si="2270"/>
        <v>2.7908948461315998E-4</v>
      </c>
      <c r="AR1743" s="13">
        <f t="shared" si="2271"/>
        <v>3.971918245532541E-3</v>
      </c>
      <c r="AS1743" s="13">
        <f t="shared" si="2272"/>
        <v>4.7632283519164183E-3</v>
      </c>
      <c r="AT1743" s="13">
        <f t="shared" si="2273"/>
        <v>2.8560940746979579E-3</v>
      </c>
      <c r="AU1743" s="13">
        <f t="shared" si="2274"/>
        <v>1.1417009306643635E-3</v>
      </c>
      <c r="AV1743" s="13">
        <f t="shared" si="2275"/>
        <v>3.4228941195268254E-4</v>
      </c>
      <c r="AW1743" s="13">
        <f t="shared" si="2276"/>
        <v>4.0222981247752503E-6</v>
      </c>
      <c r="AX1743" s="13">
        <f t="shared" si="2277"/>
        <v>2.8608836374582598E-4</v>
      </c>
      <c r="AY1743" s="13">
        <f t="shared" si="2278"/>
        <v>4.2077631606613907E-4</v>
      </c>
      <c r="AZ1743" s="13">
        <f t="shared" si="2279"/>
        <v>3.0943710160734312E-4</v>
      </c>
      <c r="BA1743" s="13">
        <f t="shared" si="2280"/>
        <v>1.5170581327126893E-4</v>
      </c>
      <c r="BB1743" s="13">
        <f t="shared" si="2281"/>
        <v>5.5781902834411839E-5</v>
      </c>
      <c r="BC1743" s="13">
        <f t="shared" si="2282"/>
        <v>1.6408709022976184E-5</v>
      </c>
      <c r="BD1743" s="13">
        <f t="shared" si="2283"/>
        <v>9.736438916916327E-4</v>
      </c>
      <c r="BE1743" s="13">
        <f t="shared" si="2284"/>
        <v>1.1676192466428821E-3</v>
      </c>
      <c r="BF1743" s="13">
        <f t="shared" si="2285"/>
        <v>7.0011978545985658E-4</v>
      </c>
      <c r="BG1743" s="13">
        <f t="shared" si="2286"/>
        <v>2.798673257009521E-4</v>
      </c>
      <c r="BH1743" s="13">
        <f t="shared" si="2287"/>
        <v>8.3906056101053225E-5</v>
      </c>
      <c r="BI1743" s="13">
        <f t="shared" si="2288"/>
        <v>2.0124467857189773E-5</v>
      </c>
      <c r="BJ1743" s="14">
        <f t="shared" si="2289"/>
        <v>0.30852545510002322</v>
      </c>
      <c r="BK1743" s="14">
        <f t="shared" si="2290"/>
        <v>0.25747927232781892</v>
      </c>
      <c r="BL1743" s="14">
        <f t="shared" si="2291"/>
        <v>0.39661262410324516</v>
      </c>
      <c r="BM1743" s="14">
        <f t="shared" si="2292"/>
        <v>0.49792533645409776</v>
      </c>
      <c r="BN1743" s="14">
        <f t="shared" si="2293"/>
        <v>0.5009974118901569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1.3812</v>
      </c>
      <c r="F1744" s="10">
        <f>VLOOKUP(B1744,home!$B$2:$E$405,3,FALSE)</f>
        <v>1.1051</v>
      </c>
      <c r="G1744" s="10">
        <f>VLOOKUP(C1744,away!$B$2:$E$405,4,FALSE)</f>
        <v>1.2956000000000001</v>
      </c>
      <c r="H1744" s="10">
        <f>VLOOKUP(A1744,away!$A$2:$E$405,3,FALSE)</f>
        <v>1.0679000000000001</v>
      </c>
      <c r="I1744" s="10">
        <f>VLOOKUP(C1744,away!$B$2:$E$405,3,FALSE)</f>
        <v>1.0349999999999999</v>
      </c>
      <c r="J1744" s="10">
        <f>VLOOKUP(B1744,home!$B$2:$E$405,4,FALSE)</f>
        <v>0.8871</v>
      </c>
      <c r="K1744" s="12">
        <f t="shared" si="2238"/>
        <v>1.9775573538720002</v>
      </c>
      <c r="L1744" s="12">
        <f t="shared" si="2239"/>
        <v>0.98049078315000004</v>
      </c>
      <c r="M1744" s="13">
        <f t="shared" si="2240"/>
        <v>5.1920159372023177E-2</v>
      </c>
      <c r="N1744" s="13">
        <f t="shared" si="2241"/>
        <v>0.10267509298035067</v>
      </c>
      <c r="O1744" s="13">
        <f t="shared" si="2242"/>
        <v>5.0907237723947819E-2</v>
      </c>
      <c r="P1744" s="13">
        <f t="shared" si="2243"/>
        <v>0.10067198232630309</v>
      </c>
      <c r="Q1744" s="13">
        <f t="shared" si="2244"/>
        <v>0.10152294259139194</v>
      </c>
      <c r="R1744" s="13">
        <f t="shared" si="2245"/>
        <v>2.4957038691978413E-2</v>
      </c>
      <c r="S1744" s="13">
        <f t="shared" si="2246"/>
        <v>4.8800158493776606E-2</v>
      </c>
      <c r="T1744" s="13">
        <f t="shared" si="2247"/>
        <v>9.9542309489126374E-2</v>
      </c>
      <c r="U1744" s="13">
        <f t="shared" si="2248"/>
        <v>4.9353975396189943E-2</v>
      </c>
      <c r="V1744" s="13">
        <f t="shared" si="2249"/>
        <v>1.0513597015166975E-2</v>
      </c>
      <c r="W1744" s="13">
        <f t="shared" si="2250"/>
        <v>6.6922480569443998E-2</v>
      </c>
      <c r="X1744" s="13">
        <f t="shared" si="2251"/>
        <v>6.5616875383874798E-2</v>
      </c>
      <c r="Y1744" s="13">
        <f t="shared" si="2252"/>
        <v>3.2168370766495688E-2</v>
      </c>
      <c r="Z1744" s="13">
        <f t="shared" si="2253"/>
        <v>8.1567154707342555E-3</v>
      </c>
      <c r="AA1744" s="13">
        <f t="shared" si="2254"/>
        <v>1.6130372662592037E-2</v>
      </c>
      <c r="AB1744" s="13">
        <f t="shared" si="2255"/>
        <v>1.5949368539802385E-2</v>
      </c>
      <c r="AC1744" s="13">
        <f t="shared" si="2256"/>
        <v>1.2741012663703996E-3</v>
      </c>
      <c r="AD1744" s="13">
        <f t="shared" si="2257"/>
        <v>3.3085760897365021E-2</v>
      </c>
      <c r="AE1744" s="13">
        <f t="shared" si="2258"/>
        <v>3.2440283613371076E-2</v>
      </c>
      <c r="AF1744" s="13">
        <f t="shared" si="2259"/>
        <v>1.5903699542841161E-2</v>
      </c>
      <c r="AG1744" s="13">
        <f t="shared" si="2260"/>
        <v>5.1978102732475433E-3</v>
      </c>
      <c r="AH1744" s="13">
        <f t="shared" si="2261"/>
        <v>1.9993960849579878E-3</v>
      </c>
      <c r="AI1744" s="13">
        <f t="shared" si="2262"/>
        <v>3.9539204311115541E-3</v>
      </c>
      <c r="AJ1744" s="13">
        <f t="shared" si="2263"/>
        <v>3.9095522125847026E-3</v>
      </c>
      <c r="AK1744" s="13">
        <f t="shared" si="2264"/>
        <v>2.5771212427811419E-3</v>
      </c>
      <c r="AL1744" s="13">
        <f t="shared" si="2265"/>
        <v>9.8818109744922448E-5</v>
      </c>
      <c r="AM1744" s="13">
        <f t="shared" si="2266"/>
        <v>1.3085797954206965E-2</v>
      </c>
      <c r="AN1744" s="13">
        <f t="shared" si="2267"/>
        <v>1.2830504284263054E-2</v>
      </c>
      <c r="AO1744" s="13">
        <f t="shared" si="2268"/>
        <v>6.2900955969432569E-3</v>
      </c>
      <c r="AP1744" s="13">
        <f t="shared" si="2269"/>
        <v>2.0557935859784205E-3</v>
      </c>
      <c r="AQ1744" s="13">
        <f t="shared" si="2270"/>
        <v>5.0392166577768206E-4</v>
      </c>
      <c r="AR1744" s="13">
        <f t="shared" si="2271"/>
        <v>3.920778866335004E-4</v>
      </c>
      <c r="AS1744" s="13">
        <f t="shared" si="2272"/>
        <v>7.7535650800267101E-4</v>
      </c>
      <c r="AT1744" s="13">
        <f t="shared" si="2273"/>
        <v>7.6665598213659838E-4</v>
      </c>
      <c r="AU1744" s="13">
        <f t="shared" si="2274"/>
        <v>5.0536872512139692E-4</v>
      </c>
      <c r="AV1744" s="13">
        <f t="shared" si="2275"/>
        <v>2.4984890969518409E-4</v>
      </c>
      <c r="AW1744" s="13">
        <f t="shared" si="2276"/>
        <v>5.3223893923989607E-6</v>
      </c>
      <c r="AX1744" s="13">
        <f t="shared" si="2277"/>
        <v>4.3129859959375261E-3</v>
      </c>
      <c r="AY1744" s="13">
        <f t="shared" si="2278"/>
        <v>4.2288430168717674E-3</v>
      </c>
      <c r="AZ1744" s="13">
        <f t="shared" si="2279"/>
        <v>2.0731708007155039E-3</v>
      </c>
      <c r="BA1744" s="13">
        <f t="shared" si="2280"/>
        <v>6.775749539990858E-4</v>
      </c>
      <c r="BB1744" s="13">
        <f t="shared" si="2281"/>
        <v>1.660889993223472E-4</v>
      </c>
      <c r="BC1744" s="13">
        <f t="shared" si="2282"/>
        <v>3.2569746603633619E-5</v>
      </c>
      <c r="BD1744" s="13">
        <f t="shared" si="2283"/>
        <v>6.407145902017959E-5</v>
      </c>
      <c r="BE1744" s="13">
        <f t="shared" si="2284"/>
        <v>1.2670498495866462E-4</v>
      </c>
      <c r="BF1744" s="13">
        <f t="shared" si="2285"/>
        <v>1.2528318738862422E-4</v>
      </c>
      <c r="BG1744" s="13">
        <f t="shared" si="2286"/>
        <v>8.258489617896587E-5</v>
      </c>
      <c r="BH1744" s="13">
        <f t="shared" si="2287"/>
        <v>4.0829092189367419E-5</v>
      </c>
      <c r="BI1744" s="13">
        <f t="shared" si="2288"/>
        <v>1.6148374302200266E-5</v>
      </c>
      <c r="BJ1744" s="14">
        <f t="shared" si="2289"/>
        <v>0.60133297270812747</v>
      </c>
      <c r="BK1744" s="14">
        <f t="shared" si="2290"/>
        <v>0.21750765960025695</v>
      </c>
      <c r="BL1744" s="14">
        <f t="shared" si="2291"/>
        <v>0.17288291299157338</v>
      </c>
      <c r="BM1744" s="14">
        <f t="shared" si="2292"/>
        <v>0.5630022864572175</v>
      </c>
      <c r="BN1744" s="14">
        <f t="shared" si="2293"/>
        <v>0.43265445368599509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1.3812</v>
      </c>
      <c r="F1745" s="10">
        <f>VLOOKUP(B1745,home!$B$2:$E$405,3,FALSE)</f>
        <v>0.80020000000000002</v>
      </c>
      <c r="G1745" s="10">
        <f>VLOOKUP(C1745,away!$B$2:$E$405,4,FALSE)</f>
        <v>0.83260000000000001</v>
      </c>
      <c r="H1745" s="10">
        <f>VLOOKUP(A1745,away!$A$2:$E$405,3,FALSE)</f>
        <v>1.0679000000000001</v>
      </c>
      <c r="I1745" s="10">
        <f>VLOOKUP(C1745,away!$B$2:$E$405,3,FALSE)</f>
        <v>0.88959999999999995</v>
      </c>
      <c r="J1745" s="10">
        <f>VLOOKUP(B1745,home!$B$2:$E$405,4,FALSE)</f>
        <v>0.98570000000000002</v>
      </c>
      <c r="K1745" s="12">
        <f t="shared" si="2238"/>
        <v>0.92021969342400001</v>
      </c>
      <c r="L1745" s="12">
        <f t="shared" si="2239"/>
        <v>0.93641878508800003</v>
      </c>
      <c r="M1745" s="13">
        <f t="shared" si="2240"/>
        <v>0.15619680778330261</v>
      </c>
      <c r="N1745" s="13">
        <f t="shared" si="2241"/>
        <v>0.14373537857215818</v>
      </c>
      <c r="O1745" s="13">
        <f t="shared" si="2242"/>
        <v>0.14626562497906406</v>
      </c>
      <c r="P1745" s="13">
        <f t="shared" si="2243"/>
        <v>0.13459650857670408</v>
      </c>
      <c r="Q1745" s="13">
        <f t="shared" si="2244"/>
        <v>6.6134063001926979E-2</v>
      </c>
      <c r="R1745" s="13">
        <f t="shared" si="2245"/>
        <v>6.8482939421516106E-2</v>
      </c>
      <c r="S1745" s="13">
        <f t="shared" si="2246"/>
        <v>2.8995823247188343E-2</v>
      </c>
      <c r="T1745" s="13">
        <f t="shared" si="2247"/>
        <v>6.1929178929197699E-2</v>
      </c>
      <c r="U1745" s="13">
        <f t="shared" si="2248"/>
        <v>6.3019349519241916E-2</v>
      </c>
      <c r="V1745" s="13">
        <f t="shared" si="2249"/>
        <v>2.7762244509668631E-3</v>
      </c>
      <c r="W1745" s="13">
        <f t="shared" si="2250"/>
        <v>2.0285955726838917E-2</v>
      </c>
      <c r="X1745" s="13">
        <f t="shared" si="2251"/>
        <v>1.8996150016075453E-2</v>
      </c>
      <c r="Y1745" s="13">
        <f t="shared" si="2252"/>
        <v>8.8941758597013854E-3</v>
      </c>
      <c r="Z1745" s="13">
        <f t="shared" si="2253"/>
        <v>2.1376236977450409E-2</v>
      </c>
      <c r="AA1745" s="13">
        <f t="shared" si="2254"/>
        <v>1.9670834237948187E-2</v>
      </c>
      <c r="AB1745" s="13">
        <f t="shared" si="2255"/>
        <v>9.0507445259195001E-3</v>
      </c>
      <c r="AC1745" s="13">
        <f t="shared" si="2256"/>
        <v>1.4951894801357865E-4</v>
      </c>
      <c r="AD1745" s="13">
        <f t="shared" si="2257"/>
        <v>4.6668839899411362E-3</v>
      </c>
      <c r="AE1745" s="13">
        <f t="shared" si="2258"/>
        <v>4.3701578360073158E-3</v>
      </c>
      <c r="AF1745" s="13">
        <f t="shared" si="2259"/>
        <v>2.0461489457183875E-3</v>
      </c>
      <c r="AG1745" s="13">
        <f t="shared" si="2260"/>
        <v>6.3868410328623486E-4</v>
      </c>
      <c r="AH1745" s="13">
        <f t="shared" si="2261"/>
        <v>5.0042774650443222E-3</v>
      </c>
      <c r="AI1745" s="13">
        <f t="shared" si="2262"/>
        <v>4.6050346746917175E-3</v>
      </c>
      <c r="AJ1745" s="13">
        <f t="shared" si="2263"/>
        <v>2.1188217982758507E-3</v>
      </c>
      <c r="AK1745" s="13">
        <f t="shared" si="2264"/>
        <v>6.4992718187649738E-4</v>
      </c>
      <c r="AL1745" s="13">
        <f t="shared" si="2265"/>
        <v>5.1536849323090352E-6</v>
      </c>
      <c r="AM1745" s="13">
        <f t="shared" si="2266"/>
        <v>8.5891171089380147E-4</v>
      </c>
      <c r="AN1745" s="13">
        <f t="shared" si="2267"/>
        <v>8.0430106081302898E-4</v>
      </c>
      <c r="AO1745" s="13">
        <f t="shared" si="2268"/>
        <v>3.7658131110576319E-4</v>
      </c>
      <c r="AP1745" s="13">
        <f t="shared" si="2269"/>
        <v>1.1754593794416831E-4</v>
      </c>
      <c r="AQ1745" s="13">
        <f t="shared" si="2270"/>
        <v>2.7518056100426879E-5</v>
      </c>
      <c r="AR1745" s="13">
        <f t="shared" si="2271"/>
        <v>9.372198848120126E-4</v>
      </c>
      <c r="AS1745" s="13">
        <f t="shared" si="2272"/>
        <v>8.624481950725867E-4</v>
      </c>
      <c r="AT1745" s="13">
        <f t="shared" si="2273"/>
        <v>3.9682090683188892E-4</v>
      </c>
      <c r="AU1745" s="13">
        <f t="shared" si="2274"/>
        <v>1.2172080440969151E-4</v>
      </c>
      <c r="AV1745" s="13">
        <f t="shared" si="2275"/>
        <v>2.8002470329302245E-5</v>
      </c>
      <c r="AW1745" s="13">
        <f t="shared" si="2276"/>
        <v>1.233607509578403E-7</v>
      </c>
      <c r="AX1745" s="13">
        <f t="shared" si="2277"/>
        <v>1.3173124521282951E-4</v>
      </c>
      <c r="AY1745" s="13">
        <f t="shared" si="2278"/>
        <v>1.233556126003272E-4</v>
      </c>
      <c r="AZ1745" s="13">
        <f t="shared" si="2279"/>
        <v>5.7756256442492201E-5</v>
      </c>
      <c r="BA1745" s="13">
        <f t="shared" si="2280"/>
        <v>1.8028014496369841E-5</v>
      </c>
      <c r="BB1745" s="13">
        <f t="shared" si="2281"/>
        <v>4.2204428580598739E-6</v>
      </c>
      <c r="BC1745" s="13">
        <f t="shared" si="2282"/>
        <v>7.9042039473555108E-7</v>
      </c>
      <c r="BD1745" s="13">
        <f t="shared" si="2283"/>
        <v>1.4627171764932995E-4</v>
      </c>
      <c r="BE1745" s="13">
        <f t="shared" si="2284"/>
        <v>1.346021151718683E-4</v>
      </c>
      <c r="BF1745" s="13">
        <f t="shared" si="2285"/>
        <v>6.1931758578839284E-5</v>
      </c>
      <c r="BG1745" s="13">
        <f t="shared" si="2286"/>
        <v>1.8996941297542891E-5</v>
      </c>
      <c r="BH1745" s="13">
        <f t="shared" si="2287"/>
        <v>4.3703398742046609E-6</v>
      </c>
      <c r="BI1745" s="13">
        <f t="shared" si="2288"/>
        <v>8.043345638398593E-7</v>
      </c>
      <c r="BJ1745" s="14">
        <f t="shared" si="2289"/>
        <v>0.33421751704971359</v>
      </c>
      <c r="BK1745" s="14">
        <f t="shared" si="2290"/>
        <v>0.32284339230370818</v>
      </c>
      <c r="BL1745" s="14">
        <f t="shared" si="2291"/>
        <v>0.32158074327216918</v>
      </c>
      <c r="BM1745" s="14">
        <f t="shared" si="2292"/>
        <v>0.28448333501652001</v>
      </c>
      <c r="BN1745" s="14">
        <f t="shared" si="2293"/>
        <v>0.71541132233467186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1.3812</v>
      </c>
      <c r="F1746" s="10">
        <f>VLOOKUP(B1746,home!$B$2:$E$405,3,FALSE)</f>
        <v>0.90500000000000003</v>
      </c>
      <c r="G1746" s="10">
        <f>VLOOKUP(C1746,away!$B$2:$E$405,4,FALSE)</f>
        <v>0.57920000000000005</v>
      </c>
      <c r="H1746" s="10">
        <f>VLOOKUP(A1746,away!$A$2:$E$405,3,FALSE)</f>
        <v>1.0679000000000001</v>
      </c>
      <c r="I1746" s="10">
        <f>VLOOKUP(C1746,away!$B$2:$E$405,3,FALSE)</f>
        <v>1.7323999999999999</v>
      </c>
      <c r="J1746" s="10">
        <f>VLOOKUP(B1746,home!$B$2:$E$405,4,FALSE)</f>
        <v>0.74909999999999999</v>
      </c>
      <c r="K1746" s="12">
        <f t="shared" si="2238"/>
        <v>0.72399189120000007</v>
      </c>
      <c r="L1746" s="12">
        <f t="shared" si="2239"/>
        <v>1.385857443036</v>
      </c>
      <c r="M1746" s="13">
        <f t="shared" si="2240"/>
        <v>0.12125623422035063</v>
      </c>
      <c r="N1746" s="13">
        <f t="shared" si="2241"/>
        <v>8.7788530332981826E-2</v>
      </c>
      <c r="O1746" s="13">
        <f t="shared" si="2242"/>
        <v>0.16804385470878941</v>
      </c>
      <c r="P1746" s="13">
        <f t="shared" si="2243"/>
        <v>0.12166238817515448</v>
      </c>
      <c r="Q1746" s="13">
        <f t="shared" si="2244"/>
        <v>3.1779092050722033E-2</v>
      </c>
      <c r="R1746" s="13">
        <f t="shared" si="2245"/>
        <v>0.11644241340231803</v>
      </c>
      <c r="S1746" s="13">
        <f t="shared" si="2246"/>
        <v>3.0517475640847867E-2</v>
      </c>
      <c r="T1746" s="13">
        <f t="shared" si="2247"/>
        <v>4.4041291251419305E-2</v>
      </c>
      <c r="U1746" s="13">
        <f t="shared" si="2248"/>
        <v>8.4303363095036471E-2</v>
      </c>
      <c r="V1746" s="13">
        <f t="shared" si="2249"/>
        <v>3.4021883872750783E-3</v>
      </c>
      <c r="W1746" s="13">
        <f t="shared" si="2250"/>
        <v>7.6692683181403803E-3</v>
      </c>
      <c r="X1746" s="13">
        <f t="shared" si="2251"/>
        <v>1.0628512581335028E-2</v>
      </c>
      <c r="Y1746" s="13">
        <f t="shared" si="2252"/>
        <v>7.3648016346224629E-3</v>
      </c>
      <c r="Z1746" s="13">
        <f t="shared" si="2253"/>
        <v>5.3790861766225759E-2</v>
      </c>
      <c r="AA1746" s="13">
        <f t="shared" si="2254"/>
        <v>3.8944147739407561E-2</v>
      </c>
      <c r="AB1746" s="13">
        <f t="shared" si="2255"/>
        <v>1.4097623586512941E-2</v>
      </c>
      <c r="AC1746" s="13">
        <f t="shared" si="2256"/>
        <v>2.1334901194929411E-4</v>
      </c>
      <c r="AD1746" s="13">
        <f t="shared" si="2257"/>
        <v>1.3881220184426744E-3</v>
      </c>
      <c r="AE1746" s="13">
        <f t="shared" si="2258"/>
        <v>1.9237392311009353E-3</v>
      </c>
      <c r="AF1746" s="13">
        <f t="shared" si="2259"/>
        <v>1.3330141659407919E-3</v>
      </c>
      <c r="AG1746" s="13">
        <f t="shared" si="2260"/>
        <v>6.157892011804905E-4</v>
      </c>
      <c r="AH1746" s="13">
        <f t="shared" si="2261"/>
        <v>1.863661653651116E-2</v>
      </c>
      <c r="AI1746" s="13">
        <f t="shared" si="2262"/>
        <v>1.3492759251837912E-2</v>
      </c>
      <c r="AJ1746" s="13">
        <f t="shared" si="2263"/>
        <v>4.8843241441222122E-3</v>
      </c>
      <c r="AK1746" s="13">
        <f t="shared" si="2264"/>
        <v>1.1787370247789545E-3</v>
      </c>
      <c r="AL1746" s="13">
        <f t="shared" si="2265"/>
        <v>8.5625454148251426E-6</v>
      </c>
      <c r="AM1746" s="13">
        <f t="shared" si="2266"/>
        <v>2.0099781706973472E-4</v>
      </c>
      <c r="AN1746" s="13">
        <f t="shared" si="2267"/>
        <v>2.7855432082008017E-4</v>
      </c>
      <c r="AO1746" s="13">
        <f t="shared" si="2268"/>
        <v>1.9301828939917302E-4</v>
      </c>
      <c r="AP1746" s="13">
        <f t="shared" si="2269"/>
        <v>8.916527766864016E-5</v>
      </c>
      <c r="AQ1746" s="13">
        <f t="shared" si="2270"/>
        <v>3.0892590929364186E-5</v>
      </c>
      <c r="AR1746" s="13">
        <f t="shared" si="2271"/>
        <v>5.1655387480263508E-3</v>
      </c>
      <c r="AS1746" s="13">
        <f t="shared" si="2272"/>
        <v>3.7398081672504785E-3</v>
      </c>
      <c r="AT1746" s="13">
        <f t="shared" si="2273"/>
        <v>1.3537953938664398E-3</v>
      </c>
      <c r="AU1746" s="13">
        <f t="shared" si="2274"/>
        <v>3.2671229583440434E-4</v>
      </c>
      <c r="AV1746" s="13">
        <f t="shared" si="2275"/>
        <v>5.9134263234861067E-5</v>
      </c>
      <c r="AW1746" s="13">
        <f t="shared" si="2276"/>
        <v>2.3864516939960276E-7</v>
      </c>
      <c r="AX1746" s="13">
        <f t="shared" si="2277"/>
        <v>2.4253464951231467E-5</v>
      </c>
      <c r="AY1746" s="13">
        <f t="shared" si="2278"/>
        <v>3.3611844922076877E-5</v>
      </c>
      <c r="AZ1746" s="13">
        <f t="shared" si="2279"/>
        <v>2.3290612729716021E-5</v>
      </c>
      <c r="BA1746" s="13">
        <f t="shared" si="2280"/>
        <v>1.0759156334781981E-5</v>
      </c>
      <c r="BB1746" s="13">
        <f t="shared" si="2281"/>
        <v>3.7276642218363887E-6</v>
      </c>
      <c r="BC1746" s="13">
        <f t="shared" si="2282"/>
        <v>1.0332022413941902E-6</v>
      </c>
      <c r="BD1746" s="13">
        <f t="shared" si="2283"/>
        <v>1.1931167202071968E-3</v>
      </c>
      <c r="BE1746" s="13">
        <f t="shared" si="2284"/>
        <v>8.6380683068514974E-4</v>
      </c>
      <c r="BF1746" s="13">
        <f t="shared" si="2285"/>
        <v>3.1269457048960984E-4</v>
      </c>
      <c r="BG1746" s="13">
        <f t="shared" si="2286"/>
        <v>7.5462777818914803E-5</v>
      </c>
      <c r="BH1746" s="13">
        <f t="shared" si="2287"/>
        <v>1.3658609807080386E-5</v>
      </c>
      <c r="BI1746" s="13">
        <f t="shared" si="2288"/>
        <v>1.9777445490782001E-6</v>
      </c>
      <c r="BJ1746" s="14">
        <f t="shared" si="2289"/>
        <v>0.19542146502717389</v>
      </c>
      <c r="BK1746" s="14">
        <f t="shared" si="2290"/>
        <v>0.27709380982591425</v>
      </c>
      <c r="BL1746" s="14">
        <f t="shared" si="2291"/>
        <v>0.47312954561108422</v>
      </c>
      <c r="BM1746" s="14">
        <f t="shared" si="2292"/>
        <v>0.35242979614032904</v>
      </c>
      <c r="BN1746" s="14">
        <f t="shared" si="2293"/>
        <v>0.64697251289031654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1.6087</v>
      </c>
      <c r="F1747" s="10">
        <f>VLOOKUP(B1747,home!$B$2:$E$405,3,FALSE)</f>
        <v>1.2998000000000001</v>
      </c>
      <c r="G1747" s="10">
        <f>VLOOKUP(C1747,away!$B$2:$E$405,4,FALSE)</f>
        <v>1.036</v>
      </c>
      <c r="H1747" s="10">
        <f>VLOOKUP(A1747,away!$A$2:$E$405,3,FALSE)</f>
        <v>1.2608999999999999</v>
      </c>
      <c r="I1747" s="10">
        <f>VLOOKUP(C1747,away!$B$2:$E$405,3,FALSE)</f>
        <v>0.99139999999999995</v>
      </c>
      <c r="J1747" s="10">
        <f>VLOOKUP(B1747,home!$B$2:$E$405,4,FALSE)</f>
        <v>1.1536</v>
      </c>
      <c r="K1747" s="12">
        <f t="shared" si="2238"/>
        <v>2.1662638373600003</v>
      </c>
      <c r="L1747" s="12">
        <f t="shared" si="2239"/>
        <v>1.4420649015359996</v>
      </c>
      <c r="M1747" s="13">
        <f t="shared" si="2240"/>
        <v>2.7097095366306487E-2</v>
      </c>
      <c r="N1747" s="13">
        <f t="shared" si="2241"/>
        <v>5.869945778952497E-2</v>
      </c>
      <c r="O1747" s="13">
        <f t="shared" si="2242"/>
        <v>3.9075770161324359E-2</v>
      </c>
      <c r="P1747" s="13">
        <f t="shared" si="2243"/>
        <v>8.4648427817467897E-2</v>
      </c>
      <c r="Q1747" s="13">
        <f t="shared" si="2244"/>
        <v>6.3579256341043874E-2</v>
      </c>
      <c r="R1747" s="13">
        <f t="shared" si="2245"/>
        <v>2.8174898325066783E-2</v>
      </c>
      <c r="S1747" s="13">
        <f t="shared" si="2246"/>
        <v>6.6108158781464268E-2</v>
      </c>
      <c r="T1747" s="13">
        <f t="shared" si="2247"/>
        <v>9.1685414035179533E-2</v>
      </c>
      <c r="U1747" s="13">
        <f t="shared" si="2248"/>
        <v>6.103426336288701E-2</v>
      </c>
      <c r="V1747" s="13">
        <f t="shared" si="2249"/>
        <v>2.2946090843197455E-2</v>
      </c>
      <c r="W1747" s="13">
        <f t="shared" si="2250"/>
        <v>4.5909814605948271E-2</v>
      </c>
      <c r="X1747" s="13">
        <f t="shared" si="2251"/>
        <v>6.6204932279262788E-2</v>
      </c>
      <c r="Y1747" s="13">
        <f t="shared" si="2252"/>
        <v>4.7735904574246313E-2</v>
      </c>
      <c r="Z1747" s="13">
        <f t="shared" si="2253"/>
        <v>1.354334399297474E-2</v>
      </c>
      <c r="AA1747" s="13">
        <f t="shared" si="2254"/>
        <v>2.9338456328907969E-2</v>
      </c>
      <c r="AB1747" s="13">
        <f t="shared" si="2255"/>
        <v>3.1777418494639491E-2</v>
      </c>
      <c r="AC1747" s="13">
        <f t="shared" si="2256"/>
        <v>4.4800708530199412E-3</v>
      </c>
      <c r="AD1747" s="13">
        <f t="shared" si="2257"/>
        <v>2.4863192790191932E-2</v>
      </c>
      <c r="AE1747" s="13">
        <f t="shared" si="2258"/>
        <v>3.5854337662858705E-2</v>
      </c>
      <c r="AF1747" s="13">
        <f t="shared" si="2259"/>
        <v>2.5852140955714413E-2</v>
      </c>
      <c r="AG1747" s="13">
        <f t="shared" si="2260"/>
        <v>1.2426821700599026E-2</v>
      </c>
      <c r="AH1747" s="13">
        <f t="shared" si="2261"/>
        <v>4.8825952554243249E-3</v>
      </c>
      <c r="AI1747" s="13">
        <f t="shared" si="2262"/>
        <v>1.0576989534291228E-2</v>
      </c>
      <c r="AJ1747" s="13">
        <f t="shared" si="2263"/>
        <v>1.1456274968135142E-2</v>
      </c>
      <c r="AK1747" s="13">
        <f t="shared" si="2264"/>
        <v>8.2724380581079143E-3</v>
      </c>
      <c r="AL1747" s="13">
        <f t="shared" si="2265"/>
        <v>5.5981048757063339E-4</v>
      </c>
      <c r="AM1747" s="13">
        <f t="shared" si="2266"/>
        <v>1.0772047084540529E-2</v>
      </c>
      <c r="AN1747" s="13">
        <f t="shared" si="2267"/>
        <v>1.5533991018309093E-2</v>
      </c>
      <c r="AO1747" s="13">
        <f t="shared" si="2268"/>
        <v>1.1200511614139503E-2</v>
      </c>
      <c r="AP1747" s="13">
        <f t="shared" si="2269"/>
        <v>5.3839548926656322E-3</v>
      </c>
      <c r="AQ1747" s="13">
        <f t="shared" si="2270"/>
        <v>1.941003095541533E-3</v>
      </c>
      <c r="AR1747" s="13">
        <f t="shared" si="2271"/>
        <v>1.4082038492507212E-3</v>
      </c>
      <c r="AS1747" s="13">
        <f t="shared" si="2272"/>
        <v>3.0505410742629907E-3</v>
      </c>
      <c r="AT1747" s="13">
        <f t="shared" si="2273"/>
        <v>3.3041384067786228E-3</v>
      </c>
      <c r="AU1747" s="13">
        <f t="shared" si="2274"/>
        <v>2.3858785147456052E-3</v>
      </c>
      <c r="AV1747" s="13">
        <f t="shared" si="2275"/>
        <v>1.2921105867068987E-3</v>
      </c>
      <c r="AW1747" s="13">
        <f t="shared" si="2276"/>
        <v>4.8577446942797441E-5</v>
      </c>
      <c r="AX1747" s="13">
        <f t="shared" si="2277"/>
        <v>3.8891826755965619E-3</v>
      </c>
      <c r="AY1747" s="13">
        <f t="shared" si="2278"/>
        <v>5.6084538321396725E-3</v>
      </c>
      <c r="AZ1747" s="13">
        <f t="shared" si="2279"/>
        <v>4.0438772116068488E-3</v>
      </c>
      <c r="BA1747" s="13">
        <f t="shared" si="2280"/>
        <v>1.9438444643265003E-3</v>
      </c>
      <c r="BB1747" s="13">
        <f t="shared" si="2281"/>
        <v>7.0078746901257349E-4</v>
      </c>
      <c r="BC1747" s="13">
        <f t="shared" si="2282"/>
        <v>2.0211620249985549E-4</v>
      </c>
      <c r="BD1747" s="13">
        <f t="shared" si="2283"/>
        <v>3.3845355753539329E-4</v>
      </c>
      <c r="BE1747" s="13">
        <f t="shared" si="2284"/>
        <v>7.3317970231476465E-4</v>
      </c>
      <c r="BF1747" s="13">
        <f t="shared" si="2285"/>
        <v>7.9413033770542264E-4</v>
      </c>
      <c r="BG1747" s="13">
        <f t="shared" si="2286"/>
        <v>5.7343194424058048E-4</v>
      </c>
      <c r="BH1747" s="13">
        <f t="shared" si="2287"/>
        <v>3.1055122099885149E-4</v>
      </c>
      <c r="BI1747" s="13">
        <f t="shared" si="2288"/>
        <v>1.3454717593956107E-4</v>
      </c>
      <c r="BJ1747" s="14">
        <f t="shared" si="2289"/>
        <v>0.53403104229494824</v>
      </c>
      <c r="BK1747" s="14">
        <f t="shared" si="2290"/>
        <v>0.21144810798116637</v>
      </c>
      <c r="BL1747" s="14">
        <f t="shared" si="2291"/>
        <v>0.23891427085926364</v>
      </c>
      <c r="BM1747" s="14">
        <f t="shared" si="2292"/>
        <v>0.69110198294242131</v>
      </c>
      <c r="BN1747" s="14">
        <f t="shared" si="2293"/>
        <v>0.30127490580073435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1.6087</v>
      </c>
      <c r="F1748" s="10">
        <f>VLOOKUP(B1748,home!$B$2:$E$405,3,FALSE)</f>
        <v>0.9607</v>
      </c>
      <c r="G1748" s="10">
        <f>VLOOKUP(C1748,away!$B$2:$E$405,4,FALSE)</f>
        <v>0.67810000000000004</v>
      </c>
      <c r="H1748" s="10">
        <f>VLOOKUP(A1748,away!$A$2:$E$405,3,FALSE)</f>
        <v>1.2608999999999999</v>
      </c>
      <c r="I1748" s="10">
        <f>VLOOKUP(C1748,away!$B$2:$E$405,3,FALSE)</f>
        <v>1.0814999999999999</v>
      </c>
      <c r="J1748" s="10">
        <f>VLOOKUP(B1748,home!$B$2:$E$405,4,FALSE)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1.6087</v>
      </c>
      <c r="F1749" s="10">
        <f>VLOOKUP(B1749,home!$B$2:$E$405,3,FALSE)</f>
        <v>1.1867000000000001</v>
      </c>
      <c r="G1749" s="10">
        <f>VLOOKUP(C1749,away!$B$2:$E$405,4,FALSE)</f>
        <v>0.9607</v>
      </c>
      <c r="H1749" s="10">
        <f>VLOOKUP(A1749,away!$A$2:$E$405,3,FALSE)</f>
        <v>1.2608999999999999</v>
      </c>
      <c r="I1749" s="10">
        <f>VLOOKUP(C1749,away!$B$2:$E$405,3,FALSE)</f>
        <v>1.1536</v>
      </c>
      <c r="J1749" s="10">
        <f>VLOOKUP(B1749,home!$B$2:$E$405,4,FALSE)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1.3148</v>
      </c>
      <c r="F1760" s="10">
        <f>VLOOKUP(B1760,home!$B$2:$E$405,3,FALSE)</f>
        <v>0.64359999999999995</v>
      </c>
      <c r="G1760" s="10">
        <f>VLOOKUP(C1760,away!$B$2:$E$405,4,FALSE)</f>
        <v>1.7927999999999999</v>
      </c>
      <c r="H1760" s="10">
        <f>VLOOKUP(A1760,away!$A$2:$E$405,3,FALSE)</f>
        <v>1.2037</v>
      </c>
      <c r="I1760" s="10">
        <f>VLOOKUP(C1760,away!$B$2:$E$405,3,FALSE)</f>
        <v>0.83079999999999998</v>
      </c>
      <c r="J1760" s="10">
        <f>VLOOKUP(B1760,home!$B$2:$E$405,4,FALSE)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1.3148</v>
      </c>
      <c r="F1761" s="10">
        <f>VLOOKUP(B1761,home!$B$2:$E$405,3,FALSE)</f>
        <v>0.76060000000000005</v>
      </c>
      <c r="G1761" s="10">
        <f>VLOOKUP(C1761,away!$B$2:$E$405,4,FALSE)</f>
        <v>1.0322</v>
      </c>
      <c r="H1761" s="10">
        <f>VLOOKUP(A1761,away!$A$2:$E$405,3,FALSE)</f>
        <v>1.2037</v>
      </c>
      <c r="I1761" s="10">
        <f>VLOOKUP(C1761,away!$B$2:$E$405,3,FALSE)</f>
        <v>0.83079999999999998</v>
      </c>
      <c r="J1761" s="10">
        <f>VLOOKUP(B1761,home!$B$2:$E$405,4,FALSE)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1.3148</v>
      </c>
      <c r="F1762" s="10">
        <f>VLOOKUP(B1762,home!$B$2:$E$405,3,FALSE)</f>
        <v>0.97789999999999999</v>
      </c>
      <c r="G1762" s="10">
        <f>VLOOKUP(C1762,away!$B$2:$E$405,4,FALSE)</f>
        <v>1.1700999999999999</v>
      </c>
      <c r="H1762" s="10">
        <f>VLOOKUP(A1762,away!$A$2:$E$405,3,FALSE)</f>
        <v>1.2037</v>
      </c>
      <c r="I1762" s="10">
        <f>VLOOKUP(C1762,away!$B$2:$E$405,3,FALSE)</f>
        <v>1.2141999999999999</v>
      </c>
      <c r="J1762" s="10">
        <f>VLOOKUP(B1762,home!$B$2:$E$405,4,FALSE)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1.3148</v>
      </c>
      <c r="F1763" s="10">
        <f>VLOOKUP(B1763,home!$B$2:$E$405,3,FALSE)</f>
        <v>0.81910000000000005</v>
      </c>
      <c r="G1763" s="10">
        <f>VLOOKUP(C1763,away!$B$2:$E$405,4,FALSE)</f>
        <v>1.1952</v>
      </c>
      <c r="H1763" s="10">
        <f>VLOOKUP(A1763,away!$A$2:$E$405,3,FALSE)</f>
        <v>1.2037</v>
      </c>
      <c r="I1763" s="10">
        <f>VLOOKUP(C1763,away!$B$2:$E$405,3,FALSE)</f>
        <v>0.83079999999999998</v>
      </c>
      <c r="J1763" s="10">
        <f>VLOOKUP(B1763,home!$B$2:$E$405,4,FALSE)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1.3148</v>
      </c>
      <c r="F1764" s="10">
        <f>VLOOKUP(B1764,home!$B$2:$E$405,3,FALSE)</f>
        <v>1.4125000000000001</v>
      </c>
      <c r="G1764" s="10">
        <f>VLOOKUP(C1764,away!$B$2:$E$405,4,FALSE)</f>
        <v>0.97789999999999999</v>
      </c>
      <c r="H1764" s="10">
        <f>VLOOKUP(A1764,away!$A$2:$E$405,3,FALSE)</f>
        <v>1.2037</v>
      </c>
      <c r="I1764" s="10">
        <f>VLOOKUP(C1764,away!$B$2:$E$405,3,FALSE)</f>
        <v>1.0087999999999999</v>
      </c>
      <c r="J1764" s="10">
        <f>VLOOKUP(B1764,home!$B$2:$E$405,4,FALSE)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1.3148</v>
      </c>
      <c r="F1765" s="10">
        <f>VLOOKUP(B1765,home!$B$2:$E$405,3,FALSE)</f>
        <v>1.1409</v>
      </c>
      <c r="G1765" s="10">
        <f>VLOOKUP(C1765,away!$B$2:$E$405,4,FALSE)</f>
        <v>0.40949999999999998</v>
      </c>
      <c r="H1765" s="10">
        <f>VLOOKUP(A1765,away!$A$2:$E$405,3,FALSE)</f>
        <v>1.2037</v>
      </c>
      <c r="I1765" s="10">
        <f>VLOOKUP(C1765,away!$B$2:$E$405,3,FALSE)</f>
        <v>1.2141999999999999</v>
      </c>
      <c r="J1765" s="10">
        <f>VLOOKUP(B1765,home!$B$2:$E$405,4,FALSE)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1.5690999999999999</v>
      </c>
      <c r="F1776" s="10">
        <f>VLOOKUP(B1776,home!$B$2:$E$405,3,FALSE)</f>
        <v>0.9849</v>
      </c>
      <c r="G1776" s="10">
        <f>VLOOKUP(C1776,away!$B$2:$E$405,4,FALSE)</f>
        <v>1.2166999999999999</v>
      </c>
      <c r="H1776" s="10">
        <f>VLOOKUP(A1776,away!$A$2:$E$405,3,FALSE)</f>
        <v>1.1701999999999999</v>
      </c>
      <c r="I1776" s="10">
        <f>VLOOKUP(C1776,away!$B$2:$E$405,3,FALSE)</f>
        <v>0.77690000000000003</v>
      </c>
      <c r="J1776" s="10">
        <f>VLOOKUP(B1776,home!$B$2:$E$405,4,FALSE)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1.5690999999999999</v>
      </c>
      <c r="F1777" s="10">
        <f>VLOOKUP(B1777,home!$B$2:$E$405,3,FALSE)</f>
        <v>0.63729999999999998</v>
      </c>
      <c r="G1777" s="10">
        <f>VLOOKUP(C1777,away!$B$2:$E$405,4,FALSE)</f>
        <v>0.81110000000000004</v>
      </c>
      <c r="H1777" s="10">
        <f>VLOOKUP(A1777,away!$A$2:$E$405,3,FALSE)</f>
        <v>1.1701999999999999</v>
      </c>
      <c r="I1777" s="10">
        <f>VLOOKUP(C1777,away!$B$2:$E$405,3,FALSE)</f>
        <v>1.2430000000000001</v>
      </c>
      <c r="J1777" s="10">
        <f>VLOOKUP(B1777,home!$B$2:$E$405,4,FALSE)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1.5690999999999999</v>
      </c>
      <c r="F1778" s="10">
        <f>VLOOKUP(B1778,home!$B$2:$E$405,3,FALSE)</f>
        <v>0.76480000000000004</v>
      </c>
      <c r="G1778" s="10">
        <f>VLOOKUP(C1778,away!$B$2:$E$405,4,FALSE)</f>
        <v>0.52139999999999997</v>
      </c>
      <c r="H1778" s="10">
        <f>VLOOKUP(A1778,away!$A$2:$E$405,3,FALSE)</f>
        <v>1.1701999999999999</v>
      </c>
      <c r="I1778" s="10">
        <f>VLOOKUP(C1778,away!$B$2:$E$405,3,FALSE)</f>
        <v>1.0099</v>
      </c>
      <c r="J1778" s="10">
        <f>VLOOKUP(B1778,home!$B$2:$E$405,4,FALSE)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1.254</v>
      </c>
      <c r="F1779" s="10">
        <f>VLOOKUP(B1779,home!$B$2:$E$405,3,FALSE)</f>
        <v>0.58479999999999999</v>
      </c>
      <c r="G1779" s="10">
        <f>VLOOKUP(C1779,away!$B$2:$E$405,4,FALSE)</f>
        <v>1.8441000000000001</v>
      </c>
      <c r="H1779" s="10">
        <f>VLOOKUP(A1779,away!$A$2:$E$405,3,FALSE)</f>
        <v>0.9476</v>
      </c>
      <c r="I1779" s="10">
        <f>VLOOKUP(C1779,away!$B$2:$E$405,3,FALSE)</f>
        <v>0.59360000000000002</v>
      </c>
      <c r="J1779" s="10">
        <f>VLOOKUP(B1779,home!$B$2:$E$405,4,FALSE)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1.254</v>
      </c>
      <c r="F1780" s="10">
        <f>VLOOKUP(B1780,home!$B$2:$E$405,3,FALSE)</f>
        <v>1.0965</v>
      </c>
      <c r="G1780" s="10">
        <f>VLOOKUP(C1780,away!$B$2:$E$405,4,FALSE)</f>
        <v>2.0434999999999999</v>
      </c>
      <c r="H1780" s="10">
        <f>VLOOKUP(A1780,away!$A$2:$E$405,3,FALSE)</f>
        <v>0.9476</v>
      </c>
      <c r="I1780" s="10">
        <f>VLOOKUP(C1780,away!$B$2:$E$405,3,FALSE)</f>
        <v>0.52759999999999996</v>
      </c>
      <c r="J1780" s="10">
        <f>VLOOKUP(B1780,home!$B$2:$E$405,4,FALSE)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1.254</v>
      </c>
      <c r="F1781" s="10" t="e">
        <f>VLOOKUP(B1781,home!$B$2:$E$405,3,FALSE)</f>
        <v>#N/A</v>
      </c>
      <c r="G1781" s="10">
        <f>VLOOKUP(C1781,away!$B$2:$E$405,4,FALSE)</f>
        <v>0.69779999999999998</v>
      </c>
      <c r="H1781" s="10">
        <f>VLOOKUP(A1781,away!$A$2:$E$405,3,FALSE)</f>
        <v>0.9476</v>
      </c>
      <c r="I1781" s="10">
        <f>VLOOKUP(C1781,away!$B$2:$E$405,3,FALSE)</f>
        <v>0.98929999999999996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1.6769000000000001</v>
      </c>
      <c r="F1787" s="10">
        <f>VLOOKUP(B1787,home!$B$2:$E$405,3,FALSE)</f>
        <v>0.73399999999999999</v>
      </c>
      <c r="G1787" s="10">
        <f>VLOOKUP(C1787,away!$B$2:$E$405,4,FALSE)</f>
        <v>0.82569999999999999</v>
      </c>
      <c r="H1787" s="10">
        <f>VLOOKUP(A1787,away!$A$2:$E$405,3,FALSE)</f>
        <v>1.5230999999999999</v>
      </c>
      <c r="I1787" s="10">
        <f>VLOOKUP(C1787,away!$B$2:$E$405,3,FALSE)</f>
        <v>0.85860000000000003</v>
      </c>
      <c r="J1787" s="10">
        <f>VLOOKUP(B1787,home!$B$2:$E$405,4,FALSE)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1.6769000000000001</v>
      </c>
      <c r="F1788" s="10">
        <f>VLOOKUP(B1788,home!$B$2:$E$405,3,FALSE)</f>
        <v>0.59630000000000005</v>
      </c>
      <c r="G1788" s="10">
        <f>VLOOKUP(C1788,away!$B$2:$E$405,4,FALSE)</f>
        <v>1.1009</v>
      </c>
      <c r="H1788" s="10">
        <f>VLOOKUP(A1788,away!$A$2:$E$405,3,FALSE)</f>
        <v>1.5230999999999999</v>
      </c>
      <c r="I1788" s="10">
        <f>VLOOKUP(C1788,away!$B$2:$E$405,3,FALSE)</f>
        <v>0.75760000000000005</v>
      </c>
      <c r="J1788" s="10">
        <f>VLOOKUP(B1788,home!$B$2:$E$405,4,FALSE)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1.6769000000000001</v>
      </c>
      <c r="F1789" s="10">
        <f>VLOOKUP(B1789,home!$B$2:$E$405,3,FALSE)</f>
        <v>0.77980000000000005</v>
      </c>
      <c r="G1789" s="10">
        <f>VLOOKUP(C1789,away!$B$2:$E$405,4,FALSE)</f>
        <v>1.1074999999999999</v>
      </c>
      <c r="H1789" s="10">
        <f>VLOOKUP(A1789,away!$A$2:$E$405,3,FALSE)</f>
        <v>1.5230999999999999</v>
      </c>
      <c r="I1789" s="10">
        <f>VLOOKUP(C1789,away!$B$2:$E$405,3,FALSE)</f>
        <v>0.93789999999999996</v>
      </c>
      <c r="J1789" s="10">
        <f>VLOOKUP(B1789,home!$B$2:$E$405,4,FALSE)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1.3148</v>
      </c>
      <c r="F1798" s="10" t="e">
        <f>VLOOKUP(B1798,home!$B$2:$E$405,3,FALSE)</f>
        <v>#N/A</v>
      </c>
      <c r="G1798" s="10">
        <f>VLOOKUP(C1798,away!$B$2:$E$405,4,FALSE)</f>
        <v>1.4668000000000001</v>
      </c>
      <c r="H1798" s="10">
        <f>VLOOKUP(A1798,away!$A$2:$E$405,3,FALSE)</f>
        <v>1.2037</v>
      </c>
      <c r="I1798" s="10">
        <f>VLOOKUP(C1798,away!$B$2:$E$405,3,FALSE)</f>
        <v>0.59340000000000004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1.254</v>
      </c>
      <c r="F1818" s="10">
        <f>VLOOKUP(B1818,home!$B$2:$E$405,3,FALSE)</f>
        <v>1.2759</v>
      </c>
      <c r="G1818" s="10" t="e">
        <f>VLOOKUP(C1818,away!$B$2:$E$405,4,FALSE)</f>
        <v>#N/A</v>
      </c>
      <c r="H1818" s="10">
        <f>VLOOKUP(A1818,away!$A$2:$E$405,3,FALSE)</f>
        <v>0.9476</v>
      </c>
      <c r="I1818" s="10" t="e">
        <f>VLOOKUP(C1818,away!$B$2:$E$405,3,FALSE)</f>
        <v>#N/A</v>
      </c>
      <c r="J1818" s="10">
        <f>VLOOKUP(B1818,home!$B$2:$E$405,4,FALSE)</f>
        <v>0.56279999999999997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1.3812</v>
      </c>
      <c r="F1824" s="10">
        <f>VLOOKUP(B1824,home!$B$2:$E$405,3,FALSE)</f>
        <v>1.3337000000000001</v>
      </c>
      <c r="G1824" s="10">
        <f>VLOOKUP(C1824,away!$B$2:$E$405,4,FALSE)</f>
        <v>1.2956000000000001</v>
      </c>
      <c r="H1824" s="10">
        <f>VLOOKUP(A1824,away!$A$2:$E$405,3,FALSE)</f>
        <v>1.0679000000000001</v>
      </c>
      <c r="I1824" s="10">
        <f>VLOOKUP(C1824,away!$B$2:$E$405,3,FALSE)</f>
        <v>1.0349999999999999</v>
      </c>
      <c r="J1824" s="10">
        <f>VLOOKUP(B1824,home!$B$2:$E$405,4,FALSE)</f>
        <v>0.8871</v>
      </c>
      <c r="K1824" s="12">
        <f t="shared" ref="K1824:K1887" si="2406">E1824*F1824*G1824</f>
        <v>2.3866331036640003</v>
      </c>
      <c r="L1824" s="12">
        <f t="shared" ref="L1824:L1887" si="2407">H1824*I1824*J1824</f>
        <v>0.98049078315000004</v>
      </c>
      <c r="M1824" s="13">
        <f t="shared" ref="M1824:M1887" si="2408">_xlfn.POISSON.DIST(0,K1824,FALSE) * _xlfn.POISSON.DIST(0,L1824,FALSE)</f>
        <v>3.4488688205363736E-2</v>
      </c>
      <c r="N1824" s="13">
        <f t="shared" ref="N1824:N1887" si="2409">_xlfn.POISSON.DIST(1,K1824,FALSE) * _xlfn.POISSON.DIST(0,L1824,FALSE)</f>
        <v>8.231184497286724E-2</v>
      </c>
      <c r="O1824" s="13">
        <f t="shared" ref="O1824:O1887" si="2410">_xlfn.POISSON.DIST(0,K1824,FALSE) * _xlfn.POISSON.DIST(1,L1824,FALSE)</f>
        <v>3.3815840908293253E-2</v>
      </c>
      <c r="P1824" s="13">
        <f t="shared" ref="P1824:P1887" si="2411">_xlfn.POISSON.DIST(1,K1824,FALSE) * _xlfn.POISSON.DIST(1,L1824,FALSE)</f>
        <v>8.0706005339967982E-2</v>
      </c>
      <c r="Q1824" s="13">
        <f t="shared" ref="Q1824:Q1887" si="2412">_xlfn.POISSON.DIST(2,K1824,FALSE) * _xlfn.POISSON.DIST(0,L1824,FALSE)</f>
        <v>9.82240870179521E-2</v>
      </c>
      <c r="R1824" s="13">
        <f t="shared" ref="R1824:R1887" si="2413">_xlfn.POISSON.DIST(0,K1824,FALSE) * _xlfn.POISSON.DIST(2,L1824,FALSE)</f>
        <v>1.6578060167524132E-2</v>
      </c>
      <c r="S1824" s="13">
        <f t="shared" ref="S1824:S1887" si="2414">_xlfn.POISSON.DIST(2,K1824,FALSE) * _xlfn.POISSON.DIST(2,L1824,FALSE)</f>
        <v>4.7214461007841123E-2</v>
      </c>
      <c r="T1824" s="13">
        <f t="shared" ref="T1824:T1887" si="2415">_xlfn.POISSON.DIST(2,K1824,FALSE) * _xlfn.POISSON.DIST(1,L1824,FALSE)</f>
        <v>9.6307812004425605E-2</v>
      </c>
      <c r="U1824" s="13">
        <f t="shared" ref="U1824:U1887" si="2416">_xlfn.POISSON.DIST(1,K1824,FALSE) * _xlfn.POISSON.DIST(2,L1824,FALSE)</f>
        <v>3.9565747190346653E-2</v>
      </c>
      <c r="V1824" s="13">
        <f t="shared" ref="V1824:V1887" si="2417">_xlfn.POISSON.DIST(3,K1824,FALSE) * _xlfn.POISSON.DIST(3,L1824,FALSE)</f>
        <v>1.2276136323412857E-2</v>
      </c>
      <c r="W1824" s="13">
        <f t="shared" ref="W1824:W1887" si="2418">_xlfn.POISSON.DIST(3,K1824,FALSE) * _xlfn.POISSON.DIST(0,L1824,FALSE)</f>
        <v>7.8141619218072625E-2</v>
      </c>
      <c r="X1824" s="13">
        <f t="shared" ref="X1824:X1887" si="2419">_xlfn.POISSON.DIST(3,K1824,FALSE) * _xlfn.POISSON.DIST(1,L1824,FALSE)</f>
        <v>7.6617137423737117E-2</v>
      </c>
      <c r="Y1824" s="13">
        <f t="shared" ref="Y1824:Y1887" si="2420">_xlfn.POISSON.DIST(3,K1824,FALSE) * _xlfn.POISSON.DIST(2,L1824,FALSE)</f>
        <v>3.7561198537655598E-2</v>
      </c>
      <c r="Z1824" s="13">
        <f t="shared" ref="Z1824:Z1887" si="2421">_xlfn.POISSON.DIST(0,K1824,FALSE) * _xlfn.POISSON.DIST(3,L1824,FALSE)</f>
        <v>5.4182117322545192E-3</v>
      </c>
      <c r="AA1824" s="13">
        <f t="shared" ref="AA1824:AA1887" si="2422">_xlfn.POISSON.DIST(1,K1824,FALSE) * _xlfn.POISSON.DIST(3,L1824,FALSE)</f>
        <v>1.2931283482859301E-2</v>
      </c>
      <c r="AB1824" s="13">
        <f t="shared" ref="AB1824:AB1887" si="2423">_xlfn.POISSON.DIST(2,K1824,FALSE) * _xlfn.POISSON.DIST(3,L1824,FALSE)</f>
        <v>1.5431114616527762E-2</v>
      </c>
      <c r="AC1824" s="13">
        <f t="shared" ref="AC1824:AC1887" si="2424">_xlfn.POISSON.DIST(4,K1824,FALSE) * _xlfn.POISSON.DIST(4,L1824,FALSE)</f>
        <v>1.795439996463553E-3</v>
      </c>
      <c r="AD1824" s="13">
        <f t="shared" ref="AD1824:AD1887" si="2425">_xlfn.POISSON.DIST(4,K1824,FALSE) * _xlfn.POISSON.DIST(0,L1824,FALSE)</f>
        <v>4.6623843799939807E-2</v>
      </c>
      <c r="AE1824" s="13">
        <f t="shared" ref="AE1824:AE1887" si="2426">_xlfn.POISSON.DIST(4,K1824,FALSE) * _xlfn.POISSON.DIST(1,L1824,FALSE)</f>
        <v>4.5714249120866253E-2</v>
      </c>
      <c r="AF1824" s="13">
        <f t="shared" ref="AF1824:AF1887" si="2427">_xlfn.POISSON.DIST(4,K1824,FALSE) * _xlfn.POISSON.DIST(2,L1824,FALSE)</f>
        <v>2.241119996081618E-2</v>
      </c>
      <c r="AG1824" s="13">
        <f t="shared" ref="AG1824:AG1887" si="2428">_xlfn.POISSON.DIST(4,K1824,FALSE) * _xlfn.POISSON.DIST(3,L1824,FALSE)</f>
        <v>7.3246583336373022E-3</v>
      </c>
      <c r="AH1824" s="13">
        <f t="shared" ref="AH1824:AH1887" si="2429">_xlfn.POISSON.DIST(0,K1824,FALSE) * _xlfn.POISSON.DIST(4,L1824,FALSE)</f>
        <v>1.3281266661576878E-3</v>
      </c>
      <c r="AI1824" s="13">
        <f t="shared" ref="AI1824:AI1887" si="2430">_xlfn.POISSON.DIST(1,K1824,FALSE) * _xlfn.POISSON.DIST(4,L1824,FALSE)</f>
        <v>3.1697510673108437E-3</v>
      </c>
      <c r="AJ1824" s="13">
        <f t="shared" ref="AJ1824:AJ1887" si="2431">_xlfn.POISSON.DIST(2,K1824,FALSE) * _xlfn.POISSON.DIST(4,L1824,FALSE)</f>
        <v>3.7825164138091789E-3</v>
      </c>
      <c r="AK1824" s="13">
        <f t="shared" ref="AK1824:AK1887" si="2432">_xlfn.POISSON.DIST(3,K1824,FALSE) * _xlfn.POISSON.DIST(4,L1824,FALSE)</f>
        <v>3.0091596294498082E-3</v>
      </c>
      <c r="AL1824" s="13">
        <f t="shared" ref="AL1824:AL1887" si="2433">_xlfn.POISSON.DIST(5,K1824,FALSE) * _xlfn.POISSON.DIST(5,L1824,FALSE)</f>
        <v>1.6805833736482218E-4</v>
      </c>
      <c r="AM1824" s="13">
        <f t="shared" ref="AM1824:AM1887" si="2434">_xlfn.POISSON.DIST(5,K1824,FALSE) * _xlfn.POISSON.DIST(0,L1824,FALSE)</f>
        <v>2.225480180659916E-2</v>
      </c>
      <c r="AN1824" s="13">
        <f t="shared" ref="AN1824:AN1887" si="2435">_xlfn.POISSON.DIST(5,K1824,FALSE) * _xlfn.POISSON.DIST(1,L1824,FALSE)</f>
        <v>2.1820628052200444E-2</v>
      </c>
      <c r="AO1824" s="13">
        <f t="shared" ref="AO1824:AO1887" si="2436">_xlfn.POISSON.DIST(5,K1824,FALSE) * _xlfn.POISSON.DIST(2,L1824,FALSE)</f>
        <v>1.0697462343863437E-2</v>
      </c>
      <c r="AP1824" s="13">
        <f t="shared" ref="AP1824:AP1887" si="2437">_xlfn.POISSON.DIST(5,K1824,FALSE) * _xlfn.POISSON.DIST(3,L1824,FALSE)</f>
        <v>3.4962544104174325E-3</v>
      </c>
      <c r="AQ1824" s="13">
        <f t="shared" ref="AQ1824:AQ1887" si="2438">_xlfn.POISSON.DIST(5,K1824,FALSE) * _xlfn.POISSON.DIST(4,L1824,FALSE)</f>
        <v>8.5701130624045733E-4</v>
      </c>
      <c r="AR1824" s="13">
        <f t="shared" ref="AR1824:AR1887" si="2439">_xlfn.POISSON.DIST(0,K1824,FALSE) * _xlfn.POISSON.DIST(5,L1824,FALSE)</f>
        <v>2.604431910046701E-4</v>
      </c>
      <c r="AS1824" s="13">
        <f t="shared" ref="AS1824:AS1887" si="2440">_xlfn.POISSON.DIST(1,K1824,FALSE) * _xlfn.POISSON.DIST(5,L1824,FALSE)</f>
        <v>6.2158234127563175E-4</v>
      </c>
      <c r="AT1824" s="13">
        <f t="shared" ref="AT1824:AT1887" si="2441">_xlfn.POISSON.DIST(2,K1824,FALSE) * _xlfn.POISSON.DIST(5,L1824,FALSE)</f>
        <v>7.4174449617069851E-4</v>
      </c>
      <c r="AU1824" s="13">
        <f t="shared" ref="AU1824:AU1887" si="2442">_xlfn.POISSON.DIST(3,K1824,FALSE) * _xlfn.POISSON.DIST(5,L1824,FALSE)</f>
        <v>5.9009065634052147E-4</v>
      </c>
      <c r="AV1824" s="13">
        <f t="shared" ref="AV1824:AV1887" si="2443">_xlfn.POISSON.DIST(4,K1824,FALSE) * _xlfn.POISSON.DIST(5,L1824,FALSE)</f>
        <v>3.5208247364627659E-4</v>
      </c>
      <c r="AW1824" s="13">
        <f t="shared" ref="AW1824:AW1887" si="2444">_xlfn.POISSON.DIST(6,K1824,FALSE) * _xlfn.POISSON.DIST(6,L1824,FALSE)</f>
        <v>1.0924126929215786E-5</v>
      </c>
      <c r="AX1824" s="13">
        <f t="shared" ref="AX1824:AX1887" si="2445">_xlfn.POISSON.DIST(6,K1824,FALSE) * _xlfn.POISSON.DIST(0,L1824,FALSE)</f>
        <v>8.8523411178518217E-3</v>
      </c>
      <c r="AY1824" s="13">
        <f t="shared" ref="AY1824:AY1887" si="2446">_xlfn.POISSON.DIST(6,K1824,FALSE) * _xlfn.POISSON.DIST(1,L1824,FALSE)</f>
        <v>8.6796388753534789E-3</v>
      </c>
      <c r="AZ1824" s="13">
        <f t="shared" ref="AZ1824:AZ1887" si="2447">_xlfn.POISSON.DIST(6,K1824,FALSE) * _xlfn.POISSON.DIST(2,L1824,FALSE)</f>
        <v>4.2551529591772592E-3</v>
      </c>
      <c r="BA1824" s="13">
        <f t="shared" ref="BA1824:BA1887" si="2448">_xlfn.POISSON.DIST(6,K1824,FALSE) * _xlfn.POISSON.DIST(3,L1824,FALSE)</f>
        <v>1.3907127524555838E-3</v>
      </c>
      <c r="BB1824" s="13">
        <f t="shared" ref="BB1824:BB1887" si="2449">_xlfn.POISSON.DIST(6,K1824,FALSE) * _xlfn.POISSON.DIST(4,L1824,FALSE)</f>
        <v>3.4089525894796682E-4</v>
      </c>
      <c r="BC1824" s="13">
        <f t="shared" ref="BC1824:BC1887" si="2450">_xlfn.POISSON.DIST(6,K1824,FALSE) * _xlfn.POISSON.DIST(5,L1824,FALSE)</f>
        <v>6.6848931883602844E-5</v>
      </c>
      <c r="BD1824" s="13">
        <f t="shared" ref="BD1824:BD1887" si="2451">_xlfn.POISSON.DIST(0,K1824,FALSE) * _xlfn.POISSON.DIST(6,L1824,FALSE)</f>
        <v>4.256035805237565E-5</v>
      </c>
      <c r="BE1824" s="13">
        <f t="shared" ref="BE1824:BE1887" si="2452">_xlfn.POISSON.DIST(1,K1824,FALSE) * _xlfn.POISSON.DIST(6,L1824,FALSE)</f>
        <v>1.015759594315924E-4</v>
      </c>
      <c r="BF1824" s="13">
        <f t="shared" ref="BF1824:BF1887" si="2453">_xlfn.POISSON.DIST(2,K1824,FALSE) * _xlfn.POISSON.DIST(6,L1824,FALSE)</f>
        <v>1.2121227365793499E-4</v>
      </c>
      <c r="BG1824" s="13">
        <f t="shared" ref="BG1824:BG1887" si="2454">_xlfn.POISSON.DIST(3,K1824,FALSE) * _xlfn.POISSON.DIST(6,L1824,FALSE)</f>
        <v>9.6429741627469188E-5</v>
      </c>
      <c r="BH1824" s="13">
        <f t="shared" ref="BH1824:BH1887" si="2455">_xlfn.POISSON.DIST(4,K1824,FALSE) * _xlfn.POISSON.DIST(6,L1824,FALSE)</f>
        <v>5.7535603386471129E-5</v>
      </c>
      <c r="BI1824" s="13">
        <f t="shared" ref="BI1824:BI1887" si="2456">_xlfn.POISSON.DIST(5,K1824,FALSE) * _xlfn.POISSON.DIST(6,L1824,FALSE)</f>
        <v>2.7463275136286886E-5</v>
      </c>
      <c r="BJ1824" s="14">
        <f t="shared" ref="BJ1824:BJ1887" si="2457">SUM(N1824,Q1824,T1824,W1824,X1824,Y1824,AD1824,AE1824,AF1824,AG1824,AM1824,AN1824,AO1824,AP1824,AQ1824,AX1824,AY1824,AZ1824,BA1824,BB1824,BC1824)</f>
        <v>0.67394939820496058</v>
      </c>
      <c r="BK1824" s="14">
        <f t="shared" ref="BK1824:BK1887" si="2458">SUM(M1824,P1824,S1824,V1824,AC1824,AL1824,AY1824)</f>
        <v>0.18532842808576755</v>
      </c>
      <c r="BL1824" s="14">
        <f t="shared" ref="BL1824:BL1887" si="2459">SUM(O1824,R1824,U1824,AA1824,AB1824,AH1824,AI1824,AJ1824,AK1824,AR1824,AS1824,AT1824,AU1824,AV1824,BD1824,BE1824,BF1824,BG1824,BH1824,BI1824)</f>
        <v>0.13262432051200854</v>
      </c>
      <c r="BM1824" s="14">
        <f t="shared" ref="BM1824:BM1887" si="2460">SUM(S1824:BI1824)</f>
        <v>0.64252711717459854</v>
      </c>
      <c r="BN1824" s="14">
        <f t="shared" ref="BN1824:BN1887" si="2461">SUM(M1824:R1824)</f>
        <v>0.34612452661196841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1.5690999999999999</v>
      </c>
      <c r="F1829" s="10">
        <f>VLOOKUP(B1829,home!$B$2:$E$405,3,FALSE)</f>
        <v>0.9849</v>
      </c>
      <c r="G1829" s="10">
        <f>VLOOKUP(C1829,away!$B$2:$E$405,4,FALSE)</f>
        <v>1.2109000000000001</v>
      </c>
      <c r="H1829" s="10">
        <f>VLOOKUP(A1829,away!$A$2:$E$405,3,FALSE)</f>
        <v>1.1701999999999999</v>
      </c>
      <c r="I1829" s="10">
        <f>VLOOKUP(C1829,away!$B$2:$E$405,3,FALSE)</f>
        <v>0.51270000000000004</v>
      </c>
      <c r="J1829" s="10">
        <f>VLOOKUP(B1829,home!$B$2:$E$405,4,FALSE)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1.5690999999999999</v>
      </c>
      <c r="F1830" s="10">
        <f>VLOOKUP(B1830,home!$B$2:$E$405,3,FALSE)</f>
        <v>0.84970000000000001</v>
      </c>
      <c r="G1830" s="10">
        <f>VLOOKUP(C1830,away!$B$2:$E$405,4,FALSE)</f>
        <v>1.2746</v>
      </c>
      <c r="H1830" s="10">
        <f>VLOOKUP(A1830,away!$A$2:$E$405,3,FALSE)</f>
        <v>1.1701999999999999</v>
      </c>
      <c r="I1830" s="10">
        <f>VLOOKUP(C1830,away!$B$2:$E$405,3,FALSE)</f>
        <v>0.85460000000000003</v>
      </c>
      <c r="J1830" s="10">
        <f>VLOOKUP(B1830,home!$B$2:$E$405,4,FALSE)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1.254</v>
      </c>
      <c r="F1831" s="10">
        <f>VLOOKUP(B1831,home!$B$2:$E$405,3,FALSE)</f>
        <v>0.54820000000000002</v>
      </c>
      <c r="G1831" s="10">
        <f>VLOOKUP(C1831,away!$B$2:$E$405,4,FALSE)</f>
        <v>1.4952000000000001</v>
      </c>
      <c r="H1831" s="10">
        <f>VLOOKUP(A1831,away!$A$2:$E$405,3,FALSE)</f>
        <v>0.9476</v>
      </c>
      <c r="I1831" s="10">
        <f>VLOOKUP(C1831,away!$B$2:$E$405,3,FALSE)</f>
        <v>0.65959999999999996</v>
      </c>
      <c r="J1831" s="10">
        <f>VLOOKUP(B1831,home!$B$2:$E$405,4,FALSE)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1.254</v>
      </c>
      <c r="F1832" s="10">
        <f>VLOOKUP(B1832,home!$B$2:$E$405,3,FALSE)</f>
        <v>0.69110000000000005</v>
      </c>
      <c r="G1832" s="10">
        <f>VLOOKUP(C1832,away!$B$2:$E$405,4,FALSE)</f>
        <v>0.85060000000000002</v>
      </c>
      <c r="H1832" s="10">
        <f>VLOOKUP(A1832,away!$A$2:$E$405,3,FALSE)</f>
        <v>0.9476</v>
      </c>
      <c r="I1832" s="10">
        <f>VLOOKUP(C1832,away!$B$2:$E$405,3,FALSE)</f>
        <v>1.1256999999999999</v>
      </c>
      <c r="J1832" s="10">
        <f>VLOOKUP(B1832,home!$B$2:$E$405,4,FALSE)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1.3812</v>
      </c>
      <c r="F1833" s="10">
        <f>VLOOKUP(B1833,home!$B$2:$E$405,3,FALSE)</f>
        <v>1.3337000000000001</v>
      </c>
      <c r="G1833" s="10">
        <f>VLOOKUP(C1833,away!$B$2:$E$405,4,FALSE)</f>
        <v>0.9526</v>
      </c>
      <c r="H1833" s="10">
        <f>VLOOKUP(A1833,away!$A$2:$E$405,3,FALSE)</f>
        <v>1.0679000000000001</v>
      </c>
      <c r="I1833" s="10">
        <f>VLOOKUP(C1833,away!$B$2:$E$405,3,FALSE)</f>
        <v>1.6757</v>
      </c>
      <c r="J1833" s="10">
        <f>VLOOKUP(B1833,home!$B$2:$E$405,4,FALSE)</f>
        <v>1.4785999999999999</v>
      </c>
      <c r="K1833" s="12">
        <f t="shared" si="2406"/>
        <v>1.7547905947440001</v>
      </c>
      <c r="L1833" s="12">
        <f t="shared" si="2407"/>
        <v>2.645925172358</v>
      </c>
      <c r="M1833" s="13">
        <f t="shared" si="2408"/>
        <v>1.2268555331294537E-2</v>
      </c>
      <c r="N1833" s="13">
        <f t="shared" si="2409"/>
        <v>2.1528745506452018E-2</v>
      </c>
      <c r="O1833" s="13">
        <f t="shared" si="2410"/>
        <v>3.2461679379539157E-2</v>
      </c>
      <c r="P1833" s="13">
        <f t="shared" si="2411"/>
        <v>5.6963449664810567E-2</v>
      </c>
      <c r="Q1833" s="13">
        <f t="shared" si="2412"/>
        <v>1.8889220065679578E-2</v>
      </c>
      <c r="R1833" s="13">
        <f t="shared" si="2413"/>
        <v>4.2945587303668646E-2</v>
      </c>
      <c r="S1833" s="13">
        <f t="shared" si="2414"/>
        <v>6.612095943844562E-2</v>
      </c>
      <c r="T1833" s="13">
        <f t="shared" si="2415"/>
        <v>4.9979462857991423E-2</v>
      </c>
      <c r="U1833" s="13">
        <f t="shared" si="2416"/>
        <v>7.5360512686235087E-2</v>
      </c>
      <c r="V1833" s="13">
        <f t="shared" si="2417"/>
        <v>3.4111396013381874E-2</v>
      </c>
      <c r="W1833" s="13">
        <f t="shared" si="2418"/>
        <v>1.104887523776806E-2</v>
      </c>
      <c r="X1833" s="13">
        <f t="shared" si="2419"/>
        <v>2.9234497117853489E-2</v>
      </c>
      <c r="Y1833" s="13">
        <f t="shared" si="2420"/>
        <v>3.8676145912677977E-2</v>
      </c>
      <c r="Z1833" s="13">
        <f t="shared" si="2421"/>
        <v>3.7876936829491663E-2</v>
      </c>
      <c r="AA1833" s="13">
        <f t="shared" si="2422"/>
        <v>6.6466092506104607E-2</v>
      </c>
      <c r="AB1833" s="13">
        <f t="shared" si="2423"/>
        <v>5.8317036999548509E-2</v>
      </c>
      <c r="AC1833" s="13">
        <f t="shared" si="2424"/>
        <v>9.8987958307540456E-3</v>
      </c>
      <c r="AD1833" s="13">
        <f t="shared" si="2425"/>
        <v>4.8471155874338177E-3</v>
      </c>
      <c r="AE1833" s="13">
        <f t="shared" si="2426"/>
        <v>1.2825105146119972E-2</v>
      </c>
      <c r="AF1833" s="13">
        <f t="shared" si="2427"/>
        <v>1.6967134272128481E-2</v>
      </c>
      <c r="AG1833" s="13">
        <f t="shared" si="2428"/>
        <v>1.4964589224467625E-2</v>
      </c>
      <c r="AH1833" s="13">
        <f t="shared" si="2429"/>
        <v>2.5054885152241455E-2</v>
      </c>
      <c r="AI1833" s="13">
        <f t="shared" si="2430"/>
        <v>4.3966076817544407E-2</v>
      </c>
      <c r="AJ1833" s="13">
        <f t="shared" si="2431"/>
        <v>3.8575629043609574E-2</v>
      </c>
      <c r="AK1833" s="13">
        <f t="shared" si="2432"/>
        <v>2.2564050344019863E-2</v>
      </c>
      <c r="AL1833" s="13">
        <f t="shared" si="2433"/>
        <v>1.8384220238517564E-3</v>
      </c>
      <c r="AM1833" s="13">
        <f t="shared" si="2434"/>
        <v>1.7011345688931789E-3</v>
      </c>
      <c r="AN1833" s="13">
        <f t="shared" si="2435"/>
        <v>4.5010747774028356E-3</v>
      </c>
      <c r="AO1833" s="13">
        <f t="shared" si="2436"/>
        <v>5.9547535280979232E-3</v>
      </c>
      <c r="AP1833" s="13">
        <f t="shared" si="2437"/>
        <v>5.2519440850606353E-3</v>
      </c>
      <c r="AQ1833" s="13">
        <f t="shared" si="2438"/>
        <v>3.4740627646196605E-3</v>
      </c>
      <c r="AR1833" s="13">
        <f t="shared" si="2439"/>
        <v>1.3258670262970869E-2</v>
      </c>
      <c r="AS1833" s="13">
        <f t="shared" si="2440"/>
        <v>2.3266189876273241E-2</v>
      </c>
      <c r="AT1833" s="13">
        <f t="shared" si="2441"/>
        <v>2.041364558520618E-2</v>
      </c>
      <c r="AU1833" s="13">
        <f t="shared" si="2442"/>
        <v>1.1940557759119065E-2</v>
      </c>
      <c r="AV1833" s="13">
        <f t="shared" si="2443"/>
        <v>5.238294612924908E-3</v>
      </c>
      <c r="AW1833" s="13">
        <f t="shared" si="2444"/>
        <v>2.3710765174887665E-4</v>
      </c>
      <c r="AX1833" s="13">
        <f t="shared" si="2445"/>
        <v>4.9752249031460676E-4</v>
      </c>
      <c r="AY1833" s="13">
        <f t="shared" si="2446"/>
        <v>1.3164072809376572E-3</v>
      </c>
      <c r="AZ1833" s="13">
        <f t="shared" si="2447"/>
        <v>1.7415575808541485E-3</v>
      </c>
      <c r="BA1833" s="13">
        <f t="shared" si="2448"/>
        <v>1.5360103474309648E-3</v>
      </c>
      <c r="BB1833" s="13">
        <f t="shared" si="2449"/>
        <v>1.0160421108174869E-3</v>
      </c>
      <c r="BC1833" s="13">
        <f t="shared" si="2450"/>
        <v>5.3767427943754887E-4</v>
      </c>
      <c r="BD1833" s="13">
        <f t="shared" si="2451"/>
        <v>5.8469082334648469E-3</v>
      </c>
      <c r="BE1833" s="13">
        <f t="shared" si="2452"/>
        <v>1.026009957641537E-2</v>
      </c>
      <c r="BF1833" s="13">
        <f t="shared" si="2453"/>
        <v>9.0021631189152965E-3</v>
      </c>
      <c r="BG1833" s="13">
        <f t="shared" si="2454"/>
        <v>5.2656370578079608E-3</v>
      </c>
      <c r="BH1833" s="13">
        <f t="shared" si="2455"/>
        <v>2.3100225960942197E-3</v>
      </c>
      <c r="BI1833" s="13">
        <f t="shared" si="2456"/>
        <v>8.107211850544502E-4</v>
      </c>
      <c r="BJ1833" s="14">
        <f t="shared" si="2457"/>
        <v>0.24648907474243911</v>
      </c>
      <c r="BK1833" s="14">
        <f t="shared" si="2458"/>
        <v>0.18251798558347604</v>
      </c>
      <c r="BL1833" s="14">
        <f t="shared" si="2459"/>
        <v>0.5133244600967577</v>
      </c>
      <c r="BM1833" s="14">
        <f t="shared" si="2460"/>
        <v>0.79407192037153151</v>
      </c>
      <c r="BN1833" s="14">
        <f t="shared" si="2461"/>
        <v>0.18505723725144452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1.3812</v>
      </c>
      <c r="F1834" s="10">
        <f>VLOOKUP(B1834,home!$B$2:$E$405,3,FALSE)</f>
        <v>0.99980000000000002</v>
      </c>
      <c r="G1834" s="10">
        <f>VLOOKUP(C1834,away!$B$2:$E$405,4,FALSE)</f>
        <v>1.0288999999999999</v>
      </c>
      <c r="H1834" s="10">
        <f>VLOOKUP(A1834,away!$A$2:$E$405,3,FALSE)</f>
        <v>1.0679000000000001</v>
      </c>
      <c r="I1834" s="10">
        <f>VLOOKUP(C1834,away!$B$2:$E$405,3,FALSE)</f>
        <v>1.1335999999999999</v>
      </c>
      <c r="J1834" s="10">
        <f>VLOOKUP(B1834,home!$B$2:$E$405,4,FALSE)</f>
        <v>0.71350000000000002</v>
      </c>
      <c r="K1834" s="12">
        <f t="shared" si="2406"/>
        <v>1.4208324566639998</v>
      </c>
      <c r="L1834" s="12">
        <f t="shared" si="2407"/>
        <v>0.86374272244000005</v>
      </c>
      <c r="M1834" s="13">
        <f t="shared" si="2408"/>
        <v>0.10181730703956257</v>
      </c>
      <c r="N1834" s="13">
        <f t="shared" si="2409"/>
        <v>0.14466533449193444</v>
      </c>
      <c r="O1834" s="13">
        <f t="shared" si="2410"/>
        <v>8.7943957973861148E-2</v>
      </c>
      <c r="P1834" s="13">
        <f t="shared" si="2411"/>
        <v>0.12495362985675669</v>
      </c>
      <c r="Q1834" s="13">
        <f t="shared" si="2412"/>
        <v>0.10277260130014727</v>
      </c>
      <c r="R1834" s="13">
        <f t="shared" si="2413"/>
        <v>3.7980476841245892E-2</v>
      </c>
      <c r="S1834" s="13">
        <f t="shared" si="2414"/>
        <v>3.8336826194766055E-2</v>
      </c>
      <c r="T1834" s="13">
        <f t="shared" si="2415"/>
        <v>8.8769086439229886E-2</v>
      </c>
      <c r="U1834" s="13">
        <f t="shared" si="2416"/>
        <v>5.396389421561755E-2</v>
      </c>
      <c r="V1834" s="13">
        <f t="shared" si="2417"/>
        <v>5.227582759647317E-3</v>
      </c>
      <c r="W1834" s="13">
        <f t="shared" si="2418"/>
        <v>4.8674215861012664E-2</v>
      </c>
      <c r="X1834" s="13">
        <f t="shared" si="2419"/>
        <v>4.2041999720423308E-2</v>
      </c>
      <c r="Y1834" s="13">
        <f t="shared" si="2420"/>
        <v>1.8156735647670074E-2</v>
      </c>
      <c r="Z1834" s="13">
        <f t="shared" si="2421"/>
        <v>1.0935120155475701E-2</v>
      </c>
      <c r="AA1834" s="13">
        <f t="shared" si="2422"/>
        <v>1.553697363442056E-2</v>
      </c>
      <c r="AB1834" s="13">
        <f t="shared" si="2423"/>
        <v>1.1037718209058781E-2</v>
      </c>
      <c r="AC1834" s="13">
        <f t="shared" si="2424"/>
        <v>4.0096660638249911E-4</v>
      </c>
      <c r="AD1834" s="13">
        <f t="shared" si="2425"/>
        <v>1.7289476424499114E-2</v>
      </c>
      <c r="AE1834" s="13">
        <f t="shared" si="2426"/>
        <v>1.4933659436459062E-2</v>
      </c>
      <c r="AF1834" s="13">
        <f t="shared" si="2427"/>
        <v>6.4494198288194736E-3</v>
      </c>
      <c r="AG1834" s="13">
        <f t="shared" si="2428"/>
        <v>1.8568798137010172E-3</v>
      </c>
      <c r="AH1834" s="13">
        <f t="shared" si="2429"/>
        <v>2.3612826133247744E-3</v>
      </c>
      <c r="AI1834" s="13">
        <f t="shared" si="2430"/>
        <v>3.3549869763682284E-3</v>
      </c>
      <c r="AJ1834" s="13">
        <f t="shared" si="2431"/>
        <v>2.383437193854498E-3</v>
      </c>
      <c r="AK1834" s="13">
        <f t="shared" si="2432"/>
        <v>1.128821641149545E-3</v>
      </c>
      <c r="AL1834" s="13">
        <f t="shared" si="2433"/>
        <v>1.9683189184868439E-5</v>
      </c>
      <c r="AM1834" s="13">
        <f t="shared" si="2434"/>
        <v>4.9130898525310777E-3</v>
      </c>
      <c r="AN1834" s="13">
        <f t="shared" si="2435"/>
        <v>4.243645604817531E-3</v>
      </c>
      <c r="AO1834" s="13">
        <f t="shared" si="2436"/>
        <v>1.8327090038878177E-3</v>
      </c>
      <c r="AP1834" s="13">
        <f t="shared" si="2437"/>
        <v>5.2766302148612152E-4</v>
      </c>
      <c r="AQ1834" s="13">
        <f t="shared" si="2438"/>
        <v>1.1394127367733467E-4</v>
      </c>
      <c r="AR1834" s="13">
        <f t="shared" si="2439"/>
        <v>4.0790813457667577E-4</v>
      </c>
      <c r="AS1834" s="13">
        <f t="shared" si="2440"/>
        <v>5.7956911694380766E-4</v>
      </c>
      <c r="AT1834" s="13">
        <f t="shared" si="2441"/>
        <v>4.1173530611692769E-4</v>
      </c>
      <c r="AU1834" s="13">
        <f t="shared" si="2442"/>
        <v>1.9500229549513943E-4</v>
      </c>
      <c r="AV1834" s="13">
        <f t="shared" si="2443"/>
        <v>6.9266397640869556E-5</v>
      </c>
      <c r="AW1834" s="13">
        <f t="shared" si="2444"/>
        <v>6.7099647161025592E-7</v>
      </c>
      <c r="AX1834" s="13">
        <f t="shared" si="2445"/>
        <v>1.1634462541637819E-3</v>
      </c>
      <c r="AY1834" s="13">
        <f t="shared" si="2446"/>
        <v>1.0049182349840453E-3</v>
      </c>
      <c r="AZ1834" s="13">
        <f t="shared" si="2447"/>
        <v>4.3399540605735946E-4</v>
      </c>
      <c r="BA1834" s="13">
        <f t="shared" si="2448"/>
        <v>1.24953457851479E-4</v>
      </c>
      <c r="BB1834" s="13">
        <f t="shared" si="2449"/>
        <v>2.698190996573206E-5</v>
      </c>
      <c r="BC1834" s="13">
        <f t="shared" si="2450"/>
        <v>4.6610856740864766E-6</v>
      </c>
      <c r="BD1834" s="13">
        <f t="shared" si="2451"/>
        <v>5.8721280444113294E-5</v>
      </c>
      <c r="BE1834" s="13">
        <f t="shared" si="2452"/>
        <v>8.3433101151865176E-5</v>
      </c>
      <c r="BF1834" s="13">
        <f t="shared" si="2453"/>
        <v>5.9272229038350309E-5</v>
      </c>
      <c r="BG1834" s="13">
        <f t="shared" si="2454"/>
        <v>2.8071968932170174E-5</v>
      </c>
      <c r="BH1834" s="13">
        <f t="shared" si="2455"/>
        <v>9.971391145322708E-6</v>
      </c>
      <c r="BI1834" s="13">
        <f t="shared" si="2456"/>
        <v>2.8335352354733043E-6</v>
      </c>
      <c r="BJ1834" s="14">
        <f t="shared" si="2457"/>
        <v>0.49999941406899273</v>
      </c>
      <c r="BK1834" s="14">
        <f t="shared" si="2458"/>
        <v>0.27176091388128404</v>
      </c>
      <c r="BL1834" s="14">
        <f t="shared" si="2459"/>
        <v>0.21759733405562173</v>
      </c>
      <c r="BM1834" s="14">
        <f t="shared" si="2460"/>
        <v>0.39915522741935372</v>
      </c>
      <c r="BN1834" s="14">
        <f t="shared" si="2461"/>
        <v>0.60013330750350802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1.3812</v>
      </c>
      <c r="F1835" s="10">
        <f>VLOOKUP(B1835,home!$B$2:$E$405,3,FALSE)</f>
        <v>0.99070000000000003</v>
      </c>
      <c r="G1835" s="10">
        <f>VLOOKUP(C1835,away!$B$2:$E$405,4,FALSE)</f>
        <v>1.1584000000000001</v>
      </c>
      <c r="H1835" s="10">
        <f>VLOOKUP(A1835,away!$A$2:$E$405,3,FALSE)</f>
        <v>1.0679000000000001</v>
      </c>
      <c r="I1835" s="10">
        <f>VLOOKUP(C1835,away!$B$2:$E$405,3,FALSE)</f>
        <v>1.3109999999999999</v>
      </c>
      <c r="J1835" s="10">
        <f>VLOOKUP(B1835,home!$B$2:$E$405,4,FALSE)</f>
        <v>1.5278</v>
      </c>
      <c r="K1835" s="12">
        <f t="shared" si="2406"/>
        <v>1.5851022466560003</v>
      </c>
      <c r="L1835" s="12">
        <f t="shared" si="2407"/>
        <v>2.13894581982</v>
      </c>
      <c r="M1835" s="13">
        <f t="shared" si="2408"/>
        <v>2.4136065424322031E-2</v>
      </c>
      <c r="N1835" s="13">
        <f t="shared" si="2409"/>
        <v>3.825813152952906E-2</v>
      </c>
      <c r="O1835" s="13">
        <f t="shared" si="2410"/>
        <v>5.1625736246255646E-2</v>
      </c>
      <c r="P1835" s="13">
        <f t="shared" si="2411"/>
        <v>8.1832070509209945E-2</v>
      </c>
      <c r="Q1835" s="13">
        <f t="shared" si="2412"/>
        <v>3.0321525120158642E-2</v>
      </c>
      <c r="R1835" s="13">
        <f t="shared" si="2413"/>
        <v>5.5212326369529198E-2</v>
      </c>
      <c r="S1835" s="13">
        <f t="shared" si="2414"/>
        <v>6.9361841357500467E-2</v>
      </c>
      <c r="T1835" s="13">
        <f t="shared" si="2415"/>
        <v>6.4856099406330456E-2</v>
      </c>
      <c r="U1835" s="13">
        <f t="shared" si="2416"/>
        <v>8.7517182571445057E-2</v>
      </c>
      <c r="V1835" s="13">
        <f t="shared" si="2417"/>
        <v>2.6129744903546592E-2</v>
      </c>
      <c r="W1835" s="13">
        <f t="shared" si="2418"/>
        <v>1.6020905863333271E-2</v>
      </c>
      <c r="X1835" s="13">
        <f t="shared" si="2419"/>
        <v>3.4267849626106434E-2</v>
      </c>
      <c r="Y1835" s="13">
        <f t="shared" si="2420"/>
        <v>3.6648536855990357E-2</v>
      </c>
      <c r="Z1835" s="13">
        <f t="shared" si="2421"/>
        <v>3.936539156354734E-2</v>
      </c>
      <c r="AA1835" s="13">
        <f t="shared" si="2422"/>
        <v>6.2398170607872054E-2</v>
      </c>
      <c r="AB1835" s="13">
        <f t="shared" si="2423"/>
        <v>4.9453740208881207E-2</v>
      </c>
      <c r="AC1835" s="13">
        <f t="shared" si="2424"/>
        <v>5.5369710476400975E-3</v>
      </c>
      <c r="AD1835" s="13">
        <f t="shared" si="2425"/>
        <v>6.3486934693584626E-3</v>
      </c>
      <c r="AE1835" s="13">
        <f t="shared" si="2426"/>
        <v>1.3579511357602818E-2</v>
      </c>
      <c r="AF1835" s="13">
        <f t="shared" si="2427"/>
        <v>1.4522919526771382E-2</v>
      </c>
      <c r="AG1835" s="13">
        <f t="shared" si="2428"/>
        <v>1.0354579337789967E-2</v>
      </c>
      <c r="AH1835" s="13">
        <f t="shared" si="2429"/>
        <v>2.1050109932606767E-2</v>
      </c>
      <c r="AI1835" s="13">
        <f t="shared" si="2430"/>
        <v>3.3366576546530774E-2</v>
      </c>
      <c r="AJ1835" s="13">
        <f t="shared" si="2431"/>
        <v>2.6444717723562675E-2</v>
      </c>
      <c r="AK1835" s="13">
        <f t="shared" si="2432"/>
        <v>1.397252715860098E-2</v>
      </c>
      <c r="AL1835" s="13">
        <f t="shared" si="2433"/>
        <v>7.5091245770546376E-4</v>
      </c>
      <c r="AM1835" s="13">
        <f t="shared" si="2434"/>
        <v>2.0126656563220729E-3</v>
      </c>
      <c r="AN1835" s="13">
        <f t="shared" si="2435"/>
        <v>4.3049827922853751E-3</v>
      </c>
      <c r="AO1835" s="13">
        <f t="shared" si="2436"/>
        <v>4.6040624739779176E-3</v>
      </c>
      <c r="AP1835" s="13">
        <f t="shared" si="2437"/>
        <v>3.2826133943017317E-3</v>
      </c>
      <c r="AQ1835" s="13">
        <f t="shared" si="2438"/>
        <v>1.7553330494567072E-3</v>
      </c>
      <c r="AR1835" s="13">
        <f t="shared" si="2439"/>
        <v>9.0050089294201451E-3</v>
      </c>
      <c r="AS1835" s="13">
        <f t="shared" si="2440"/>
        <v>1.4273859885181216E-2</v>
      </c>
      <c r="AT1835" s="13">
        <f t="shared" si="2441"/>
        <v>1.1312763686226853E-2</v>
      </c>
      <c r="AU1835" s="13">
        <f t="shared" si="2442"/>
        <v>5.9772957116421997E-3</v>
      </c>
      <c r="AV1835" s="13">
        <f t="shared" si="2443"/>
        <v>2.3686562153628311E-3</v>
      </c>
      <c r="AW1835" s="13">
        <f t="shared" si="2444"/>
        <v>7.0720264127681207E-5</v>
      </c>
      <c r="AX1835" s="13">
        <f t="shared" si="2445"/>
        <v>5.3171347560058274E-4</v>
      </c>
      <c r="AY1835" s="13">
        <f t="shared" si="2446"/>
        <v>1.1373063159778303E-3</v>
      </c>
      <c r="AZ1835" s="13">
        <f t="shared" si="2447"/>
        <v>1.2163182952078322E-3</v>
      </c>
      <c r="BA1835" s="13">
        <f t="shared" si="2448"/>
        <v>8.6721297770179378E-4</v>
      </c>
      <c r="BB1835" s="13">
        <f t="shared" si="2449"/>
        <v>4.6373039338722658E-4</v>
      </c>
      <c r="BC1835" s="13">
        <f t="shared" si="2450"/>
        <v>1.9837883729181856E-4</v>
      </c>
      <c r="BD1835" s="13">
        <f t="shared" si="2451"/>
        <v>3.2102043678374987E-3</v>
      </c>
      <c r="BE1835" s="13">
        <f t="shared" si="2452"/>
        <v>5.0885021556841244E-3</v>
      </c>
      <c r="BF1835" s="13">
        <f t="shared" si="2453"/>
        <v>4.032898099544404E-3</v>
      </c>
      <c r="BG1835" s="13">
        <f t="shared" si="2454"/>
        <v>2.1308519460408494E-3</v>
      </c>
      <c r="BH1835" s="13">
        <f t="shared" si="2455"/>
        <v>8.4440455174016494E-4</v>
      </c>
      <c r="BI1835" s="13">
        <f t="shared" si="2456"/>
        <v>2.6769351040997736E-4</v>
      </c>
      <c r="BJ1835" s="14">
        <f t="shared" si="2457"/>
        <v>0.2855530697544818</v>
      </c>
      <c r="BK1835" s="14">
        <f t="shared" si="2458"/>
        <v>0.20888491201590242</v>
      </c>
      <c r="BL1835" s="14">
        <f t="shared" si="2459"/>
        <v>0.45955322642437452</v>
      </c>
      <c r="BM1835" s="14">
        <f t="shared" si="2460"/>
        <v>0.71090415850745159</v>
      </c>
      <c r="BN1835" s="14">
        <f t="shared" si="2461"/>
        <v>0.28138585519900455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1.3812</v>
      </c>
      <c r="F1836" s="10">
        <f>VLOOKUP(B1836,home!$B$2:$E$405,3,FALSE)</f>
        <v>0.86880000000000002</v>
      </c>
      <c r="G1836" s="10">
        <f>VLOOKUP(C1836,away!$B$2:$E$405,4,FALSE)</f>
        <v>1.448</v>
      </c>
      <c r="H1836" s="10">
        <f>VLOOKUP(A1836,away!$A$2:$E$405,3,FALSE)</f>
        <v>1.0679000000000001</v>
      </c>
      <c r="I1836" s="10">
        <f>VLOOKUP(C1836,away!$B$2:$E$405,3,FALSE)</f>
        <v>0.4929</v>
      </c>
      <c r="J1836" s="10">
        <f>VLOOKUP(B1836,home!$B$2:$E$405,4,FALSE)</f>
        <v>0.60870000000000002</v>
      </c>
      <c r="K1836" s="12">
        <f t="shared" si="2406"/>
        <v>1.7375805388799999</v>
      </c>
      <c r="L1836" s="12">
        <f t="shared" si="2407"/>
        <v>0.32040014681700002</v>
      </c>
      <c r="M1836" s="13">
        <f t="shared" si="2408"/>
        <v>0.12771159954928335</v>
      </c>
      <c r="N1836" s="13">
        <f t="shared" si="2409"/>
        <v>0.22190918996607054</v>
      </c>
      <c r="O1836" s="13">
        <f t="shared" si="2410"/>
        <v>4.0918815245824303E-2</v>
      </c>
      <c r="P1836" s="13">
        <f t="shared" si="2411"/>
        <v>7.1099737045170544E-2</v>
      </c>
      <c r="Q1836" s="13">
        <f t="shared" si="2412"/>
        <v>0.19279254494183456</v>
      </c>
      <c r="R1836" s="13">
        <f t="shared" si="2413"/>
        <v>6.5551972061699019E-3</v>
      </c>
      <c r="S1836" s="13">
        <f t="shared" si="2414"/>
        <v>9.8956802391736293E-3</v>
      </c>
      <c r="T1836" s="13">
        <f t="shared" si="2415"/>
        <v>6.1770759704586869E-2</v>
      </c>
      <c r="U1836" s="13">
        <f t="shared" si="2416"/>
        <v>1.1390183093961368E-2</v>
      </c>
      <c r="V1836" s="13">
        <f t="shared" si="2417"/>
        <v>6.1212595442595638E-4</v>
      </c>
      <c r="W1836" s="13">
        <f t="shared" si="2418"/>
        <v>0.11166419137735982</v>
      </c>
      <c r="X1836" s="13">
        <f t="shared" si="2419"/>
        <v>3.5777223311507678E-2</v>
      </c>
      <c r="Y1836" s="13">
        <f t="shared" si="2420"/>
        <v>5.7315138008558267E-3</v>
      </c>
      <c r="Z1836" s="13">
        <f t="shared" si="2421"/>
        <v>7.0009538242374173E-4</v>
      </c>
      <c r="AA1836" s="13">
        <f t="shared" si="2422"/>
        <v>1.2164721118592449E-3</v>
      </c>
      <c r="AB1836" s="13">
        <f t="shared" si="2423"/>
        <v>1.0568591338284393E-3</v>
      </c>
      <c r="AC1836" s="13">
        <f t="shared" si="2424"/>
        <v>2.1298963128548186E-5</v>
      </c>
      <c r="AD1836" s="13">
        <f t="shared" si="2425"/>
        <v>4.8506381456768097E-2</v>
      </c>
      <c r="AE1836" s="13">
        <f t="shared" si="2426"/>
        <v>1.5541451740309907E-2</v>
      </c>
      <c r="AF1836" s="13">
        <f t="shared" si="2427"/>
        <v>2.4897417096723068E-3</v>
      </c>
      <c r="AG1836" s="13">
        <f t="shared" si="2428"/>
        <v>2.6590453643847195E-4</v>
      </c>
      <c r="AH1836" s="13">
        <f t="shared" si="2429"/>
        <v>5.6077665828617649E-5</v>
      </c>
      <c r="AI1836" s="13">
        <f t="shared" si="2430"/>
        <v>9.7439460809622014E-5</v>
      </c>
      <c r="AJ1836" s="13">
        <f t="shared" si="2431"/>
        <v>8.4654455410879831E-5</v>
      </c>
      <c r="AK1836" s="13">
        <f t="shared" si="2432"/>
        <v>4.9031311417143163E-5</v>
      </c>
      <c r="AL1836" s="13">
        <f t="shared" si="2433"/>
        <v>4.7430325299157409E-7</v>
      </c>
      <c r="AM1836" s="13">
        <f t="shared" si="2434"/>
        <v>1.6856748886153981E-2</v>
      </c>
      <c r="AN1836" s="13">
        <f t="shared" si="2435"/>
        <v>5.4009048179810368E-3</v>
      </c>
      <c r="AO1836" s="13">
        <f t="shared" si="2436"/>
        <v>8.6522534831288338E-4</v>
      </c>
      <c r="AP1836" s="13">
        <f t="shared" si="2437"/>
        <v>9.2406109543079288E-5</v>
      </c>
      <c r="AQ1836" s="13">
        <f t="shared" si="2438"/>
        <v>7.4017327660975971E-6</v>
      </c>
      <c r="AR1836" s="13">
        <f t="shared" si="2439"/>
        <v>3.5934584729287531E-6</v>
      </c>
      <c r="AS1836" s="13">
        <f t="shared" si="2440"/>
        <v>6.2439235098344444E-6</v>
      </c>
      <c r="AT1836" s="13">
        <f t="shared" si="2441"/>
        <v>5.4246599884718177E-6</v>
      </c>
      <c r="AU1836" s="13">
        <f t="shared" si="2442"/>
        <v>3.1419278753365448E-6</v>
      </c>
      <c r="AV1836" s="13">
        <f t="shared" si="2443"/>
        <v>1.3648381826873421E-6</v>
      </c>
      <c r="AW1836" s="13">
        <f t="shared" si="2444"/>
        <v>7.3348502681875314E-9</v>
      </c>
      <c r="AX1836" s="13">
        <f t="shared" si="2445"/>
        <v>4.8816598022280461E-3</v>
      </c>
      <c r="AY1836" s="13">
        <f t="shared" si="2446"/>
        <v>1.5640845173445132E-3</v>
      </c>
      <c r="AZ1836" s="13">
        <f t="shared" si="2447"/>
        <v>2.5056645449568932E-4</v>
      </c>
      <c r="BA1836" s="13">
        <f t="shared" si="2448"/>
        <v>2.6760509602611342E-5</v>
      </c>
      <c r="BB1836" s="13">
        <f t="shared" si="2449"/>
        <v>2.1435178013936031E-6</v>
      </c>
      <c r="BC1836" s="13">
        <f t="shared" si="2450"/>
        <v>1.3735668365427272E-7</v>
      </c>
      <c r="BD1836" s="13">
        <f t="shared" si="2451"/>
        <v>1.9189077038452743E-7</v>
      </c>
      <c r="BE1836" s="13">
        <f t="shared" si="2452"/>
        <v>3.334256682108455E-7</v>
      </c>
      <c r="BF1836" s="13">
        <f t="shared" si="2453"/>
        <v>2.8967697612311251E-7</v>
      </c>
      <c r="BG1836" s="13">
        <f t="shared" si="2454"/>
        <v>1.6777902542437554E-7</v>
      </c>
      <c r="BH1836" s="13">
        <f t="shared" si="2455"/>
        <v>7.2882392352411945E-8</v>
      </c>
      <c r="BI1836" s="13">
        <f t="shared" si="2456"/>
        <v>2.5327805315713493E-8</v>
      </c>
      <c r="BJ1836" s="14">
        <f t="shared" si="2457"/>
        <v>0.72639694159831714</v>
      </c>
      <c r="BK1836" s="14">
        <f t="shared" si="2458"/>
        <v>0.21090500057177952</v>
      </c>
      <c r="BL1836" s="14">
        <f t="shared" si="2459"/>
        <v>6.1445579475776585E-2</v>
      </c>
      <c r="BM1836" s="14">
        <f t="shared" si="2460"/>
        <v>0.33689645589144951</v>
      </c>
      <c r="BN1836" s="14">
        <f t="shared" si="2461"/>
        <v>0.66098708395435324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1.3812</v>
      </c>
      <c r="F1837" s="10">
        <f>VLOOKUP(B1837,home!$B$2:$E$405,3,FALSE)</f>
        <v>1.1432</v>
      </c>
      <c r="G1837" s="10">
        <f>VLOOKUP(C1837,away!$B$2:$E$405,4,FALSE)</f>
        <v>0.72399999999999998</v>
      </c>
      <c r="H1837" s="10">
        <f>VLOOKUP(A1837,away!$A$2:$E$405,3,FALSE)</f>
        <v>1.0679000000000001</v>
      </c>
      <c r="I1837" s="10">
        <f>VLOOKUP(C1837,away!$B$2:$E$405,3,FALSE)</f>
        <v>0.66890000000000005</v>
      </c>
      <c r="J1837" s="10">
        <f>VLOOKUP(B1837,home!$B$2:$E$405,4,FALSE)</f>
        <v>1.2814000000000001</v>
      </c>
      <c r="K1837" s="12">
        <f t="shared" si="2406"/>
        <v>1.14318719616</v>
      </c>
      <c r="L1837" s="12">
        <f t="shared" si="2407"/>
        <v>0.91532748243400019</v>
      </c>
      <c r="M1837" s="13">
        <f t="shared" si="2408"/>
        <v>0.12764342066739892</v>
      </c>
      <c r="N1837" s="13">
        <f t="shared" si="2409"/>
        <v>0.14592032418103518</v>
      </c>
      <c r="O1837" s="13">
        <f t="shared" si="2410"/>
        <v>0.11683553088875427</v>
      </c>
      <c r="P1837" s="13">
        <f t="shared" si="2411"/>
        <v>0.13356488296858007</v>
      </c>
      <c r="Q1837" s="13">
        <f t="shared" si="2412"/>
        <v>8.3407123131637936E-2</v>
      </c>
      <c r="R1837" s="13">
        <f t="shared" si="2413"/>
        <v>5.3471386173621661E-2</v>
      </c>
      <c r="S1837" s="13">
        <f t="shared" si="2414"/>
        <v>3.4940261450872527E-2</v>
      </c>
      <c r="T1837" s="13">
        <f t="shared" si="2415"/>
        <v>7.6344832033144808E-2</v>
      </c>
      <c r="U1837" s="13">
        <f t="shared" si="2416"/>
        <v>6.1127804034611134E-2</v>
      </c>
      <c r="V1837" s="13">
        <f t="shared" si="2417"/>
        <v>4.062351464186105E-3</v>
      </c>
      <c r="W1837" s="13">
        <f t="shared" si="2418"/>
        <v>3.1783318410876338E-2</v>
      </c>
      <c r="X1837" s="13">
        <f t="shared" si="2419"/>
        <v>2.9092144824425646E-2</v>
      </c>
      <c r="Y1837" s="13">
        <f t="shared" si="2420"/>
        <v>1.3314419840373428E-2</v>
      </c>
      <c r="Z1837" s="13">
        <f t="shared" si="2421"/>
        <v>1.6314609762852442E-2</v>
      </c>
      <c r="AA1837" s="13">
        <f t="shared" si="2422"/>
        <v>1.8650652991239847E-2</v>
      </c>
      <c r="AB1837" s="13">
        <f t="shared" si="2423"/>
        <v>1.0660593849804301E-2</v>
      </c>
      <c r="AC1837" s="13">
        <f t="shared" si="2424"/>
        <v>2.6567541390611505E-4</v>
      </c>
      <c r="AD1837" s="13">
        <f t="shared" si="2425"/>
        <v>9.0835706646975618E-3</v>
      </c>
      <c r="AE1837" s="13">
        <f t="shared" si="2426"/>
        <v>8.3144418680289548E-3</v>
      </c>
      <c r="AF1837" s="13">
        <f t="shared" si="2427"/>
        <v>3.805218571453395E-3</v>
      </c>
      <c r="AG1837" s="13">
        <f t="shared" si="2428"/>
        <v>1.1610070450398463E-3</v>
      </c>
      <c r="AH1837" s="13">
        <f t="shared" si="2429"/>
        <v>3.7333026702812207E-3</v>
      </c>
      <c r="AI1837" s="13">
        <f t="shared" si="2430"/>
        <v>4.2678638120554292E-3</v>
      </c>
      <c r="AJ1837" s="13">
        <f t="shared" si="2431"/>
        <v>2.4394836324481885E-3</v>
      </c>
      <c r="AK1837" s="13">
        <f t="shared" si="2432"/>
        <v>9.2959548461888513E-4</v>
      </c>
      <c r="AL1837" s="13">
        <f t="shared" si="2433"/>
        <v>1.1120010849117722E-5</v>
      </c>
      <c r="AM1837" s="13">
        <f t="shared" si="2434"/>
        <v>2.0768443358593659E-3</v>
      </c>
      <c r="AN1837" s="13">
        <f t="shared" si="2435"/>
        <v>1.9009926973494664E-3</v>
      </c>
      <c r="AO1837" s="13">
        <f t="shared" si="2436"/>
        <v>8.7001542989515314E-4</v>
      </c>
      <c r="AP1837" s="13">
        <f t="shared" si="2437"/>
        <v>2.6544967770822169E-4</v>
      </c>
      <c r="AQ1837" s="13">
        <f t="shared" si="2438"/>
        <v>6.0743346302395801E-5</v>
      </c>
      <c r="AR1837" s="13">
        <f t="shared" si="2439"/>
        <v>6.834389068705283E-4</v>
      </c>
      <c r="AS1837" s="13">
        <f t="shared" si="2440"/>
        <v>7.8129860769197458E-4</v>
      </c>
      <c r="AT1837" s="13">
        <f t="shared" si="2441"/>
        <v>4.465852823455502E-4</v>
      </c>
      <c r="AU1837" s="13">
        <f t="shared" si="2442"/>
        <v>1.7017685892364376E-4</v>
      </c>
      <c r="AV1837" s="13">
        <f t="shared" si="2443"/>
        <v>4.8636001551059065E-5</v>
      </c>
      <c r="AW1837" s="13">
        <f t="shared" si="2444"/>
        <v>3.2321876310366473E-7</v>
      </c>
      <c r="AX1837" s="13">
        <f t="shared" si="2445"/>
        <v>3.9570364219530736E-4</v>
      </c>
      <c r="AY1837" s="13">
        <f t="shared" si="2446"/>
        <v>3.6219841860059504E-4</v>
      </c>
      <c r="AZ1837" s="13">
        <f t="shared" si="2447"/>
        <v>1.6576508331962942E-4</v>
      </c>
      <c r="BA1837" s="13">
        <f t="shared" si="2448"/>
        <v>5.0576445463472897E-5</v>
      </c>
      <c r="BB1837" s="13">
        <f t="shared" si="2449"/>
        <v>1.1573502624135286E-5</v>
      </c>
      <c r="BC1837" s="13">
        <f t="shared" si="2450"/>
        <v>2.1187090039786101E-6</v>
      </c>
      <c r="BD1837" s="13">
        <f t="shared" si="2451"/>
        <v>1.0426173567054091E-4</v>
      </c>
      <c r="BE1837" s="13">
        <f t="shared" si="2452"/>
        <v>1.1919068126798072E-4</v>
      </c>
      <c r="BF1837" s="13">
        <f t="shared" si="2453"/>
        <v>6.8128630363571571E-5</v>
      </c>
      <c r="BG1837" s="13">
        <f t="shared" si="2454"/>
        <v>2.59612593078508E-5</v>
      </c>
      <c r="BH1837" s="13">
        <f t="shared" si="2455"/>
        <v>7.4196448092311666E-6</v>
      </c>
      <c r="BI1837" s="13">
        <f t="shared" si="2456"/>
        <v>1.6964085891936147E-6</v>
      </c>
      <c r="BJ1837" s="14">
        <f t="shared" si="2457"/>
        <v>0.4083883818590347</v>
      </c>
      <c r="BK1837" s="14">
        <f t="shared" si="2458"/>
        <v>0.30084991039439346</v>
      </c>
      <c r="BL1837" s="14">
        <f t="shared" si="2459"/>
        <v>0.274573007554826</v>
      </c>
      <c r="BM1837" s="14">
        <f t="shared" si="2460"/>
        <v>0.33892136636024106</v>
      </c>
      <c r="BN1837" s="14">
        <f t="shared" si="2461"/>
        <v>0.66084266801102798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1.6087</v>
      </c>
      <c r="F1838" s="10">
        <f>VLOOKUP(B1838,home!$B$2:$E$405,3,FALSE)</f>
        <v>0.6734</v>
      </c>
      <c r="G1838" s="10">
        <f>VLOOKUP(C1838,away!$B$2:$E$405,4,FALSE)</f>
        <v>1.4503999999999999</v>
      </c>
      <c r="H1838" s="10">
        <f>VLOOKUP(A1838,away!$A$2:$E$405,3,FALSE)</f>
        <v>1.2608999999999999</v>
      </c>
      <c r="I1838" s="10">
        <f>VLOOKUP(C1838,away!$B$2:$E$405,3,FALSE)</f>
        <v>0.66090000000000004</v>
      </c>
      <c r="J1838" s="10">
        <f>VLOOKUP(B1838,home!$B$2:$E$405,4,FALSE)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1.6087</v>
      </c>
      <c r="F1839" s="10">
        <f>VLOOKUP(B1839,home!$B$2:$E$405,3,FALSE)</f>
        <v>0.93240000000000001</v>
      </c>
      <c r="G1839" s="10">
        <f>VLOOKUP(C1839,away!$B$2:$E$405,4,FALSE)</f>
        <v>0.4521</v>
      </c>
      <c r="H1839" s="10">
        <f>VLOOKUP(A1839,away!$A$2:$E$405,3,FALSE)</f>
        <v>1.2608999999999999</v>
      </c>
      <c r="I1839" s="10">
        <f>VLOOKUP(C1839,away!$B$2:$E$405,3,FALSE)</f>
        <v>1.2257</v>
      </c>
      <c r="J1839" s="10">
        <f>VLOOKUP(B1839,home!$B$2:$E$405,4,FALSE)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1.6087</v>
      </c>
      <c r="F1840" s="10">
        <f>VLOOKUP(B1840,home!$B$2:$E$405,3,FALSE)</f>
        <v>0.79120000000000001</v>
      </c>
      <c r="G1840" s="10">
        <f>VLOOKUP(C1840,away!$B$2:$E$405,4,FALSE)</f>
        <v>1.0172000000000001</v>
      </c>
      <c r="H1840" s="10">
        <f>VLOOKUP(A1840,away!$A$2:$E$405,3,FALSE)</f>
        <v>1.2608999999999999</v>
      </c>
      <c r="I1840" s="10">
        <f>VLOOKUP(C1840,away!$B$2:$E$405,3,FALSE)</f>
        <v>1.0094000000000001</v>
      </c>
      <c r="J1840" s="10">
        <f>VLOOKUP(B1840,home!$B$2:$E$405,4,FALSE)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1.5690999999999999</v>
      </c>
      <c r="F1852" s="10">
        <f>VLOOKUP(B1852,home!$B$2:$E$405,3,FALSE)</f>
        <v>0.9849</v>
      </c>
      <c r="G1852" s="10">
        <f>VLOOKUP(C1852,away!$B$2:$E$405,4,FALSE)</f>
        <v>0.76480000000000004</v>
      </c>
      <c r="H1852" s="10">
        <f>VLOOKUP(A1852,away!$A$2:$E$405,3,FALSE)</f>
        <v>1.1701999999999999</v>
      </c>
      <c r="I1852" s="10">
        <f>VLOOKUP(C1852,away!$B$2:$E$405,3,FALSE)</f>
        <v>0.76910000000000001</v>
      </c>
      <c r="J1852" s="10">
        <f>VLOOKUP(B1852,home!$B$2:$E$405,4,FALSE)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1.5690999999999999</v>
      </c>
      <c r="F1853" s="10">
        <f>VLOOKUP(B1853,home!$B$2:$E$405,3,FALSE)</f>
        <v>0.92700000000000005</v>
      </c>
      <c r="G1853" s="10">
        <f>VLOOKUP(C1853,away!$B$2:$E$405,4,FALSE)</f>
        <v>0.95599999999999996</v>
      </c>
      <c r="H1853" s="10">
        <f>VLOOKUP(A1853,away!$A$2:$E$405,3,FALSE)</f>
        <v>1.1701999999999999</v>
      </c>
      <c r="I1853" s="10">
        <f>VLOOKUP(C1853,away!$B$2:$E$405,3,FALSE)</f>
        <v>1.1963999999999999</v>
      </c>
      <c r="J1853" s="10">
        <f>VLOOKUP(B1853,home!$B$2:$E$405,4,FALSE)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1.5690999999999999</v>
      </c>
      <c r="F1854" s="10">
        <f>VLOOKUP(B1854,home!$B$2:$E$405,3,FALSE)</f>
        <v>1.2109000000000001</v>
      </c>
      <c r="G1854" s="10">
        <f>VLOOKUP(C1854,away!$B$2:$E$405,4,FALSE)</f>
        <v>1.4483999999999999</v>
      </c>
      <c r="H1854" s="10">
        <f>VLOOKUP(A1854,away!$A$2:$E$405,3,FALSE)</f>
        <v>1.1701999999999999</v>
      </c>
      <c r="I1854" s="10">
        <f>VLOOKUP(C1854,away!$B$2:$E$405,3,FALSE)</f>
        <v>0.62150000000000005</v>
      </c>
      <c r="J1854" s="10">
        <f>VLOOKUP(B1854,home!$B$2:$E$405,4,FALSE)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1.5690999999999999</v>
      </c>
      <c r="F1855" s="10">
        <f>VLOOKUP(B1855,home!$B$2:$E$405,3,FALSE)</f>
        <v>0.63729999999999998</v>
      </c>
      <c r="G1855" s="10">
        <f>VLOOKUP(C1855,away!$B$2:$E$405,4,FALSE)</f>
        <v>0.82850000000000001</v>
      </c>
      <c r="H1855" s="10">
        <f>VLOOKUP(A1855,away!$A$2:$E$405,3,FALSE)</f>
        <v>1.1701999999999999</v>
      </c>
      <c r="I1855" s="10">
        <f>VLOOKUP(C1855,away!$B$2:$E$405,3,FALSE)</f>
        <v>1.4527000000000001</v>
      </c>
      <c r="J1855" s="10">
        <f>VLOOKUP(B1855,home!$B$2:$E$405,4,FALSE)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1.254</v>
      </c>
      <c r="F1856" s="10">
        <f>VLOOKUP(B1856,home!$B$2:$E$405,3,FALSE)</f>
        <v>0.53159999999999996</v>
      </c>
      <c r="G1856" s="10">
        <f>VLOOKUP(C1856,away!$B$2:$E$405,4,FALSE)</f>
        <v>0.58479999999999999</v>
      </c>
      <c r="H1856" s="10">
        <f>VLOOKUP(A1856,away!$A$2:$E$405,3,FALSE)</f>
        <v>0.9476</v>
      </c>
      <c r="I1856" s="10">
        <f>VLOOKUP(C1856,away!$B$2:$E$405,3,FALSE)</f>
        <v>0.84419999999999995</v>
      </c>
      <c r="J1856" s="10">
        <f>VLOOKUP(B1856,home!$B$2:$E$405,4,FALSE)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1.254</v>
      </c>
      <c r="F1857" s="10">
        <f>VLOOKUP(B1857,home!$B$2:$E$405,3,FALSE)</f>
        <v>0.74429999999999996</v>
      </c>
      <c r="G1857" s="10">
        <f>VLOOKUP(C1857,away!$B$2:$E$405,4,FALSE)</f>
        <v>0.7974</v>
      </c>
      <c r="H1857" s="10">
        <f>VLOOKUP(A1857,away!$A$2:$E$405,3,FALSE)</f>
        <v>0.9476</v>
      </c>
      <c r="I1857" s="10">
        <f>VLOOKUP(C1857,away!$B$2:$E$405,3,FALSE)</f>
        <v>0.9849</v>
      </c>
      <c r="J1857" s="10">
        <f>VLOOKUP(B1857,home!$B$2:$E$405,4,FALSE)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1.6769000000000001</v>
      </c>
      <c r="F1865" s="10">
        <f>VLOOKUP(B1865,home!$B$2:$E$405,3,FALSE)</f>
        <v>1.0550999999999999</v>
      </c>
      <c r="G1865" s="10">
        <f>VLOOKUP(C1865,away!$B$2:$E$405,4,FALSE)</f>
        <v>0.87160000000000004</v>
      </c>
      <c r="H1865" s="10">
        <f>VLOOKUP(A1865,away!$A$2:$E$405,3,FALSE)</f>
        <v>1.5230999999999999</v>
      </c>
      <c r="I1865" s="10">
        <f>VLOOKUP(C1865,away!$B$2:$E$405,3,FALSE)</f>
        <v>1.5656000000000001</v>
      </c>
      <c r="J1865" s="10">
        <f>VLOOKUP(B1865,home!$B$2:$E$405,4,FALSE)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1.6769000000000001</v>
      </c>
      <c r="F1866" s="10">
        <f>VLOOKUP(B1866,home!$B$2:$E$405,3,FALSE)</f>
        <v>0.59630000000000005</v>
      </c>
      <c r="G1866" s="10">
        <f>VLOOKUP(C1866,away!$B$2:$E$405,4,FALSE)</f>
        <v>1.4679</v>
      </c>
      <c r="H1866" s="10">
        <f>VLOOKUP(A1866,away!$A$2:$E$405,3,FALSE)</f>
        <v>1.5230999999999999</v>
      </c>
      <c r="I1866" s="10">
        <f>VLOOKUP(C1866,away!$B$2:$E$405,3,FALSE)</f>
        <v>0.85860000000000003</v>
      </c>
      <c r="J1866" s="10">
        <f>VLOOKUP(B1866,home!$B$2:$E$405,4,FALSE)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1.3812</v>
      </c>
      <c r="F1867" s="10">
        <f>VLOOKUP(B1867,home!$B$2:$E$405,3,FALSE)</f>
        <v>1.0669999999999999</v>
      </c>
      <c r="G1867" s="10">
        <f>VLOOKUP(C1867,away!$B$2:$E$405,4,FALSE)</f>
        <v>0.53349999999999997</v>
      </c>
      <c r="H1867" s="10">
        <f>VLOOKUP(A1867,away!$A$2:$E$405,3,FALSE)</f>
        <v>1.0679000000000001</v>
      </c>
      <c r="I1867" s="10">
        <f>VLOOKUP(C1867,away!$B$2:$E$405,3,FALSE)</f>
        <v>0.69</v>
      </c>
      <c r="J1867" s="10">
        <f>VLOOKUP(B1867,home!$B$2:$E$405,4,FALSE)</f>
        <v>1.1828000000000001</v>
      </c>
      <c r="K1867" s="12">
        <f t="shared" si="2406"/>
        <v>0.78624050339999985</v>
      </c>
      <c r="L1867" s="12">
        <f t="shared" si="2407"/>
        <v>0.87154736280000011</v>
      </c>
      <c r="M1867" s="13">
        <f t="shared" si="2408"/>
        <v>0.19056005853530503</v>
      </c>
      <c r="N1867" s="13">
        <f t="shared" si="2409"/>
        <v>0.14982603635073163</v>
      </c>
      <c r="O1867" s="13">
        <f t="shared" si="2410"/>
        <v>0.16608211647145871</v>
      </c>
      <c r="P1867" s="13">
        <f t="shared" si="2411"/>
        <v>0.13058048686025711</v>
      </c>
      <c r="Q1867" s="13">
        <f t="shared" si="2412"/>
        <v>5.8899649121412961E-2</v>
      </c>
      <c r="R1867" s="13">
        <f t="shared" si="2413"/>
        <v>7.2374215309471163E-2</v>
      </c>
      <c r="S1867" s="13">
        <f t="shared" si="2414"/>
        <v>2.2369933762250993E-2</v>
      </c>
      <c r="T1867" s="13">
        <f t="shared" si="2415"/>
        <v>5.1333833861612804E-2</v>
      </c>
      <c r="U1867" s="13">
        <f t="shared" si="2416"/>
        <v>5.6903539478098578E-2</v>
      </c>
      <c r="V1867" s="13">
        <f t="shared" si="2417"/>
        <v>1.7032115544969029E-3</v>
      </c>
      <c r="W1867" s="13">
        <f t="shared" si="2418"/>
        <v>1.5436429925101032E-2</v>
      </c>
      <c r="X1867" s="13">
        <f t="shared" si="2419"/>
        <v>1.3453579792268806E-2</v>
      </c>
      <c r="Y1867" s="13">
        <f t="shared" si="2420"/>
        <v>5.8627159940856264E-3</v>
      </c>
      <c r="Z1867" s="13">
        <f t="shared" si="2421"/>
        <v>2.1025852162562995E-2</v>
      </c>
      <c r="AA1867" s="13">
        <f t="shared" si="2422"/>
        <v>1.6531376588707503E-2</v>
      </c>
      <c r="AB1867" s="13">
        <f t="shared" si="2423"/>
        <v>6.4988189255001799E-3</v>
      </c>
      <c r="AC1867" s="13">
        <f t="shared" si="2424"/>
        <v>7.2944914231270967E-5</v>
      </c>
      <c r="AD1867" s="13">
        <f t="shared" si="2425"/>
        <v>3.0341866087525635E-3</v>
      </c>
      <c r="AE1867" s="13">
        <f t="shared" si="2426"/>
        <v>2.6444373371013719E-3</v>
      </c>
      <c r="AF1867" s="13">
        <f t="shared" si="2427"/>
        <v>1.1523761936202779E-3</v>
      </c>
      <c r="AG1867" s="13">
        <f t="shared" si="2428"/>
        <v>3.3478347750108518E-4</v>
      </c>
      <c r="AH1867" s="13">
        <f t="shared" si="2429"/>
        <v>4.581256500726113E-3</v>
      </c>
      <c r="AI1867" s="13">
        <f t="shared" si="2430"/>
        <v>3.601969417335421E-3</v>
      </c>
      <c r="AJ1867" s="13">
        <f t="shared" si="2431"/>
        <v>1.4160071239586027E-3</v>
      </c>
      <c r="AK1867" s="13">
        <f t="shared" si="2432"/>
        <v>3.7110738465306599E-4</v>
      </c>
      <c r="AL1867" s="13">
        <f t="shared" si="2433"/>
        <v>1.9994079530646958E-6</v>
      </c>
      <c r="AM1867" s="13">
        <f t="shared" si="2434"/>
        <v>4.7712008133503093E-4</v>
      </c>
      <c r="AN1867" s="13">
        <f t="shared" si="2435"/>
        <v>4.1583274862646771E-4</v>
      </c>
      <c r="AO1867" s="13">
        <f t="shared" si="2436"/>
        <v>1.8120896771563666E-4</v>
      </c>
      <c r="AP1867" s="13">
        <f t="shared" si="2437"/>
        <v>5.2644065976091167E-5</v>
      </c>
      <c r="AQ1867" s="13">
        <f t="shared" si="2438"/>
        <v>1.1470449217132864E-5</v>
      </c>
      <c r="AR1867" s="13">
        <f t="shared" si="2439"/>
        <v>7.9855640430364044E-4</v>
      </c>
      <c r="AS1867" s="13">
        <f t="shared" si="2440"/>
        <v>6.278573893129881E-4</v>
      </c>
      <c r="AT1867" s="13">
        <f t="shared" si="2441"/>
        <v>2.4682345491842668E-4</v>
      </c>
      <c r="AU1867" s="13">
        <f t="shared" si="2442"/>
        <v>6.4687532481997012E-5</v>
      </c>
      <c r="AV1867" s="13">
        <f t="shared" si="2443"/>
        <v>1.2714989525587289E-5</v>
      </c>
      <c r="AW1867" s="13">
        <f t="shared" si="2444"/>
        <v>3.8057943800881802E-8</v>
      </c>
      <c r="AX1867" s="13">
        <f t="shared" si="2445"/>
        <v>6.2521855488517232E-5</v>
      </c>
      <c r="AY1867" s="13">
        <f t="shared" si="2446"/>
        <v>5.4490758268379898E-5</v>
      </c>
      <c r="AZ1867" s="13">
        <f t="shared" si="2447"/>
        <v>2.3745638332889402E-5</v>
      </c>
      <c r="BA1867" s="13">
        <f t="shared" si="2448"/>
        <v>6.8984828223441163E-6</v>
      </c>
      <c r="BB1867" s="13">
        <f t="shared" si="2449"/>
        <v>1.5030886277837786E-6</v>
      </c>
      <c r="BC1867" s="13">
        <f t="shared" si="2450"/>
        <v>2.6200258591992479E-7</v>
      </c>
      <c r="BD1867" s="13">
        <f t="shared" si="2451"/>
        <v>1.1599662136964804E-4</v>
      </c>
      <c r="BE1867" s="13">
        <f t="shared" si="2452"/>
        <v>9.1201241978371256E-5</v>
      </c>
      <c r="BF1867" s="13">
        <f t="shared" si="2453"/>
        <v>3.5853055201889904E-5</v>
      </c>
      <c r="BG1867" s="13">
        <f t="shared" si="2454"/>
        <v>9.3963747234539701E-6</v>
      </c>
      <c r="BH1867" s="13">
        <f t="shared" si="2455"/>
        <v>1.8469525981758704E-6</v>
      </c>
      <c r="BI1867" s="13">
        <f t="shared" si="2456"/>
        <v>2.9042978810914688E-7</v>
      </c>
      <c r="BJ1867" s="14">
        <f t="shared" si="2457"/>
        <v>0.30326572680118424</v>
      </c>
      <c r="BK1867" s="14">
        <f t="shared" si="2458"/>
        <v>0.34534312579276272</v>
      </c>
      <c r="BL1867" s="14">
        <f t="shared" si="2459"/>
        <v>0.33036563164611171</v>
      </c>
      <c r="BM1867" s="14">
        <f t="shared" si="2460"/>
        <v>0.23162332105366054</v>
      </c>
      <c r="BN1867" s="14">
        <f t="shared" si="2461"/>
        <v>0.76832256264863674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1.3812</v>
      </c>
      <c r="F1868" s="10">
        <f>VLOOKUP(B1868,home!$B$2:$E$405,3,FALSE)</f>
        <v>0.87639999999999996</v>
      </c>
      <c r="G1868" s="10">
        <f>VLOOKUP(C1868,away!$B$2:$E$405,4,FALSE)</f>
        <v>0.9526</v>
      </c>
      <c r="H1868" s="10">
        <f>VLOOKUP(A1868,away!$A$2:$E$405,3,FALSE)</f>
        <v>1.0679000000000001</v>
      </c>
      <c r="I1868" s="10">
        <f>VLOOKUP(C1868,away!$B$2:$E$405,3,FALSE)</f>
        <v>0.98570000000000002</v>
      </c>
      <c r="J1868" s="10">
        <f>VLOOKUP(B1868,home!$B$2:$E$405,4,FALSE)</f>
        <v>1.0843</v>
      </c>
      <c r="K1868" s="12">
        <f t="shared" si="2406"/>
        <v>1.1531067535679997</v>
      </c>
      <c r="L1868" s="12">
        <f t="shared" si="2407"/>
        <v>1.1413656572290001</v>
      </c>
      <c r="M1868" s="13">
        <f t="shared" si="2408"/>
        <v>0.10081456791742326</v>
      </c>
      <c r="N1868" s="13">
        <f t="shared" si="2409"/>
        <v>0.11624995912362054</v>
      </c>
      <c r="O1868" s="13">
        <f t="shared" si="2410"/>
        <v>0.11506628556932746</v>
      </c>
      <c r="P1868" s="13">
        <f t="shared" si="2411"/>
        <v>0.13268371099797557</v>
      </c>
      <c r="Q1868" s="13">
        <f t="shared" si="2412"/>
        <v>6.7024306483725399E-2</v>
      </c>
      <c r="R1868" s="13">
        <f t="shared" si="2413"/>
        <v>6.5666353326867641E-2</v>
      </c>
      <c r="S1868" s="13">
        <f t="shared" si="2414"/>
        <v>4.3656803594631421E-2</v>
      </c>
      <c r="T1868" s="13">
        <f t="shared" si="2415"/>
        <v>7.6499241620115163E-2</v>
      </c>
      <c r="U1868" s="13">
        <f t="shared" si="2416"/>
        <v>7.5720315503393559E-2</v>
      </c>
      <c r="V1868" s="13">
        <f t="shared" si="2417"/>
        <v>6.3841596958157682E-3</v>
      </c>
      <c r="W1868" s="13">
        <f t="shared" si="2418"/>
        <v>2.5762060153198409E-2</v>
      </c>
      <c r="X1868" s="13">
        <f t="shared" si="2419"/>
        <v>2.9403930718328333E-2</v>
      </c>
      <c r="Y1868" s="13">
        <f t="shared" si="2420"/>
        <v>1.6780318354720405E-2</v>
      </c>
      <c r="Z1868" s="13">
        <f t="shared" si="2421"/>
        <v>2.4983106840917334E-2</v>
      </c>
      <c r="AA1868" s="13">
        <f t="shared" si="2422"/>
        <v>2.8808189223372669E-2</v>
      </c>
      <c r="AB1868" s="13">
        <f t="shared" si="2423"/>
        <v>1.660945877576795E-2</v>
      </c>
      <c r="AC1868" s="13">
        <f t="shared" si="2424"/>
        <v>5.2514359875200387E-4</v>
      </c>
      <c r="AD1868" s="13">
        <f t="shared" si="2425"/>
        <v>7.4266013871195358E-3</v>
      </c>
      <c r="AE1868" s="13">
        <f t="shared" si="2426"/>
        <v>8.4764677731874929E-3</v>
      </c>
      <c r="AF1868" s="13">
        <f t="shared" si="2427"/>
        <v>4.8373746054622916E-3</v>
      </c>
      <c r="AG1868" s="13">
        <f t="shared" si="2428"/>
        <v>1.8404044152754474E-3</v>
      </c>
      <c r="AH1868" s="13">
        <f t="shared" si="2429"/>
        <v>7.1287150397764875E-3</v>
      </c>
      <c r="AI1868" s="13">
        <f t="shared" si="2430"/>
        <v>8.2201694566280403E-3</v>
      </c>
      <c r="AJ1868" s="13">
        <f t="shared" si="2431"/>
        <v>4.7393664579555945E-3</v>
      </c>
      <c r="AK1868" s="13">
        <f t="shared" si="2432"/>
        <v>1.8216651567674151E-3</v>
      </c>
      <c r="AL1868" s="13">
        <f t="shared" si="2433"/>
        <v>2.7646005107643023E-5</v>
      </c>
      <c r="AM1868" s="13">
        <f t="shared" si="2434"/>
        <v>1.7127328431090023E-3</v>
      </c>
      <c r="AN1868" s="13">
        <f t="shared" si="2435"/>
        <v>1.9548544471328002E-3</v>
      </c>
      <c r="AO1868" s="13">
        <f t="shared" si="2436"/>
        <v>1.1156018654193813E-3</v>
      </c>
      <c r="AP1868" s="13">
        <f t="shared" si="2437"/>
        <v>4.2443655211009678E-4</v>
      </c>
      <c r="AQ1868" s="13">
        <f t="shared" si="2438"/>
        <v>1.2110932606278789E-4</v>
      </c>
      <c r="AR1868" s="13">
        <f t="shared" si="2439"/>
        <v>1.6272941053145492E-3</v>
      </c>
      <c r="AS1868" s="13">
        <f t="shared" si="2440"/>
        <v>1.8764438228796023E-3</v>
      </c>
      <c r="AT1868" s="13">
        <f t="shared" si="2441"/>
        <v>1.0818700224267128E-3</v>
      </c>
      <c r="AU1868" s="13">
        <f t="shared" si="2442"/>
        <v>4.1583720978100193E-4</v>
      </c>
      <c r="AV1868" s="13">
        <f t="shared" si="2443"/>
        <v>1.1987617374583659E-4</v>
      </c>
      <c r="AW1868" s="13">
        <f t="shared" si="2444"/>
        <v>1.0107045009373713E-6</v>
      </c>
      <c r="AX1868" s="13">
        <f t="shared" si="2445"/>
        <v>3.291606347411185E-4</v>
      </c>
      <c r="AY1868" s="13">
        <f t="shared" si="2446"/>
        <v>3.7569264420521153E-4</v>
      </c>
      <c r="AZ1868" s="13">
        <f t="shared" si="2447"/>
        <v>2.1440134088469113E-4</v>
      </c>
      <c r="BA1868" s="13">
        <f t="shared" si="2448"/>
        <v>8.1570109116544772E-5</v>
      </c>
      <c r="BB1868" s="13">
        <f t="shared" si="2449"/>
        <v>2.3275330300511602E-5</v>
      </c>
      <c r="BC1868" s="13">
        <f t="shared" si="2450"/>
        <v>5.3131325331330953E-6</v>
      </c>
      <c r="BD1868" s="13">
        <f t="shared" si="2451"/>
        <v>3.0955626766953584E-4</v>
      </c>
      <c r="BE1868" s="13">
        <f t="shared" si="2452"/>
        <v>3.5695142285904524E-4</v>
      </c>
      <c r="BF1868" s="13">
        <f t="shared" si="2453"/>
        <v>2.0580154819723604E-4</v>
      </c>
      <c r="BG1868" s="13">
        <f t="shared" si="2454"/>
        <v>7.9103718373661018E-5</v>
      </c>
      <c r="BH1868" s="13">
        <f t="shared" si="2455"/>
        <v>2.2803757972252399E-5</v>
      </c>
      <c r="BI1868" s="13">
        <f t="shared" si="2456"/>
        <v>5.259033464906871E-6</v>
      </c>
      <c r="BJ1868" s="14">
        <f t="shared" si="2457"/>
        <v>0.36065881286036833</v>
      </c>
      <c r="BK1868" s="14">
        <f t="shared" si="2458"/>
        <v>0.28446772445391089</v>
      </c>
      <c r="BL1868" s="14">
        <f t="shared" si="2459"/>
        <v>0.32988131559254119</v>
      </c>
      <c r="BM1868" s="14">
        <f t="shared" si="2460"/>
        <v>0.40211109438909337</v>
      </c>
      <c r="BN1868" s="14">
        <f t="shared" si="2461"/>
        <v>0.59750518341893988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1.3812</v>
      </c>
      <c r="F1869" s="10">
        <f>VLOOKUP(B1869,home!$B$2:$E$405,3,FALSE)</f>
        <v>1.2307999999999999</v>
      </c>
      <c r="G1869" s="10">
        <f>VLOOKUP(C1869,away!$B$2:$E$405,4,FALSE)</f>
        <v>1.0669999999999999</v>
      </c>
      <c r="H1869" s="10">
        <f>VLOOKUP(A1869,away!$A$2:$E$405,3,FALSE)</f>
        <v>1.0679000000000001</v>
      </c>
      <c r="I1869" s="10">
        <f>VLOOKUP(C1869,away!$B$2:$E$405,3,FALSE)</f>
        <v>0.78859999999999997</v>
      </c>
      <c r="J1869" s="10">
        <f>VLOOKUP(B1869,home!$B$2:$E$405,4,FALSE)</f>
        <v>0.74909999999999999</v>
      </c>
      <c r="K1869" s="12">
        <f t="shared" si="2406"/>
        <v>1.8138796843199996</v>
      </c>
      <c r="L1869" s="12">
        <f t="shared" si="2407"/>
        <v>0.63085152365399999</v>
      </c>
      <c r="M1869" s="13">
        <f t="shared" si="2408"/>
        <v>8.6749449328464179E-2</v>
      </c>
      <c r="N1869" s="13">
        <f t="shared" si="2409"/>
        <v>0.15735306376284838</v>
      </c>
      <c r="O1869" s="13">
        <f t="shared" si="2410"/>
        <v>5.47260222850071E-2</v>
      </c>
      <c r="P1869" s="13">
        <f t="shared" si="2411"/>
        <v>9.9266420026417931E-2</v>
      </c>
      <c r="Q1869" s="13">
        <f t="shared" si="2412"/>
        <v>0.14270976281247014</v>
      </c>
      <c r="R1869" s="13">
        <f t="shared" si="2413"/>
        <v>1.726199727100974E-2</v>
      </c>
      <c r="S1869" s="13">
        <f t="shared" si="2414"/>
        <v>2.8397362234402094E-2</v>
      </c>
      <c r="T1869" s="13">
        <f t="shared" si="2415"/>
        <v>9.0028671310547731E-2</v>
      </c>
      <c r="U1869" s="13">
        <f t="shared" si="2416"/>
        <v>3.1311186160671842E-2</v>
      </c>
      <c r="V1869" s="13">
        <f t="shared" si="2417"/>
        <v>3.6105313879657734E-3</v>
      </c>
      <c r="W1869" s="13">
        <f t="shared" si="2418"/>
        <v>8.6286113173221782E-2</v>
      </c>
      <c r="X1869" s="13">
        <f t="shared" si="2419"/>
        <v>5.4433725965508446E-2</v>
      </c>
      <c r="Y1869" s="13">
        <f t="shared" si="2420"/>
        <v>1.7169799481752651E-2</v>
      </c>
      <c r="Z1869" s="13">
        <f t="shared" si="2421"/>
        <v>3.6299190932425618E-3</v>
      </c>
      <c r="AA1869" s="13">
        <f t="shared" si="2422"/>
        <v>6.5842364989579568E-3</v>
      </c>
      <c r="AB1869" s="13">
        <f t="shared" si="2423"/>
        <v>5.9715064111090397E-3</v>
      </c>
      <c r="AC1869" s="13">
        <f t="shared" si="2424"/>
        <v>2.582181558865934E-4</v>
      </c>
      <c r="AD1869" s="13">
        <f t="shared" si="2425"/>
        <v>3.9128156930960806E-2</v>
      </c>
      <c r="AE1869" s="13">
        <f t="shared" si="2426"/>
        <v>2.4684057417669446E-2</v>
      </c>
      <c r="AF1869" s="13">
        <f t="shared" si="2427"/>
        <v>7.7859876159497949E-3</v>
      </c>
      <c r="AG1869" s="13">
        <f t="shared" si="2428"/>
        <v>1.637267383557701E-3</v>
      </c>
      <c r="AH1869" s="13">
        <f t="shared" si="2429"/>
        <v>5.72484997678204E-4</v>
      </c>
      <c r="AI1869" s="13">
        <f t="shared" si="2430"/>
        <v>1.0384189068664764E-3</v>
      </c>
      <c r="AJ1869" s="13">
        <f t="shared" si="2431"/>
        <v>9.4178347948944171E-4</v>
      </c>
      <c r="AK1869" s="13">
        <f t="shared" si="2432"/>
        <v>5.6942730682469982E-4</v>
      </c>
      <c r="AL1869" s="13">
        <f t="shared" si="2433"/>
        <v>1.1819045362988913E-5</v>
      </c>
      <c r="AM1869" s="13">
        <f t="shared" si="2434"/>
        <v>1.4194753788390919E-2</v>
      </c>
      <c r="AN1869" s="13">
        <f t="shared" si="2435"/>
        <v>8.9547820552998009E-3</v>
      </c>
      <c r="AO1869" s="13">
        <f t="shared" si="2436"/>
        <v>2.8245689517876881E-3</v>
      </c>
      <c r="AP1869" s="13">
        <f t="shared" si="2437"/>
        <v>5.9396120896701497E-4</v>
      </c>
      <c r="AQ1869" s="13">
        <f t="shared" si="2438"/>
        <v>9.3675333417053312E-5</v>
      </c>
      <c r="AR1869" s="13">
        <f t="shared" si="2439"/>
        <v>7.2230606610870359E-5</v>
      </c>
      <c r="AS1869" s="13">
        <f t="shared" si="2440"/>
        <v>1.3101762991756758E-4</v>
      </c>
      <c r="AT1869" s="13">
        <f t="shared" si="2441"/>
        <v>1.1882510859761605E-4</v>
      </c>
      <c r="AU1869" s="13">
        <f t="shared" si="2442"/>
        <v>7.1844816824111156E-5</v>
      </c>
      <c r="AV1869" s="13">
        <f t="shared" si="2443"/>
        <v>3.2579463415236721E-5</v>
      </c>
      <c r="AW1869" s="13">
        <f t="shared" si="2444"/>
        <v>3.7567779981309636E-7</v>
      </c>
      <c r="AX1869" s="13">
        <f t="shared" si="2445"/>
        <v>4.2912625867811069E-3</v>
      </c>
      <c r="AY1869" s="13">
        <f t="shared" si="2446"/>
        <v>2.7071495412702667E-3</v>
      </c>
      <c r="AZ1869" s="13">
        <f t="shared" si="2447"/>
        <v>8.5390470643478746E-4</v>
      </c>
      <c r="BA1869" s="13">
        <f t="shared" si="2448"/>
        <v>1.7956236170323575E-4</v>
      </c>
      <c r="BB1869" s="13">
        <f t="shared" si="2449"/>
        <v>2.8319297367849231E-5</v>
      </c>
      <c r="BC1869" s="13">
        <f t="shared" si="2450"/>
        <v>3.5730543786636813E-6</v>
      </c>
      <c r="BD1869" s="13">
        <f t="shared" si="2451"/>
        <v>7.5944647058200372E-6</v>
      </c>
      <c r="BE1869" s="13">
        <f t="shared" si="2452"/>
        <v>1.3775445243172227E-5</v>
      </c>
      <c r="BF1869" s="13">
        <f t="shared" si="2453"/>
        <v>1.2493500134526342E-5</v>
      </c>
      <c r="BG1869" s="13">
        <f t="shared" si="2454"/>
        <v>7.5539020266888387E-6</v>
      </c>
      <c r="BH1869" s="13">
        <f t="shared" si="2455"/>
        <v>3.4254673558886374E-6</v>
      </c>
      <c r="BI1869" s="13">
        <f t="shared" si="2456"/>
        <v>1.2426771292295492E-6</v>
      </c>
      <c r="BJ1869" s="14">
        <f t="shared" si="2457"/>
        <v>0.65594211874028552</v>
      </c>
      <c r="BK1869" s="14">
        <f t="shared" si="2458"/>
        <v>0.22100094971976983</v>
      </c>
      <c r="BL1869" s="14">
        <f t="shared" si="2459"/>
        <v>0.1194496463995752</v>
      </c>
      <c r="BM1869" s="14">
        <f t="shared" si="2460"/>
        <v>0.43924914460318493</v>
      </c>
      <c r="BN1869" s="14">
        <f t="shared" si="2461"/>
        <v>0.55806671548621745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1.3812</v>
      </c>
      <c r="F1870" s="10">
        <f>VLOOKUP(B1870,home!$B$2:$E$405,3,FALSE)</f>
        <v>1.6004</v>
      </c>
      <c r="G1870" s="10">
        <f>VLOOKUP(C1870,away!$B$2:$E$405,4,FALSE)</f>
        <v>1.3337000000000001</v>
      </c>
      <c r="H1870" s="10">
        <f>VLOOKUP(A1870,away!$A$2:$E$405,3,FALSE)</f>
        <v>1.0679000000000001</v>
      </c>
      <c r="I1870" s="10">
        <f>VLOOKUP(C1870,away!$B$2:$E$405,3,FALSE)</f>
        <v>0.64070000000000005</v>
      </c>
      <c r="J1870" s="10">
        <f>VLOOKUP(B1870,home!$B$2:$E$405,4,FALSE)</f>
        <v>0.73929999999999996</v>
      </c>
      <c r="K1870" s="12">
        <f t="shared" si="2406"/>
        <v>2.948107146576</v>
      </c>
      <c r="L1870" s="12">
        <f t="shared" si="2407"/>
        <v>0.50583166972900007</v>
      </c>
      <c r="M1870" s="13">
        <f t="shared" si="2408"/>
        <v>3.162084208013817E-2</v>
      </c>
      <c r="N1870" s="13">
        <f t="shared" si="2409"/>
        <v>9.3221630517206444E-2</v>
      </c>
      <c r="O1870" s="13">
        <f t="shared" si="2410"/>
        <v>1.5994823347633316E-2</v>
      </c>
      <c r="P1870" s="13">
        <f t="shared" si="2411"/>
        <v>4.7154453019378442E-2</v>
      </c>
      <c r="Q1870" s="13">
        <f t="shared" si="2412"/>
        <v>0.13741367757162185</v>
      </c>
      <c r="R1870" s="13">
        <f t="shared" si="2413"/>
        <v>4.045344100476877E-3</v>
      </c>
      <c r="S1870" s="13">
        <f t="shared" si="2414"/>
        <v>1.7579721896095791E-2</v>
      </c>
      <c r="T1870" s="13">
        <f t="shared" si="2415"/>
        <v>6.9508189969655923E-2</v>
      </c>
      <c r="U1870" s="13">
        <f t="shared" si="2416"/>
        <v>1.1926107852974941E-2</v>
      </c>
      <c r="V1870" s="13">
        <f t="shared" si="2417"/>
        <v>2.9128543626816715E-3</v>
      </c>
      <c r="W1870" s="13">
        <f t="shared" si="2418"/>
        <v>0.13503674829539619</v>
      </c>
      <c r="X1870" s="13">
        <f t="shared" si="2419"/>
        <v>6.8305863865034955E-2</v>
      </c>
      <c r="Y1870" s="13">
        <f t="shared" si="2420"/>
        <v>1.7275634585566198E-2</v>
      </c>
      <c r="Z1870" s="13">
        <f t="shared" si="2421"/>
        <v>6.8208772032419304E-4</v>
      </c>
      <c r="AA1870" s="13">
        <f t="shared" si="2422"/>
        <v>2.0108676828794855E-3</v>
      </c>
      <c r="AB1870" s="13">
        <f t="shared" si="2423"/>
        <v>2.9641266933578669E-3</v>
      </c>
      <c r="AC1870" s="13">
        <f t="shared" si="2424"/>
        <v>2.714863938657564E-4</v>
      </c>
      <c r="AD1870" s="13">
        <f t="shared" si="2425"/>
        <v>9.9525700675010501E-2</v>
      </c>
      <c r="AE1870" s="13">
        <f t="shared" si="2426"/>
        <v>5.0343251353389226E-2</v>
      </c>
      <c r="AF1870" s="13">
        <f t="shared" si="2427"/>
        <v>1.2732605445835805E-2</v>
      </c>
      <c r="AG1870" s="13">
        <f t="shared" si="2428"/>
        <v>2.146851690889229E-3</v>
      </c>
      <c r="AH1870" s="13">
        <f t="shared" si="2429"/>
        <v>8.6255392618308409E-5</v>
      </c>
      <c r="AI1870" s="13">
        <f t="shared" si="2430"/>
        <v>2.5429013940875381E-4</v>
      </c>
      <c r="AJ1870" s="13">
        <f t="shared" si="2431"/>
        <v>3.7483728864737726E-4</v>
      </c>
      <c r="AK1870" s="13">
        <f t="shared" si="2432"/>
        <v>3.6835349648816794E-4</v>
      </c>
      <c r="AL1870" s="13">
        <f t="shared" si="2433"/>
        <v>1.6194119527239795E-5</v>
      </c>
      <c r="AM1870" s="13">
        <f t="shared" si="2434"/>
        <v>5.868248588559645E-2</v>
      </c>
      <c r="AN1870" s="13">
        <f t="shared" si="2435"/>
        <v>2.9683459819359732E-2</v>
      </c>
      <c r="AO1870" s="13">
        <f t="shared" si="2436"/>
        <v>7.5074170218802066E-3</v>
      </c>
      <c r="AP1870" s="13">
        <f t="shared" si="2437"/>
        <v>1.265829762509861E-3</v>
      </c>
      <c r="AQ1870" s="13">
        <f t="shared" si="2438"/>
        <v>1.600741955907566E-4</v>
      </c>
      <c r="AR1870" s="13">
        <f t="shared" si="2439"/>
        <v>8.7261418542498846E-6</v>
      </c>
      <c r="AS1870" s="13">
        <f t="shared" si="2440"/>
        <v>2.5725601162550033E-5</v>
      </c>
      <c r="AT1870" s="13">
        <f t="shared" si="2441"/>
        <v>3.7920914318638809E-5</v>
      </c>
      <c r="AU1870" s="13">
        <f t="shared" si="2442"/>
        <v>3.7264972835825082E-5</v>
      </c>
      <c r="AV1870" s="13">
        <f t="shared" si="2443"/>
        <v>2.7465283183564108E-5</v>
      </c>
      <c r="AW1870" s="13">
        <f t="shared" si="2444"/>
        <v>6.7081709246471293E-7</v>
      </c>
      <c r="AX1870" s="13">
        <f t="shared" si="2445"/>
        <v>2.8833709336362052E-2</v>
      </c>
      <c r="AY1870" s="13">
        <f t="shared" si="2446"/>
        <v>1.4585003338092675E-2</v>
      </c>
      <c r="AZ1870" s="13">
        <f t="shared" si="2447"/>
        <v>3.6887782957552282E-3</v>
      </c>
      <c r="BA1870" s="13">
        <f t="shared" si="2448"/>
        <v>6.2196696153398769E-4</v>
      </c>
      <c r="BB1870" s="13">
        <f t="shared" si="2449"/>
        <v>7.8652646667252412E-5</v>
      </c>
      <c r="BC1870" s="13">
        <f t="shared" si="2450"/>
        <v>7.9569999184602736E-6</v>
      </c>
      <c r="BD1870" s="13">
        <f t="shared" si="2451"/>
        <v>7.3565981740455525E-7</v>
      </c>
      <c r="BE1870" s="13">
        <f t="shared" si="2452"/>
        <v>2.1688039651391647E-6</v>
      </c>
      <c r="BF1870" s="13">
        <f t="shared" si="2453"/>
        <v>3.1969332345745695E-6</v>
      </c>
      <c r="BG1870" s="13">
        <f t="shared" si="2454"/>
        <v>3.1416339053252054E-6</v>
      </c>
      <c r="BH1870" s="13">
        <f t="shared" si="2455"/>
        <v>2.3154683420536767E-6</v>
      </c>
      <c r="BI1870" s="13">
        <f t="shared" si="2456"/>
        <v>1.3652497533757851E-6</v>
      </c>
      <c r="BJ1870" s="14">
        <f t="shared" si="2457"/>
        <v>0.83062548823287308</v>
      </c>
      <c r="BK1870" s="14">
        <f t="shared" si="2458"/>
        <v>0.11414055520977975</v>
      </c>
      <c r="BL1870" s="14">
        <f t="shared" si="2459"/>
        <v>3.8175032656857795E-2</v>
      </c>
      <c r="BM1870" s="14">
        <f t="shared" si="2460"/>
        <v>0.63958806066237939</v>
      </c>
      <c r="BN1870" s="14">
        <f t="shared" si="2461"/>
        <v>0.32945077063645511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1.6087</v>
      </c>
      <c r="F1871" s="10">
        <f>VLOOKUP(B1871,home!$B$2:$E$405,3,FALSE)</f>
        <v>0.25900000000000001</v>
      </c>
      <c r="G1871" s="10">
        <f>VLOOKUP(C1871,away!$B$2:$E$405,4,FALSE)</f>
        <v>0.88060000000000005</v>
      </c>
      <c r="H1871" s="10">
        <f>VLOOKUP(A1871,away!$A$2:$E$405,3,FALSE)</f>
        <v>1.2608999999999999</v>
      </c>
      <c r="I1871" s="10">
        <f>VLOOKUP(C1871,away!$B$2:$E$405,3,FALSE)</f>
        <v>1.5201</v>
      </c>
      <c r="J1871" s="10">
        <f>VLOOKUP(B1871,home!$B$2:$E$405,4,FALSE)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1.6087</v>
      </c>
      <c r="F1872" s="10">
        <f>VLOOKUP(B1872,home!$B$2:$E$405,3,FALSE)</f>
        <v>0.93240000000000001</v>
      </c>
      <c r="G1872" s="10">
        <f>VLOOKUP(C1872,away!$B$2:$E$405,4,FALSE)</f>
        <v>1.6577</v>
      </c>
      <c r="H1872" s="10">
        <f>VLOOKUP(A1872,away!$A$2:$E$405,3,FALSE)</f>
        <v>1.2608999999999999</v>
      </c>
      <c r="I1872" s="10">
        <f>VLOOKUP(C1872,away!$B$2:$E$405,3,FALSE)</f>
        <v>0.85919999999999996</v>
      </c>
      <c r="J1872" s="10">
        <f>VLOOKUP(B1872,home!$B$2:$E$405,4,FALSE)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1.6087</v>
      </c>
      <c r="F1873" s="10">
        <f>VLOOKUP(B1873,home!$B$2:$E$405,3,FALSE)</f>
        <v>1.1302000000000001</v>
      </c>
      <c r="G1873" s="10">
        <f>VLOOKUP(C1873,away!$B$2:$E$405,4,FALSE)</f>
        <v>0.93240000000000001</v>
      </c>
      <c r="H1873" s="10">
        <f>VLOOKUP(A1873,away!$A$2:$E$405,3,FALSE)</f>
        <v>1.2608999999999999</v>
      </c>
      <c r="I1873" s="10">
        <f>VLOOKUP(C1873,away!$B$2:$E$405,3,FALSE)</f>
        <v>1.1234999999999999</v>
      </c>
      <c r="J1873" s="10">
        <f>VLOOKUP(B1873,home!$B$2:$E$405,4,FALSE)</f>
        <v>1.0094000000000001</v>
      </c>
      <c r="K1873" s="12">
        <f t="shared" si="2406"/>
        <v>1.6952456147760002</v>
      </c>
      <c r="L1873" s="12">
        <f t="shared" si="2407"/>
        <v>1.42993738881</v>
      </c>
      <c r="M1873" s="13">
        <f t="shared" si="2408"/>
        <v>4.3928893742682419E-2</v>
      </c>
      <c r="N1873" s="13">
        <f t="shared" si="2409"/>
        <v>7.4470264479243237E-2</v>
      </c>
      <c r="O1873" s="13">
        <f t="shared" si="2410"/>
        <v>6.2815567611723244E-2</v>
      </c>
      <c r="P1873" s="13">
        <f t="shared" si="2411"/>
        <v>0.10648781553343917</v>
      </c>
      <c r="Q1873" s="13">
        <f t="shared" si="2412"/>
        <v>6.3122694644823035E-2</v>
      </c>
      <c r="R1873" s="13">
        <f t="shared" si="2413"/>
        <v>4.4911164363662777E-2</v>
      </c>
      <c r="S1873" s="13">
        <f t="shared" si="2414"/>
        <v>6.4534147635875255E-2</v>
      </c>
      <c r="T1873" s="13">
        <f t="shared" si="2415"/>
        <v>9.0261501155069229E-2</v>
      </c>
      <c r="U1873" s="13">
        <f t="shared" si="2416"/>
        <v>7.6135454441983483E-2</v>
      </c>
      <c r="V1873" s="13">
        <f t="shared" si="2417"/>
        <v>1.7381878919830916E-2</v>
      </c>
      <c r="W1873" s="13">
        <f t="shared" si="2418"/>
        <v>3.5669490429826915E-2</v>
      </c>
      <c r="X1873" s="13">
        <f t="shared" si="2419"/>
        <v>5.100513800540999E-2</v>
      </c>
      <c r="Y1873" s="13">
        <f t="shared" si="2420"/>
        <v>3.6467076927674827E-2</v>
      </c>
      <c r="Z1873" s="13">
        <f t="shared" si="2421"/>
        <v>2.1406717699530897E-2</v>
      </c>
      <c r="AA1873" s="13">
        <f t="shared" si="2422"/>
        <v>3.628964430687754E-2</v>
      </c>
      <c r="AB1873" s="13">
        <f t="shared" si="2423"/>
        <v>3.0759930186507505E-2</v>
      </c>
      <c r="AC1873" s="13">
        <f t="shared" si="2424"/>
        <v>2.6334579566265801E-3</v>
      </c>
      <c r="AD1873" s="13">
        <f t="shared" si="2425"/>
        <v>1.5117136808114657E-2</v>
      </c>
      <c r="AE1873" s="13">
        <f t="shared" si="2426"/>
        <v>2.1616559133679009E-2</v>
      </c>
      <c r="AF1873" s="13">
        <f t="shared" si="2427"/>
        <v>1.5455163061334961E-2</v>
      </c>
      <c r="AG1873" s="13">
        <f t="shared" si="2428"/>
        <v>7.3666385038526948E-3</v>
      </c>
      <c r="AH1873" s="13">
        <f t="shared" si="2429"/>
        <v>7.6525665025650004E-3</v>
      </c>
      <c r="AI1873" s="13">
        <f t="shared" si="2430"/>
        <v>1.2972979805255028E-2</v>
      </c>
      <c r="AJ1873" s="13">
        <f t="shared" si="2431"/>
        <v>1.0996193562718103E-2</v>
      </c>
      <c r="AK1873" s="13">
        <f t="shared" si="2432"/>
        <v>6.2137496388086477E-3</v>
      </c>
      <c r="AL1873" s="13">
        <f t="shared" si="2433"/>
        <v>2.5535009986180914E-4</v>
      </c>
      <c r="AM1873" s="13">
        <f t="shared" si="2434"/>
        <v>5.1254519763850419E-3</v>
      </c>
      <c r="AN1873" s="13">
        <f t="shared" si="2435"/>
        <v>7.329075415583081E-3</v>
      </c>
      <c r="AO1873" s="13">
        <f t="shared" si="2436"/>
        <v>5.2400594810752188E-3</v>
      </c>
      <c r="AP1873" s="13">
        <f t="shared" si="2437"/>
        <v>2.4976523238592614E-3</v>
      </c>
      <c r="AQ1873" s="13">
        <f t="shared" si="2438"/>
        <v>8.9287161053363455E-4</v>
      </c>
      <c r="AR1873" s="13">
        <f t="shared" si="2439"/>
        <v>2.1885381924745362E-3</v>
      </c>
      <c r="AS1873" s="13">
        <f t="shared" si="2440"/>
        <v>3.7101097735622503E-3</v>
      </c>
      <c r="AT1873" s="13">
        <f t="shared" si="2441"/>
        <v>3.1447736619844933E-3</v>
      </c>
      <c r="AU1873" s="13">
        <f t="shared" si="2442"/>
        <v>1.777054586647425E-3</v>
      </c>
      <c r="AV1873" s="13">
        <f t="shared" si="2443"/>
        <v>7.5313599880790665E-4</v>
      </c>
      <c r="AW1873" s="13">
        <f t="shared" si="2444"/>
        <v>1.7194247853896293E-5</v>
      </c>
      <c r="AX1873" s="13">
        <f t="shared" si="2445"/>
        <v>1.4481499977852864E-3</v>
      </c>
      <c r="AY1873" s="13">
        <f t="shared" si="2446"/>
        <v>2.0707638264382999E-3</v>
      </c>
      <c r="AZ1873" s="13">
        <f t="shared" si="2447"/>
        <v>1.4805313094096934E-3</v>
      </c>
      <c r="BA1873" s="13">
        <f t="shared" si="2448"/>
        <v>7.0568902487624919E-4</v>
      </c>
      <c r="BB1873" s="13">
        <f t="shared" si="2449"/>
        <v>2.5227278038585457E-4</v>
      </c>
      <c r="BC1873" s="13">
        <f t="shared" si="2450"/>
        <v>7.2146856170557543E-5</v>
      </c>
      <c r="BD1873" s="13">
        <f t="shared" si="2451"/>
        <v>5.2157876470966622E-4</v>
      </c>
      <c r="BE1873" s="13">
        <f t="shared" si="2452"/>
        <v>8.8420411363434475E-4</v>
      </c>
      <c r="BF1873" s="13">
        <f t="shared" si="2453"/>
        <v>7.4947157310276179E-4</v>
      </c>
      <c r="BG1873" s="13">
        <f t="shared" si="2454"/>
        <v>4.2351279923390906E-4</v>
      </c>
      <c r="BH1873" s="13">
        <f t="shared" si="2455"/>
        <v>1.7948955392569835E-4</v>
      </c>
      <c r="BI1873" s="13">
        <f t="shared" si="2456"/>
        <v>6.0855775838128055E-5</v>
      </c>
      <c r="BJ1873" s="14">
        <f t="shared" si="2457"/>
        <v>0.43766632775153069</v>
      </c>
      <c r="BK1873" s="14">
        <f t="shared" si="2458"/>
        <v>0.23729230771475446</v>
      </c>
      <c r="BL1873" s="14">
        <f t="shared" si="2459"/>
        <v>0.30313997521402247</v>
      </c>
      <c r="BM1873" s="14">
        <f t="shared" si="2460"/>
        <v>0.60171535842568002</v>
      </c>
      <c r="BN1873" s="14">
        <f t="shared" si="2461"/>
        <v>0.39573640037557384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1.3148</v>
      </c>
      <c r="F1885" s="10">
        <f>VLOOKUP(B1885,home!$B$2:$E$405,3,FALSE)</f>
        <v>0.64359999999999995</v>
      </c>
      <c r="G1885" s="10" t="e">
        <f>VLOOKUP(C1885,away!$B$2:$E$405,4,FALSE)</f>
        <v>#N/A</v>
      </c>
      <c r="H1885" s="10">
        <f>VLOOKUP(A1885,away!$A$2:$E$405,3,FALSE)</f>
        <v>1.2037</v>
      </c>
      <c r="I1885" s="10" t="e">
        <f>VLOOKUP(C1885,away!$B$2:$E$405,3,FALSE)</f>
        <v>#N/A</v>
      </c>
      <c r="J1885" s="10">
        <f>VLOOKUP(B1885,home!$B$2:$E$405,4,FALSE)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1.5690999999999999</v>
      </c>
      <c r="F1905" s="10">
        <f>VLOOKUP(B1905,home!$B$2:$E$405,3,FALSE)</f>
        <v>1.4658</v>
      </c>
      <c r="G1905" s="10">
        <f>VLOOKUP(C1905,away!$B$2:$E$405,4,FALSE)</f>
        <v>0.52139999999999997</v>
      </c>
      <c r="H1905" s="10">
        <f>VLOOKUP(A1905,away!$A$2:$E$405,3,FALSE)</f>
        <v>1.1701999999999999</v>
      </c>
      <c r="I1905" s="10">
        <f>VLOOKUP(C1905,away!$B$2:$E$405,3,FALSE)</f>
        <v>1.0099</v>
      </c>
      <c r="J1905" s="10">
        <f>VLOOKUP(B1905,home!$B$2:$E$405,4,FALSE)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1.5690999999999999</v>
      </c>
      <c r="F1906" s="10">
        <f>VLOOKUP(B1906,home!$B$2:$E$405,3,FALSE)</f>
        <v>0.76480000000000004</v>
      </c>
      <c r="G1906" s="10">
        <f>VLOOKUP(C1906,away!$B$2:$E$405,4,FALSE)</f>
        <v>0.89219999999999999</v>
      </c>
      <c r="H1906" s="10">
        <f>VLOOKUP(A1906,away!$A$2:$E$405,3,FALSE)</f>
        <v>1.1701999999999999</v>
      </c>
      <c r="I1906" s="10">
        <f>VLOOKUP(C1906,away!$B$2:$E$405,3,FALSE)</f>
        <v>1.0255000000000001</v>
      </c>
      <c r="J1906" s="10">
        <f>VLOOKUP(B1906,home!$B$2:$E$405,4,FALSE)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1.5690999999999999</v>
      </c>
      <c r="F1907" s="10">
        <f>VLOOKUP(B1907,home!$B$2:$E$405,3,FALSE)</f>
        <v>0.70099999999999996</v>
      </c>
      <c r="G1907" s="10">
        <f>VLOOKUP(C1907,away!$B$2:$E$405,4,FALSE)</f>
        <v>0.89219999999999999</v>
      </c>
      <c r="H1907" s="10">
        <f>VLOOKUP(A1907,away!$A$2:$E$405,3,FALSE)</f>
        <v>1.1701999999999999</v>
      </c>
      <c r="I1907" s="10">
        <f>VLOOKUP(C1907,away!$B$2:$E$405,3,FALSE)</f>
        <v>1.0255000000000001</v>
      </c>
      <c r="J1907" s="10">
        <f>VLOOKUP(B1907,home!$B$2:$E$405,4,FALSE)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1.254</v>
      </c>
      <c r="F1908" s="10">
        <f>VLOOKUP(B1908,home!$B$2:$E$405,3,FALSE)</f>
        <v>1.2759</v>
      </c>
      <c r="G1908" s="10">
        <f>VLOOKUP(C1908,away!$B$2:$E$405,4,FALSE)</f>
        <v>1.0632999999999999</v>
      </c>
      <c r="H1908" s="10">
        <f>VLOOKUP(A1908,away!$A$2:$E$405,3,FALSE)</f>
        <v>0.9476</v>
      </c>
      <c r="I1908" s="10">
        <f>VLOOKUP(C1908,away!$B$2:$E$405,3,FALSE)</f>
        <v>1.7587999999999999</v>
      </c>
      <c r="J1908" s="10">
        <f>VLOOKUP(B1908,home!$B$2:$E$405,4,FALSE)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1.254</v>
      </c>
      <c r="F1909" s="10">
        <f>VLOOKUP(B1909,home!$B$2:$E$405,3,FALSE)</f>
        <v>0.90380000000000005</v>
      </c>
      <c r="G1909" s="10">
        <f>VLOOKUP(C1909,away!$B$2:$E$405,4,FALSE)</f>
        <v>0.47849999999999998</v>
      </c>
      <c r="H1909" s="10">
        <f>VLOOKUP(A1909,away!$A$2:$E$405,3,FALSE)</f>
        <v>0.9476</v>
      </c>
      <c r="I1909" s="10">
        <f>VLOOKUP(C1909,away!$B$2:$E$405,3,FALSE)</f>
        <v>1.5478000000000001</v>
      </c>
      <c r="J1909" s="10">
        <f>VLOOKUP(B1909,home!$B$2:$E$405,4,FALSE)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1.254</v>
      </c>
      <c r="F1910" s="10">
        <f>VLOOKUP(B1910,home!$B$2:$E$405,3,FALSE)</f>
        <v>1.1164000000000001</v>
      </c>
      <c r="G1910" s="10" t="e">
        <f>VLOOKUP(C1910,away!$B$2:$E$405,4,FALSE)</f>
        <v>#N/A</v>
      </c>
      <c r="H1910" s="10">
        <f>VLOOKUP(A1910,away!$A$2:$E$405,3,FALSE)</f>
        <v>0.9476</v>
      </c>
      <c r="I1910" s="10" t="e">
        <f>VLOOKUP(C1910,away!$B$2:$E$405,3,FALSE)</f>
        <v>#N/A</v>
      </c>
      <c r="J1910" s="10">
        <f>VLOOKUP(B1910,home!$B$2:$E$405,4,FALSE)</f>
        <v>0.77390000000000003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1.6769000000000001</v>
      </c>
      <c r="F1920" s="10">
        <f>VLOOKUP(B1920,home!$B$2:$E$405,3,FALSE)</f>
        <v>0.99390000000000001</v>
      </c>
      <c r="G1920" s="10">
        <f>VLOOKUP(C1920,away!$B$2:$E$405,4,FALSE)</f>
        <v>0.82569999999999999</v>
      </c>
      <c r="H1920" s="10">
        <f>VLOOKUP(A1920,away!$A$2:$E$405,3,FALSE)</f>
        <v>1.5230999999999999</v>
      </c>
      <c r="I1920" s="10">
        <f>VLOOKUP(C1920,away!$B$2:$E$405,3,FALSE)</f>
        <v>1.3130999999999999</v>
      </c>
      <c r="J1920" s="10">
        <f>VLOOKUP(B1920,home!$B$2:$E$405,4,FALSE)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1.6769000000000001</v>
      </c>
      <c r="F1921" s="10">
        <f>VLOOKUP(B1921,home!$B$2:$E$405,3,FALSE)</f>
        <v>1.4219999999999999</v>
      </c>
      <c r="G1921" s="10">
        <f>VLOOKUP(C1921,away!$B$2:$E$405,4,FALSE)</f>
        <v>1.1927000000000001</v>
      </c>
      <c r="H1921" s="10">
        <f>VLOOKUP(A1921,away!$A$2:$E$405,3,FALSE)</f>
        <v>1.5230999999999999</v>
      </c>
      <c r="I1921" s="10">
        <f>VLOOKUP(C1921,away!$B$2:$E$405,3,FALSE)</f>
        <v>1.1111</v>
      </c>
      <c r="J1921" s="10">
        <f>VLOOKUP(B1921,home!$B$2:$E$405,4,FALSE)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1.6769000000000001</v>
      </c>
      <c r="F1922" s="10">
        <f>VLOOKUP(B1922,home!$B$2:$E$405,3,FALSE)</f>
        <v>0.59630000000000005</v>
      </c>
      <c r="G1922" s="10">
        <f>VLOOKUP(C1922,away!$B$2:$E$405,4,FALSE)</f>
        <v>0.77980000000000005</v>
      </c>
      <c r="H1922" s="10">
        <f>VLOOKUP(A1922,away!$A$2:$E$405,3,FALSE)</f>
        <v>1.5230999999999999</v>
      </c>
      <c r="I1922" s="10">
        <f>VLOOKUP(C1922,away!$B$2:$E$405,3,FALSE)</f>
        <v>0.85860000000000003</v>
      </c>
      <c r="J1922" s="10">
        <f>VLOOKUP(B1922,home!$B$2:$E$405,4,FALSE)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1.3812</v>
      </c>
      <c r="F1936" s="10">
        <f>VLOOKUP(B1936,home!$B$2:$E$405,3,FALSE)</f>
        <v>0.80020000000000002</v>
      </c>
      <c r="G1936" s="10">
        <f>VLOOKUP(C1936,away!$B$2:$E$405,4,FALSE)</f>
        <v>1.0669999999999999</v>
      </c>
      <c r="H1936" s="10">
        <f>VLOOKUP(A1936,away!$A$2:$E$405,3,FALSE)</f>
        <v>1.0679000000000001</v>
      </c>
      <c r="I1936" s="10">
        <f>VLOOKUP(C1936,away!$B$2:$E$405,3,FALSE)</f>
        <v>0.73929999999999996</v>
      </c>
      <c r="J1936" s="10">
        <f>VLOOKUP(B1936,home!$B$2:$E$405,4,FALSE)</f>
        <v>0.98570000000000002</v>
      </c>
      <c r="K1936" s="12">
        <f t="shared" si="2462"/>
        <v>1.1792870680799998</v>
      </c>
      <c r="L1936" s="12">
        <f t="shared" si="2463"/>
        <v>0.77820864187899996</v>
      </c>
      <c r="M1936" s="13">
        <f t="shared" si="2464"/>
        <v>0.14121161332527257</v>
      </c>
      <c r="N1936" s="13">
        <f t="shared" si="2465"/>
        <v>0.16652902945720732</v>
      </c>
      <c r="O1936" s="13">
        <f t="shared" si="2466"/>
        <v>0.10989209782340287</v>
      </c>
      <c r="P1936" s="13">
        <f t="shared" si="2467"/>
        <v>0.1295943298473213</v>
      </c>
      <c r="Q1936" s="13">
        <f t="shared" si="2468"/>
        <v>9.8192765449398978E-2</v>
      </c>
      <c r="R1936" s="13">
        <f t="shared" si="2469"/>
        <v>4.2759490100192268E-2</v>
      </c>
      <c r="S1936" s="13">
        <f t="shared" si="2470"/>
        <v>2.9733196040135055E-2</v>
      </c>
      <c r="T1936" s="13">
        <f t="shared" si="2471"/>
        <v>7.6414458642719979E-2</v>
      </c>
      <c r="U1936" s="13">
        <f t="shared" si="2472"/>
        <v>5.0425713712851518E-2</v>
      </c>
      <c r="V1936" s="13">
        <f t="shared" si="2473"/>
        <v>3.0318985845296112E-3</v>
      </c>
      <c r="W1936" s="13">
        <f t="shared" si="2474"/>
        <v>3.8599152824496281E-2</v>
      </c>
      <c r="X1936" s="13">
        <f t="shared" si="2475"/>
        <v>3.0038194297231216E-2</v>
      </c>
      <c r="Y1936" s="13">
        <f t="shared" si="2476"/>
        <v>1.1687991194272912E-2</v>
      </c>
      <c r="Z1936" s="13">
        <f t="shared" si="2477"/>
        <v>1.1091934906103057E-2</v>
      </c>
      <c r="AA1936" s="13">
        <f t="shared" si="2478"/>
        <v>1.3080575394752483E-2</v>
      </c>
      <c r="AB1936" s="13">
        <f t="shared" si="2479"/>
        <v>7.7128767030385202E-3</v>
      </c>
      <c r="AC1936" s="13">
        <f t="shared" si="2480"/>
        <v>1.7390428094699986E-4</v>
      </c>
      <c r="AD1936" s="13">
        <f t="shared" si="2481"/>
        <v>1.1379870441193015E-2</v>
      </c>
      <c r="AE1936" s="13">
        <f t="shared" si="2482"/>
        <v>8.8559135207997922E-3</v>
      </c>
      <c r="AF1936" s="13">
        <f t="shared" si="2483"/>
        <v>3.4458742168097392E-3</v>
      </c>
      <c r="AG1936" s="13">
        <f t="shared" si="2484"/>
        <v>8.9386969811645661E-4</v>
      </c>
      <c r="AH1936" s="13">
        <f t="shared" si="2485"/>
        <v>2.1579598997721831E-3</v>
      </c>
      <c r="AI1936" s="13">
        <f t="shared" si="2486"/>
        <v>2.5448542032365483E-3</v>
      </c>
      <c r="AJ1936" s="13">
        <f t="shared" si="2487"/>
        <v>1.5005568260129465E-3</v>
      </c>
      <c r="AK1936" s="13">
        <f t="shared" si="2488"/>
        <v>5.8986241994541278E-4</v>
      </c>
      <c r="AL1936" s="13">
        <f t="shared" si="2489"/>
        <v>6.3838966827732687E-6</v>
      </c>
      <c r="AM1936" s="13">
        <f t="shared" si="2490"/>
        <v>2.6840268095449519E-3</v>
      </c>
      <c r="AN1936" s="13">
        <f t="shared" si="2491"/>
        <v>2.0887328582228025E-3</v>
      </c>
      <c r="AO1936" s="13">
        <f t="shared" si="2492"/>
        <v>8.1273498042280421E-4</v>
      </c>
      <c r="AP1936" s="13">
        <f t="shared" si="2493"/>
        <v>2.1082579510746206E-4</v>
      </c>
      <c r="AQ1936" s="13">
        <f t="shared" si="2494"/>
        <v>4.1016613920909587E-5</v>
      </c>
      <c r="AR1936" s="13">
        <f t="shared" si="2495"/>
        <v>3.3586860856621079E-4</v>
      </c>
      <c r="AS1936" s="13">
        <f t="shared" si="2496"/>
        <v>3.9608550665615585E-4</v>
      </c>
      <c r="AT1936" s="13">
        <f t="shared" si="2497"/>
        <v>2.3354925792675964E-4</v>
      </c>
      <c r="AU1936" s="13">
        <f t="shared" si="2498"/>
        <v>9.180720654423603E-5</v>
      </c>
      <c r="AV1936" s="13">
        <f t="shared" si="2499"/>
        <v>2.7066762858541769E-5</v>
      </c>
      <c r="AW1936" s="13">
        <f t="shared" si="2500"/>
        <v>1.6274173225573325E-7</v>
      </c>
      <c r="AX1936" s="13">
        <f t="shared" si="2501"/>
        <v>5.2753968447939736E-4</v>
      </c>
      <c r="AY1936" s="13">
        <f t="shared" si="2502"/>
        <v>4.1053594139598798E-4</v>
      </c>
      <c r="AZ1936" s="13">
        <f t="shared" si="2503"/>
        <v>1.5974130869814422E-4</v>
      </c>
      <c r="BA1936" s="13">
        <f t="shared" si="2504"/>
        <v>4.1437355631318966E-5</v>
      </c>
      <c r="BB1936" s="13">
        <f t="shared" si="2505"/>
        <v>8.0617270622264656E-6</v>
      </c>
      <c r="BC1936" s="13">
        <f t="shared" si="2506"/>
        <v>1.2547411336588881E-6</v>
      </c>
      <c r="BD1936" s="13">
        <f t="shared" si="2507"/>
        <v>4.3562642287016704E-5</v>
      </c>
      <c r="BE1936" s="13">
        <f t="shared" si="2508"/>
        <v>5.1372860700473745E-5</v>
      </c>
      <c r="BF1936" s="13">
        <f t="shared" si="2509"/>
        <v>3.0291675137171966E-5</v>
      </c>
      <c r="BG1936" s="13">
        <f t="shared" si="2510"/>
        <v>1.1907526919915786E-5</v>
      </c>
      <c r="BH1936" s="13">
        <f t="shared" si="2511"/>
        <v>3.5105981273677893E-6</v>
      </c>
      <c r="BI1936" s="13">
        <f t="shared" si="2512"/>
        <v>8.2800059456613934E-7</v>
      </c>
      <c r="BJ1936" s="14">
        <f t="shared" si="2513"/>
        <v>0.45302302755786544</v>
      </c>
      <c r="BK1936" s="14">
        <f t="shared" si="2514"/>
        <v>0.30416186191628436</v>
      </c>
      <c r="BL1936" s="14">
        <f t="shared" si="2515"/>
        <v>0.23188983772952315</v>
      </c>
      <c r="BM1936" s="14">
        <f t="shared" si="2516"/>
        <v>0.31157696290731685</v>
      </c>
      <c r="BN1936" s="14">
        <f t="shared" si="2517"/>
        <v>0.68817932600279541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1.3812</v>
      </c>
      <c r="F1937" s="10">
        <f>VLOOKUP(B1937,home!$B$2:$E$405,3,FALSE)</f>
        <v>0.68589999999999995</v>
      </c>
      <c r="G1937" s="10">
        <f>VLOOKUP(C1937,away!$B$2:$E$405,4,FALSE)</f>
        <v>0.83830000000000005</v>
      </c>
      <c r="H1937" s="10">
        <f>VLOOKUP(A1937,away!$A$2:$E$405,3,FALSE)</f>
        <v>1.0679000000000001</v>
      </c>
      <c r="I1937" s="10">
        <f>VLOOKUP(C1937,away!$B$2:$E$405,3,FALSE)</f>
        <v>0.78859999999999997</v>
      </c>
      <c r="J1937" s="10">
        <f>VLOOKUP(B1937,home!$B$2:$E$405,4,FALSE)</f>
        <v>0.83779999999999999</v>
      </c>
      <c r="K1937" s="12">
        <f t="shared" si="2462"/>
        <v>0.79417614656400004</v>
      </c>
      <c r="L1937" s="12">
        <f t="shared" si="2463"/>
        <v>0.70554986853199997</v>
      </c>
      <c r="M1937" s="13">
        <f t="shared" si="2464"/>
        <v>0.22319130281963956</v>
      </c>
      <c r="N1937" s="13">
        <f t="shared" si="2465"/>
        <v>0.17725320881990017</v>
      </c>
      <c r="O1937" s="13">
        <f t="shared" si="2466"/>
        <v>0.15747259436188249</v>
      </c>
      <c r="P1937" s="13">
        <f t="shared" si="2467"/>
        <v>0.1250609781797557</v>
      </c>
      <c r="Q1937" s="13">
        <f t="shared" si="2468"/>
        <v>7.0385135173346172E-2</v>
      </c>
      <c r="R1937" s="13">
        <f t="shared" si="2469"/>
        <v>5.5552384124709565E-2</v>
      </c>
      <c r="S1937" s="13">
        <f t="shared" si="2470"/>
        <v>1.7518881857950558E-2</v>
      </c>
      <c r="T1937" s="13">
        <f t="shared" si="2471"/>
        <v>4.9660222868161435E-2</v>
      </c>
      <c r="U1937" s="13">
        <f t="shared" si="2472"/>
        <v>4.4118378356604968E-2</v>
      </c>
      <c r="V1937" s="13">
        <f t="shared" si="2473"/>
        <v>1.0907078238325632E-3</v>
      </c>
      <c r="W1937" s="13">
        <f t="shared" si="2474"/>
        <v>1.8632731809118105E-2</v>
      </c>
      <c r="X1937" s="13">
        <f t="shared" si="2475"/>
        <v>1.3146321478315294E-2</v>
      </c>
      <c r="Y1937" s="13">
        <f t="shared" si="2476"/>
        <v>4.6376926953523813E-3</v>
      </c>
      <c r="Z1937" s="13">
        <f t="shared" si="2477"/>
        <v>1.3064992438609334E-2</v>
      </c>
      <c r="AA1937" s="13">
        <f t="shared" si="2478"/>
        <v>1.0375905349782558E-2</v>
      </c>
      <c r="AB1937" s="13">
        <f t="shared" si="2479"/>
        <v>4.1201482639015522E-3</v>
      </c>
      <c r="AC1937" s="13">
        <f t="shared" si="2480"/>
        <v>3.8197329385590343E-5</v>
      </c>
      <c r="AD1937" s="13">
        <f t="shared" si="2481"/>
        <v>3.6994177870314717E-3</v>
      </c>
      <c r="AE1937" s="13">
        <f t="shared" si="2482"/>
        <v>2.6101237332849972E-3</v>
      </c>
      <c r="AF1937" s="13">
        <f t="shared" si="2483"/>
        <v>9.2078622843574118E-4</v>
      </c>
      <c r="AG1937" s="13">
        <f t="shared" si="2484"/>
        <v>2.1655353413963782E-4</v>
      </c>
      <c r="AH1937" s="13">
        <f t="shared" si="2485"/>
        <v>2.3045009243580967E-3</v>
      </c>
      <c r="AI1937" s="13">
        <f t="shared" si="2486"/>
        <v>1.8301796638598893E-3</v>
      </c>
      <c r="AJ1937" s="13">
        <f t="shared" si="2487"/>
        <v>7.2674251648202181E-4</v>
      </c>
      <c r="AK1937" s="13">
        <f t="shared" si="2488"/>
        <v>1.9238719042797214E-4</v>
      </c>
      <c r="AL1937" s="13">
        <f t="shared" si="2489"/>
        <v>8.5612572111316367E-7</v>
      </c>
      <c r="AM1937" s="13">
        <f t="shared" si="2490"/>
        <v>5.8759787252699524E-4</v>
      </c>
      <c r="AN1937" s="13">
        <f t="shared" si="2491"/>
        <v>4.1457960171110438E-4</v>
      </c>
      <c r="AO1937" s="13">
        <f t="shared" si="2492"/>
        <v>1.4625329174165928E-4</v>
      </c>
      <c r="AP1937" s="13">
        <f t="shared" si="2493"/>
        <v>3.4396330253566655E-5</v>
      </c>
      <c r="AQ1937" s="13">
        <f t="shared" si="2494"/>
        <v>6.0670815720968002E-6</v>
      </c>
      <c r="AR1937" s="13">
        <f t="shared" si="2495"/>
        <v>3.2518806484254563E-4</v>
      </c>
      <c r="AS1937" s="13">
        <f t="shared" si="2496"/>
        <v>2.5825660424525702E-4</v>
      </c>
      <c r="AT1937" s="13">
        <f t="shared" si="2497"/>
        <v>1.0255061739210109E-4</v>
      </c>
      <c r="AU1937" s="13">
        <f t="shared" si="2498"/>
        <v>2.7147751382739325E-5</v>
      </c>
      <c r="AV1937" s="13">
        <f t="shared" si="2499"/>
        <v>5.3900241452553549E-6</v>
      </c>
      <c r="AW1937" s="13">
        <f t="shared" si="2500"/>
        <v>1.3325379864050013E-8</v>
      </c>
      <c r="AX1937" s="13">
        <f t="shared" si="2501"/>
        <v>7.7776035688782233E-5</v>
      </c>
      <c r="AY1937" s="13">
        <f t="shared" si="2502"/>
        <v>5.487487175516044E-5</v>
      </c>
      <c r="AZ1937" s="13">
        <f t="shared" si="2503"/>
        <v>1.93584792762819E-5</v>
      </c>
      <c r="BA1937" s="13">
        <f t="shared" si="2504"/>
        <v>4.5527908361200475E-6</v>
      </c>
      <c r="BB1937" s="13">
        <f t="shared" si="2505"/>
        <v>8.0305524396954826E-7</v>
      </c>
      <c r="BC1937" s="13">
        <f t="shared" si="2506"/>
        <v>1.1331910436132962E-7</v>
      </c>
      <c r="BD1937" s="13">
        <f t="shared" si="2507"/>
        <v>3.8239399399638915E-5</v>
      </c>
      <c r="BE1937" s="13">
        <f t="shared" si="2508"/>
        <v>3.0368818862126965E-5</v>
      </c>
      <c r="BF1937" s="13">
        <f t="shared" si="2509"/>
        <v>1.2059095769812056E-5</v>
      </c>
      <c r="BG1937" s="13">
        <f t="shared" si="2510"/>
        <v>3.1923487365051909E-6</v>
      </c>
      <c r="BH1937" s="13">
        <f t="shared" si="2511"/>
        <v>6.3382180451153672E-7</v>
      </c>
      <c r="BI1937" s="13">
        <f t="shared" si="2512"/>
        <v>1.0067323166304268E-7</v>
      </c>
      <c r="BJ1937" s="14">
        <f t="shared" si="2513"/>
        <v>0.34250856685679543</v>
      </c>
      <c r="BK1937" s="14">
        <f t="shared" si="2514"/>
        <v>0.36695579900804021</v>
      </c>
      <c r="BL1937" s="14">
        <f t="shared" si="2515"/>
        <v>0.27749634797182121</v>
      </c>
      <c r="BM1937" s="14">
        <f t="shared" si="2516"/>
        <v>0.19105524124965742</v>
      </c>
      <c r="BN1937" s="14">
        <f t="shared" si="2517"/>
        <v>0.80891560347923375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1.254</v>
      </c>
      <c r="F1940" s="10">
        <f>VLOOKUP(B1940,home!$B$2:$E$405,3,FALSE)</f>
        <v>0.63800000000000001</v>
      </c>
      <c r="G1940" s="10">
        <f>VLOOKUP(C1940,away!$B$2:$E$405,4,FALSE)</f>
        <v>1.1164000000000001</v>
      </c>
      <c r="H1940" s="10">
        <f>VLOOKUP(A1940,away!$A$2:$E$405,3,FALSE)</f>
        <v>0.9476</v>
      </c>
      <c r="I1940" s="10">
        <f>VLOOKUP(C1940,away!$B$2:$E$405,3,FALSE)</f>
        <v>1.4071</v>
      </c>
      <c r="J1940" s="10">
        <f>VLOOKUP(B1940,home!$B$2:$E$405,4,FALSE)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1.3812</v>
      </c>
      <c r="F1941" s="15">
        <f>VLOOKUP(B1941,home!$B$2:$E$405,3,FALSE)</f>
        <v>0.91449999999999998</v>
      </c>
      <c r="G1941" s="15">
        <f>VLOOKUP(C1941,away!$B$2:$E$405,4,FALSE)</f>
        <v>0.54300000000000004</v>
      </c>
      <c r="H1941" s="15">
        <f>VLOOKUP(A1941,away!$A$2:$E$405,3,FALSE)</f>
        <v>1.0679000000000001</v>
      </c>
      <c r="I1941" s="15">
        <f>VLOOKUP(C1941,away!$B$2:$E$405,3,FALSE)</f>
        <v>1.2642</v>
      </c>
      <c r="J1941" s="15">
        <f>VLOOKUP(B1941,home!$B$2:$E$405,4,FALSE)</f>
        <v>1.5278</v>
      </c>
      <c r="K1941" s="16">
        <f t="shared" si="2462"/>
        <v>0.68586731820000002</v>
      </c>
      <c r="L1941" s="16">
        <f t="shared" si="2463"/>
        <v>2.062589859204</v>
      </c>
      <c r="M1941" s="17">
        <f t="shared" si="2464"/>
        <v>6.4026566678428237E-2</v>
      </c>
      <c r="N1941" s="17">
        <f t="shared" si="2465"/>
        <v>4.3913729581287066E-2</v>
      </c>
      <c r="O1941" s="17">
        <f t="shared" si="2466"/>
        <v>0.13206054715057478</v>
      </c>
      <c r="P1941" s="17">
        <f t="shared" si="2467"/>
        <v>9.0576013314189394E-2</v>
      </c>
      <c r="Q1941" s="17">
        <f t="shared" si="2468"/>
        <v>1.505949597003868E-2</v>
      </c>
      <c r="R1941" s="17">
        <f t="shared" si="2469"/>
        <v>0.13619337267685369</v>
      </c>
      <c r="S1941" s="17">
        <f t="shared" si="2470"/>
        <v>3.2033633120985013E-2</v>
      </c>
      <c r="T1941" s="17">
        <f t="shared" si="2471"/>
        <v>3.1061563672525282E-2</v>
      </c>
      <c r="U1941" s="17">
        <f t="shared" si="2472"/>
        <v>9.34105832744868E-2</v>
      </c>
      <c r="V1941" s="17">
        <f t="shared" si="2473"/>
        <v>5.0351994155467747E-3</v>
      </c>
      <c r="W1941" s="17">
        <f t="shared" si="2474"/>
        <v>3.4429387048047128E-3</v>
      </c>
      <c r="X1941" s="17">
        <f t="shared" si="2475"/>
        <v>7.1013704583911532E-3</v>
      </c>
      <c r="Y1941" s="17">
        <f t="shared" si="2476"/>
        <v>7.3236073469642301E-3</v>
      </c>
      <c r="Z1941" s="17">
        <f t="shared" si="2477"/>
        <v>9.36370231246898E-2</v>
      </c>
      <c r="AA1941" s="17">
        <f t="shared" si="2478"/>
        <v>6.4222573934762384E-2</v>
      </c>
      <c r="AB1941" s="17">
        <f t="shared" si="2479"/>
        <v>2.2024082276268345E-2</v>
      </c>
      <c r="AC1941" s="17">
        <f t="shared" si="2480"/>
        <v>4.4519438664495563E-4</v>
      </c>
      <c r="AD1941" s="17">
        <f t="shared" si="2481"/>
        <v>5.9034978404784726E-4</v>
      </c>
      <c r="AE1941" s="17">
        <f t="shared" si="2482"/>
        <v>1.2176494779603609E-3</v>
      </c>
      <c r="AF1941" s="17">
        <f t="shared" si="2483"/>
        <v>1.2557557326530429E-3</v>
      </c>
      <c r="AG1941" s="17">
        <f t="shared" si="2484"/>
        <v>8.6336967993581816E-4</v>
      </c>
      <c r="AH1941" s="17">
        <f t="shared" si="2485"/>
        <v>4.8283693585758923E-2</v>
      </c>
      <c r="AI1941" s="17">
        <f t="shared" si="2486"/>
        <v>3.3116207432455018E-2</v>
      </c>
      <c r="AJ1941" s="17">
        <f t="shared" si="2487"/>
        <v>1.1356662190326414E-2</v>
      </c>
      <c r="AK1941" s="17">
        <f t="shared" si="2488"/>
        <v>2.5963878133941722E-3</v>
      </c>
      <c r="AL1941" s="17">
        <f t="shared" si="2489"/>
        <v>2.5192000623542286E-5</v>
      </c>
      <c r="AM1941" s="17">
        <f t="shared" si="2490"/>
        <v>8.0980324636969271E-5</v>
      </c>
      <c r="AN1941" s="17">
        <f t="shared" si="2491"/>
        <v>1.6702919639126061E-4</v>
      </c>
      <c r="AO1941" s="17">
        <f t="shared" si="2492"/>
        <v>1.7225636333380382E-4</v>
      </c>
      <c r="AP1941" s="17">
        <f t="shared" si="2493"/>
        <v>1.1843140939855444E-4</v>
      </c>
      <c r="AQ1941" s="17">
        <f t="shared" si="2494"/>
        <v>6.106885600917395E-5</v>
      </c>
      <c r="AR1941" s="17">
        <f t="shared" si="2495"/>
        <v>1.9917891350979915E-2</v>
      </c>
      <c r="AS1941" s="17">
        <f t="shared" si="2496"/>
        <v>1.3661030725095571E-2</v>
      </c>
      <c r="AT1941" s="17">
        <f t="shared" si="2497"/>
        <v>4.6848272536345499E-3</v>
      </c>
      <c r="AU1941" s="17">
        <f t="shared" si="2498"/>
        <v>1.0710566348935335E-3</v>
      </c>
      <c r="AV1941" s="17">
        <f t="shared" si="2499"/>
        <v>1.8365068545368602E-4</v>
      </c>
      <c r="AW1941" s="17">
        <f t="shared" si="2500"/>
        <v>9.8994973764791026E-7</v>
      </c>
      <c r="AX1941" s="17">
        <f t="shared" si="2501"/>
        <v>9.256959680953914E-6</v>
      </c>
      <c r="AY1941" s="17">
        <f t="shared" si="2502"/>
        <v>1.9093311164995834E-5</v>
      </c>
      <c r="AZ1941" s="17">
        <f t="shared" si="2503"/>
        <v>1.9690834993773468E-5</v>
      </c>
      <c r="BA1941" s="17">
        <f t="shared" si="2504"/>
        <v>1.3538038859138797E-5</v>
      </c>
      <c r="BB1941" s="17">
        <f t="shared" si="2505"/>
        <v>6.9808554160923465E-6</v>
      </c>
      <c r="BC1941" s="17">
        <f t="shared" si="2506"/>
        <v>2.8797283179602786E-6</v>
      </c>
      <c r="BD1941" s="17">
        <f t="shared" si="2507"/>
        <v>6.8470734528763705E-3</v>
      </c>
      <c r="BE1941" s="17">
        <f t="shared" si="2508"/>
        <v>4.696183906642731E-3</v>
      </c>
      <c r="BF1941" s="17">
        <f t="shared" si="2509"/>
        <v>1.6104795309115243E-3</v>
      </c>
      <c r="BG1941" s="17">
        <f t="shared" si="2510"/>
        <v>3.6819175896076042E-4</v>
      </c>
      <c r="BH1941" s="17">
        <f t="shared" si="2511"/>
        <v>6.313267357543938E-5</v>
      </c>
      <c r="BI1941" s="17">
        <f t="shared" si="2512"/>
        <v>8.660127503196525E-6</v>
      </c>
      <c r="BJ1941" s="18">
        <f t="shared" si="2513"/>
        <v>0.11250103628681088</v>
      </c>
      <c r="BK1941" s="18">
        <f t="shared" si="2514"/>
        <v>0.1921608922275829</v>
      </c>
      <c r="BL1941" s="18">
        <f t="shared" si="2515"/>
        <v>0.5963762884354078</v>
      </c>
      <c r="BM1941" s="18">
        <f t="shared" si="2516"/>
        <v>0.5128274113416923</v>
      </c>
      <c r="BN1941" s="18">
        <f t="shared" si="2517"/>
        <v>0.48182972537137181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1.3812</v>
      </c>
      <c r="F1963" s="10">
        <f>VLOOKUP(B1963,home!$B$2:$E$405,3,FALSE)</f>
        <v>1.1051</v>
      </c>
      <c r="G1963" s="10">
        <f>VLOOKUP(C1963,away!$B$2:$E$405,4,FALSE)</f>
        <v>1.0288999999999999</v>
      </c>
      <c r="H1963" s="10">
        <f>VLOOKUP(A1963,away!$A$2:$E$405,3,FALSE)</f>
        <v>1.0679000000000001</v>
      </c>
      <c r="I1963" s="10">
        <f>VLOOKUP(C1963,away!$B$2:$E$405,3,FALSE)</f>
        <v>1.1335999999999999</v>
      </c>
      <c r="J1963" s="10">
        <f>VLOOKUP(B1963,home!$B$2:$E$405,4,FALSE)</f>
        <v>0.8871</v>
      </c>
      <c r="K1963" s="12">
        <f t="shared" si="2574"/>
        <v>1.5704760430679998</v>
      </c>
      <c r="L1963" s="12">
        <f t="shared" si="2575"/>
        <v>1.0738979244240001</v>
      </c>
      <c r="M1963" s="13">
        <f t="shared" si="2576"/>
        <v>7.1049819316316043E-2</v>
      </c>
      <c r="N1963" s="13">
        <f t="shared" si="2577"/>
        <v>0.11158203910058437</v>
      </c>
      <c r="O1963" s="13">
        <f t="shared" si="2578"/>
        <v>7.6300253494492029E-2</v>
      </c>
      <c r="P1963" s="13">
        <f t="shared" si="2579"/>
        <v>0.11982772019311516</v>
      </c>
      <c r="Q1963" s="13">
        <f t="shared" si="2580"/>
        <v>8.7618459622072292E-2</v>
      </c>
      <c r="R1963" s="13">
        <f t="shared" si="2581"/>
        <v>4.0969341930380022E-2</v>
      </c>
      <c r="S1963" s="13">
        <f t="shared" si="2582"/>
        <v>5.052329008309716E-2</v>
      </c>
      <c r="T1963" s="13">
        <f t="shared" si="2583"/>
        <v>9.4093281929371497E-2</v>
      </c>
      <c r="U1963" s="13">
        <f t="shared" si="2584"/>
        <v>6.4341370001923109E-2</v>
      </c>
      <c r="V1963" s="13">
        <f t="shared" si="2585"/>
        <v>9.4676770086884084E-3</v>
      </c>
      <c r="W1963" s="13">
        <f t="shared" si="2586"/>
        <v>4.5867563922328491E-2</v>
      </c>
      <c r="X1963" s="13">
        <f t="shared" si="2587"/>
        <v>4.9257081694573712E-2</v>
      </c>
      <c r="Y1963" s="13">
        <f t="shared" si="2588"/>
        <v>2.644853889749306E-2</v>
      </c>
      <c r="Z1963" s="13">
        <f t="shared" si="2589"/>
        <v>1.4665630421350755E-2</v>
      </c>
      <c r="AA1963" s="13">
        <f t="shared" si="2590"/>
        <v>2.3032021233220616E-2</v>
      </c>
      <c r="AB1963" s="13">
        <f t="shared" si="2591"/>
        <v>1.8085618785103237E-2</v>
      </c>
      <c r="AC1963" s="13">
        <f t="shared" si="2592"/>
        <v>9.9797065143219935E-4</v>
      </c>
      <c r="AD1963" s="13">
        <f t="shared" si="2593"/>
        <v>1.800847757347674E-2</v>
      </c>
      <c r="AE1963" s="13">
        <f t="shared" si="2594"/>
        <v>1.9339266688192823E-2</v>
      </c>
      <c r="AF1963" s="13">
        <f t="shared" si="2595"/>
        <v>1.0384199178166239E-2</v>
      </c>
      <c r="AG1963" s="13">
        <f t="shared" si="2596"/>
        <v>3.7171899814127107E-3</v>
      </c>
      <c r="AH1963" s="13">
        <f t="shared" si="2597"/>
        <v>3.9373475174645121E-3</v>
      </c>
      <c r="AI1963" s="13">
        <f t="shared" si="2598"/>
        <v>6.183509949411279E-3</v>
      </c>
      <c r="AJ1963" s="13">
        <f t="shared" si="2599"/>
        <v>4.8555271188115172E-3</v>
      </c>
      <c r="AK1963" s="13">
        <f t="shared" si="2600"/>
        <v>2.5418296721868268E-3</v>
      </c>
      <c r="AL1963" s="13">
        <f t="shared" si="2601"/>
        <v>6.7324336152560372E-5</v>
      </c>
      <c r="AM1963" s="13">
        <f t="shared" si="2602"/>
        <v>5.6563765202545108E-3</v>
      </c>
      <c r="AN1963" s="13">
        <f t="shared" si="2603"/>
        <v>6.074371004861967E-3</v>
      </c>
      <c r="AO1963" s="13">
        <f t="shared" si="2604"/>
        <v>3.261627207151297E-3</v>
      </c>
      <c r="AP1963" s="13">
        <f t="shared" si="2605"/>
        <v>1.1675515626682089E-3</v>
      </c>
      <c r="AQ1963" s="13">
        <f t="shared" si="2606"/>
        <v>3.1345779995184679E-4</v>
      </c>
      <c r="AR1963" s="13">
        <f t="shared" si="2607"/>
        <v>8.4566186534822617E-4</v>
      </c>
      <c r="AS1963" s="13">
        <f t="shared" si="2608"/>
        <v>1.3280917000655858E-3</v>
      </c>
      <c r="AT1963" s="13">
        <f t="shared" si="2609"/>
        <v>1.0428680989752271E-3</v>
      </c>
      <c r="AU1963" s="13">
        <f t="shared" si="2610"/>
        <v>5.4593312184015425E-4</v>
      </c>
      <c r="AV1963" s="13">
        <f t="shared" si="2611"/>
        <v>2.1434372224182131E-4</v>
      </c>
      <c r="AW1963" s="13">
        <f t="shared" si="2612"/>
        <v>3.154016041257633E-6</v>
      </c>
      <c r="AX1963" s="13">
        <f t="shared" si="2613"/>
        <v>1.4805339692720064E-3</v>
      </c>
      <c r="AY1963" s="13">
        <f t="shared" si="2614"/>
        <v>1.589942356640434E-3</v>
      </c>
      <c r="AZ1963" s="13">
        <f t="shared" si="2615"/>
        <v>8.5371789837498263E-4</v>
      </c>
      <c r="BA1963" s="13">
        <f t="shared" si="2616"/>
        <v>3.0560195970283778E-4</v>
      </c>
      <c r="BB1963" s="13">
        <f t="shared" si="2617"/>
        <v>8.2046327556196095E-5</v>
      </c>
      <c r="BC1963" s="13">
        <f t="shared" si="2618"/>
        <v>1.7621876173842134E-5</v>
      </c>
      <c r="BD1963" s="13">
        <f t="shared" si="2619"/>
        <v>1.5135908699366466E-4</v>
      </c>
      <c r="BE1963" s="13">
        <f t="shared" si="2620"/>
        <v>2.377058200241956E-4</v>
      </c>
      <c r="BF1963" s="13">
        <f t="shared" si="2621"/>
        <v>1.8665564782291644E-4</v>
      </c>
      <c r="BG1963" s="13">
        <f t="shared" si="2622"/>
        <v>9.7712741069742683E-5</v>
      </c>
      <c r="BH1963" s="13">
        <f t="shared" si="2623"/>
        <v>3.8363879738134363E-5</v>
      </c>
      <c r="BI1963" s="13">
        <f t="shared" si="2624"/>
        <v>1.204991080957637E-5</v>
      </c>
      <c r="BJ1963" s="14">
        <f t="shared" si="2625"/>
        <v>0.48711894707028003</v>
      </c>
      <c r="BK1963" s="14">
        <f t="shared" si="2626"/>
        <v>0.25352374394544203</v>
      </c>
      <c r="BL1963" s="14">
        <f t="shared" si="2627"/>
        <v>0.24494756529792239</v>
      </c>
      <c r="BM1963" s="14">
        <f t="shared" si="2628"/>
        <v>0.49132146473743621</v>
      </c>
      <c r="BN1963" s="14">
        <f t="shared" si="2629"/>
        <v>0.5073476336569599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1.3812</v>
      </c>
      <c r="F1964" s="10">
        <f>VLOOKUP(B1964,home!$B$2:$E$405,3,FALSE)</f>
        <v>0.83830000000000005</v>
      </c>
      <c r="G1964" s="10">
        <f>VLOOKUP(C1964,away!$B$2:$E$405,4,FALSE)</f>
        <v>1.1813</v>
      </c>
      <c r="H1964" s="10">
        <f>VLOOKUP(A1964,away!$A$2:$E$405,3,FALSE)</f>
        <v>1.0679000000000001</v>
      </c>
      <c r="I1964" s="10">
        <f>VLOOKUP(C1964,away!$B$2:$E$405,3,FALSE)</f>
        <v>1.3307</v>
      </c>
      <c r="J1964" s="10">
        <f>VLOOKUP(B1964,home!$B$2:$E$405,4,FALSE)</f>
        <v>0.83779999999999999</v>
      </c>
      <c r="K1964" s="12">
        <f t="shared" si="2574"/>
        <v>1.3677799707480003</v>
      </c>
      <c r="L1964" s="12">
        <f t="shared" si="2575"/>
        <v>1.190559485234</v>
      </c>
      <c r="M1964" s="13">
        <f t="shared" si="2576"/>
        <v>7.7433215006918549E-2</v>
      </c>
      <c r="N1964" s="13">
        <f t="shared" si="2577"/>
        <v>0.10591160055708668</v>
      </c>
      <c r="O1964" s="13">
        <f t="shared" si="2578"/>
        <v>9.2188848598650577E-2</v>
      </c>
      <c r="P1964" s="13">
        <f t="shared" si="2579"/>
        <v>0.12609406063955411</v>
      </c>
      <c r="Q1964" s="13">
        <f t="shared" si="2580"/>
        <v>7.2431882955922969E-2</v>
      </c>
      <c r="R1964" s="13">
        <f t="shared" si="2581"/>
        <v>5.4878154065962317E-2</v>
      </c>
      <c r="S1964" s="13">
        <f t="shared" si="2582"/>
        <v>5.1333630300481978E-2</v>
      </c>
      <c r="T1964" s="13">
        <f t="shared" si="2583"/>
        <v>8.623446528653296E-2</v>
      </c>
      <c r="U1964" s="13">
        <f t="shared" si="2584"/>
        <v>7.5061239963046186E-2</v>
      </c>
      <c r="V1964" s="13">
        <f t="shared" si="2585"/>
        <v>9.2880984118293777E-3</v>
      </c>
      <c r="W1964" s="13">
        <f t="shared" si="2586"/>
        <v>3.3023626250224966E-2</v>
      </c>
      <c r="X1964" s="13">
        <f t="shared" si="2587"/>
        <v>3.9316591469027835E-2</v>
      </c>
      <c r="Y1964" s="13">
        <f t="shared" si="2588"/>
        <v>2.3404370450260639E-2</v>
      </c>
      <c r="Z1964" s="13">
        <f t="shared" si="2589"/>
        <v>2.177856895178807E-2</v>
      </c>
      <c r="AA1964" s="13">
        <f t="shared" si="2590"/>
        <v>2.9788290403809994E-2</v>
      </c>
      <c r="AB1964" s="13">
        <f t="shared" si="2591"/>
        <v>2.0371913488578086E-2</v>
      </c>
      <c r="AC1964" s="13">
        <f t="shared" si="2592"/>
        <v>9.453098100914429E-4</v>
      </c>
      <c r="AD1964" s="13">
        <f t="shared" si="2593"/>
        <v>1.1292263636631402E-2</v>
      </c>
      <c r="AE1964" s="13">
        <f t="shared" si="2594"/>
        <v>1.3444111582354496E-2</v>
      </c>
      <c r="AF1964" s="13">
        <f t="shared" si="2595"/>
        <v>8.003007282458216E-3</v>
      </c>
      <c r="AG1964" s="13">
        <f t="shared" si="2596"/>
        <v>3.1760187435091341E-3</v>
      </c>
      <c r="AH1964" s="13">
        <f t="shared" si="2597"/>
        <v>6.4821704600934961E-3</v>
      </c>
      <c r="AI1964" s="13">
        <f t="shared" si="2598"/>
        <v>8.866182922290234E-3</v>
      </c>
      <c r="AJ1964" s="13">
        <f t="shared" si="2599"/>
        <v>6.063493709048279E-3</v>
      </c>
      <c r="AK1964" s="13">
        <f t="shared" si="2600"/>
        <v>2.7645084159975799E-3</v>
      </c>
      <c r="AL1964" s="13">
        <f t="shared" si="2601"/>
        <v>6.1574585276453025E-5</v>
      </c>
      <c r="AM1964" s="13">
        <f t="shared" si="2602"/>
        <v>3.0890664053180809E-3</v>
      </c>
      <c r="AN1964" s="13">
        <f t="shared" si="2603"/>
        <v>3.6777173093691363E-3</v>
      </c>
      <c r="AO1964" s="13">
        <f t="shared" si="2604"/>
        <v>2.189270613339346E-3</v>
      </c>
      <c r="AP1964" s="13">
        <f t="shared" si="2605"/>
        <v>8.6881896481840468E-4</v>
      </c>
      <c r="AQ1964" s="13">
        <f t="shared" si="2606"/>
        <v>2.5859516487893421E-4</v>
      </c>
      <c r="AR1964" s="13">
        <f t="shared" si="2607"/>
        <v>1.5434819052335899E-3</v>
      </c>
      <c r="AS1964" s="13">
        <f t="shared" si="2608"/>
        <v>2.1111436351904677E-3</v>
      </c>
      <c r="AT1964" s="13">
        <f t="shared" si="2609"/>
        <v>1.4437899897928224E-3</v>
      </c>
      <c r="AU1964" s="13">
        <f t="shared" si="2610"/>
        <v>6.5826234333502757E-4</v>
      </c>
      <c r="AV1964" s="13">
        <f t="shared" si="2611"/>
        <v>2.2508951217782358E-4</v>
      </c>
      <c r="AW1964" s="13">
        <f t="shared" si="2612"/>
        <v>2.7852637947462064E-6</v>
      </c>
      <c r="AX1964" s="13">
        <f t="shared" si="2613"/>
        <v>7.0419385958410006E-4</v>
      </c>
      <c r="AY1964" s="13">
        <f t="shared" si="2614"/>
        <v>8.383846789713896E-4</v>
      </c>
      <c r="AZ1964" s="13">
        <f t="shared" si="2615"/>
        <v>4.990734159121251E-4</v>
      </c>
      <c r="BA1964" s="13">
        <f t="shared" si="2616"/>
        <v>1.980588630474378E-4</v>
      </c>
      <c r="BB1964" s="13">
        <f t="shared" si="2617"/>
        <v>5.8950214508947229E-5</v>
      </c>
      <c r="BC1964" s="13">
        <f t="shared" si="2618"/>
        <v>1.4036747408041211E-5</v>
      </c>
      <c r="BD1964" s="13">
        <f t="shared" si="2619"/>
        <v>3.0626783709381629E-4</v>
      </c>
      <c r="BE1964" s="13">
        <f t="shared" si="2620"/>
        <v>4.1890701326123336E-4</v>
      </c>
      <c r="BF1964" s="13">
        <f t="shared" si="2621"/>
        <v>2.8648631117229097E-4</v>
      </c>
      <c r="BG1964" s="13">
        <f t="shared" si="2622"/>
        <v>1.3061674610497957E-4</v>
      </c>
      <c r="BH1964" s="13">
        <f t="shared" si="2623"/>
        <v>4.4663742291666999E-5</v>
      </c>
      <c r="BI1964" s="13">
        <f t="shared" si="2624"/>
        <v>1.2218034425038499E-5</v>
      </c>
      <c r="BJ1964" s="14">
        <f t="shared" si="2625"/>
        <v>0.4086341044511651</v>
      </c>
      <c r="BK1964" s="14">
        <f t="shared" si="2626"/>
        <v>0.26599427343312332</v>
      </c>
      <c r="BL1964" s="14">
        <f t="shared" si="2627"/>
        <v>0.30364572909755549</v>
      </c>
      <c r="BM1964" s="14">
        <f t="shared" si="2628"/>
        <v>0.47027931469436018</v>
      </c>
      <c r="BN1964" s="14">
        <f t="shared" si="2629"/>
        <v>0.52893776182409513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1.3812</v>
      </c>
      <c r="F1966" s="10">
        <f>VLOOKUP(B1966,home!$B$2:$E$405,3,FALSE)</f>
        <v>0.7621</v>
      </c>
      <c r="G1966" s="10">
        <f>VLOOKUP(C1966,away!$B$2:$E$405,4,FALSE)</f>
        <v>1.1051</v>
      </c>
      <c r="H1966" s="10">
        <f>VLOOKUP(A1966,away!$A$2:$E$405,3,FALSE)</f>
        <v>1.0679000000000001</v>
      </c>
      <c r="I1966" s="10">
        <f>VLOOKUP(C1966,away!$B$2:$E$405,3,FALSE)</f>
        <v>0.98570000000000002</v>
      </c>
      <c r="J1966" s="10">
        <f>VLOOKUP(B1966,home!$B$2:$E$405,4,FALSE)</f>
        <v>1.1335999999999999</v>
      </c>
      <c r="K1966" s="12">
        <f t="shared" si="2574"/>
        <v>1.163242095852</v>
      </c>
      <c r="L1966" s="12">
        <f t="shared" si="2575"/>
        <v>1.193260268408</v>
      </c>
      <c r="M1966" s="13">
        <f t="shared" si="2576"/>
        <v>9.4751048960278597E-2</v>
      </c>
      <c r="N1966" s="13">
        <f t="shared" si="2577"/>
        <v>0.11021840877672993</v>
      </c>
      <c r="O1966" s="13">
        <f t="shared" si="2578"/>
        <v>0.11306266211428159</v>
      </c>
      <c r="P1966" s="13">
        <f t="shared" si="2579"/>
        <v>0.13151924804042342</v>
      </c>
      <c r="Q1966" s="13">
        <f t="shared" si="2580"/>
        <v>6.4105346413457928E-2</v>
      </c>
      <c r="R1966" s="13">
        <f t="shared" si="2581"/>
        <v>6.7456591270705371E-2</v>
      </c>
      <c r="S1966" s="13">
        <f t="shared" si="2582"/>
        <v>4.5638841983611685E-2</v>
      </c>
      <c r="T1966" s="13">
        <f t="shared" si="2583"/>
        <v>7.6494362867710622E-2</v>
      </c>
      <c r="U1966" s="13">
        <f t="shared" si="2584"/>
        <v>7.8468346608767031E-2</v>
      </c>
      <c r="V1966" s="13">
        <f t="shared" si="2585"/>
        <v>7.0387800979345863E-3</v>
      </c>
      <c r="W1966" s="13">
        <f t="shared" si="2586"/>
        <v>2.4856679172436412E-2</v>
      </c>
      <c r="X1966" s="13">
        <f t="shared" si="2587"/>
        <v>2.9660487661033016E-2</v>
      </c>
      <c r="Y1966" s="13">
        <f t="shared" si="2588"/>
        <v>1.7696340733758222E-2</v>
      </c>
      <c r="Z1966" s="13">
        <f t="shared" si="2589"/>
        <v>2.6831090068523543E-2</v>
      </c>
      <c r="AA1966" s="13">
        <f t="shared" si="2590"/>
        <v>3.1211053445303106E-2</v>
      </c>
      <c r="AB1966" s="13">
        <f t="shared" si="2591"/>
        <v>1.8153005611731592E-2</v>
      </c>
      <c r="AC1966" s="13">
        <f t="shared" si="2592"/>
        <v>6.1063642286848232E-4</v>
      </c>
      <c r="AD1966" s="13">
        <f t="shared" si="2593"/>
        <v>7.228583894116427E-3</v>
      </c>
      <c r="AE1966" s="13">
        <f t="shared" si="2594"/>
        <v>8.6255819577031132E-3</v>
      </c>
      <c r="AF1966" s="13">
        <f t="shared" si="2595"/>
        <v>5.1462821210120123E-3</v>
      </c>
      <c r="AG1966" s="13">
        <f t="shared" si="2596"/>
        <v>2.0469513283406949E-3</v>
      </c>
      <c r="AH1966" s="13">
        <f t="shared" si="2597"/>
        <v>8.0041184342114057E-3</v>
      </c>
      <c r="AI1966" s="13">
        <f t="shared" si="2598"/>
        <v>9.3107275028597031E-3</v>
      </c>
      <c r="AJ1966" s="13">
        <f t="shared" si="2599"/>
        <v>5.4153150871666918E-3</v>
      </c>
      <c r="AK1966" s="13">
        <f t="shared" si="2600"/>
        <v>2.099774157231578E-3</v>
      </c>
      <c r="AL1966" s="13">
        <f t="shared" si="2601"/>
        <v>3.3903769527838977E-5</v>
      </c>
      <c r="AM1966" s="13">
        <f t="shared" si="2602"/>
        <v>1.6817186158068007E-3</v>
      </c>
      <c r="AN1966" s="13">
        <f t="shared" si="2603"/>
        <v>2.0067280068843531E-3</v>
      </c>
      <c r="AO1966" s="13">
        <f t="shared" si="2604"/>
        <v>1.1972744000583377E-3</v>
      </c>
      <c r="AP1966" s="13">
        <f t="shared" si="2605"/>
        <v>4.7621999065721306E-4</v>
      </c>
      <c r="AQ1966" s="13">
        <f t="shared" si="2606"/>
        <v>1.4206359846822029E-4</v>
      </c>
      <c r="AR1966" s="13">
        <f t="shared" si="2607"/>
        <v>1.9101993022353045E-3</v>
      </c>
      <c r="AS1966" s="13">
        <f t="shared" si="2608"/>
        <v>2.2220242398272236E-3</v>
      </c>
      <c r="AT1966" s="13">
        <f t="shared" si="2609"/>
        <v>1.2923760668852836E-3</v>
      </c>
      <c r="AU1966" s="13">
        <f t="shared" si="2610"/>
        <v>5.01115414890867E-4</v>
      </c>
      <c r="AV1966" s="13">
        <f t="shared" si="2611"/>
        <v>1.4572963637034925E-4</v>
      </c>
      <c r="AW1966" s="13">
        <f t="shared" si="2612"/>
        <v>1.3072263001502476E-6</v>
      </c>
      <c r="AX1966" s="13">
        <f t="shared" si="2613"/>
        <v>3.2604098121407103E-4</v>
      </c>
      <c r="AY1966" s="13">
        <f t="shared" si="2614"/>
        <v>3.8905174875551008E-4</v>
      </c>
      <c r="AZ1966" s="13">
        <f t="shared" si="2615"/>
        <v>2.3211999707230098E-4</v>
      </c>
      <c r="BA1966" s="13">
        <f t="shared" si="2616"/>
        <v>9.2326523336452675E-5</v>
      </c>
      <c r="BB1966" s="13">
        <f t="shared" si="2617"/>
        <v>2.7542393004408244E-5</v>
      </c>
      <c r="BC1966" s="13">
        <f t="shared" si="2618"/>
        <v>6.5730486538077609E-6</v>
      </c>
      <c r="BD1966" s="13">
        <f t="shared" si="2619"/>
        <v>3.7989415534967868E-4</v>
      </c>
      <c r="BE1966" s="13">
        <f t="shared" si="2620"/>
        <v>4.4190887347088544E-4</v>
      </c>
      <c r="BF1966" s="13">
        <f t="shared" si="2621"/>
        <v>2.5702350207593464E-4</v>
      </c>
      <c r="BG1966" s="13">
        <f t="shared" si="2622"/>
        <v>9.9660185746010293E-5</v>
      </c>
      <c r="BH1966" s="13">
        <f t="shared" si="2623"/>
        <v>2.8982230835047174E-5</v>
      </c>
      <c r="BI1966" s="13">
        <f t="shared" si="2624"/>
        <v>6.7426701878053464E-6</v>
      </c>
      <c r="BJ1966" s="14">
        <f t="shared" si="2625"/>
        <v>0.3526566842302099</v>
      </c>
      <c r="BK1966" s="14">
        <f t="shared" si="2626"/>
        <v>0.27998151102340008</v>
      </c>
      <c r="BL1966" s="14">
        <f t="shared" si="2627"/>
        <v>0.34046725051013238</v>
      </c>
      <c r="BM1966" s="14">
        <f t="shared" si="2628"/>
        <v>0.41843548573393374</v>
      </c>
      <c r="BN1966" s="14">
        <f t="shared" si="2629"/>
        <v>0.58111330557587682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1.3812</v>
      </c>
      <c r="F1968" s="10">
        <f>VLOOKUP(B1968,home!$B$2:$E$405,3,FALSE)</f>
        <v>0.90500000000000003</v>
      </c>
      <c r="G1968" s="10">
        <f>VLOOKUP(C1968,away!$B$2:$E$405,4,FALSE)</f>
        <v>0.9526</v>
      </c>
      <c r="H1968" s="10">
        <f>VLOOKUP(A1968,away!$A$2:$E$405,3,FALSE)</f>
        <v>1.0679000000000001</v>
      </c>
      <c r="I1968" s="10">
        <f>VLOOKUP(C1968,away!$B$2:$E$405,3,FALSE)</f>
        <v>1.1828000000000001</v>
      </c>
      <c r="J1968" s="10">
        <f>VLOOKUP(B1968,home!$B$2:$E$405,4,FALSE)</f>
        <v>0.74909999999999999</v>
      </c>
      <c r="K1968" s="12">
        <f t="shared" ref="K1968:K2031" si="2630">E1968*F1968*G1968</f>
        <v>1.1907366636000001</v>
      </c>
      <c r="L1968" s="12">
        <f t="shared" ref="L1968:L2031" si="2631">H1968*I1968*J1968</f>
        <v>0.94619728909200007</v>
      </c>
      <c r="M1968" s="13">
        <f t="shared" ref="M1968:M2031" si="2632">_xlfn.POISSON.DIST(0,K1968,FALSE) * _xlfn.POISSON.DIST(0,L1968,FALSE)</f>
        <v>0.11801613191789388</v>
      </c>
      <c r="N1968" s="13">
        <f t="shared" ref="N1968:N2031" si="2633">_xlfn.POISSON.DIST(1,K1968,FALSE) * _xlfn.POISSON.DIST(0,L1968,FALSE)</f>
        <v>0.14052613517089044</v>
      </c>
      <c r="O1968" s="13">
        <f t="shared" ref="O1968:O2031" si="2634">_xlfn.POISSON.DIST(0,K1968,FALSE) * _xlfn.POISSON.DIST(1,L1968,FALSE)</f>
        <v>0.11166654408983505</v>
      </c>
      <c r="P1968" s="13">
        <f t="shared" ref="P1968:P2031" si="2635">_xlfn.POISSON.DIST(1,K1968,FALSE) * _xlfn.POISSON.DIST(1,L1968,FALSE)</f>
        <v>0.1329654481452725</v>
      </c>
      <c r="Q1968" s="13">
        <f t="shared" ref="Q1968:Q2031" si="2636">_xlfn.POISSON.DIST(2,K1968,FALSE) * _xlfn.POISSON.DIST(0,L1968,FALSE)</f>
        <v>8.3664810670994363E-2</v>
      </c>
      <c r="R1968" s="13">
        <f t="shared" ref="R1968:R2031" si="2637">_xlfn.POISSON.DIST(0,K1968,FALSE) * _xlfn.POISSON.DIST(2,L1968,FALSE)</f>
        <v>5.2829290650037108E-2</v>
      </c>
      <c r="S1968" s="13">
        <f t="shared" ref="S1968:S2031" si="2638">_xlfn.POISSON.DIST(2,K1968,FALSE) * _xlfn.POISSON.DIST(2,L1968,FALSE)</f>
        <v>3.7452105303648953E-2</v>
      </c>
      <c r="T1968" s="13">
        <f t="shared" ref="T1968:T2031" si="2639">_xlfn.POISSON.DIST(2,K1968,FALSE) * _xlfn.POISSON.DIST(1,L1968,FALSE)</f>
        <v>7.9163417049290308E-2</v>
      </c>
      <c r="U1968" s="13">
        <f t="shared" ref="U1968:U2031" si="2640">_xlfn.POISSON.DIST(1,K1968,FALSE) * _xlfn.POISSON.DIST(2,L1968,FALSE)</f>
        <v>6.2905773288979866E-2</v>
      </c>
      <c r="V1968" s="13">
        <f t="shared" ref="V1968:V2031" si="2641">_xlfn.POISSON.DIST(3,K1968,FALSE) * _xlfn.POISSON.DIST(3,L1968,FALSE)</f>
        <v>4.6884701125701382E-3</v>
      </c>
      <c r="W1968" s="13">
        <f t="shared" ref="W1968:W2031" si="2642">_xlfn.POISSON.DIST(3,K1968,FALSE) * _xlfn.POISSON.DIST(0,L1968,FALSE)</f>
        <v>3.3207585839701841E-2</v>
      </c>
      <c r="X1968" s="13">
        <f t="shared" ref="X1968:X2031" si="2643">_xlfn.POISSON.DIST(3,K1968,FALSE) * _xlfn.POISSON.DIST(1,L1968,FALSE)</f>
        <v>3.142092769881577E-2</v>
      </c>
      <c r="Y1968" s="13">
        <f t="shared" ref="Y1968:Y2031" si="2644">_xlfn.POISSON.DIST(3,K1968,FALSE) * _xlfn.POISSON.DIST(2,L1968,FALSE)</f>
        <v>1.4865198304687608E-2</v>
      </c>
      <c r="Z1968" s="13">
        <f t="shared" ref="Z1968:Z2031" si="2645">_xlfn.POISSON.DIST(0,K1968,FALSE) * _xlfn.POISSON.DIST(3,L1968,FALSE)</f>
        <v>1.6662310532572822E-2</v>
      </c>
      <c r="AA1968" s="13">
        <f t="shared" ref="AA1968:AA2031" si="2646">_xlfn.POISSON.DIST(1,K1968,FALSE) * _xlfn.POISSON.DIST(3,L1968,FALSE)</f>
        <v>1.9840424051422906E-2</v>
      </c>
      <c r="AB1968" s="13">
        <f t="shared" ref="AB1968:AB2031" si="2647">_xlfn.POISSON.DIST(2,K1968,FALSE) * _xlfn.POISSON.DIST(3,L1968,FALSE)</f>
        <v>1.1812360169700255E-2</v>
      </c>
      <c r="AC1968" s="13">
        <f t="shared" ref="AC1968:AC2031" si="2648">_xlfn.POISSON.DIST(4,K1968,FALSE) * _xlfn.POISSON.DIST(4,L1968,FALSE)</f>
        <v>3.3014794222545292E-4</v>
      </c>
      <c r="AD1968" s="13">
        <f t="shared" ref="AD1968:AD2031" si="2649">_xlfn.POISSON.DIST(4,K1968,FALSE) * _xlfn.POISSON.DIST(0,L1968,FALSE)</f>
        <v>9.8853724922442904E-3</v>
      </c>
      <c r="AE1968" s="13">
        <f t="shared" ref="AE1968:AE2031" si="2650">_xlfn.POISSON.DIST(4,K1968,FALSE) * _xlfn.POISSON.DIST(1,L1968,FALSE)</f>
        <v>9.3535126538261751E-3</v>
      </c>
      <c r="AF1968" s="13">
        <f t="shared" ref="AF1968:AF2031" si="2651">_xlfn.POISSON.DIST(4,K1968,FALSE) * _xlfn.POISSON.DIST(2,L1968,FALSE)</f>
        <v>4.4251341582690227E-3</v>
      </c>
      <c r="AG1968" s="13">
        <f t="shared" ref="AG1968:AG2031" si="2652">_xlfn.POISSON.DIST(4,K1968,FALSE) * _xlfn.POISSON.DIST(3,L1968,FALSE)</f>
        <v>1.3956833148075199E-3</v>
      </c>
      <c r="AH1968" s="13">
        <f t="shared" ref="AH1968:AH2031" si="2653">_xlfn.POISSON.DIST(0,K1968,FALSE) * _xlfn.POISSON.DIST(4,L1968,FALSE)</f>
        <v>3.9414582639823708E-3</v>
      </c>
      <c r="AI1968" s="13">
        <f t="shared" ref="AI1968:AI2031" si="2654">_xlfn.POISSON.DIST(1,K1968,FALSE) * _xlfn.POISSON.DIST(4,L1968,FALSE)</f>
        <v>4.6932388629730166E-3</v>
      </c>
      <c r="AJ1968" s="13">
        <f t="shared" ref="AJ1968:AJ2031" si="2655">_xlfn.POISSON.DIST(2,K1968,FALSE) * _xlfn.POISSON.DIST(4,L1968,FALSE)</f>
        <v>2.7942057925871744E-3</v>
      </c>
      <c r="AK1968" s="13">
        <f t="shared" ref="AK1968:AK2031" si="2656">_xlfn.POISSON.DIST(3,K1968,FALSE) * _xlfn.POISSON.DIST(4,L1968,FALSE)</f>
        <v>1.109054427625682E-3</v>
      </c>
      <c r="AL1968" s="13">
        <f t="shared" ref="AL1968:AL2031" si="2657">_xlfn.POISSON.DIST(5,K1968,FALSE) * _xlfn.POISSON.DIST(5,L1968,FALSE)</f>
        <v>1.487873509455056E-5</v>
      </c>
      <c r="AM1968" s="13">
        <f t="shared" ref="AM1968:AM2031" si="2658">_xlfn.POISSON.DIST(5,K1968,FALSE) * _xlfn.POISSON.DIST(0,L1968,FALSE)</f>
        <v>2.3541750919716374E-3</v>
      </c>
      <c r="AN1968" s="13">
        <f t="shared" ref="AN1968:AN2031" si="2659">_xlfn.POISSON.DIST(5,K1968,FALSE) * _xlfn.POISSON.DIST(1,L1968,FALSE)</f>
        <v>2.2275140900714732E-3</v>
      </c>
      <c r="AO1968" s="13">
        <f t="shared" ref="AO1968:AO2031" si="2660">_xlfn.POISSON.DIST(5,K1968,FALSE) * _xlfn.POISSON.DIST(2,L1968,FALSE)</f>
        <v>1.0538338967199304E-3</v>
      </c>
      <c r="AP1968" s="13">
        <f t="shared" ref="AP1968:AP2031" si="2661">_xlfn.POISSON.DIST(5,K1968,FALSE) * _xlfn.POISSON.DIST(3,L1968,FALSE)</f>
        <v>3.3237825874321905E-4</v>
      </c>
      <c r="AQ1968" s="13">
        <f t="shared" ref="AQ1968:AQ2031" si="2662">_xlfn.POISSON.DIST(5,K1968,FALSE) * _xlfn.POISSON.DIST(4,L1968,FALSE)</f>
        <v>7.8623851843988301E-5</v>
      </c>
      <c r="AR1968" s="13">
        <f t="shared" ref="AR1968:AR2031" si="2663">_xlfn.POISSON.DIST(0,K1968,FALSE) * _xlfn.POISSON.DIST(5,L1968,FALSE)</f>
        <v>7.4587942488987618E-4</v>
      </c>
      <c r="AS1968" s="13">
        <f t="shared" ref="AS1968:AS2031" si="2664">_xlfn.POISSON.DIST(1,K1968,FALSE) * _xlfn.POISSON.DIST(5,L1968,FALSE)</f>
        <v>8.8814597784125807E-4</v>
      </c>
      <c r="AT1968" s="13">
        <f t="shared" ref="AT1968:AT2031" si="2665">_xlfn.POISSON.DIST(2,K1968,FALSE) * _xlfn.POISSON.DIST(5,L1968,FALSE)</f>
        <v>5.287739892222297E-4</v>
      </c>
      <c r="AU1968" s="13">
        <f t="shared" ref="AU1968:AU2031" si="2666">_xlfn.POISSON.DIST(3,K1968,FALSE) * _xlfn.POISSON.DIST(5,L1968,FALSE)</f>
        <v>2.0987685857498008E-4</v>
      </c>
      <c r="AV1968" s="13">
        <f t="shared" ref="AV1968:AV2031" si="2667">_xlfn.POISSON.DIST(4,K1968,FALSE) * _xlfn.POISSON.DIST(5,L1968,FALSE)</f>
        <v>6.2477017586605178E-5</v>
      </c>
      <c r="AW1968" s="13">
        <f t="shared" ref="AW1968:AW2031" si="2668">_xlfn.POISSON.DIST(6,K1968,FALSE) * _xlfn.POISSON.DIST(6,L1968,FALSE)</f>
        <v>4.6565142492037782E-7</v>
      </c>
      <c r="AX1968" s="13">
        <f t="shared" ref="AX1968:AX2031" si="2669">_xlfn.POISSON.DIST(6,K1968,FALSE) * _xlfn.POISSON.DIST(0,L1968,FALSE)</f>
        <v>4.6720043242408853E-4</v>
      </c>
      <c r="AY1968" s="13">
        <f t="shared" ref="AY1968:AY2031" si="2670">_xlfn.POISSON.DIST(6,K1968,FALSE) * _xlfn.POISSON.DIST(1,L1968,FALSE)</f>
        <v>4.4206378262228271E-4</v>
      </c>
      <c r="AZ1968" s="13">
        <f t="shared" ref="AZ1968:AZ2031" si="2671">_xlfn.POISSON.DIST(6,K1968,FALSE) * _xlfn.POISSON.DIST(2,L1968,FALSE)</f>
        <v>2.0913977636147953E-4</v>
      </c>
      <c r="BA1968" s="13">
        <f t="shared" ref="BA1968:BA2031" si="2672">_xlfn.POISSON.DIST(6,K1968,FALSE) * _xlfn.POISSON.DIST(3,L1968,FALSE)</f>
        <v>6.5962496478179711E-5</v>
      </c>
      <c r="BB1968" s="13">
        <f t="shared" ref="BB1968:BB2031" si="2673">_xlfn.POISSON.DIST(6,K1968,FALSE) * _xlfn.POISSON.DIST(4,L1968,FALSE)</f>
        <v>1.5603383837348559E-5</v>
      </c>
      <c r="BC1968" s="13">
        <f t="shared" ref="BC1968:BC2031" si="2674">_xlfn.POISSON.DIST(6,K1968,FALSE) * _xlfn.POISSON.DIST(5,L1968,FALSE)</f>
        <v>2.952775897512228E-6</v>
      </c>
      <c r="BD1968" s="13">
        <f t="shared" ref="BD1968:BD2031" si="2675">_xlfn.POISSON.DIST(0,K1968,FALSE) * _xlfn.POISSON.DIST(6,L1968,FALSE)</f>
        <v>1.1762484830338345E-4</v>
      </c>
      <c r="BE1968" s="13">
        <f t="shared" ref="BE1968:BE2031" si="2676">_xlfn.POISSON.DIST(1,K1968,FALSE) * _xlfn.POISSON.DIST(6,L1968,FALSE)</f>
        <v>1.4006021942522697E-4</v>
      </c>
      <c r="BF1968" s="13">
        <f t="shared" ref="BF1968:BF2031" si="2677">_xlfn.POISSON.DIST(2,K1968,FALSE) * _xlfn.POISSON.DIST(6,L1968,FALSE)</f>
        <v>8.3387419190739337E-5</v>
      </c>
      <c r="BG1968" s="13">
        <f t="shared" ref="BG1968:BG2031" si="2678">_xlfn.POISSON.DIST(3,K1968,FALSE) * _xlfn.POISSON.DIST(6,L1968,FALSE)</f>
        <v>3.3097485771131868E-5</v>
      </c>
      <c r="BH1968" s="13">
        <f t="shared" ref="BH1968:BH2031" si="2679">_xlfn.POISSON.DIST(4,K1968,FALSE) * _xlfn.POISSON.DIST(6,L1968,FALSE)</f>
        <v>9.8525974451665032E-6</v>
      </c>
      <c r="BI1968" s="13">
        <f t="shared" ref="BI1968:BI2031" si="2680">_xlfn.POISSON.DIST(5,K1968,FALSE) * _xlfn.POISSON.DIST(6,L1968,FALSE)</f>
        <v>2.3463698019302901E-6</v>
      </c>
      <c r="BJ1968" s="14">
        <f t="shared" ref="BJ1968:BJ2031" si="2681">SUM(N1968,Q1968,T1968,W1968,X1968,Y1968,AD1968,AE1968,AF1968,AG1968,AM1968,AN1968,AO1968,AP1968,AQ1968,AX1968,AY1968,AZ1968,BA1968,BB1968,BC1968)</f>
        <v>0.41515722519049847</v>
      </c>
      <c r="BK1968" s="14">
        <f t="shared" ref="BK1968:BK2031" si="2682">SUM(M1968,P1968,S1968,V1968,AC1968,AL1968,AY1968)</f>
        <v>0.29390924593932777</v>
      </c>
      <c r="BL1968" s="14">
        <f t="shared" ref="BL1968:BL2031" si="2683">SUM(O1968,R1968,U1968,AA1968,AB1968,AH1968,AI1968,AJ1968,AK1968,AR1968,AS1968,AT1968,AU1968,AV1968,BD1968,BE1968,BF1968,BG1968,BH1968,BI1968)</f>
        <v>0.274413871805196</v>
      </c>
      <c r="BM1968" s="14">
        <f t="shared" ref="BM1968:BM2031" si="2684">SUM(S1968:BI1968)</f>
        <v>0.36003269469147431</v>
      </c>
      <c r="BN1968" s="14">
        <f t="shared" ref="BN1968:BN2031" si="2685">SUM(M1968:R1968)</f>
        <v>0.63966836064492338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1.3812</v>
      </c>
      <c r="F1969" s="10">
        <f>VLOOKUP(B1969,home!$B$2:$E$405,3,FALSE)</f>
        <v>0.87639999999999996</v>
      </c>
      <c r="G1969" s="10">
        <f>VLOOKUP(C1969,away!$B$2:$E$405,4,FALSE)</f>
        <v>0.91449999999999998</v>
      </c>
      <c r="H1969" s="10">
        <f>VLOOKUP(A1969,away!$A$2:$E$405,3,FALSE)</f>
        <v>1.0679000000000001</v>
      </c>
      <c r="I1969" s="10">
        <f>VLOOKUP(C1969,away!$B$2:$E$405,3,FALSE)</f>
        <v>0.69</v>
      </c>
      <c r="J1969" s="10">
        <f>VLOOKUP(B1969,home!$B$2:$E$405,4,FALSE)</f>
        <v>1.0349999999999999</v>
      </c>
      <c r="K1969" s="12">
        <f t="shared" si="2630"/>
        <v>1.1069873253599998</v>
      </c>
      <c r="L1969" s="12">
        <f t="shared" si="2631"/>
        <v>0.76264078499999999</v>
      </c>
      <c r="M1969" s="13">
        <f t="shared" si="2632"/>
        <v>0.15418098946735864</v>
      </c>
      <c r="N1969" s="13">
        <f t="shared" si="2633"/>
        <v>0.17067640115182967</v>
      </c>
      <c r="O1969" s="13">
        <f t="shared" si="2634"/>
        <v>0.11758471083946312</v>
      </c>
      <c r="P1969" s="13">
        <f t="shared" si="2635"/>
        <v>0.13016478455540628</v>
      </c>
      <c r="Q1969" s="13">
        <f t="shared" si="2636"/>
        <v>9.4468306406567157E-2</v>
      </c>
      <c r="R1969" s="13">
        <f t="shared" si="2637"/>
        <v>4.4837448089303074E-2</v>
      </c>
      <c r="S1969" s="13">
        <f t="shared" si="2638"/>
        <v>2.7472373858941714E-2</v>
      </c>
      <c r="T1969" s="13">
        <f t="shared" si="2639"/>
        <v>7.2045383355524892E-2</v>
      </c>
      <c r="U1969" s="13">
        <f t="shared" si="2640"/>
        <v>4.9634486736345441E-2</v>
      </c>
      <c r="V1969" s="13">
        <f t="shared" si="2641"/>
        <v>2.5770114842363222E-3</v>
      </c>
      <c r="W1969" s="13">
        <f t="shared" si="2642"/>
        <v>3.4858405946764905E-2</v>
      </c>
      <c r="X1969" s="13">
        <f t="shared" si="2643"/>
        <v>2.6584442075089452E-2</v>
      </c>
      <c r="Y1969" s="13">
        <f t="shared" si="2644"/>
        <v>1.0137189886466622E-2</v>
      </c>
      <c r="Z1969" s="13">
        <f t="shared" si="2645"/>
        <v>1.1398288869407617E-2</v>
      </c>
      <c r="AA1969" s="13">
        <f t="shared" si="2646"/>
        <v>1.2617761309226195E-2</v>
      </c>
      <c r="AB1969" s="13">
        <f t="shared" si="2647"/>
        <v>6.9838509218655975E-3</v>
      </c>
      <c r="AC1969" s="13">
        <f t="shared" si="2648"/>
        <v>1.3597499349678381E-4</v>
      </c>
      <c r="AD1969" s="13">
        <f t="shared" si="2649"/>
        <v>9.6469533913305962E-3</v>
      </c>
      <c r="AE1969" s="13">
        <f t="shared" si="2650"/>
        <v>7.3571601072227773E-3</v>
      </c>
      <c r="AF1969" s="13">
        <f t="shared" si="2651"/>
        <v>2.8054351797715308E-3</v>
      </c>
      <c r="AG1969" s="13">
        <f t="shared" si="2652"/>
        <v>7.131797625891923E-4</v>
      </c>
      <c r="AH1969" s="13">
        <f t="shared" si="2653"/>
        <v>2.1731999927554467E-3</v>
      </c>
      <c r="AI1969" s="13">
        <f t="shared" si="2654"/>
        <v>2.4057048474527233E-3</v>
      </c>
      <c r="AJ1969" s="13">
        <f t="shared" si="2655"/>
        <v>1.3315423873436381E-3</v>
      </c>
      <c r="AK1969" s="13">
        <f t="shared" si="2656"/>
        <v>4.9133351532300101E-4</v>
      </c>
      <c r="AL1969" s="13">
        <f t="shared" si="2657"/>
        <v>4.5917867811267899E-6</v>
      </c>
      <c r="AM1969" s="13">
        <f t="shared" si="2658"/>
        <v>2.1358110265083294E-3</v>
      </c>
      <c r="AN1969" s="13">
        <f t="shared" si="2659"/>
        <v>1.6288565978679682E-3</v>
      </c>
      <c r="AO1969" s="13">
        <f t="shared" si="2660"/>
        <v>6.2111623722522808E-4</v>
      </c>
      <c r="AP1969" s="13">
        <f t="shared" si="2661"/>
        <v>1.5789619157789811E-4</v>
      </c>
      <c r="AQ1969" s="13">
        <f t="shared" si="2662"/>
        <v>3.0104518873369647E-5</v>
      </c>
      <c r="AR1969" s="13">
        <f t="shared" si="2663"/>
        <v>3.314741896874017E-4</v>
      </c>
      <c r="AS1969" s="13">
        <f t="shared" si="2664"/>
        <v>3.6693772666793011E-4</v>
      </c>
      <c r="AT1969" s="13">
        <f t="shared" si="2665"/>
        <v>2.0309770630890528E-4</v>
      </c>
      <c r="AU1969" s="13">
        <f t="shared" si="2666"/>
        <v>7.4942195564548606E-5</v>
      </c>
      <c r="AV1969" s="13">
        <f t="shared" si="2667"/>
        <v>2.0740015156151421E-5</v>
      </c>
      <c r="AW1969" s="13">
        <f t="shared" si="2668"/>
        <v>1.0768169624588904E-7</v>
      </c>
      <c r="AX1969" s="13">
        <f t="shared" si="2669"/>
        <v>3.9405262261814166E-4</v>
      </c>
      <c r="AY1969" s="13">
        <f t="shared" si="2670"/>
        <v>3.0052060144480827E-4</v>
      </c>
      <c r="AZ1969" s="13">
        <f t="shared" si="2671"/>
        <v>1.1459463369727032E-4</v>
      </c>
      <c r="BA1969" s="13">
        <f t="shared" si="2672"/>
        <v>2.913151379989124E-5</v>
      </c>
      <c r="BB1969" s="13">
        <f t="shared" si="2673"/>
        <v>5.554220138146846E-6</v>
      </c>
      <c r="BC1969" s="13">
        <f t="shared" si="2674"/>
        <v>8.4717496124382408E-7</v>
      </c>
      <c r="BD1969" s="13">
        <f t="shared" si="2675"/>
        <v>4.2132622705073136E-5</v>
      </c>
      <c r="BE1969" s="13">
        <f t="shared" si="2676"/>
        <v>4.6640279318690912E-5</v>
      </c>
      <c r="BF1969" s="13">
        <f t="shared" si="2677"/>
        <v>2.5815099028520484E-5</v>
      </c>
      <c r="BG1969" s="13">
        <f t="shared" si="2678"/>
        <v>9.5256624758284732E-6</v>
      </c>
      <c r="BH1969" s="13">
        <f t="shared" si="2679"/>
        <v>2.6361969065998686E-6</v>
      </c>
      <c r="BI1969" s="13">
        <f t="shared" si="2680"/>
        <v>5.8364731255185933E-7</v>
      </c>
      <c r="BJ1969" s="14">
        <f t="shared" si="2681"/>
        <v>0.43471134260186917</v>
      </c>
      <c r="BK1969" s="14">
        <f t="shared" si="2682"/>
        <v>0.31483624674766569</v>
      </c>
      <c r="BL1969" s="14">
        <f t="shared" si="2683"/>
        <v>0.23918456398021049</v>
      </c>
      <c r="BM1969" s="14">
        <f t="shared" si="2684"/>
        <v>0.28791738876947626</v>
      </c>
      <c r="BN1969" s="14">
        <f t="shared" si="2685"/>
        <v>0.71191264050992786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1.254</v>
      </c>
      <c r="F1977" s="10">
        <f>VLOOKUP(B1977,home!$B$2:$E$405,3,FALSE)</f>
        <v>0.63800000000000001</v>
      </c>
      <c r="G1977" s="10">
        <f>VLOOKUP(C1977,away!$B$2:$E$405,4,FALSE)</f>
        <v>0.7974</v>
      </c>
      <c r="H1977" s="10">
        <f>VLOOKUP(A1977,away!$A$2:$E$405,3,FALSE)</f>
        <v>0.9476</v>
      </c>
      <c r="I1977" s="10">
        <f>VLOOKUP(C1977,away!$B$2:$E$405,3,FALSE)</f>
        <v>0.9849</v>
      </c>
      <c r="J1977" s="10">
        <f>VLOOKUP(B1977,home!$B$2:$E$405,4,FALSE)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1.254</v>
      </c>
      <c r="F1978" s="10">
        <f>VLOOKUP(B1978,home!$B$2:$E$405,3,FALSE)</f>
        <v>0.54820000000000002</v>
      </c>
      <c r="G1978" s="10">
        <f>VLOOKUP(C1978,away!$B$2:$E$405,4,FALSE)</f>
        <v>1.1164000000000001</v>
      </c>
      <c r="H1978" s="10">
        <f>VLOOKUP(A1978,away!$A$2:$E$405,3,FALSE)</f>
        <v>0.9476</v>
      </c>
      <c r="I1978" s="10">
        <f>VLOOKUP(C1978,away!$B$2:$E$405,3,FALSE)</f>
        <v>1.4071</v>
      </c>
      <c r="J1978" s="10">
        <f>VLOOKUP(B1978,home!$B$2:$E$405,4,FALSE)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1.3812</v>
      </c>
      <c r="F1980" s="10">
        <f>VLOOKUP(B1980,home!$B$2:$E$405,3,FALSE)</f>
        <v>0.91449999999999998</v>
      </c>
      <c r="G1980" s="10">
        <f>VLOOKUP(C1980,away!$B$2:$E$405,4,FALSE)</f>
        <v>0.99070000000000003</v>
      </c>
      <c r="H1980" s="10">
        <f>VLOOKUP(A1980,away!$A$2:$E$405,3,FALSE)</f>
        <v>1.0679000000000001</v>
      </c>
      <c r="I1980" s="10">
        <f>VLOOKUP(C1980,away!$B$2:$E$405,3,FALSE)</f>
        <v>1.3307</v>
      </c>
      <c r="J1980" s="10">
        <f>VLOOKUP(B1980,home!$B$2:$E$405,4,FALSE)</f>
        <v>0.69</v>
      </c>
      <c r="K1980" s="12">
        <f t="shared" si="2630"/>
        <v>1.25136050118</v>
      </c>
      <c r="L1980" s="12">
        <f t="shared" si="2631"/>
        <v>0.98052762570000007</v>
      </c>
      <c r="M1980" s="13">
        <f t="shared" si="2632"/>
        <v>0.1073255943665849</v>
      </c>
      <c r="N1980" s="13">
        <f t="shared" si="2633"/>
        <v>0.13430300955601107</v>
      </c>
      <c r="O1980" s="13">
        <f t="shared" si="2634"/>
        <v>0.10523571022110879</v>
      </c>
      <c r="P1980" s="13">
        <f t="shared" si="2635"/>
        <v>0.13168781108431996</v>
      </c>
      <c r="Q1980" s="13">
        <f t="shared" si="2636"/>
        <v>8.4030740673996199E-2</v>
      </c>
      <c r="R1980" s="13">
        <f t="shared" si="2637"/>
        <v>5.1593260540978507E-2</v>
      </c>
      <c r="S1980" s="13">
        <f t="shared" si="2638"/>
        <v>4.0395023411067078E-2</v>
      </c>
      <c r="T1980" s="13">
        <f t="shared" si="2639"/>
        <v>8.2394462638885918E-2</v>
      </c>
      <c r="U1980" s="13">
        <f t="shared" si="2640"/>
        <v>6.4561768368069178E-2</v>
      </c>
      <c r="V1980" s="13">
        <f t="shared" si="2641"/>
        <v>5.5071592020711916E-3</v>
      </c>
      <c r="W1980" s="13">
        <f t="shared" si="2642"/>
        <v>3.5050916588112824E-2</v>
      </c>
      <c r="X1980" s="13">
        <f t="shared" si="2643"/>
        <v>3.4368392020751017E-2</v>
      </c>
      <c r="Y1980" s="13">
        <f t="shared" si="2644"/>
        <v>1.6849578913616908E-2</v>
      </c>
      <c r="Z1980" s="13">
        <f t="shared" si="2645"/>
        <v>1.6862872420122386E-2</v>
      </c>
      <c r="AA1980" s="13">
        <f t="shared" si="2646"/>
        <v>2.110153248297875E-2</v>
      </c>
      <c r="AB1980" s="13">
        <f t="shared" si="2647"/>
        <v>1.3202812131783174E-2</v>
      </c>
      <c r="AC1980" s="13">
        <f t="shared" si="2648"/>
        <v>4.2232804817770236E-4</v>
      </c>
      <c r="AD1980" s="13">
        <f t="shared" si="2649"/>
        <v>1.0965333137129819E-2</v>
      </c>
      <c r="AE1980" s="13">
        <f t="shared" si="2650"/>
        <v>1.0751812065959434E-2</v>
      </c>
      <c r="AF1980" s="13">
        <f t="shared" si="2651"/>
        <v>5.2712243785039067E-3</v>
      </c>
      <c r="AG1980" s="13">
        <f t="shared" si="2652"/>
        <v>1.7228603747954649E-3</v>
      </c>
      <c r="AH1980" s="13">
        <f t="shared" si="2653"/>
        <v>4.133628064146154E-3</v>
      </c>
      <c r="AI1980" s="13">
        <f t="shared" si="2654"/>
        <v>5.1726588860416447E-3</v>
      </c>
      <c r="AJ1980" s="13">
        <f t="shared" si="2655"/>
        <v>3.2364305080351276E-3</v>
      </c>
      <c r="AK1980" s="13">
        <f t="shared" si="2656"/>
        <v>1.3499804341896929E-3</v>
      </c>
      <c r="AL1980" s="13">
        <f t="shared" si="2657"/>
        <v>2.0727751493859999E-5</v>
      </c>
      <c r="AM1980" s="13">
        <f t="shared" si="2658"/>
        <v>2.7443169540168834E-3</v>
      </c>
      <c r="AN1980" s="13">
        <f t="shared" si="2659"/>
        <v>2.6908785870904308E-3</v>
      </c>
      <c r="AO1980" s="13">
        <f t="shared" si="2660"/>
        <v>1.3192403960233753E-3</v>
      </c>
      <c r="AP1980" s="13">
        <f t="shared" si="2661"/>
        <v>4.3118388441344273E-4</v>
      </c>
      <c r="AQ1980" s="13">
        <f t="shared" si="2662"/>
        <v>1.0569692760600405E-4</v>
      </c>
      <c r="AR1980" s="13">
        <f t="shared" si="2663"/>
        <v>8.1062730225282353E-4</v>
      </c>
      <c r="AS1980" s="13">
        <f t="shared" si="2664"/>
        <v>1.0143869872172846E-3</v>
      </c>
      <c r="AT1980" s="13">
        <f t="shared" si="2665"/>
        <v>6.3468190435734607E-4</v>
      </c>
      <c r="AU1980" s="13">
        <f t="shared" si="2666"/>
        <v>2.6473862197549507E-4</v>
      </c>
      <c r="AV1980" s="13">
        <f t="shared" si="2667"/>
        <v>8.2820863669239584E-5</v>
      </c>
      <c r="AW1980" s="13">
        <f t="shared" si="2668"/>
        <v>7.0646714457889097E-7</v>
      </c>
      <c r="AX1980" s="13">
        <f t="shared" si="2669"/>
        <v>5.723549731625569E-4</v>
      </c>
      <c r="AY1980" s="13">
        <f t="shared" si="2670"/>
        <v>5.6120986289266922E-4</v>
      </c>
      <c r="AZ1980" s="13">
        <f t="shared" si="2671"/>
        <v>2.7514088719078573E-4</v>
      </c>
      <c r="BA1980" s="13">
        <f t="shared" si="2672"/>
        <v>8.9927746950057574E-5</v>
      </c>
      <c r="BB1980" s="13">
        <f t="shared" si="2673"/>
        <v>2.2044160050372591E-5</v>
      </c>
      <c r="BC1980" s="13">
        <f t="shared" si="2674"/>
        <v>4.3229815829485281E-6</v>
      </c>
      <c r="BD1980" s="13">
        <f t="shared" si="2675"/>
        <v>1.3247374400092617E-4</v>
      </c>
      <c r="BE1980" s="13">
        <f t="shared" si="2676"/>
        <v>1.6577241068619001E-4</v>
      </c>
      <c r="BF1980" s="13">
        <f t="shared" si="2677"/>
        <v>1.0372052345904379E-4</v>
      </c>
      <c r="BG1980" s="13">
        <f t="shared" si="2678"/>
        <v>4.3263922072786989E-5</v>
      </c>
      <c r="BH1980" s="13">
        <f t="shared" si="2679"/>
        <v>1.3534690802003807E-5</v>
      </c>
      <c r="BI1980" s="13">
        <f t="shared" si="2680"/>
        <v>3.3873554930623609E-6</v>
      </c>
      <c r="BJ1980" s="14">
        <f t="shared" si="2681"/>
        <v>0.42452464770874199</v>
      </c>
      <c r="BK1980" s="14">
        <f t="shared" si="2682"/>
        <v>0.28591985372660733</v>
      </c>
      <c r="BL1980" s="14">
        <f t="shared" si="2683"/>
        <v>0.2728571899633172</v>
      </c>
      <c r="BM1980" s="14">
        <f t="shared" si="2684"/>
        <v>0.38542793398004144</v>
      </c>
      <c r="BN1980" s="14">
        <f t="shared" si="2685"/>
        <v>0.61417612644299935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1.3812</v>
      </c>
      <c r="F1981" s="10">
        <f>VLOOKUP(B1981,home!$B$2:$E$405,3,FALSE)</f>
        <v>1.1432</v>
      </c>
      <c r="G1981" s="10">
        <f>VLOOKUP(C1981,away!$B$2:$E$405,4,FALSE)</f>
        <v>0.68589999999999995</v>
      </c>
      <c r="H1981" s="10">
        <f>VLOOKUP(A1981,away!$A$2:$E$405,3,FALSE)</f>
        <v>1.0679000000000001</v>
      </c>
      <c r="I1981" s="10">
        <f>VLOOKUP(C1981,away!$B$2:$E$405,3,FALSE)</f>
        <v>1.1335999999999999</v>
      </c>
      <c r="J1981" s="10">
        <f>VLOOKUP(B1981,home!$B$2:$E$405,4,FALSE)</f>
        <v>0.64070000000000005</v>
      </c>
      <c r="K1981" s="12">
        <f t="shared" si="2630"/>
        <v>1.0830277594559998</v>
      </c>
      <c r="L1981" s="12">
        <f t="shared" si="2631"/>
        <v>0.77561312160800011</v>
      </c>
      <c r="M1981" s="13">
        <f t="shared" si="2632"/>
        <v>0.15588435183248209</v>
      </c>
      <c r="N1981" s="13">
        <f t="shared" si="2633"/>
        <v>0.16882708029938384</v>
      </c>
      <c r="O1981" s="13">
        <f t="shared" si="2634"/>
        <v>0.12090594873463122</v>
      </c>
      <c r="P1981" s="13">
        <f t="shared" si="2635"/>
        <v>0.1309444987629696</v>
      </c>
      <c r="Q1981" s="13">
        <f t="shared" si="2636"/>
        <v>9.1422207256069921E-2</v>
      </c>
      <c r="R1981" s="13">
        <f t="shared" si="2637"/>
        <v>4.6888120159522068E-2</v>
      </c>
      <c r="S1981" s="13">
        <f t="shared" si="2638"/>
        <v>2.7498689821527818E-2</v>
      </c>
      <c r="T1981" s="13">
        <f t="shared" si="2639"/>
        <v>7.0908263554173956E-2</v>
      </c>
      <c r="U1981" s="13">
        <f t="shared" si="2640"/>
        <v>5.0781135721470867E-2</v>
      </c>
      <c r="V1981" s="13">
        <f t="shared" si="2641"/>
        <v>2.5665765913351676E-3</v>
      </c>
      <c r="W1981" s="13">
        <f t="shared" si="2642"/>
        <v>3.3004262763021153E-2</v>
      </c>
      <c r="X1981" s="13">
        <f t="shared" si="2643"/>
        <v>2.5598539267997517E-2</v>
      </c>
      <c r="Y1981" s="13">
        <f t="shared" si="2644"/>
        <v>9.927281475128261E-3</v>
      </c>
      <c r="Z1981" s="13">
        <f t="shared" si="2645"/>
        <v>1.2122347081085972E-2</v>
      </c>
      <c r="AA1981" s="13">
        <f t="shared" si="2646"/>
        <v>1.3128838398576516E-2</v>
      </c>
      <c r="AB1981" s="13">
        <f t="shared" si="2647"/>
        <v>7.1094482175351106E-3</v>
      </c>
      <c r="AC1981" s="13">
        <f t="shared" si="2648"/>
        <v>1.3474696198592588E-4</v>
      </c>
      <c r="AD1981" s="13">
        <f t="shared" si="2649"/>
        <v>8.9361331881829716E-3</v>
      </c>
      <c r="AE1981" s="13">
        <f t="shared" si="2650"/>
        <v>6.9309821571914452E-3</v>
      </c>
      <c r="AF1981" s="13">
        <f t="shared" si="2651"/>
        <v>2.6878803533743035E-3</v>
      </c>
      <c r="AG1981" s="13">
        <f t="shared" si="2652"/>
        <v>6.9491842379648607E-4</v>
      </c>
      <c r="AH1981" s="13">
        <f t="shared" si="2653"/>
        <v>2.3505628651941789E-3</v>
      </c>
      <c r="AI1981" s="13">
        <f t="shared" si="2654"/>
        <v>2.5457248333517267E-3</v>
      </c>
      <c r="AJ1981" s="13">
        <f t="shared" si="2655"/>
        <v>1.3785453312282095E-3</v>
      </c>
      <c r="AK1981" s="13">
        <f t="shared" si="2656"/>
        <v>4.976676204628723E-4</v>
      </c>
      <c r="AL1981" s="13">
        <f t="shared" si="2657"/>
        <v>4.5275547390519755E-6</v>
      </c>
      <c r="AM1981" s="13">
        <f t="shared" si="2658"/>
        <v>1.9356160609996411E-3</v>
      </c>
      <c r="AN1981" s="13">
        <f t="shared" si="2659"/>
        <v>1.5012892153065129E-3</v>
      </c>
      <c r="AO1981" s="13">
        <f t="shared" si="2660"/>
        <v>5.8220980736015462E-4</v>
      </c>
      <c r="AP1981" s="13">
        <f t="shared" si="2661"/>
        <v>1.5052318870580067E-4</v>
      </c>
      <c r="AQ1981" s="13">
        <f t="shared" si="2662"/>
        <v>2.9186940066624023E-5</v>
      </c>
      <c r="AR1981" s="13">
        <f t="shared" si="2663"/>
        <v>3.6462548028182054E-4</v>
      </c>
      <c r="AS1981" s="13">
        <f t="shared" si="2664"/>
        <v>3.9489951695018783E-4</v>
      </c>
      <c r="AT1981" s="13">
        <f t="shared" si="2665"/>
        <v>2.1384356952640929E-4</v>
      </c>
      <c r="AU1981" s="13">
        <f t="shared" si="2666"/>
        <v>7.7199507326086798E-5</v>
      </c>
      <c r="AV1981" s="13">
        <f t="shared" si="2667"/>
        <v>2.0902302362619708E-5</v>
      </c>
      <c r="AW1981" s="13">
        <f t="shared" si="2668"/>
        <v>1.0564426964209606E-7</v>
      </c>
      <c r="AX1981" s="13">
        <f t="shared" si="2669"/>
        <v>3.4938765428524804E-4</v>
      </c>
      <c r="AY1981" s="13">
        <f t="shared" si="2670"/>
        <v>2.7098964919147799E-4</v>
      </c>
      <c r="AZ1981" s="13">
        <f t="shared" si="2671"/>
        <v>1.0509156386642954E-4</v>
      </c>
      <c r="BA1981" s="13">
        <f t="shared" si="2672"/>
        <v>2.7170131968369313E-5</v>
      </c>
      <c r="BB1981" s="13">
        <f t="shared" si="2673"/>
        <v>5.2683777176220582E-6</v>
      </c>
      <c r="BC1981" s="13">
        <f t="shared" si="2674"/>
        <v>8.1724457747497543E-7</v>
      </c>
      <c r="BD1981" s="13">
        <f t="shared" si="2675"/>
        <v>4.7134717829866491E-5</v>
      </c>
      <c r="BE1981" s="13">
        <f t="shared" si="2676"/>
        <v>5.1048207843871057E-5</v>
      </c>
      <c r="BF1981" s="13">
        <f t="shared" si="2677"/>
        <v>2.7643313082695937E-5</v>
      </c>
      <c r="BG1981" s="13">
        <f t="shared" si="2678"/>
        <v>9.9794918106309697E-6</v>
      </c>
      <c r="BH1981" s="13">
        <f t="shared" si="2679"/>
        <v>2.7020166640442897E-6</v>
      </c>
      <c r="BI1981" s="13">
        <f t="shared" si="2680"/>
        <v>5.8527181073453252E-7</v>
      </c>
      <c r="BJ1981" s="14">
        <f t="shared" si="2681"/>
        <v>0.42389509857236529</v>
      </c>
      <c r="BK1981" s="14">
        <f t="shared" si="2682"/>
        <v>0.31730438117423115</v>
      </c>
      <c r="BL1981" s="14">
        <f t="shared" si="2683"/>
        <v>0.24679655527746175</v>
      </c>
      <c r="BM1981" s="14">
        <f t="shared" si="2684"/>
        <v>0.28497529105516356</v>
      </c>
      <c r="BN1981" s="14">
        <f t="shared" si="2685"/>
        <v>0.71487220704505872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1.3812</v>
      </c>
      <c r="F1982" s="10">
        <f>VLOOKUP(B1982,home!$B$2:$E$405,3,FALSE)</f>
        <v>1.2956000000000001</v>
      </c>
      <c r="G1982" s="10">
        <f>VLOOKUP(C1982,away!$B$2:$E$405,4,FALSE)</f>
        <v>1.5242</v>
      </c>
      <c r="H1982" s="10">
        <f>VLOOKUP(A1982,away!$A$2:$E$405,3,FALSE)</f>
        <v>1.0679000000000001</v>
      </c>
      <c r="I1982" s="10">
        <f>VLOOKUP(C1982,away!$B$2:$E$405,3,FALSE)</f>
        <v>0.78859999999999997</v>
      </c>
      <c r="J1982" s="10">
        <f>VLOOKUP(B1982,home!$B$2:$E$405,4,FALSE)</f>
        <v>1.2321</v>
      </c>
      <c r="K1982" s="12">
        <f t="shared" si="2630"/>
        <v>2.7275295618240003</v>
      </c>
      <c r="L1982" s="12">
        <f t="shared" si="2631"/>
        <v>1.0376080126739999</v>
      </c>
      <c r="M1982" s="13">
        <f t="shared" si="2632"/>
        <v>2.3164425181915544E-2</v>
      </c>
      <c r="N1982" s="13">
        <f t="shared" si="2633"/>
        <v>6.3181654466334947E-2</v>
      </c>
      <c r="O1982" s="13">
        <f t="shared" si="2634"/>
        <v>2.403559317774295E-2</v>
      </c>
      <c r="P1982" s="13">
        <f t="shared" si="2635"/>
        <v>6.5557790928269161E-2</v>
      </c>
      <c r="Q1982" s="13">
        <f t="shared" si="2636"/>
        <v>8.6164915160938993E-2</v>
      </c>
      <c r="R1982" s="13">
        <f t="shared" si="2637"/>
        <v>1.2469762035299306E-2</v>
      </c>
      <c r="S1982" s="13">
        <f t="shared" si="2638"/>
        <v>4.6383883019358911E-2</v>
      </c>
      <c r="T1982" s="13">
        <f t="shared" si="2639"/>
        <v>8.9405406382365715E-2</v>
      </c>
      <c r="U1982" s="13">
        <f t="shared" si="2640"/>
        <v>3.4011644580189473E-2</v>
      </c>
      <c r="V1982" s="13">
        <f t="shared" si="2641"/>
        <v>1.4585703348245474E-2</v>
      </c>
      <c r="W1982" s="13">
        <f t="shared" si="2642"/>
        <v>7.8339117764506028E-2</v>
      </c>
      <c r="X1982" s="13">
        <f t="shared" si="2643"/>
        <v>8.128529629826356E-2</v>
      </c>
      <c r="Y1982" s="13">
        <f t="shared" si="2644"/>
        <v>4.217113737582924E-2</v>
      </c>
      <c r="Z1982" s="13">
        <f t="shared" si="2645"/>
        <v>4.3129083346548688E-3</v>
      </c>
      <c r="AA1982" s="13">
        <f t="shared" si="2646"/>
        <v>1.1763584980208274E-2</v>
      </c>
      <c r="AB1982" s="13">
        <f t="shared" si="2647"/>
        <v>1.6042762893273433E-2</v>
      </c>
      <c r="AC1982" s="13">
        <f t="shared" si="2648"/>
        <v>2.5799433914740037E-3</v>
      </c>
      <c r="AD1982" s="13">
        <f t="shared" si="2649"/>
        <v>5.3418064887475476E-2</v>
      </c>
      <c r="AE1982" s="13">
        <f t="shared" si="2650"/>
        <v>5.5427012148784212E-2</v>
      </c>
      <c r="AF1982" s="13">
        <f t="shared" si="2651"/>
        <v>2.8755755962078813E-2</v>
      </c>
      <c r="AG1982" s="13">
        <f t="shared" si="2652"/>
        <v>9.945734265583709E-3</v>
      </c>
      <c r="AH1982" s="13">
        <f t="shared" si="2653"/>
        <v>1.118777061491592E-3</v>
      </c>
      <c r="AI1982" s="13">
        <f t="shared" si="2654"/>
        <v>3.0514975083089048E-3</v>
      </c>
      <c r="AJ1982" s="13">
        <f t="shared" si="2655"/>
        <v>4.161524830872408E-3</v>
      </c>
      <c r="AK1982" s="13">
        <f t="shared" si="2656"/>
        <v>3.7835606661563727E-3</v>
      </c>
      <c r="AL1982" s="13">
        <f t="shared" si="2657"/>
        <v>2.9206058537911201E-4</v>
      </c>
      <c r="AM1982" s="13">
        <f t="shared" si="2658"/>
        <v>2.9139870223204398E-2</v>
      </c>
      <c r="AN1982" s="13">
        <f t="shared" si="2659"/>
        <v>3.0235762831877382E-2</v>
      </c>
      <c r="AO1982" s="13">
        <f t="shared" si="2660"/>
        <v>1.5686434891833339E-2</v>
      </c>
      <c r="AP1982" s="13">
        <f t="shared" si="2661"/>
        <v>5.4254568446850957E-3</v>
      </c>
      <c r="AQ1982" s="13">
        <f t="shared" si="2662"/>
        <v>1.4073743736155626E-3</v>
      </c>
      <c r="AR1982" s="13">
        <f t="shared" si="2663"/>
        <v>2.3217040867990973E-4</v>
      </c>
      <c r="AS1982" s="13">
        <f t="shared" si="2664"/>
        <v>6.3325165305521335E-4</v>
      </c>
      <c r="AT1982" s="13">
        <f t="shared" si="2665"/>
        <v>8.6360630189100498E-4</v>
      </c>
      <c r="AU1982" s="13">
        <f t="shared" si="2666"/>
        <v>7.8517057272840612E-4</v>
      </c>
      <c r="AV1982" s="13">
        <f t="shared" si="2667"/>
        <v>5.3539398704775224E-4</v>
      </c>
      <c r="AW1982" s="13">
        <f t="shared" si="2668"/>
        <v>2.2960071369384466E-5</v>
      </c>
      <c r="AX1982" s="13">
        <f t="shared" si="2669"/>
        <v>1.3246642910250817E-2</v>
      </c>
      <c r="AY1982" s="13">
        <f t="shared" si="2670"/>
        <v>1.3744822824707483E-2</v>
      </c>
      <c r="AZ1982" s="13">
        <f t="shared" si="2671"/>
        <v>7.1308691478504816E-3</v>
      </c>
      <c r="BA1982" s="13">
        <f t="shared" si="2672"/>
        <v>2.4663489883798265E-3</v>
      </c>
      <c r="BB1982" s="13">
        <f t="shared" si="2673"/>
        <v>6.3977586809833029E-4</v>
      </c>
      <c r="BC1982" s="13">
        <f t="shared" si="2674"/>
        <v>1.3276731341085835E-4</v>
      </c>
      <c r="BD1982" s="13">
        <f t="shared" si="2675"/>
        <v>4.015031272534524E-5</v>
      </c>
      <c r="BE1982" s="13">
        <f t="shared" si="2676"/>
        <v>1.0951116487485749E-4</v>
      </c>
      <c r="BF1982" s="13">
        <f t="shared" si="2677"/>
        <v>1.4934746977297796E-4</v>
      </c>
      <c r="BG1982" s="13">
        <f t="shared" si="2678"/>
        <v>1.3578321292980459E-4</v>
      </c>
      <c r="BH1982" s="13">
        <f t="shared" si="2679"/>
        <v>9.2588181816371219E-5</v>
      </c>
      <c r="BI1982" s="13">
        <f t="shared" si="2680"/>
        <v>5.0507400595937562E-5</v>
      </c>
      <c r="BJ1982" s="14">
        <f t="shared" si="2681"/>
        <v>0.70735022093007416</v>
      </c>
      <c r="BK1982" s="14">
        <f t="shared" si="2682"/>
        <v>0.16630862927934967</v>
      </c>
      <c r="BL1982" s="14">
        <f t="shared" si="2683"/>
        <v>0.11406618839966029</v>
      </c>
      <c r="BM1982" s="14">
        <f t="shared" si="2684"/>
        <v>0.70374194323990003</v>
      </c>
      <c r="BN1982" s="14">
        <f t="shared" si="2685"/>
        <v>0.27457414095050092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1.3812</v>
      </c>
      <c r="F1983" s="10">
        <f>VLOOKUP(B1983,home!$B$2:$E$405,3,FALSE)</f>
        <v>1.1222000000000001</v>
      </c>
      <c r="G1983" s="10">
        <f>VLOOKUP(C1983,away!$B$2:$E$405,4,FALSE)</f>
        <v>1.1432</v>
      </c>
      <c r="H1983" s="10">
        <f>VLOOKUP(A1983,away!$A$2:$E$405,3,FALSE)</f>
        <v>1.0679000000000001</v>
      </c>
      <c r="I1983" s="10">
        <f>VLOOKUP(C1983,away!$B$2:$E$405,3,FALSE)</f>
        <v>0.4929</v>
      </c>
      <c r="J1983" s="10">
        <f>VLOOKUP(B1983,home!$B$2:$E$405,4,FALSE)</f>
        <v>0.79600000000000004</v>
      </c>
      <c r="K1983" s="12">
        <f t="shared" si="2630"/>
        <v>1.771940154048</v>
      </c>
      <c r="L1983" s="12">
        <f t="shared" si="2631"/>
        <v>0.41898885636000005</v>
      </c>
      <c r="M1983" s="13">
        <f t="shared" si="2632"/>
        <v>0.11181282507353511</v>
      </c>
      <c r="N1983" s="13">
        <f t="shared" si="2633"/>
        <v>0.19812563448534187</v>
      </c>
      <c r="O1983" s="13">
        <f t="shared" si="2634"/>
        <v>4.684832770394122E-2</v>
      </c>
      <c r="P1983" s="13">
        <f t="shared" si="2635"/>
        <v>8.3012433008612788E-2</v>
      </c>
      <c r="Q1983" s="13">
        <f t="shared" si="2636"/>
        <v>0.17553338364540724</v>
      </c>
      <c r="R1983" s="13">
        <f t="shared" si="2637"/>
        <v>9.814463623526417E-3</v>
      </c>
      <c r="S1983" s="13">
        <f t="shared" si="2638"/>
        <v>1.5407588596114602E-2</v>
      </c>
      <c r="T1983" s="13">
        <f t="shared" si="2639"/>
        <v>7.3546531666590323E-2</v>
      </c>
      <c r="U1983" s="13">
        <f t="shared" si="2640"/>
        <v>1.7390642184969891E-2</v>
      </c>
      <c r="V1983" s="13">
        <f t="shared" si="2641"/>
        <v>1.2709945445962586E-3</v>
      </c>
      <c r="W1983" s="13">
        <f t="shared" si="2642"/>
        <v>0.1036782169524032</v>
      </c>
      <c r="X1983" s="13">
        <f t="shared" si="2643"/>
        <v>4.3440017550331389E-2</v>
      </c>
      <c r="Y1983" s="13">
        <f t="shared" si="2644"/>
        <v>9.1004416368358383E-3</v>
      </c>
      <c r="Z1983" s="13">
        <f t="shared" si="2645"/>
        <v>1.3707169631360522E-3</v>
      </c>
      <c r="AA1983" s="13">
        <f t="shared" si="2646"/>
        <v>2.4288284268155027E-3</v>
      </c>
      <c r="AB1983" s="13">
        <f t="shared" si="2647"/>
        <v>2.1518693083838122E-3</v>
      </c>
      <c r="AC1983" s="13">
        <f t="shared" si="2648"/>
        <v>5.8975988117988863E-5</v>
      </c>
      <c r="AD1983" s="13">
        <f t="shared" si="2649"/>
        <v>4.5927898929515806E-2</v>
      </c>
      <c r="AE1983" s="13">
        <f t="shared" si="2650"/>
        <v>1.92432778474955E-2</v>
      </c>
      <c r="AF1983" s="13">
        <f t="shared" si="2651"/>
        <v>4.0313594889699314E-3</v>
      </c>
      <c r="AG1983" s="13">
        <f t="shared" si="2652"/>
        <v>5.6303156728651537E-4</v>
      </c>
      <c r="AH1983" s="13">
        <f t="shared" si="2653"/>
        <v>1.4357878319440671E-4</v>
      </c>
      <c r="AI1983" s="13">
        <f t="shared" si="2654"/>
        <v>2.5441301121152139E-4</v>
      </c>
      <c r="AJ1983" s="13">
        <f t="shared" si="2655"/>
        <v>2.2540231513897943E-4</v>
      </c>
      <c r="AK1983" s="13">
        <f t="shared" si="2656"/>
        <v>1.3313313767004636E-4</v>
      </c>
      <c r="AL1983" s="13">
        <f t="shared" si="2657"/>
        <v>1.7514056225809716E-6</v>
      </c>
      <c r="AM1983" s="13">
        <f t="shared" si="2658"/>
        <v>1.6276297660853454E-2</v>
      </c>
      <c r="AN1983" s="13">
        <f t="shared" si="2659"/>
        <v>6.8195873426959326E-3</v>
      </c>
      <c r="AO1983" s="13">
        <f t="shared" si="2660"/>
        <v>1.4286655507816501E-3</v>
      </c>
      <c r="AP1983" s="13">
        <f t="shared" si="2661"/>
        <v>1.9953164841431109E-4</v>
      </c>
      <c r="AQ1983" s="13">
        <f t="shared" si="2662"/>
        <v>2.0900384294184453E-5</v>
      </c>
      <c r="AR1983" s="13">
        <f t="shared" si="2663"/>
        <v>1.2031582033636982E-5</v>
      </c>
      <c r="AS1983" s="13">
        <f t="shared" si="2664"/>
        <v>2.131924332212386E-5</v>
      </c>
      <c r="AT1983" s="13">
        <f t="shared" si="2665"/>
        <v>1.888821164819548E-5</v>
      </c>
      <c r="AU1983" s="13">
        <f t="shared" si="2666"/>
        <v>1.1156260219198243E-5</v>
      </c>
      <c r="AV1983" s="13">
        <f t="shared" si="2667"/>
        <v>4.9420563628514252E-6</v>
      </c>
      <c r="AW1983" s="13">
        <f t="shared" si="2668"/>
        <v>3.6119003596659046E-8</v>
      </c>
      <c r="AX1983" s="13">
        <f t="shared" si="2669"/>
        <v>4.8067708974172891E-3</v>
      </c>
      <c r="AY1983" s="13">
        <f t="shared" si="2670"/>
        <v>2.0139834410934014E-3</v>
      </c>
      <c r="AZ1983" s="13">
        <f t="shared" si="2671"/>
        <v>4.219183093558508E-4</v>
      </c>
      <c r="BA1983" s="13">
        <f t="shared" si="2672"/>
        <v>5.8926356638117555E-5</v>
      </c>
      <c r="BB1983" s="13">
        <f t="shared" si="2673"/>
        <v>6.1723716943165925E-6</v>
      </c>
      <c r="BC1983" s="13">
        <f t="shared" si="2674"/>
        <v>5.1723099144610946E-7</v>
      </c>
      <c r="BD1983" s="13">
        <f t="shared" si="2675"/>
        <v>8.4018313274584684E-7</v>
      </c>
      <c r="BE1983" s="13">
        <f t="shared" si="2676"/>
        <v>1.4887542296662068E-6</v>
      </c>
      <c r="BF1983" s="13">
        <f t="shared" si="2677"/>
        <v>1.3189916995271754E-6</v>
      </c>
      <c r="BG1983" s="13">
        <f t="shared" si="2678"/>
        <v>7.7905811841607221E-7</v>
      </c>
      <c r="BH1983" s="13">
        <f t="shared" si="2679"/>
        <v>3.4511109058962989E-7</v>
      </c>
      <c r="BI1983" s="13">
        <f t="shared" si="2680"/>
        <v>1.2230323980461248E-7</v>
      </c>
      <c r="BJ1983" s="14">
        <f t="shared" si="2681"/>
        <v>0.70524306496440758</v>
      </c>
      <c r="BK1983" s="14">
        <f t="shared" si="2682"/>
        <v>0.21357855205769274</v>
      </c>
      <c r="BL1983" s="14">
        <f t="shared" si="2683"/>
        <v>7.9463890249948571E-2</v>
      </c>
      <c r="BM1983" s="14">
        <f t="shared" si="2684"/>
        <v>0.37249520937273045</v>
      </c>
      <c r="BN1983" s="14">
        <f t="shared" si="2685"/>
        <v>0.62514706754036464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1.6087</v>
      </c>
      <c r="F1984" s="10">
        <f>VLOOKUP(B1984,home!$B$2:$E$405,3,FALSE)</f>
        <v>1.1867000000000001</v>
      </c>
      <c r="G1984" s="10">
        <f>VLOOKUP(C1984,away!$B$2:$E$405,4,FALSE)</f>
        <v>1.0172000000000001</v>
      </c>
      <c r="H1984" s="10">
        <f>VLOOKUP(A1984,away!$A$2:$E$405,3,FALSE)</f>
        <v>1.2608999999999999</v>
      </c>
      <c r="I1984" s="10">
        <f>VLOOKUP(C1984,away!$B$2:$E$405,3,FALSE)</f>
        <v>0.36049999999999999</v>
      </c>
      <c r="J1984" s="10">
        <f>VLOOKUP(B1984,home!$B$2:$E$405,4,FALSE)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1.6087</v>
      </c>
      <c r="F1985" s="10">
        <f>VLOOKUP(B1985,home!$B$2:$E$405,3,FALSE)</f>
        <v>1.1867000000000001</v>
      </c>
      <c r="G1985" s="10">
        <f>VLOOKUP(C1985,away!$B$2:$E$405,4,FALSE)</f>
        <v>0.88060000000000005</v>
      </c>
      <c r="H1985" s="10">
        <f>VLOOKUP(A1985,away!$A$2:$E$405,3,FALSE)</f>
        <v>1.2608999999999999</v>
      </c>
      <c r="I1985" s="10">
        <f>VLOOKUP(C1985,away!$B$2:$E$405,3,FALSE)</f>
        <v>0.99139999999999995</v>
      </c>
      <c r="J1985" s="10">
        <f>VLOOKUP(B1985,home!$B$2:$E$405,4,FALSE)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1.6087</v>
      </c>
      <c r="F1986" s="10">
        <f>VLOOKUP(B1986,home!$B$2:$E$405,3,FALSE)</f>
        <v>1.7613000000000001</v>
      </c>
      <c r="G1986" s="10">
        <f>VLOOKUP(C1986,away!$B$2:$E$405,4,FALSE)</f>
        <v>0.9607</v>
      </c>
      <c r="H1986" s="10">
        <f>VLOOKUP(A1986,away!$A$2:$E$405,3,FALSE)</f>
        <v>1.2608999999999999</v>
      </c>
      <c r="I1986" s="10">
        <f>VLOOKUP(C1986,away!$B$2:$E$405,3,FALSE)</f>
        <v>1.0094000000000001</v>
      </c>
      <c r="J1986" s="10">
        <f>VLOOKUP(B1986,home!$B$2:$E$405,4,FALSE)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1.5690999999999999</v>
      </c>
      <c r="F2002" s="10">
        <f>VLOOKUP(B2002,home!$B$2:$E$405,3,FALSE)</f>
        <v>0.40560000000000002</v>
      </c>
      <c r="G2002" s="10">
        <f>VLOOKUP(C2002,away!$B$2:$E$405,4,FALSE)</f>
        <v>1.5295000000000001</v>
      </c>
      <c r="H2002" s="10">
        <f>VLOOKUP(A2002,away!$A$2:$E$405,3,FALSE)</f>
        <v>1.1701999999999999</v>
      </c>
      <c r="I2002" s="10">
        <f>VLOOKUP(C2002,away!$B$2:$E$405,3,FALSE)</f>
        <v>1.1109</v>
      </c>
      <c r="J2002" s="10">
        <f>VLOOKUP(B2002,home!$B$2:$E$405,4,FALSE)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1.5690999999999999</v>
      </c>
      <c r="F2003" s="10">
        <f>VLOOKUP(B2003,home!$B$2:$E$405,3,FALSE)</f>
        <v>1.0197000000000001</v>
      </c>
      <c r="G2003" s="10">
        <f>VLOOKUP(C2003,away!$B$2:$E$405,4,FALSE)</f>
        <v>1.2166999999999999</v>
      </c>
      <c r="H2003" s="10">
        <f>VLOOKUP(A2003,away!$A$2:$E$405,3,FALSE)</f>
        <v>1.1701999999999999</v>
      </c>
      <c r="I2003" s="10">
        <f>VLOOKUP(C2003,away!$B$2:$E$405,3,FALSE)</f>
        <v>0.77690000000000003</v>
      </c>
      <c r="J2003" s="10">
        <f>VLOOKUP(B2003,home!$B$2:$E$405,4,FALSE)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1.5690999999999999</v>
      </c>
      <c r="F2004" s="10">
        <f>VLOOKUP(B2004,home!$B$2:$E$405,3,FALSE)</f>
        <v>0.92700000000000005</v>
      </c>
      <c r="G2004" s="10">
        <f>VLOOKUP(C2004,away!$B$2:$E$405,4,FALSE)</f>
        <v>0.9849</v>
      </c>
      <c r="H2004" s="10">
        <f>VLOOKUP(A2004,away!$A$2:$E$405,3,FALSE)</f>
        <v>1.1701999999999999</v>
      </c>
      <c r="I2004" s="10">
        <f>VLOOKUP(C2004,away!$B$2:$E$405,3,FALSE)</f>
        <v>1.2430000000000001</v>
      </c>
      <c r="J2004" s="10">
        <f>VLOOKUP(B2004,home!$B$2:$E$405,4,FALSE)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1.5690999999999999</v>
      </c>
      <c r="F2005" s="10">
        <f>VLOOKUP(B2005,home!$B$2:$E$405,3,FALSE)</f>
        <v>1.6222000000000001</v>
      </c>
      <c r="G2005" s="10">
        <f>VLOOKUP(C2005,away!$B$2:$E$405,4,FALSE)</f>
        <v>0.63729999999999998</v>
      </c>
      <c r="H2005" s="10">
        <f>VLOOKUP(A2005,away!$A$2:$E$405,3,FALSE)</f>
        <v>1.1701999999999999</v>
      </c>
      <c r="I2005" s="10">
        <f>VLOOKUP(C2005,away!$B$2:$E$405,3,FALSE)</f>
        <v>0.94</v>
      </c>
      <c r="J2005" s="10">
        <f>VLOOKUP(B2005,home!$B$2:$E$405,4,FALSE)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1.254</v>
      </c>
      <c r="F2006" s="10">
        <f>VLOOKUP(B2006,home!$B$2:$E$405,3,FALSE)</f>
        <v>1.2759</v>
      </c>
      <c r="G2006" s="10">
        <f>VLOOKUP(C2006,away!$B$2:$E$405,4,FALSE)</f>
        <v>0.58479999999999999</v>
      </c>
      <c r="H2006" s="10">
        <f>VLOOKUP(A2006,away!$A$2:$E$405,3,FALSE)</f>
        <v>0.9476</v>
      </c>
      <c r="I2006" s="10">
        <f>VLOOKUP(C2006,away!$B$2:$E$405,3,FALSE)</f>
        <v>0.84419999999999995</v>
      </c>
      <c r="J2006" s="10">
        <f>VLOOKUP(B2006,home!$B$2:$E$405,4,FALSE)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1.254</v>
      </c>
      <c r="F2007" s="10">
        <f>VLOOKUP(B2007,home!$B$2:$E$405,3,FALSE)</f>
        <v>0.74429999999999996</v>
      </c>
      <c r="G2007" s="10">
        <f>VLOOKUP(C2007,away!$B$2:$E$405,4,FALSE)</f>
        <v>0.47849999999999998</v>
      </c>
      <c r="H2007" s="10">
        <f>VLOOKUP(A2007,away!$A$2:$E$405,3,FALSE)</f>
        <v>0.9476</v>
      </c>
      <c r="I2007" s="10">
        <f>VLOOKUP(C2007,away!$B$2:$E$405,3,FALSE)</f>
        <v>1.5478000000000001</v>
      </c>
      <c r="J2007" s="10">
        <f>VLOOKUP(B2007,home!$B$2:$E$405,4,FALSE)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1.6769000000000001</v>
      </c>
      <c r="F2012" s="10">
        <f>VLOOKUP(B2012,home!$B$2:$E$405,3,FALSE)</f>
        <v>0.73399999999999999</v>
      </c>
      <c r="G2012" s="10">
        <f>VLOOKUP(C2012,away!$B$2:$E$405,4,FALSE)</f>
        <v>0.82569999999999999</v>
      </c>
      <c r="H2012" s="10">
        <f>VLOOKUP(A2012,away!$A$2:$E$405,3,FALSE)</f>
        <v>1.5230999999999999</v>
      </c>
      <c r="I2012" s="10">
        <f>VLOOKUP(C2012,away!$B$2:$E$405,3,FALSE)</f>
        <v>1.3130999999999999</v>
      </c>
      <c r="J2012" s="10">
        <f>VLOOKUP(B2012,home!$B$2:$E$405,4,FALSE)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1.3812</v>
      </c>
      <c r="F2015" s="10">
        <f>VLOOKUP(B2015,home!$B$2:$E$405,3,FALSE)</f>
        <v>0.91449999999999998</v>
      </c>
      <c r="G2015" s="10">
        <f>VLOOKUP(C2015,away!$B$2:$E$405,4,FALSE)</f>
        <v>0.83260000000000001</v>
      </c>
      <c r="H2015" s="10">
        <f>VLOOKUP(A2015,away!$A$2:$E$405,3,FALSE)</f>
        <v>1.0679000000000001</v>
      </c>
      <c r="I2015" s="10">
        <f>VLOOKUP(C2015,away!$B$2:$E$405,3,FALSE)</f>
        <v>0.88959999999999995</v>
      </c>
      <c r="J2015" s="10">
        <f>VLOOKUP(B2015,home!$B$2:$E$405,4,FALSE)</f>
        <v>1.38</v>
      </c>
      <c r="K2015" s="12">
        <f t="shared" si="2630"/>
        <v>1.0516632212400001</v>
      </c>
      <c r="L2015" s="12">
        <f t="shared" si="2631"/>
        <v>1.3110052991999999</v>
      </c>
      <c r="M2015" s="13">
        <f t="shared" si="2632"/>
        <v>9.4168596785183634E-2</v>
      </c>
      <c r="N2015" s="13">
        <f t="shared" si="2633"/>
        <v>9.9033649834756932E-2</v>
      </c>
      <c r="O2015" s="13">
        <f t="shared" si="2634"/>
        <v>0.12345552940360381</v>
      </c>
      <c r="P2015" s="13">
        <f t="shared" si="2635"/>
        <v>0.12983363973248355</v>
      </c>
      <c r="Q2015" s="13">
        <f t="shared" si="2636"/>
        <v>5.2075023598187338E-2</v>
      </c>
      <c r="R2015" s="13">
        <f t="shared" si="2637"/>
        <v>8.0925426631832997E-2</v>
      </c>
      <c r="S2015" s="13">
        <f t="shared" si="2638"/>
        <v>4.4751580095851416E-2</v>
      </c>
      <c r="T2015" s="13">
        <f t="shared" si="2639"/>
        <v>6.8270631893188646E-2</v>
      </c>
      <c r="U2015" s="13">
        <f t="shared" si="2640"/>
        <v>8.510629485185478E-2</v>
      </c>
      <c r="V2015" s="13">
        <f t="shared" si="2641"/>
        <v>6.8556241157766307E-3</v>
      </c>
      <c r="W2015" s="13">
        <f t="shared" si="2642"/>
        <v>1.8255129021139575E-2</v>
      </c>
      <c r="X2015" s="13">
        <f t="shared" si="2643"/>
        <v>2.3932570884293691E-2</v>
      </c>
      <c r="Y2015" s="13">
        <f t="shared" si="2644"/>
        <v>1.5687863626394329E-2</v>
      </c>
      <c r="Z2015" s="13">
        <f t="shared" si="2645"/>
        <v>3.536455438478462E-2</v>
      </c>
      <c r="AA2015" s="13">
        <f t="shared" si="2646"/>
        <v>3.7191601182019765E-2</v>
      </c>
      <c r="AB2015" s="13">
        <f t="shared" si="2647"/>
        <v>1.955651955107815E-2</v>
      </c>
      <c r="AC2015" s="13">
        <f t="shared" si="2648"/>
        <v>5.9075600968357741E-4</v>
      </c>
      <c r="AD2015" s="13">
        <f t="shared" si="2649"/>
        <v>4.7995619476308626E-3</v>
      </c>
      <c r="AE2015" s="13">
        <f t="shared" si="2650"/>
        <v>6.2922511471827335E-3</v>
      </c>
      <c r="AF2015" s="13">
        <f t="shared" si="2651"/>
        <v>4.1245872989269213E-3</v>
      </c>
      <c r="AG2015" s="13">
        <f t="shared" si="2652"/>
        <v>1.8024519353020694E-3</v>
      </c>
      <c r="AH2015" s="13">
        <f t="shared" si="2653"/>
        <v>1.1590779550574816E-2</v>
      </c>
      <c r="AI2015" s="13">
        <f t="shared" si="2654"/>
        <v>1.218959655884023E-2</v>
      </c>
      <c r="AJ2015" s="13">
        <f t="shared" si="2655"/>
        <v>6.4096751913429685E-3</v>
      </c>
      <c r="AK2015" s="13">
        <f t="shared" si="2656"/>
        <v>2.2469398862766206E-3</v>
      </c>
      <c r="AL2015" s="13">
        <f t="shared" si="2657"/>
        <v>3.2579864434435343E-5</v>
      </c>
      <c r="AM2015" s="13">
        <f t="shared" si="2658"/>
        <v>1.0095045556772807E-3</v>
      </c>
      <c r="AN2015" s="13">
        <f t="shared" si="2659"/>
        <v>1.3234658220594563E-3</v>
      </c>
      <c r="AO2015" s="13">
        <f t="shared" si="2660"/>
        <v>8.6753535301501577E-4</v>
      </c>
      <c r="AP2015" s="13">
        <f t="shared" si="2661"/>
        <v>3.7911448168200944E-4</v>
      </c>
      <c r="AQ2015" s="13">
        <f t="shared" si="2662"/>
        <v>1.2425527362214399E-4</v>
      </c>
      <c r="AR2015" s="13">
        <f t="shared" si="2663"/>
        <v>3.0391146825325148E-3</v>
      </c>
      <c r="AS2015" s="13">
        <f t="shared" si="2664"/>
        <v>3.1961251367499245E-3</v>
      </c>
      <c r="AT2015" s="13">
        <f t="shared" si="2665"/>
        <v>1.6806236284002806E-3</v>
      </c>
      <c r="AU2015" s="13">
        <f t="shared" si="2666"/>
        <v>5.8915001957849874E-4</v>
      </c>
      <c r="AV2015" s="13">
        <f t="shared" si="2667"/>
        <v>1.5489685184588326E-4</v>
      </c>
      <c r="AW2015" s="13">
        <f t="shared" si="2668"/>
        <v>1.247750938777207E-6</v>
      </c>
      <c r="AX2015" s="13">
        <f t="shared" si="2669"/>
        <v>1.76943135480004E-4</v>
      </c>
      <c r="AY2015" s="13">
        <f t="shared" si="2670"/>
        <v>2.3197338827134873E-4</v>
      </c>
      <c r="AZ2015" s="13">
        <f t="shared" si="2671"/>
        <v>1.5205917064855864E-4</v>
      </c>
      <c r="BA2015" s="13">
        <f t="shared" si="2672"/>
        <v>6.6450126170739156E-5</v>
      </c>
      <c r="BB2015" s="13">
        <f t="shared" si="2673"/>
        <v>2.1779116885586922E-5</v>
      </c>
      <c r="BC2015" s="13">
        <f t="shared" si="2674"/>
        <v>5.7105075297801295E-6</v>
      </c>
      <c r="BD2015" s="13">
        <f t="shared" si="2675"/>
        <v>6.6404924227944119E-4</v>
      </c>
      <c r="BE2015" s="13">
        <f t="shared" si="2676"/>
        <v>6.983561651975784E-4</v>
      </c>
      <c r="BF2015" s="13">
        <f t="shared" si="2677"/>
        <v>3.6721774713224949E-4</v>
      </c>
      <c r="BG2015" s="13">
        <f t="shared" si="2678"/>
        <v>1.2872979961519912E-4</v>
      </c>
      <c r="BH2015" s="13">
        <f t="shared" si="2679"/>
        <v>3.3845098933225001E-5</v>
      </c>
      <c r="BI2015" s="13">
        <f t="shared" si="2680"/>
        <v>7.1187291534603814E-6</v>
      </c>
      <c r="BJ2015" s="14">
        <f t="shared" si="2681"/>
        <v>0.29863251211804503</v>
      </c>
      <c r="BK2015" s="14">
        <f t="shared" si="2682"/>
        <v>0.27646474999168458</v>
      </c>
      <c r="BL2015" s="14">
        <f t="shared" si="2683"/>
        <v>0.38923158990884243</v>
      </c>
      <c r="BM2015" s="14">
        <f t="shared" si="2684"/>
        <v>0.41997081477997578</v>
      </c>
      <c r="BN2015" s="14">
        <f t="shared" si="2685"/>
        <v>0.57949186598604818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1.3812</v>
      </c>
      <c r="F2016" s="10">
        <f>VLOOKUP(B2016,home!$B$2:$E$405,3,FALSE)</f>
        <v>0.49540000000000001</v>
      </c>
      <c r="G2016" s="10">
        <f>VLOOKUP(C2016,away!$B$2:$E$405,4,FALSE)</f>
        <v>1.2575000000000001</v>
      </c>
      <c r="H2016" s="10">
        <f>VLOOKUP(A2016,away!$A$2:$E$405,3,FALSE)</f>
        <v>1.0679000000000001</v>
      </c>
      <c r="I2016" s="10">
        <f>VLOOKUP(C2016,away!$B$2:$E$405,3,FALSE)</f>
        <v>0.83779999999999999</v>
      </c>
      <c r="J2016" s="10">
        <f>VLOOKUP(B2016,home!$B$2:$E$405,4,FALSE)</f>
        <v>0.93640000000000001</v>
      </c>
      <c r="K2016" s="12">
        <f t="shared" si="2630"/>
        <v>0.86043994860000006</v>
      </c>
      <c r="L2016" s="12">
        <f t="shared" si="2631"/>
        <v>0.83778455096800009</v>
      </c>
      <c r="M2016" s="13">
        <f t="shared" si="2632"/>
        <v>0.18300816684503482</v>
      </c>
      <c r="N2016" s="13">
        <f t="shared" si="2633"/>
        <v>0.15746753767352201</v>
      </c>
      <c r="O2016" s="13">
        <f t="shared" si="2634"/>
        <v>0.15332141488374432</v>
      </c>
      <c r="P2016" s="13">
        <f t="shared" si="2635"/>
        <v>0.13192387034184824</v>
      </c>
      <c r="Q2016" s="13">
        <f t="shared" si="2636"/>
        <v>6.7745680010986908E-2</v>
      </c>
      <c r="R2016" s="13">
        <f t="shared" si="2637"/>
        <v>6.4225156361078076E-2</v>
      </c>
      <c r="S2016" s="13">
        <f t="shared" si="2638"/>
        <v>2.37747689980276E-2</v>
      </c>
      <c r="T2016" s="13">
        <f t="shared" si="2639"/>
        <v>5.6756284108026488E-2</v>
      </c>
      <c r="U2016" s="13">
        <f t="shared" si="2640"/>
        <v>5.5261890238152991E-2</v>
      </c>
      <c r="V2016" s="13">
        <f t="shared" si="2641"/>
        <v>1.9042620378788508E-3</v>
      </c>
      <c r="W2016" s="13">
        <f t="shared" si="2642"/>
        <v>1.9430363142175215E-2</v>
      </c>
      <c r="X2016" s="13">
        <f t="shared" si="2643"/>
        <v>1.6278458060212438E-2</v>
      </c>
      <c r="Y2016" s="13">
        <f t="shared" si="2644"/>
        <v>6.8189203382132491E-3</v>
      </c>
      <c r="Z2016" s="13">
        <f t="shared" si="2645"/>
        <v>1.7935614594271804E-2</v>
      </c>
      <c r="AA2016" s="13">
        <f t="shared" si="2646"/>
        <v>1.5432519299604642E-2</v>
      </c>
      <c r="AB2016" s="13">
        <f t="shared" si="2647"/>
        <v>6.6393780564601625E-3</v>
      </c>
      <c r="AC2016" s="13">
        <f t="shared" si="2648"/>
        <v>8.5794538063824397E-5</v>
      </c>
      <c r="AD2016" s="13">
        <f t="shared" si="2649"/>
        <v>4.1796651658331432E-3</v>
      </c>
      <c r="AE2016" s="13">
        <f t="shared" si="2650"/>
        <v>3.5016589041541109E-3</v>
      </c>
      <c r="AF2016" s="13">
        <f t="shared" si="2651"/>
        <v>1.4668178663299254E-3</v>
      </c>
      <c r="AG2016" s="13">
        <f t="shared" si="2652"/>
        <v>4.0962578249835224E-4</v>
      </c>
      <c r="AH2016" s="13">
        <f t="shared" si="2653"/>
        <v>3.7565452047992765E-3</v>
      </c>
      <c r="AI2016" s="13">
        <f t="shared" si="2654"/>
        <v>3.2322815629310664E-3</v>
      </c>
      <c r="AJ2016" s="13">
        <f t="shared" si="2655"/>
        <v>1.3905920909345671E-3</v>
      </c>
      <c r="AK2016" s="13">
        <f t="shared" si="2656"/>
        <v>3.9884032908243532E-4</v>
      </c>
      <c r="AL2016" s="13">
        <f t="shared" si="2657"/>
        <v>2.4738453394060263E-6</v>
      </c>
      <c r="AM2016" s="13">
        <f t="shared" si="2658"/>
        <v>7.1927017609093626E-4</v>
      </c>
      <c r="AN2016" s="13">
        <f t="shared" si="2659"/>
        <v>6.0259344150101935E-4</v>
      </c>
      <c r="AO2016" s="13">
        <f t="shared" si="2660"/>
        <v>2.5242173790209665E-4</v>
      </c>
      <c r="AP2016" s="13">
        <f t="shared" si="2661"/>
        <v>7.049167744762343E-5</v>
      </c>
      <c r="AQ2016" s="13">
        <f t="shared" si="2662"/>
        <v>1.476420958435957E-5</v>
      </c>
      <c r="AR2016" s="13">
        <f t="shared" si="2663"/>
        <v>6.2943510751875152E-4</v>
      </c>
      <c r="AS2016" s="13">
        <f t="shared" si="2664"/>
        <v>5.4159111156047008E-4</v>
      </c>
      <c r="AT2016" s="13">
        <f t="shared" si="2665"/>
        <v>2.3300331409665384E-4</v>
      </c>
      <c r="AU2016" s="13">
        <f t="shared" si="2666"/>
        <v>6.6828453201651518E-5</v>
      </c>
      <c r="AV2016" s="13">
        <f t="shared" si="2667"/>
        <v>1.437546770946163E-5</v>
      </c>
      <c r="AW2016" s="13">
        <f t="shared" si="2668"/>
        <v>4.9536230696975755E-8</v>
      </c>
      <c r="AX2016" s="13">
        <f t="shared" si="2669"/>
        <v>1.0314813222419966E-4</v>
      </c>
      <c r="AY2016" s="13">
        <f t="shared" si="2670"/>
        <v>8.6415911638639E-5</v>
      </c>
      <c r="AZ2016" s="13">
        <f t="shared" si="2671"/>
        <v>3.6198957864333771E-5</v>
      </c>
      <c r="BA2016" s="13">
        <f t="shared" si="2672"/>
        <v>1.010897588662681E-5</v>
      </c>
      <c r="BB2016" s="13">
        <f t="shared" si="2673"/>
        <v>2.117285955980995E-6</v>
      </c>
      <c r="BC2016" s="13">
        <f t="shared" si="2674"/>
        <v>3.5476589278047831E-7</v>
      </c>
      <c r="BD2016" s="13">
        <f t="shared" si="2675"/>
        <v>8.7888501486015294E-5</v>
      </c>
      <c r="BE2016" s="13">
        <f t="shared" si="2676"/>
        <v>7.5622777701158032E-5</v>
      </c>
      <c r="BF2016" s="13">
        <f t="shared" si="2677"/>
        <v>3.253442947908682E-5</v>
      </c>
      <c r="BG2016" s="13">
        <f t="shared" si="2678"/>
        <v>9.3313076095719318E-6</v>
      </c>
      <c r="BH2016" s="13">
        <f t="shared" si="2679"/>
        <v>2.0072574599877152E-6</v>
      </c>
      <c r="BI2016" s="13">
        <f t="shared" si="2680"/>
        <v>3.4542490113975935E-7</v>
      </c>
      <c r="BJ2016" s="14">
        <f t="shared" si="2681"/>
        <v>0.33595289632394032</v>
      </c>
      <c r="BK2016" s="14">
        <f t="shared" si="2682"/>
        <v>0.34078575251783144</v>
      </c>
      <c r="BL2016" s="14">
        <f t="shared" si="2683"/>
        <v>0.30535158117951144</v>
      </c>
      <c r="BM2016" s="14">
        <f t="shared" si="2684"/>
        <v>0.24224765212393284</v>
      </c>
      <c r="BN2016" s="14">
        <f t="shared" si="2685"/>
        <v>0.75769182611621433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1.3812</v>
      </c>
      <c r="F2017" s="10">
        <f>VLOOKUP(B2017,home!$B$2:$E$405,3,FALSE)</f>
        <v>0.83260000000000001</v>
      </c>
      <c r="G2017" s="10">
        <f>VLOOKUP(C2017,away!$B$2:$E$405,4,FALSE)</f>
        <v>0.94120000000000004</v>
      </c>
      <c r="H2017" s="10">
        <f>VLOOKUP(A2017,away!$A$2:$E$405,3,FALSE)</f>
        <v>1.0679000000000001</v>
      </c>
      <c r="I2017" s="10">
        <f>VLOOKUP(C2017,away!$B$2:$E$405,3,FALSE)</f>
        <v>1.2173</v>
      </c>
      <c r="J2017" s="10">
        <f>VLOOKUP(B2017,home!$B$2:$E$405,4,FALSE)</f>
        <v>0.79600000000000004</v>
      </c>
      <c r="K2017" s="12">
        <f t="shared" si="2630"/>
        <v>1.082367877344</v>
      </c>
      <c r="L2017" s="12">
        <f t="shared" si="2631"/>
        <v>1.0347639173200003</v>
      </c>
      <c r="M2017" s="13">
        <f t="shared" si="2632"/>
        <v>0.1203763980674253</v>
      </c>
      <c r="N2017" s="13">
        <f t="shared" si="2633"/>
        <v>0.13029154645855551</v>
      </c>
      <c r="O2017" s="13">
        <f t="shared" si="2634"/>
        <v>0.1245611532171207</v>
      </c>
      <c r="P2017" s="13">
        <f t="shared" si="2635"/>
        <v>0.13482099100713568</v>
      </c>
      <c r="Q2017" s="13">
        <f t="shared" si="2636"/>
        <v>7.0511692288106942E-2</v>
      </c>
      <c r="R2017" s="13">
        <f t="shared" si="2637"/>
        <v>6.4445693424422273E-2</v>
      </c>
      <c r="S2017" s="13">
        <f t="shared" si="2638"/>
        <v>3.7749716530737651E-2</v>
      </c>
      <c r="T2017" s="13">
        <f t="shared" si="2639"/>
        <v>7.2962954928903978E-2</v>
      </c>
      <c r="U2017" s="13">
        <f t="shared" si="2640"/>
        <v>6.975394839575412E-2</v>
      </c>
      <c r="V2017" s="13">
        <f t="shared" si="2641"/>
        <v>4.6977224721981318E-3</v>
      </c>
      <c r="W2017" s="13">
        <f t="shared" si="2642"/>
        <v>2.5439863569937202E-2</v>
      </c>
      <c r="X2017" s="13">
        <f t="shared" si="2643"/>
        <v>2.6324252883714584E-2</v>
      </c>
      <c r="Y2017" s="13">
        <f t="shared" si="2644"/>
        <v>1.3619693517237406E-2</v>
      </c>
      <c r="Z2017" s="13">
        <f t="shared" si="2645"/>
        <v>2.2228692727419667E-2</v>
      </c>
      <c r="AA2017" s="13">
        <f t="shared" si="2646"/>
        <v>2.4059622963509237E-2</v>
      </c>
      <c r="AB2017" s="13">
        <f t="shared" si="2647"/>
        <v>1.3020681518355224E-2</v>
      </c>
      <c r="AC2017" s="13">
        <f t="shared" si="2648"/>
        <v>3.2883917100151252E-4</v>
      </c>
      <c r="AD2017" s="13">
        <f t="shared" si="2649"/>
        <v>6.8838227830284706E-3</v>
      </c>
      <c r="AE2017" s="13">
        <f t="shared" si="2650"/>
        <v>7.1231314291032057E-3</v>
      </c>
      <c r="AF2017" s="13">
        <f t="shared" si="2651"/>
        <v>3.685379690582022E-3</v>
      </c>
      <c r="AG2017" s="13">
        <f t="shared" si="2652"/>
        <v>1.2711659751460749E-3</v>
      </c>
      <c r="AH2017" s="13">
        <f t="shared" si="2653"/>
        <v>5.7503622908818422E-3</v>
      </c>
      <c r="AI2017" s="13">
        <f t="shared" si="2654"/>
        <v>6.2240074267407601E-3</v>
      </c>
      <c r="AJ2017" s="13">
        <f t="shared" si="2655"/>
        <v>3.3683328535273438E-3</v>
      </c>
      <c r="AK2017" s="13">
        <f t="shared" si="2656"/>
        <v>1.2152584269534833E-3</v>
      </c>
      <c r="AL2017" s="13">
        <f t="shared" si="2657"/>
        <v>1.4731932049190005E-5</v>
      </c>
      <c r="AM2017" s="13">
        <f t="shared" si="2658"/>
        <v>1.4901657307357589E-3</v>
      </c>
      <c r="AN2017" s="13">
        <f t="shared" si="2659"/>
        <v>1.5419697289921544E-3</v>
      </c>
      <c r="AO2017" s="13">
        <f t="shared" si="2660"/>
        <v>7.9778731858039036E-4</v>
      </c>
      <c r="AP2017" s="13">
        <f t="shared" si="2661"/>
        <v>2.751738436541547E-4</v>
      </c>
      <c r="AQ2017" s="13">
        <f t="shared" si="2662"/>
        <v>7.1184991100893576E-5</v>
      </c>
      <c r="AR2017" s="13">
        <f t="shared" si="2663"/>
        <v>1.1900534820244216E-3</v>
      </c>
      <c r="AS2017" s="13">
        <f t="shared" si="2664"/>
        <v>1.2880756612646093E-3</v>
      </c>
      <c r="AT2017" s="13">
        <f t="shared" si="2665"/>
        <v>6.9708585967072215E-4</v>
      </c>
      <c r="AU2017" s="13">
        <f t="shared" si="2666"/>
        <v>2.5150111408610569E-4</v>
      </c>
      <c r="AV2017" s="13">
        <f t="shared" si="2667"/>
        <v>6.8054181750757344E-5</v>
      </c>
      <c r="AW2017" s="13">
        <f t="shared" si="2668"/>
        <v>4.5832482073093428E-7</v>
      </c>
      <c r="AX2017" s="13">
        <f t="shared" si="2669"/>
        <v>2.6881791981120553E-4</v>
      </c>
      <c r="AY2017" s="13">
        <f t="shared" si="2670"/>
        <v>2.7816308374965673E-4</v>
      </c>
      <c r="AZ2017" s="13">
        <f t="shared" si="2671"/>
        <v>1.4391656109730304E-4</v>
      </c>
      <c r="BA2017" s="13">
        <f t="shared" si="2672"/>
        <v>4.9639888176089496E-5</v>
      </c>
      <c r="BB2017" s="13">
        <f t="shared" si="2673"/>
        <v>1.2841391286104278E-5</v>
      </c>
      <c r="BC2017" s="13">
        <f t="shared" si="2674"/>
        <v>2.6575616702096371E-6</v>
      </c>
      <c r="BD2017" s="13">
        <f t="shared" si="2675"/>
        <v>2.0523740047998277E-4</v>
      </c>
      <c r="BE2017" s="13">
        <f t="shared" si="2676"/>
        <v>2.2214236950911939E-4</v>
      </c>
      <c r="BF2017" s="13">
        <f t="shared" si="2677"/>
        <v>1.2021988247687602E-4</v>
      </c>
      <c r="BG2017" s="13">
        <f t="shared" si="2678"/>
        <v>4.3374046337013818E-5</v>
      </c>
      <c r="BH2017" s="13">
        <f t="shared" si="2679"/>
        <v>1.1736668616403485E-5</v>
      </c>
      <c r="BI2017" s="13">
        <f t="shared" si="2680"/>
        <v>2.540678619485317E-6</v>
      </c>
      <c r="BJ2017" s="14">
        <f t="shared" si="2681"/>
        <v>0.36304582154316933</v>
      </c>
      <c r="BK2017" s="14">
        <f t="shared" si="2682"/>
        <v>0.29826656226429715</v>
      </c>
      <c r="BL2017" s="14">
        <f t="shared" si="2683"/>
        <v>0.31649908186210057</v>
      </c>
      <c r="BM2017" s="14">
        <f t="shared" si="2684"/>
        <v>0.35475497917529136</v>
      </c>
      <c r="BN2017" s="14">
        <f t="shared" si="2685"/>
        <v>0.64500747446276641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1.6087</v>
      </c>
      <c r="F2018" s="10">
        <f>VLOOKUP(B2018,home!$B$2:$E$405,3,FALSE)</f>
        <v>0.93240000000000001</v>
      </c>
      <c r="G2018" s="10">
        <f>VLOOKUP(C2018,away!$B$2:$E$405,4,FALSE)</f>
        <v>0.67810000000000004</v>
      </c>
      <c r="H2018" s="10">
        <f>VLOOKUP(A2018,away!$A$2:$E$405,3,FALSE)</f>
        <v>1.2608999999999999</v>
      </c>
      <c r="I2018" s="10">
        <f>VLOOKUP(C2018,away!$B$2:$E$405,3,FALSE)</f>
        <v>1.0814999999999999</v>
      </c>
      <c r="J2018" s="10">
        <f>VLOOKUP(B2018,home!$B$2:$E$405,4,FALSE)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1.6087</v>
      </c>
      <c r="F2019" s="10">
        <f>VLOOKUP(B2019,home!$B$2:$E$405,3,FALSE)</f>
        <v>0.9607</v>
      </c>
      <c r="G2019" s="10" t="e">
        <f>VLOOKUP(C2019,away!$B$2:$E$405,4,FALSE)</f>
        <v>#N/A</v>
      </c>
      <c r="H2019" s="10">
        <f>VLOOKUP(A2019,away!$A$2:$E$405,3,FALSE)</f>
        <v>1.2608999999999999</v>
      </c>
      <c r="I2019" s="10" t="e">
        <f>VLOOKUP(C2019,away!$B$2:$E$405,3,FALSE)</f>
        <v>#N/A</v>
      </c>
      <c r="J2019" s="10">
        <f>VLOOKUP(B2019,home!$B$2:$E$405,4,FALSE)</f>
        <v>1.1536</v>
      </c>
      <c r="K2019" s="12" t="e">
        <f t="shared" si="2630"/>
        <v>#N/A</v>
      </c>
      <c r="L2019" s="12" t="e">
        <f t="shared" si="2631"/>
        <v>#N/A</v>
      </c>
      <c r="M2019" s="13" t="e">
        <f t="shared" si="2632"/>
        <v>#N/A</v>
      </c>
      <c r="N2019" s="13" t="e">
        <f t="shared" si="2633"/>
        <v>#N/A</v>
      </c>
      <c r="O2019" s="13" t="e">
        <f t="shared" si="2634"/>
        <v>#N/A</v>
      </c>
      <c r="P2019" s="13" t="e">
        <f t="shared" si="2635"/>
        <v>#N/A</v>
      </c>
      <c r="Q2019" s="13" t="e">
        <f t="shared" si="2636"/>
        <v>#N/A</v>
      </c>
      <c r="R2019" s="13" t="e">
        <f t="shared" si="2637"/>
        <v>#N/A</v>
      </c>
      <c r="S2019" s="13" t="e">
        <f t="shared" si="2638"/>
        <v>#N/A</v>
      </c>
      <c r="T2019" s="13" t="e">
        <f t="shared" si="2639"/>
        <v>#N/A</v>
      </c>
      <c r="U2019" s="13" t="e">
        <f t="shared" si="2640"/>
        <v>#N/A</v>
      </c>
      <c r="V2019" s="13" t="e">
        <f t="shared" si="2641"/>
        <v>#N/A</v>
      </c>
      <c r="W2019" s="13" t="e">
        <f t="shared" si="2642"/>
        <v>#N/A</v>
      </c>
      <c r="X2019" s="13" t="e">
        <f t="shared" si="2643"/>
        <v>#N/A</v>
      </c>
      <c r="Y2019" s="13" t="e">
        <f t="shared" si="2644"/>
        <v>#N/A</v>
      </c>
      <c r="Z2019" s="13" t="e">
        <f t="shared" si="2645"/>
        <v>#N/A</v>
      </c>
      <c r="AA2019" s="13" t="e">
        <f t="shared" si="2646"/>
        <v>#N/A</v>
      </c>
      <c r="AB2019" s="13" t="e">
        <f t="shared" si="2647"/>
        <v>#N/A</v>
      </c>
      <c r="AC2019" s="13" t="e">
        <f t="shared" si="2648"/>
        <v>#N/A</v>
      </c>
      <c r="AD2019" s="13" t="e">
        <f t="shared" si="2649"/>
        <v>#N/A</v>
      </c>
      <c r="AE2019" s="13" t="e">
        <f t="shared" si="2650"/>
        <v>#N/A</v>
      </c>
      <c r="AF2019" s="13" t="e">
        <f t="shared" si="2651"/>
        <v>#N/A</v>
      </c>
      <c r="AG2019" s="13" t="e">
        <f t="shared" si="2652"/>
        <v>#N/A</v>
      </c>
      <c r="AH2019" s="13" t="e">
        <f t="shared" si="2653"/>
        <v>#N/A</v>
      </c>
      <c r="AI2019" s="13" t="e">
        <f t="shared" si="2654"/>
        <v>#N/A</v>
      </c>
      <c r="AJ2019" s="13" t="e">
        <f t="shared" si="2655"/>
        <v>#N/A</v>
      </c>
      <c r="AK2019" s="13" t="e">
        <f t="shared" si="2656"/>
        <v>#N/A</v>
      </c>
      <c r="AL2019" s="13" t="e">
        <f t="shared" si="2657"/>
        <v>#N/A</v>
      </c>
      <c r="AM2019" s="13" t="e">
        <f t="shared" si="2658"/>
        <v>#N/A</v>
      </c>
      <c r="AN2019" s="13" t="e">
        <f t="shared" si="2659"/>
        <v>#N/A</v>
      </c>
      <c r="AO2019" s="13" t="e">
        <f t="shared" si="2660"/>
        <v>#N/A</v>
      </c>
      <c r="AP2019" s="13" t="e">
        <f t="shared" si="2661"/>
        <v>#N/A</v>
      </c>
      <c r="AQ2019" s="13" t="e">
        <f t="shared" si="2662"/>
        <v>#N/A</v>
      </c>
      <c r="AR2019" s="13" t="e">
        <f t="shared" si="2663"/>
        <v>#N/A</v>
      </c>
      <c r="AS2019" s="13" t="e">
        <f t="shared" si="2664"/>
        <v>#N/A</v>
      </c>
      <c r="AT2019" s="13" t="e">
        <f t="shared" si="2665"/>
        <v>#N/A</v>
      </c>
      <c r="AU2019" s="13" t="e">
        <f t="shared" si="2666"/>
        <v>#N/A</v>
      </c>
      <c r="AV2019" s="13" t="e">
        <f t="shared" si="2667"/>
        <v>#N/A</v>
      </c>
      <c r="AW2019" s="13" t="e">
        <f t="shared" si="2668"/>
        <v>#N/A</v>
      </c>
      <c r="AX2019" s="13" t="e">
        <f t="shared" si="2669"/>
        <v>#N/A</v>
      </c>
      <c r="AY2019" s="13" t="e">
        <f t="shared" si="2670"/>
        <v>#N/A</v>
      </c>
      <c r="AZ2019" s="13" t="e">
        <f t="shared" si="2671"/>
        <v>#N/A</v>
      </c>
      <c r="BA2019" s="13" t="e">
        <f t="shared" si="2672"/>
        <v>#N/A</v>
      </c>
      <c r="BB2019" s="13" t="e">
        <f t="shared" si="2673"/>
        <v>#N/A</v>
      </c>
      <c r="BC2019" s="13" t="e">
        <f t="shared" si="2674"/>
        <v>#N/A</v>
      </c>
      <c r="BD2019" s="13" t="e">
        <f t="shared" si="2675"/>
        <v>#N/A</v>
      </c>
      <c r="BE2019" s="13" t="e">
        <f t="shared" si="2676"/>
        <v>#N/A</v>
      </c>
      <c r="BF2019" s="13" t="e">
        <f t="shared" si="2677"/>
        <v>#N/A</v>
      </c>
      <c r="BG2019" s="13" t="e">
        <f t="shared" si="2678"/>
        <v>#N/A</v>
      </c>
      <c r="BH2019" s="13" t="e">
        <f t="shared" si="2679"/>
        <v>#N/A</v>
      </c>
      <c r="BI2019" s="13" t="e">
        <f t="shared" si="2680"/>
        <v>#N/A</v>
      </c>
      <c r="BJ2019" s="14" t="e">
        <f t="shared" si="2681"/>
        <v>#N/A</v>
      </c>
      <c r="BK2019" s="14" t="e">
        <f t="shared" si="2682"/>
        <v>#N/A</v>
      </c>
      <c r="BL2019" s="14" t="e">
        <f t="shared" si="2683"/>
        <v>#N/A</v>
      </c>
      <c r="BM2019" s="14" t="e">
        <f t="shared" si="2684"/>
        <v>#N/A</v>
      </c>
      <c r="BN2019" s="14" t="e">
        <f t="shared" si="2685"/>
        <v>#N/A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1.6087</v>
      </c>
      <c r="F2020" s="10">
        <f>VLOOKUP(B2020,home!$B$2:$E$405,3,FALSE)</f>
        <v>1.2998000000000001</v>
      </c>
      <c r="G2020" s="10">
        <f>VLOOKUP(C2020,away!$B$2:$E$405,4,FALSE)</f>
        <v>0.9607</v>
      </c>
      <c r="H2020" s="10">
        <f>VLOOKUP(A2020,away!$A$2:$E$405,3,FALSE)</f>
        <v>1.2608999999999999</v>
      </c>
      <c r="I2020" s="10">
        <f>VLOOKUP(C2020,away!$B$2:$E$405,3,FALSE)</f>
        <v>1.1536</v>
      </c>
      <c r="J2020" s="10">
        <f>VLOOKUP(B2020,home!$B$2:$E$405,4,FALSE)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1.6087</v>
      </c>
      <c r="F2021" s="10">
        <f>VLOOKUP(B2021,home!$B$2:$E$405,3,FALSE)</f>
        <v>1.2998000000000001</v>
      </c>
      <c r="G2021" s="10">
        <f>VLOOKUP(C2021,away!$B$2:$E$405,4,FALSE)</f>
        <v>0.9607</v>
      </c>
      <c r="H2021" s="10">
        <f>VLOOKUP(A2021,away!$A$2:$E$405,3,FALSE)</f>
        <v>1.2608999999999999</v>
      </c>
      <c r="I2021" s="10">
        <f>VLOOKUP(C2021,away!$B$2:$E$405,3,FALSE)</f>
        <v>1.1536</v>
      </c>
      <c r="J2021" s="10">
        <f>VLOOKUP(B2021,home!$B$2:$E$405,4,FALSE)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1.5690999999999999</v>
      </c>
      <c r="F2040" s="10">
        <f>VLOOKUP(B2040,home!$B$2:$E$405,3,FALSE)</f>
        <v>1.0197000000000001</v>
      </c>
      <c r="G2040" s="10">
        <f>VLOOKUP(C2040,away!$B$2:$E$405,4,FALSE)</f>
        <v>1.1472</v>
      </c>
      <c r="H2040" s="10">
        <f>VLOOKUP(A2040,away!$A$2:$E$405,3,FALSE)</f>
        <v>1.1701999999999999</v>
      </c>
      <c r="I2040" s="10">
        <f>VLOOKUP(C2040,away!$B$2:$E$405,3,FALSE)</f>
        <v>0.85460000000000003</v>
      </c>
      <c r="J2040" s="10">
        <f>VLOOKUP(B2040,home!$B$2:$E$405,4,FALSE)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1.5690999999999999</v>
      </c>
      <c r="F2041" s="10">
        <f>VLOOKUP(B2041,home!$B$2:$E$405,3,FALSE)</f>
        <v>1.657</v>
      </c>
      <c r="G2041" s="10">
        <f>VLOOKUP(C2041,away!$B$2:$E$405,4,FALSE)</f>
        <v>1.1684000000000001</v>
      </c>
      <c r="H2041" s="10">
        <f>VLOOKUP(A2041,away!$A$2:$E$405,3,FALSE)</f>
        <v>1.1701999999999999</v>
      </c>
      <c r="I2041" s="10">
        <f>VLOOKUP(C2041,away!$B$2:$E$405,3,FALSE)</f>
        <v>1.353</v>
      </c>
      <c r="J2041" s="10">
        <f>VLOOKUP(B2041,home!$B$2:$E$405,4,FALSE)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1.5690999999999999</v>
      </c>
      <c r="F2042" s="10">
        <f>VLOOKUP(B2042,home!$B$2:$E$405,3,FALSE)</f>
        <v>0.92700000000000005</v>
      </c>
      <c r="G2042" s="10">
        <f>VLOOKUP(C2042,away!$B$2:$E$405,4,FALSE)</f>
        <v>1.1472</v>
      </c>
      <c r="H2042" s="10">
        <f>VLOOKUP(A2042,away!$A$2:$E$405,3,FALSE)</f>
        <v>1.1701999999999999</v>
      </c>
      <c r="I2042" s="10">
        <f>VLOOKUP(C2042,away!$B$2:$E$405,3,FALSE)</f>
        <v>0.85460000000000003</v>
      </c>
      <c r="J2042" s="10">
        <f>VLOOKUP(B2042,home!$B$2:$E$405,4,FALSE)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1.254</v>
      </c>
      <c r="F2043" s="10">
        <f>VLOOKUP(B2043,home!$B$2:$E$405,3,FALSE)</f>
        <v>0.69110000000000005</v>
      </c>
      <c r="G2043" s="10">
        <f>VLOOKUP(C2043,away!$B$2:$E$405,4,FALSE)</f>
        <v>1.0632999999999999</v>
      </c>
      <c r="H2043" s="10">
        <f>VLOOKUP(A2043,away!$A$2:$E$405,3,FALSE)</f>
        <v>0.9476</v>
      </c>
      <c r="I2043" s="10">
        <f>VLOOKUP(C2043,away!$B$2:$E$405,3,FALSE)</f>
        <v>1.7587999999999999</v>
      </c>
      <c r="J2043" s="10">
        <f>VLOOKUP(B2043,home!$B$2:$E$405,4,FALSE)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1.254</v>
      </c>
      <c r="F2044" s="10" t="e">
        <f>VLOOKUP(B2044,home!$B$2:$E$405,3,FALSE)</f>
        <v>#N/A</v>
      </c>
      <c r="G2044" s="10">
        <f>VLOOKUP(C2044,away!$B$2:$E$405,4,FALSE)</f>
        <v>0.85060000000000002</v>
      </c>
      <c r="H2044" s="10">
        <f>VLOOKUP(A2044,away!$A$2:$E$405,3,FALSE)</f>
        <v>0.9476</v>
      </c>
      <c r="I2044" s="10">
        <f>VLOOKUP(C2044,away!$B$2:$E$405,3,FALSE)</f>
        <v>1.1256999999999999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1.6769000000000001</v>
      </c>
      <c r="F2053" s="10">
        <f>VLOOKUP(B2053,home!$B$2:$E$405,3,FALSE)</f>
        <v>1.0550999999999999</v>
      </c>
      <c r="G2053" s="10">
        <f>VLOOKUP(C2053,away!$B$2:$E$405,4,FALSE)</f>
        <v>1.0436000000000001</v>
      </c>
      <c r="H2053" s="10">
        <f>VLOOKUP(A2053,away!$A$2:$E$405,3,FALSE)</f>
        <v>1.5230999999999999</v>
      </c>
      <c r="I2053" s="10">
        <f>VLOOKUP(C2053,away!$B$2:$E$405,3,FALSE)</f>
        <v>0.43769999999999998</v>
      </c>
      <c r="J2053" s="10">
        <f>VLOOKUP(B2053,home!$B$2:$E$405,4,FALSE)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1.6769000000000001</v>
      </c>
      <c r="F2054" s="10">
        <f>VLOOKUP(B2054,home!$B$2:$E$405,3,FALSE)</f>
        <v>0.77980000000000005</v>
      </c>
      <c r="G2054" s="10">
        <f>VLOOKUP(C2054,away!$B$2:$E$405,4,FALSE)</f>
        <v>1.1009</v>
      </c>
      <c r="H2054" s="10">
        <f>VLOOKUP(A2054,away!$A$2:$E$405,3,FALSE)</f>
        <v>1.5230999999999999</v>
      </c>
      <c r="I2054" s="10">
        <f>VLOOKUP(C2054,away!$B$2:$E$405,3,FALSE)</f>
        <v>0.75760000000000005</v>
      </c>
      <c r="J2054" s="10">
        <f>VLOOKUP(B2054,home!$B$2:$E$405,4,FALSE)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1.6769000000000001</v>
      </c>
      <c r="F2055" s="10">
        <f>VLOOKUP(B2055,home!$B$2:$E$405,3,FALSE)</f>
        <v>0.99390000000000001</v>
      </c>
      <c r="G2055" s="10">
        <f>VLOOKUP(C2055,away!$B$2:$E$405,4,FALSE)</f>
        <v>0.82569999999999999</v>
      </c>
      <c r="H2055" s="10">
        <f>VLOOKUP(A2055,away!$A$2:$E$405,3,FALSE)</f>
        <v>1.5230999999999999</v>
      </c>
      <c r="I2055" s="10">
        <f>VLOOKUP(C2055,away!$B$2:$E$405,3,FALSE)</f>
        <v>0.85860000000000003</v>
      </c>
      <c r="J2055" s="10">
        <f>VLOOKUP(B2055,home!$B$2:$E$405,4,FALSE)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1.3812</v>
      </c>
      <c r="F2058" s="10">
        <f>VLOOKUP(B2058,home!$B$2:$E$405,3,FALSE)</f>
        <v>0.9526</v>
      </c>
      <c r="G2058" s="10">
        <f>VLOOKUP(C2058,away!$B$2:$E$405,4,FALSE)</f>
        <v>0.57920000000000005</v>
      </c>
      <c r="H2058" s="10">
        <f>VLOOKUP(A2058,away!$A$2:$E$405,3,FALSE)</f>
        <v>1.0679000000000001</v>
      </c>
      <c r="I2058" s="10">
        <f>VLOOKUP(C2058,away!$B$2:$E$405,3,FALSE)</f>
        <v>1.7323999999999999</v>
      </c>
      <c r="J2058" s="10">
        <f>VLOOKUP(B2058,home!$B$2:$E$405,4,FALSE)</f>
        <v>1.38</v>
      </c>
      <c r="K2058" s="12">
        <f t="shared" si="2686"/>
        <v>0.762071464704</v>
      </c>
      <c r="L2058" s="12">
        <f t="shared" si="2687"/>
        <v>2.5530413448</v>
      </c>
      <c r="M2058" s="13">
        <f t="shared" si="2688"/>
        <v>3.6329949982526241E-2</v>
      </c>
      <c r="N2058" s="13">
        <f t="shared" si="2689"/>
        <v>2.7686018195806825E-2</v>
      </c>
      <c r="O2058" s="13">
        <f t="shared" si="2690"/>
        <v>9.2751864359905539E-2</v>
      </c>
      <c r="P2058" s="13">
        <f t="shared" si="2691"/>
        <v>7.0683549126779932E-2</v>
      </c>
      <c r="Q2058" s="13">
        <f t="shared" si="2692"/>
        <v>1.0549362219150052E-2</v>
      </c>
      <c r="R2058" s="13">
        <f t="shared" si="2693"/>
        <v>0.11839967225906023</v>
      </c>
      <c r="S2058" s="13">
        <f t="shared" si="2694"/>
        <v>3.438047753685966E-2</v>
      </c>
      <c r="T2058" s="13">
        <f t="shared" si="2695"/>
        <v>2.693295790676116E-2</v>
      </c>
      <c r="U2058" s="13">
        <f t="shared" si="2696"/>
        <v>9.0229011658935571E-2</v>
      </c>
      <c r="V2058" s="13">
        <f t="shared" si="2697"/>
        <v>7.4322950689065864E-3</v>
      </c>
      <c r="W2058" s="13">
        <f t="shared" si="2698"/>
        <v>2.6797893060135736E-3</v>
      </c>
      <c r="X2058" s="13">
        <f t="shared" si="2699"/>
        <v>6.8416128936055528E-3</v>
      </c>
      <c r="Y2058" s="13">
        <f t="shared" si="2700"/>
        <v>8.7334602912458714E-3</v>
      </c>
      <c r="Z2058" s="13">
        <f t="shared" si="2701"/>
        <v>0.10075975282938346</v>
      </c>
      <c r="AA2058" s="13">
        <f t="shared" si="2702"/>
        <v>7.6786132421901243E-2</v>
      </c>
      <c r="AB2058" s="13">
        <f t="shared" si="2703"/>
        <v>2.9258260201856789E-2</v>
      </c>
      <c r="AC2058" s="13">
        <f t="shared" si="2704"/>
        <v>9.0376706044265542E-4</v>
      </c>
      <c r="AD2058" s="13">
        <f t="shared" si="2705"/>
        <v>5.1054774038296986E-4</v>
      </c>
      <c r="AE2058" s="13">
        <f t="shared" si="2706"/>
        <v>1.3034494896919386E-3</v>
      </c>
      <c r="AF2058" s="13">
        <f t="shared" si="2707"/>
        <v>1.6638802190209905E-3</v>
      </c>
      <c r="AG2058" s="13">
        <f t="shared" si="2708"/>
        <v>1.4159849973184894E-3</v>
      </c>
      <c r="AH2058" s="13">
        <f t="shared" si="2709"/>
        <v>6.4310953716311195E-2</v>
      </c>
      <c r="AI2058" s="13">
        <f t="shared" si="2710"/>
        <v>4.9009542695100418E-2</v>
      </c>
      <c r="AJ2058" s="13">
        <f t="shared" si="2711"/>
        <v>1.8674386993064198E-2</v>
      </c>
      <c r="AK2058" s="13">
        <f t="shared" si="2712"/>
        <v>4.743739149417921E-3</v>
      </c>
      <c r="AL2058" s="13">
        <f t="shared" si="2713"/>
        <v>7.0334766160359949E-5</v>
      </c>
      <c r="AM2058" s="13">
        <f t="shared" si="2714"/>
        <v>7.7814772862993476E-5</v>
      </c>
      <c r="AN2058" s="13">
        <f t="shared" si="2715"/>
        <v>1.9866433235544344E-4</v>
      </c>
      <c r="AO2058" s="13">
        <f t="shared" si="2716"/>
        <v>2.5359912712026773E-4</v>
      </c>
      <c r="AP2058" s="13">
        <f t="shared" si="2717"/>
        <v>2.1581635218107819E-4</v>
      </c>
      <c r="AQ2058" s="13">
        <f t="shared" si="2718"/>
        <v>1.377470175005526E-4</v>
      </c>
      <c r="AR2058" s="13">
        <f t="shared" si="2719"/>
        <v>3.2837704752252325E-2</v>
      </c>
      <c r="AS2058" s="13">
        <f t="shared" si="2720"/>
        <v>2.5024677758066428E-2</v>
      </c>
      <c r="AT2058" s="13">
        <f t="shared" si="2721"/>
        <v>9.5352964164176456E-3</v>
      </c>
      <c r="AU2058" s="13">
        <f t="shared" si="2722"/>
        <v>2.4221924354820663E-3</v>
      </c>
      <c r="AV2058" s="13">
        <f t="shared" si="2723"/>
        <v>4.6147093427569176E-4</v>
      </c>
      <c r="AW2058" s="13">
        <f t="shared" si="2724"/>
        <v>3.8012032784150321E-6</v>
      </c>
      <c r="AX2058" s="13">
        <f t="shared" si="2725"/>
        <v>9.8834029885517491E-6</v>
      </c>
      <c r="AY2058" s="13">
        <f t="shared" si="2726"/>
        <v>2.5232736457092499E-5</v>
      </c>
      <c r="AZ2058" s="13">
        <f t="shared" si="2727"/>
        <v>3.2210109708699717E-5</v>
      </c>
      <c r="BA2058" s="13">
        <f t="shared" si="2728"/>
        <v>2.7411247268951421E-5</v>
      </c>
      <c r="BB2058" s="13">
        <f t="shared" si="2729"/>
        <v>1.749551189754227E-5</v>
      </c>
      <c r="BC2058" s="13">
        <f t="shared" si="2730"/>
        <v>8.9333530445731383E-6</v>
      </c>
      <c r="BD2058" s="13">
        <f t="shared" si="2731"/>
        <v>1.3972669650139279E-2</v>
      </c>
      <c r="BE2058" s="13">
        <f t="shared" si="2732"/>
        <v>1.0648172826106765E-2</v>
      </c>
      <c r="BF2058" s="13">
        <f t="shared" si="2733"/>
        <v>4.0573343310062564E-3</v>
      </c>
      <c r="BG2058" s="13">
        <f t="shared" si="2734"/>
        <v>1.0306595721412543E-3</v>
      </c>
      <c r="BH2058" s="13">
        <f t="shared" si="2735"/>
        <v>1.9635906243822086E-4</v>
      </c>
      <c r="BI2058" s="13">
        <f t="shared" si="2736"/>
        <v>2.9927927664039833E-5</v>
      </c>
      <c r="BJ2058" s="14">
        <f t="shared" si="2737"/>
        <v>8.9321871222383151E-2</v>
      </c>
      <c r="BK2058" s="14">
        <f t="shared" si="2738"/>
        <v>0.14982560627813252</v>
      </c>
      <c r="BL2058" s="14">
        <f t="shared" si="2739"/>
        <v>0.64438002912154302</v>
      </c>
      <c r="BM2058" s="14">
        <f t="shared" si="2740"/>
        <v>0.62786541177503441</v>
      </c>
      <c r="BN2058" s="14">
        <f t="shared" si="2741"/>
        <v>0.35640041614322882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1.5690999999999999</v>
      </c>
      <c r="F2061" s="10">
        <f>VLOOKUP(B2061,home!$B$2:$E$405,3,FALSE)</f>
        <v>0.89219999999999999</v>
      </c>
      <c r="G2061" s="10">
        <f>VLOOKUP(C2061,away!$B$2:$E$405,4,FALSE)</f>
        <v>0.50980000000000003</v>
      </c>
      <c r="H2061" s="10">
        <f>VLOOKUP(A2061,away!$A$2:$E$405,3,FALSE)</f>
        <v>1.1701999999999999</v>
      </c>
      <c r="I2061" s="10">
        <f>VLOOKUP(C2061,away!$B$2:$E$405,3,FALSE)</f>
        <v>1.1109</v>
      </c>
      <c r="J2061" s="10">
        <f>VLOOKUP(B2061,home!$B$2:$E$405,4,FALSE)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1.5690999999999999</v>
      </c>
      <c r="F2062" s="10">
        <f>VLOOKUP(B2062,home!$B$2:$E$405,3,FALSE)</f>
        <v>1.0428999999999999</v>
      </c>
      <c r="G2062" s="10">
        <f>VLOOKUP(C2062,away!$B$2:$E$405,4,FALSE)</f>
        <v>0.81110000000000004</v>
      </c>
      <c r="H2062" s="10">
        <f>VLOOKUP(A2062,away!$A$2:$E$405,3,FALSE)</f>
        <v>1.1701999999999999</v>
      </c>
      <c r="I2062" s="10">
        <f>VLOOKUP(C2062,away!$B$2:$E$405,3,FALSE)</f>
        <v>1.2430000000000001</v>
      </c>
      <c r="J2062" s="10">
        <f>VLOOKUP(B2062,home!$B$2:$E$405,4,FALSE)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1.254</v>
      </c>
      <c r="F2063" s="10">
        <f>VLOOKUP(B2063,home!$B$2:$E$405,3,FALSE)</f>
        <v>0.53159999999999996</v>
      </c>
      <c r="G2063" s="10">
        <f>VLOOKUP(C2063,away!$B$2:$E$405,4,FALSE)</f>
        <v>1.4952000000000001</v>
      </c>
      <c r="H2063" s="10">
        <f>VLOOKUP(A2063,away!$A$2:$E$405,3,FALSE)</f>
        <v>0.9476</v>
      </c>
      <c r="I2063" s="10">
        <f>VLOOKUP(C2063,away!$B$2:$E$405,3,FALSE)</f>
        <v>0.65959999999999996</v>
      </c>
      <c r="J2063" s="10">
        <f>VLOOKUP(B2063,home!$B$2:$E$405,4,FALSE)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1.254</v>
      </c>
      <c r="F2064" s="10">
        <f>VLOOKUP(B2064,home!$B$2:$E$405,3,FALSE)</f>
        <v>1.1164000000000001</v>
      </c>
      <c r="G2064" s="10">
        <f>VLOOKUP(C2064,away!$B$2:$E$405,4,FALSE)</f>
        <v>2.0434999999999999</v>
      </c>
      <c r="H2064" s="10">
        <f>VLOOKUP(A2064,away!$A$2:$E$405,3,FALSE)</f>
        <v>0.9476</v>
      </c>
      <c r="I2064" s="10">
        <f>VLOOKUP(C2064,away!$B$2:$E$405,3,FALSE)</f>
        <v>0.52759999999999996</v>
      </c>
      <c r="J2064" s="10">
        <f>VLOOKUP(B2064,home!$B$2:$E$405,4,FALSE)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1.3812</v>
      </c>
      <c r="F2070" s="10">
        <f>VLOOKUP(B2070,home!$B$2:$E$405,3,FALSE)</f>
        <v>1.0669999999999999</v>
      </c>
      <c r="G2070" s="10">
        <f>VLOOKUP(C2070,away!$B$2:$E$405,4,FALSE)</f>
        <v>1.1584000000000001</v>
      </c>
      <c r="H2070" s="10">
        <f>VLOOKUP(A2070,away!$A$2:$E$405,3,FALSE)</f>
        <v>1.0679000000000001</v>
      </c>
      <c r="I2070" s="10">
        <f>VLOOKUP(C2070,away!$B$2:$E$405,3,FALSE)</f>
        <v>1.3109999999999999</v>
      </c>
      <c r="J2070" s="10">
        <f>VLOOKUP(B2070,home!$B$2:$E$405,4,FALSE)</f>
        <v>1.1828000000000001</v>
      </c>
      <c r="K2070" s="12">
        <f t="shared" ref="K2070:K2094" si="2742">E2070*F2070*G2070</f>
        <v>1.7071808793599998</v>
      </c>
      <c r="L2070" s="12">
        <f t="shared" ref="L2070:L2094" si="2743">H2070*I2070*J2070</f>
        <v>1.6559399893200002</v>
      </c>
      <c r="M2070" s="13">
        <f t="shared" ref="M2070:M2094" si="2744">_xlfn.POISSON.DIST(0,K2070,FALSE) * _xlfn.POISSON.DIST(0,L2070,FALSE)</f>
        <v>3.4627023744778329E-2</v>
      </c>
      <c r="N2070" s="13">
        <f t="shared" ref="N2070:N2094" si="2745">_xlfn.POISSON.DIST(1,K2070,FALSE) * _xlfn.POISSON.DIST(0,L2070,FALSE)</f>
        <v>5.911459284623026E-2</v>
      </c>
      <c r="O2070" s="13">
        <f t="shared" ref="O2070:O2094" si="2746">_xlfn.POISSON.DIST(0,K2070,FALSE) * _xlfn.POISSON.DIST(1,L2070,FALSE)</f>
        <v>5.7340273330111616E-2</v>
      </c>
      <c r="P2070" s="13">
        <f t="shared" ref="P2070:P2094" si="2747">_xlfn.POISSON.DIST(1,K2070,FALSE) * _xlfn.POISSON.DIST(1,L2070,FALSE)</f>
        <v>9.7890218246442701E-2</v>
      </c>
      <c r="Q2070" s="13">
        <f t="shared" ref="Q2070:Q2094" si="2748">_xlfn.POISSON.DIST(2,K2070,FALSE) * _xlfn.POISSON.DIST(0,L2070,FALSE)</f>
        <v>5.0459651299117877E-2</v>
      </c>
      <c r="R2070" s="13">
        <f t="shared" ref="R2070:R2094" si="2749">_xlfn.POISSON.DIST(0,K2070,FALSE) * _xlfn.POISSON.DIST(2,L2070,FALSE)</f>
        <v>4.7476025802935466E-2</v>
      </c>
      <c r="S2070" s="13">
        <f t="shared" ref="S2070:S2094" si="2750">_xlfn.POISSON.DIST(2,K2070,FALSE) * _xlfn.POISSON.DIST(2,L2070,FALSE)</f>
        <v>6.9183644679982073E-2</v>
      </c>
      <c r="T2070" s="13">
        <f t="shared" ref="T2070:T2094" si="2751">_xlfn.POISSON.DIST(2,K2070,FALSE) * _xlfn.POISSON.DIST(1,L2070,FALSE)</f>
        <v>8.3558154433352183E-2</v>
      </c>
      <c r="U2070" s="13">
        <f t="shared" ref="U2070:U2094" si="2752">_xlfn.POISSON.DIST(1,K2070,FALSE) * _xlfn.POISSON.DIST(2,L2070,FALSE)</f>
        <v>8.1050163478773418E-2</v>
      </c>
      <c r="V2070" s="13">
        <f t="shared" ref="V2070:V2094" si="2753">_xlfn.POISSON.DIST(3,K2070,FALSE) * _xlfn.POISSON.DIST(3,L2070,FALSE)</f>
        <v>2.1731267613168282E-2</v>
      </c>
      <c r="W2070" s="13">
        <f t="shared" ref="W2070:W2094" si="2754">_xlfn.POISSON.DIST(3,K2070,FALSE) * _xlfn.POISSON.DIST(0,L2070,FALSE)</f>
        <v>2.8714583959009009E-2</v>
      </c>
      <c r="X2070" s="13">
        <f t="shared" ref="X2070:X2094" si="2755">_xlfn.POISSON.DIST(3,K2070,FALSE) * _xlfn.POISSON.DIST(1,L2070,FALSE)</f>
        <v>4.7549627854409623E-2</v>
      </c>
      <c r="Y2070" s="13">
        <f t="shared" ref="Y2070:Y2094" si="2756">_xlfn.POISSON.DIST(3,K2070,FALSE) * _xlfn.POISSON.DIST(2,L2070,FALSE)</f>
        <v>3.9369665120700531E-2</v>
      </c>
      <c r="Z2070" s="13">
        <f t="shared" ref="Z2070:Z2094" si="2757">_xlfn.POISSON.DIST(0,K2070,FALSE) * _xlfn.POISSON.DIST(3,L2070,FALSE)</f>
        <v>2.6205816553689677E-2</v>
      </c>
      <c r="AA2070" s="13">
        <f t="shared" ref="AA2070:AA2094" si="2758">_xlfn.POISSON.DIST(1,K2070,FALSE) * _xlfn.POISSON.DIST(3,L2070,FALSE)</f>
        <v>4.4738068948474784E-2</v>
      </c>
      <c r="AB2070" s="13">
        <f t="shared" ref="AB2070:AB2094" si="2759">_xlfn.POISSON.DIST(2,K2070,FALSE) * _xlfn.POISSON.DIST(3,L2070,FALSE)</f>
        <v>3.8187987944162748E-2</v>
      </c>
      <c r="AC2070" s="13">
        <f t="shared" ref="AC2070:AC2094" si="2760">_xlfn.POISSON.DIST(4,K2070,FALSE) * _xlfn.POISSON.DIST(4,L2070,FALSE)</f>
        <v>3.839628524501911E-3</v>
      </c>
      <c r="AD2070" s="13">
        <f t="shared" ref="AD2070:AD2094" si="2761">_xlfn.POISSON.DIST(4,K2070,FALSE) * _xlfn.POISSON.DIST(0,L2070,FALSE)</f>
        <v>1.2255247173399385E-2</v>
      </c>
      <c r="AE2070" s="13">
        <f t="shared" ref="AE2070:AE2094" si="2762">_xlfn.POISSON.DIST(4,K2070,FALSE) * _xlfn.POISSON.DIST(1,L2070,FALSE)</f>
        <v>2.0293953873432941E-2</v>
      </c>
      <c r="AF2070" s="13">
        <f t="shared" ref="AF2070:AF2094" si="2763">_xlfn.POISSON.DIST(4,K2070,FALSE) * _xlfn.POISSON.DIST(2,L2070,FALSE)</f>
        <v>1.6802784880216561E-2</v>
      </c>
      <c r="AG2070" s="13">
        <f t="shared" ref="AG2070:AG2094" si="2764">_xlfn.POISSON.DIST(4,K2070,FALSE) * _xlfn.POISSON.DIST(3,L2070,FALSE)</f>
        <v>9.2748011383640278E-3</v>
      </c>
      <c r="AH2070" s="13">
        <f t="shared" ref="AH2070:AH2094" si="2765">_xlfn.POISSON.DIST(0,K2070,FALSE) * _xlfn.POISSON.DIST(4,L2070,FALSE)</f>
        <v>1.0848814896009685E-2</v>
      </c>
      <c r="AI2070" s="13">
        <f t="shared" ref="AI2070:AI2094" si="2766">_xlfn.POISSON.DIST(1,K2070,FALSE) * _xlfn.POISSON.DIST(4,L2070,FALSE)</f>
        <v>1.8520889354183681E-2</v>
      </c>
      <c r="AJ2070" s="13">
        <f t="shared" ref="AJ2070:AJ2094" si="2767">_xlfn.POISSON.DIST(2,K2070,FALSE) * _xlfn.POISSON.DIST(4,L2070,FALSE)</f>
        <v>1.5809254087102279E-2</v>
      </c>
      <c r="AK2070" s="13">
        <f t="shared" ref="AK2070:AK2094" si="2768">_xlfn.POISSON.DIST(3,K2070,FALSE) * _xlfn.POISSON.DIST(4,L2070,FALSE)</f>
        <v>8.9964187648149813E-3</v>
      </c>
      <c r="AL2070" s="13">
        <f t="shared" ref="AL2070:AL2094" si="2769">_xlfn.POISSON.DIST(5,K2070,FALSE) * _xlfn.POISSON.DIST(5,L2070,FALSE)</f>
        <v>4.3418351749672168E-4</v>
      </c>
      <c r="AM2070" s="13">
        <f t="shared" ref="AM2070:AM2094" si="2770">_xlfn.POISSON.DIST(5,K2070,FALSE) * _xlfn.POISSON.DIST(0,L2070,FALSE)</f>
        <v>4.1843847292516228E-3</v>
      </c>
      <c r="AN2070" s="13">
        <f t="shared" ref="AN2070:AN2094" si="2771">_xlfn.POISSON.DIST(5,K2070,FALSE) * _xlfn.POISSON.DIST(1,L2070,FALSE)</f>
        <v>6.9290900038677036E-3</v>
      </c>
      <c r="AO2070" s="13">
        <f t="shared" ref="AO2070:AO2094" si="2772">_xlfn.POISSON.DIST(5,K2070,FALSE) * _xlfn.POISSON.DIST(2,L2070,FALSE)</f>
        <v>5.7370786135010031E-3</v>
      </c>
      <c r="AP2070" s="13">
        <f t="shared" ref="AP2070:AP2094" si="2773">_xlfn.POISSON.DIST(5,K2070,FALSE) * _xlfn.POISSON.DIST(3,L2070,FALSE)</f>
        <v>3.1667526326562851E-3</v>
      </c>
      <c r="AQ2070" s="13">
        <f t="shared" ref="AQ2070:AQ2094" si="2774">_xlfn.POISSON.DIST(5,K2070,FALSE) * _xlfn.POISSON.DIST(4,L2070,FALSE)</f>
        <v>1.310988080174982E-3</v>
      </c>
      <c r="AR2070" s="13">
        <f t="shared" ref="AR2070:AR2094" si="2775">_xlfn.POISSON.DIST(0,K2070,FALSE) * _xlfn.POISSON.DIST(5,L2070,FALSE)</f>
        <v>3.5929972846065893E-3</v>
      </c>
      <c r="AS2070" s="13">
        <f t="shared" ref="AS2070:AS2094" si="2776">_xlfn.POISSON.DIST(1,K2070,FALSE) * _xlfn.POISSON.DIST(5,L2070,FALSE)</f>
        <v>6.1338962638727689E-3</v>
      </c>
      <c r="AT2070" s="13">
        <f t="shared" ref="AT2070:AT2094" si="2777">_xlfn.POISSON.DIST(2,K2070,FALSE) * _xlfn.POISSON.DIST(5,L2070,FALSE)</f>
        <v>5.2358352088306666E-3</v>
      </c>
      <c r="AU2070" s="13">
        <f t="shared" ref="AU2070:AU2094" si="2778">_xlfn.POISSON.DIST(3,K2070,FALSE) * _xlfn.POISSON.DIST(5,L2070,FALSE)</f>
        <v>2.9795059186651959E-3</v>
      </c>
      <c r="AV2070" s="13">
        <f t="shared" ref="AV2070:AV2094" si="2779">_xlfn.POISSON.DIST(4,K2070,FALSE) * _xlfn.POISSON.DIST(5,L2070,FALSE)</f>
        <v>1.2716388835712932E-3</v>
      </c>
      <c r="AW2070" s="13">
        <f t="shared" ref="AW2070:AW2094" si="2780">_xlfn.POISSON.DIST(6,K2070,FALSE) * _xlfn.POISSON.DIST(6,L2070,FALSE)</f>
        <v>3.409533516047204E-5</v>
      </c>
      <c r="AX2070" s="13">
        <f t="shared" ref="AX2070:AX2094" si="2781">_xlfn.POISSON.DIST(6,K2070,FALSE) * _xlfn.POISSON.DIST(0,L2070,FALSE)</f>
        <v>1.1905836002773906E-3</v>
      </c>
      <c r="AY2070" s="13">
        <f t="shared" ref="AY2070:AY2094" si="2782">_xlfn.POISSON.DIST(6,K2070,FALSE) * _xlfn.POISSON.DIST(1,L2070,FALSE)</f>
        <v>1.9715349943279091E-3</v>
      </c>
      <c r="AZ2070" s="13">
        <f t="shared" ref="AZ2070:AZ2094" si="2783">_xlfn.POISSON.DIST(6,K2070,FALSE) * _xlfn.POISSON.DIST(2,L2070,FALSE)</f>
        <v>1.6323718187256826E-3</v>
      </c>
      <c r="BA2070" s="13">
        <f t="shared" ref="BA2070:BA2094" si="2784">_xlfn.POISSON.DIST(6,K2070,FALSE) * _xlfn.POISSON.DIST(3,L2070,FALSE)</f>
        <v>9.0103659068895892E-4</v>
      </c>
      <c r="BB2070" s="13">
        <f t="shared" ref="BB2070:BB2094" si="2785">_xlfn.POISSON.DIST(6,K2070,FALSE) * _xlfn.POISSON.DIST(4,L2070,FALSE)</f>
        <v>3.7301563059060077E-4</v>
      </c>
      <c r="BC2070" s="13">
        <f t="shared" ref="BC2070:BC2094" si="2786">_xlfn.POISSON.DIST(6,K2070,FALSE) * _xlfn.POISSON.DIST(5,L2070,FALSE)</f>
        <v>1.235382998672786E-4</v>
      </c>
      <c r="BD2070" s="13">
        <f t="shared" ref="BD2070:BD2094" si="2787">_xlfn.POISSON.DIST(0,K2070,FALSE) * _xlfn.POISSON.DIST(6,L2070,FALSE)</f>
        <v>9.9163131418303721E-4</v>
      </c>
      <c r="BE2070" s="13">
        <f t="shared" ref="BE2070:BE2094" si="2788">_xlfn.POISSON.DIST(1,K2070,FALSE) * _xlfn.POISSON.DIST(6,L2070,FALSE)</f>
        <v>1.69289401894791E-3</v>
      </c>
      <c r="BF2070" s="13">
        <f t="shared" ref="BF2070:BF2094" si="2789">_xlfn.POISSON.DIST(2,K2070,FALSE) * _xlfn.POISSON.DIST(6,L2070,FALSE)</f>
        <v>1.4450381499653887E-3</v>
      </c>
      <c r="BG2070" s="13">
        <f t="shared" ref="BG2070:BG2094" si="2790">_xlfn.POISSON.DIST(3,K2070,FALSE) * _xlfn.POISSON.DIST(6,L2070,FALSE)</f>
        <v>8.2231383318888667E-4</v>
      </c>
      <c r="BH2070" s="13">
        <f t="shared" ref="BH2070:BH2094" si="2791">_xlfn.POISSON.DIST(4,K2070,FALSE) * _xlfn.POISSON.DIST(6,L2070,FALSE)</f>
        <v>3.5095961321332395E-4</v>
      </c>
      <c r="BI2070" s="13">
        <f t="shared" ref="BI2070:BI2094" si="2792">_xlfn.POISSON.DIST(5,K2070,FALSE) * _xlfn.POISSON.DIST(6,L2070,FALSE)</f>
        <v>1.1983030822107354E-4</v>
      </c>
      <c r="BJ2070" s="14">
        <f t="shared" ref="BJ2070:BJ2094" si="2793">SUM(N2070,Q2070,T2070,W2070,X2070,Y2070,AD2070,AE2070,AF2070,AG2070,AM2070,AN2070,AO2070,AP2070,AQ2070,AX2070,AY2070,AZ2070,BA2070,BB2070,BC2070)</f>
        <v>0.39491343757216185</v>
      </c>
      <c r="BK2070" s="14">
        <f t="shared" ref="BK2070:BK2094" si="2794">SUM(M2070,P2070,S2070,V2070,AC2070,AL2070,AY2070)</f>
        <v>0.22967750132069795</v>
      </c>
      <c r="BL2070" s="14">
        <f t="shared" ref="BL2070:BL2094" si="2795">SUM(O2070,R2070,U2070,AA2070,AB2070,AH2070,AI2070,AJ2070,AK2070,AR2070,AS2070,AT2070,AU2070,AV2070,BD2070,BE2070,BF2070,BG2070,BH2070,BI2070)</f>
        <v>0.34760443740383473</v>
      </c>
      <c r="BM2070" s="14">
        <f t="shared" ref="BM2070:BM2094" si="2796">SUM(S2070:BI2070)</f>
        <v>0.64955596792160031</v>
      </c>
      <c r="BN2070" s="14">
        <f t="shared" ref="BN2070:BN2094" si="2797">SUM(M2070:R2070)</f>
        <v>0.34690778526961624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1.3812</v>
      </c>
      <c r="F2071" s="10">
        <f>VLOOKUP(B2071,home!$B$2:$E$405,3,FALSE)</f>
        <v>0.68589999999999995</v>
      </c>
      <c r="G2071" s="10">
        <f>VLOOKUP(C2071,away!$B$2:$E$405,4,FALSE)</f>
        <v>1.3337000000000001</v>
      </c>
      <c r="H2071" s="10">
        <f>VLOOKUP(A2071,away!$A$2:$E$405,3,FALSE)</f>
        <v>1.0679000000000001</v>
      </c>
      <c r="I2071" s="10">
        <f>VLOOKUP(C2071,away!$B$2:$E$405,3,FALSE)</f>
        <v>0.64070000000000005</v>
      </c>
      <c r="J2071" s="10">
        <f>VLOOKUP(B2071,home!$B$2:$E$405,4,FALSE)</f>
        <v>0.83779999999999999</v>
      </c>
      <c r="K2071" s="12">
        <f t="shared" si="2742"/>
        <v>1.2635008071960001</v>
      </c>
      <c r="L2071" s="12">
        <f t="shared" si="2743"/>
        <v>0.57322571743400008</v>
      </c>
      <c r="M2071" s="13">
        <f t="shared" si="2744"/>
        <v>0.1593381628841134</v>
      </c>
      <c r="N2071" s="13">
        <f t="shared" si="2745"/>
        <v>0.20132389742120496</v>
      </c>
      <c r="O2071" s="13">
        <f t="shared" si="2746"/>
        <v>9.1336732733861462E-2</v>
      </c>
      <c r="P2071" s="13">
        <f t="shared" si="2747"/>
        <v>0.11540403553587926</v>
      </c>
      <c r="Q2071" s="13">
        <f t="shared" si="2748"/>
        <v>0.12718645344976864</v>
      </c>
      <c r="R2071" s="13">
        <f t="shared" si="2749"/>
        <v>2.6178282074722628E-2</v>
      </c>
      <c r="S2071" s="13">
        <f t="shared" si="2750"/>
        <v>2.0895953575874877E-2</v>
      </c>
      <c r="T2071" s="13">
        <f t="shared" si="2751"/>
        <v>7.2906546026629687E-2</v>
      </c>
      <c r="U2071" s="13">
        <f t="shared" si="2752"/>
        <v>3.307628053241661E-2</v>
      </c>
      <c r="V2071" s="13">
        <f t="shared" si="2753"/>
        <v>1.6815929407112003E-3</v>
      </c>
      <c r="W2071" s="13">
        <f t="shared" si="2754"/>
        <v>5.3566728866059739E-2</v>
      </c>
      <c r="X2071" s="13">
        <f t="shared" si="2755"/>
        <v>3.0705826584839654E-2</v>
      </c>
      <c r="Y2071" s="13">
        <f t="shared" si="2756"/>
        <v>8.8006847367493521E-3</v>
      </c>
      <c r="Z2071" s="13">
        <f t="shared" si="2757"/>
        <v>5.0020215078241679E-3</v>
      </c>
      <c r="AA2071" s="13">
        <f t="shared" si="2758"/>
        <v>6.3200582127475877E-3</v>
      </c>
      <c r="AB2071" s="13">
        <f t="shared" si="2759"/>
        <v>3.9926993266661453E-3</v>
      </c>
      <c r="AC2071" s="13">
        <f t="shared" si="2760"/>
        <v>7.6120579014967655E-5</v>
      </c>
      <c r="AD2071" s="13">
        <f t="shared" si="2761"/>
        <v>1.6920401290278931E-2</v>
      </c>
      <c r="AE2071" s="13">
        <f t="shared" si="2762"/>
        <v>9.6992091688913214E-3</v>
      </c>
      <c r="AF2071" s="13">
        <f t="shared" si="2763"/>
        <v>2.7799180671900796E-3</v>
      </c>
      <c r="AG2071" s="13">
        <f t="shared" si="2764"/>
        <v>5.3117350949092408E-4</v>
      </c>
      <c r="AH2071" s="13">
        <f t="shared" si="2765"/>
        <v>7.1682184186070178E-4</v>
      </c>
      <c r="AI2071" s="13">
        <f t="shared" si="2766"/>
        <v>9.0570497580672006E-4</v>
      </c>
      <c r="AJ2071" s="13">
        <f t="shared" si="2767"/>
        <v>5.7217948400661248E-4</v>
      </c>
      <c r="AK2071" s="13">
        <f t="shared" si="2768"/>
        <v>2.4098307996778194E-4</v>
      </c>
      <c r="AL2071" s="13">
        <f t="shared" si="2769"/>
        <v>2.2052775924231246E-6</v>
      </c>
      <c r="AM2071" s="13">
        <f t="shared" si="2770"/>
        <v>4.275788137669532E-3</v>
      </c>
      <c r="AN2071" s="13">
        <f t="shared" si="2771"/>
        <v>2.4509917228114049E-3</v>
      </c>
      <c r="AO2071" s="13">
        <f t="shared" si="2772"/>
        <v>7.0248574436668166E-4</v>
      </c>
      <c r="AP2071" s="13">
        <f t="shared" si="2773"/>
        <v>1.342276316005829E-4</v>
      </c>
      <c r="AQ2071" s="13">
        <f t="shared" si="2774"/>
        <v>1.9235682605927696E-5</v>
      </c>
      <c r="AR2071" s="13">
        <f t="shared" si="2775"/>
        <v>8.2180142914592449E-5</v>
      </c>
      <c r="AS2071" s="13">
        <f t="shared" si="2776"/>
        <v>1.0383467690807019E-4</v>
      </c>
      <c r="AT2071" s="13">
        <f t="shared" si="2777"/>
        <v>6.5597599044141307E-5</v>
      </c>
      <c r="AU2071" s="13">
        <f t="shared" si="2778"/>
        <v>2.7627539780797372E-5</v>
      </c>
      <c r="AV2071" s="13">
        <f t="shared" si="2779"/>
        <v>8.7268547034692672E-6</v>
      </c>
      <c r="AW2071" s="13">
        <f t="shared" si="2780"/>
        <v>4.4367193129783369E-8</v>
      </c>
      <c r="AX2071" s="13">
        <f t="shared" si="2781"/>
        <v>9.0041029389075508E-4</v>
      </c>
      <c r="AY2071" s="13">
        <f t="shared" si="2782"/>
        <v>5.1613833670048691E-4</v>
      </c>
      <c r="AZ2071" s="13">
        <f t="shared" si="2783"/>
        <v>1.4793188417516406E-4</v>
      </c>
      <c r="BA2071" s="13">
        <f t="shared" si="2784"/>
        <v>2.8266120145890605E-5</v>
      </c>
      <c r="BB2071" s="13">
        <f t="shared" si="2785"/>
        <v>4.0507167499259465E-6</v>
      </c>
      <c r="BC2071" s="13">
        <f t="shared" si="2786"/>
        <v>4.6439500301964448E-7</v>
      </c>
      <c r="BD2071" s="13">
        <f t="shared" si="2787"/>
        <v>7.8512952301743155E-6</v>
      </c>
      <c r="BE2071" s="13">
        <f t="shared" si="2788"/>
        <v>9.9201178608593523E-6</v>
      </c>
      <c r="BF2071" s="13">
        <f t="shared" si="2789"/>
        <v>6.2670384623376268E-6</v>
      </c>
      <c r="BG2071" s="13">
        <f t="shared" si="2790"/>
        <v>2.6394693852973239E-6</v>
      </c>
      <c r="BH2071" s="13">
        <f t="shared" si="2791"/>
        <v>8.3374292472307446E-7</v>
      </c>
      <c r="BI2071" s="13">
        <f t="shared" si="2792"/>
        <v>2.1068697167631159E-7</v>
      </c>
      <c r="BJ2071" s="14">
        <f t="shared" si="2793"/>
        <v>0.53360082978682266</v>
      </c>
      <c r="BK2071" s="14">
        <f t="shared" si="2794"/>
        <v>0.29791420912988659</v>
      </c>
      <c r="BL2071" s="14">
        <f t="shared" si="2795"/>
        <v>0.16365543142624242</v>
      </c>
      <c r="BM2071" s="14">
        <f t="shared" si="2796"/>
        <v>0.27888883378171819</v>
      </c>
      <c r="BN2071" s="14">
        <f t="shared" si="2797"/>
        <v>0.72076756409955034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1.3812</v>
      </c>
      <c r="F2072" s="10">
        <f>VLOOKUP(B2072,home!$B$2:$E$405,3,FALSE)</f>
        <v>0.91449999999999998</v>
      </c>
      <c r="G2072" s="10">
        <f>VLOOKUP(C2072,away!$B$2:$E$405,4,FALSE)</f>
        <v>1.0669999999999999</v>
      </c>
      <c r="H2072" s="10">
        <f>VLOOKUP(A2072,away!$A$2:$E$405,3,FALSE)</f>
        <v>1.0679000000000001</v>
      </c>
      <c r="I2072" s="10">
        <f>VLOOKUP(C2072,away!$B$2:$E$405,3,FALSE)</f>
        <v>0.78859999999999997</v>
      </c>
      <c r="J2072" s="10">
        <f>VLOOKUP(B2072,home!$B$2:$E$405,4,FALSE)</f>
        <v>1.5278</v>
      </c>
      <c r="K2072" s="12">
        <f t="shared" si="2742"/>
        <v>1.3477355957999999</v>
      </c>
      <c r="L2072" s="12">
        <f t="shared" si="2743"/>
        <v>1.286630567132</v>
      </c>
      <c r="M2072" s="13">
        <f t="shared" si="2744"/>
        <v>7.1764441959452488E-2</v>
      </c>
      <c r="N2072" s="13">
        <f t="shared" si="2745"/>
        <v>9.671949294147722E-2</v>
      </c>
      <c r="O2072" s="13">
        <f t="shared" si="2746"/>
        <v>9.233432465820185E-2</v>
      </c>
      <c r="P2072" s="13">
        <f t="shared" si="2747"/>
        <v>0.12444225605601229</v>
      </c>
      <c r="Q2072" s="13">
        <f t="shared" si="2748"/>
        <v>6.5176151722477857E-2</v>
      </c>
      <c r="R2072" s="13">
        <f t="shared" si="2749"/>
        <v>5.9400082250366255E-2</v>
      </c>
      <c r="S2072" s="13">
        <f t="shared" si="2750"/>
        <v>5.3946894414157738E-2</v>
      </c>
      <c r="T2072" s="13">
        <f t="shared" si="2751"/>
        <v>8.3857629054172961E-2</v>
      </c>
      <c r="U2072" s="13">
        <f t="shared" si="2752"/>
        <v>8.0055605242266362E-2</v>
      </c>
      <c r="V2072" s="13">
        <f t="shared" si="2753"/>
        <v>1.0393994984477337E-2</v>
      </c>
      <c r="W2072" s="13">
        <f t="shared" si="2754"/>
        <v>2.9280073224548297E-2</v>
      </c>
      <c r="X2072" s="13">
        <f t="shared" si="2755"/>
        <v>3.7672637218567062E-2</v>
      </c>
      <c r="Y2072" s="13">
        <f t="shared" si="2756"/>
        <v>2.4235383294941525E-2</v>
      </c>
      <c r="Z2072" s="13">
        <f t="shared" si="2757"/>
        <v>2.5475320504492058E-2</v>
      </c>
      <c r="AA2072" s="13">
        <f t="shared" si="2758"/>
        <v>3.4333996258317553E-2</v>
      </c>
      <c r="AB2072" s="13">
        <f t="shared" si="2759"/>
        <v>2.3136574451699296E-2</v>
      </c>
      <c r="AC2072" s="13">
        <f t="shared" si="2760"/>
        <v>1.1264737713299298E-3</v>
      </c>
      <c r="AD2072" s="13">
        <f t="shared" si="2761"/>
        <v>9.865449233088559E-3</v>
      </c>
      <c r="AE2072" s="13">
        <f t="shared" si="2762"/>
        <v>1.2693188541780687E-2</v>
      </c>
      <c r="AF2072" s="13">
        <f t="shared" si="2763"/>
        <v>8.165722186112348E-3</v>
      </c>
      <c r="AG2072" s="13">
        <f t="shared" si="2764"/>
        <v>3.5020892557866947E-3</v>
      </c>
      <c r="AH2072" s="13">
        <f t="shared" si="2765"/>
        <v>8.1943315171410219E-3</v>
      </c>
      <c r="AI2072" s="13">
        <f t="shared" si="2766"/>
        <v>1.1043792269436772E-2</v>
      </c>
      <c r="AJ2072" s="13">
        <f t="shared" si="2767"/>
        <v>7.4420559770704015E-3</v>
      </c>
      <c r="AK2072" s="13">
        <f t="shared" si="2768"/>
        <v>3.3433079154113099E-3</v>
      </c>
      <c r="AL2072" s="13">
        <f t="shared" si="2769"/>
        <v>7.8133924637175696E-5</v>
      </c>
      <c r="AM2072" s="13">
        <f t="shared" si="2770"/>
        <v>2.6592034199982486E-3</v>
      </c>
      <c r="AN2072" s="13">
        <f t="shared" si="2771"/>
        <v>3.4214124043917002E-3</v>
      </c>
      <c r="AO2072" s="13">
        <f t="shared" si="2772"/>
        <v>2.2010468911274773E-3</v>
      </c>
      <c r="AP2072" s="13">
        <f t="shared" si="2773"/>
        <v>9.4397806993849049E-4</v>
      </c>
      <c r="AQ2072" s="13">
        <f t="shared" si="2774"/>
        <v>3.036377598712827E-4</v>
      </c>
      <c r="AR2072" s="13">
        <f t="shared" si="2775"/>
        <v>2.1086154814333549E-3</v>
      </c>
      <c r="AS2072" s="13">
        <f t="shared" si="2776"/>
        <v>2.8418561421826864E-3</v>
      </c>
      <c r="AT2072" s="13">
        <f t="shared" si="2777"/>
        <v>1.9150353404812363E-3</v>
      </c>
      <c r="AU2072" s="13">
        <f t="shared" si="2778"/>
        <v>8.6032043186051168E-4</v>
      </c>
      <c r="AV2072" s="13">
        <f t="shared" si="2779"/>
        <v>2.8987111745311009E-4</v>
      </c>
      <c r="AW2072" s="13">
        <f t="shared" si="2780"/>
        <v>3.7635327742944258E-6</v>
      </c>
      <c r="AX2072" s="13">
        <f t="shared" si="2781"/>
        <v>5.9731718426745632E-4</v>
      </c>
      <c r="AY2072" s="13">
        <f t="shared" si="2782"/>
        <v>7.6852654755172668E-4</v>
      </c>
      <c r="AZ2072" s="13">
        <f t="shared" si="2783"/>
        <v>4.9440487386623821E-4</v>
      </c>
      <c r="BA2072" s="13">
        <f t="shared" si="2784"/>
        <v>2.1203880775178099E-4</v>
      </c>
      <c r="BB2072" s="13">
        <f t="shared" si="2785"/>
        <v>6.8203902867916766E-5</v>
      </c>
      <c r="BC2072" s="13">
        <f t="shared" si="2786"/>
        <v>1.7550645245512721E-5</v>
      </c>
      <c r="BD2072" s="13">
        <f t="shared" si="2787"/>
        <v>4.5216818878998514E-4</v>
      </c>
      <c r="BE2072" s="13">
        <f t="shared" si="2788"/>
        <v>6.0940316332067741E-4</v>
      </c>
      <c r="BF2072" s="13">
        <f t="shared" si="2789"/>
        <v>4.1065716770019903E-4</v>
      </c>
      <c r="BG2072" s="13">
        <f t="shared" si="2790"/>
        <v>1.8448576085998943E-4</v>
      </c>
      <c r="BH2072" s="13">
        <f t="shared" si="2791"/>
        <v>6.2159506707313558E-5</v>
      </c>
      <c r="BI2072" s="13">
        <f t="shared" si="2792"/>
        <v>1.6754915961363041E-5</v>
      </c>
      <c r="BJ2072" s="14">
        <f t="shared" si="2793"/>
        <v>0.38285513717983116</v>
      </c>
      <c r="BK2072" s="14">
        <f t="shared" si="2794"/>
        <v>0.26252072165761869</v>
      </c>
      <c r="BL2072" s="14">
        <f t="shared" si="2795"/>
        <v>0.3290353977566613</v>
      </c>
      <c r="BM2072" s="14">
        <f t="shared" si="2796"/>
        <v>0.48928506449583786</v>
      </c>
      <c r="BN2072" s="14">
        <f t="shared" si="2797"/>
        <v>0.50983674958798797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1.3812</v>
      </c>
      <c r="F2074" s="10">
        <f>VLOOKUP(B2074,home!$B$2:$E$405,3,FALSE)</f>
        <v>0.99070000000000003</v>
      </c>
      <c r="G2074" s="10">
        <f>VLOOKUP(C2074,away!$B$2:$E$405,4,FALSE)</f>
        <v>0.9526</v>
      </c>
      <c r="H2074" s="10">
        <f>VLOOKUP(A2074,away!$A$2:$E$405,3,FALSE)</f>
        <v>1.0679000000000001</v>
      </c>
      <c r="I2074" s="10">
        <f>VLOOKUP(C2074,away!$B$2:$E$405,3,FALSE)</f>
        <v>1.6757</v>
      </c>
      <c r="J2074" s="10">
        <f>VLOOKUP(B2074,home!$B$2:$E$405,4,FALSE)</f>
        <v>1.5278</v>
      </c>
      <c r="K2074" s="12">
        <f t="shared" si="2742"/>
        <v>1.303494820584</v>
      </c>
      <c r="L2074" s="12">
        <f t="shared" si="2743"/>
        <v>2.7339675898340001</v>
      </c>
      <c r="M2074" s="13">
        <f t="shared" si="2744"/>
        <v>1.7642184284488136E-2</v>
      </c>
      <c r="N2074" s="13">
        <f t="shared" si="2745"/>
        <v>2.2996495838618722E-2</v>
      </c>
      <c r="O2074" s="13">
        <f t="shared" si="2746"/>
        <v>4.8233160047669303E-2</v>
      </c>
      <c r="P2074" s="13">
        <f t="shared" si="2747"/>
        <v>6.2871674302536054E-2</v>
      </c>
      <c r="Q2074" s="13">
        <f t="shared" si="2748"/>
        <v>1.4987906608610511E-2</v>
      </c>
      <c r="R2074" s="13">
        <f t="shared" si="2749"/>
        <v>6.5933948162802028E-2</v>
      </c>
      <c r="S2074" s="13">
        <f t="shared" si="2750"/>
        <v>5.6014144363627769E-2</v>
      </c>
      <c r="T2074" s="13">
        <f t="shared" si="2751"/>
        <v>4.0976450907399965E-2</v>
      </c>
      <c r="U2074" s="13">
        <f t="shared" si="2752"/>
        <v>8.5944559930866374E-2</v>
      </c>
      <c r="V2074" s="13">
        <f t="shared" si="2753"/>
        <v>2.2179812406043994E-2</v>
      </c>
      <c r="W2074" s="13">
        <f t="shared" si="2754"/>
        <v>6.512219545240166E-3</v>
      </c>
      <c r="X2074" s="13">
        <f t="shared" si="2755"/>
        <v>1.7804197174570126E-2</v>
      </c>
      <c r="Y2074" s="13">
        <f t="shared" si="2756"/>
        <v>2.4338049019144405E-2</v>
      </c>
      <c r="Z2074" s="13">
        <f t="shared" si="2757"/>
        <v>6.0087092448965249E-2</v>
      </c>
      <c r="AA2074" s="13">
        <f t="shared" si="2758"/>
        <v>7.8323213791178167E-2</v>
      </c>
      <c r="AB2074" s="13">
        <f t="shared" si="2759"/>
        <v>5.1046951754147044E-2</v>
      </c>
      <c r="AC2074" s="13">
        <f t="shared" si="2760"/>
        <v>4.9401547988527812E-3</v>
      </c>
      <c r="AD2074" s="13">
        <f t="shared" si="2761"/>
        <v>2.1221611119316124E-3</v>
      </c>
      <c r="AE2074" s="13">
        <f t="shared" si="2762"/>
        <v>5.8019197004271139E-3</v>
      </c>
      <c r="AF2074" s="13">
        <f t="shared" si="2763"/>
        <v>7.9311302098935606E-3</v>
      </c>
      <c r="AG2074" s="13">
        <f t="shared" si="2764"/>
        <v>7.2278176482007753E-3</v>
      </c>
      <c r="AH2074" s="13">
        <f t="shared" si="2765"/>
        <v>4.1069040830707573E-2</v>
      </c>
      <c r="AI2074" s="13">
        <f t="shared" si="2766"/>
        <v>5.353328200918013E-2</v>
      </c>
      <c r="AJ2074" s="13">
        <f t="shared" si="2767"/>
        <v>3.4890177913914473E-2</v>
      </c>
      <c r="AK2074" s="13">
        <f t="shared" si="2768"/>
        <v>1.515972206668059E-2</v>
      </c>
      <c r="AL2074" s="13">
        <f t="shared" si="2769"/>
        <v>7.0421167472028577E-4</v>
      </c>
      <c r="AM2074" s="13">
        <f t="shared" si="2770"/>
        <v>5.5324520356952761E-4</v>
      </c>
      <c r="AN2074" s="13">
        <f t="shared" si="2771"/>
        <v>1.5125544557902024E-3</v>
      </c>
      <c r="AO2074" s="13">
        <f t="shared" si="2772"/>
        <v>2.0676374299947089E-3</v>
      </c>
      <c r="AP2074" s="13">
        <f t="shared" si="2773"/>
        <v>1.8842845737110669E-3</v>
      </c>
      <c r="AQ2074" s="13">
        <f t="shared" si="2774"/>
        <v>1.2878932386375581E-3</v>
      </c>
      <c r="AR2074" s="13">
        <f t="shared" si="2775"/>
        <v>2.2456285315344743E-2</v>
      </c>
      <c r="AS2074" s="13">
        <f t="shared" si="2776"/>
        <v>2.9271651598108402E-2</v>
      </c>
      <c r="AT2074" s="13">
        <f t="shared" si="2777"/>
        <v>1.9077723124036841E-2</v>
      </c>
      <c r="AU2074" s="13">
        <f t="shared" si="2778"/>
        <v>8.2892377602392063E-3</v>
      </c>
      <c r="AV2074" s="13">
        <f t="shared" si="2779"/>
        <v>2.7012446217652814E-3</v>
      </c>
      <c r="AW2074" s="13">
        <f t="shared" si="2780"/>
        <v>6.9711333703707608E-5</v>
      </c>
      <c r="AX2074" s="13">
        <f t="shared" si="2781"/>
        <v>1.2019204289430344E-4</v>
      </c>
      <c r="AY2074" s="13">
        <f t="shared" si="2782"/>
        <v>3.2860114982896356E-4</v>
      </c>
      <c r="AZ2074" s="13">
        <f t="shared" si="2783"/>
        <v>4.4919244680728638E-4</v>
      </c>
      <c r="BA2074" s="13">
        <f t="shared" si="2784"/>
        <v>4.0935919705645132E-4</v>
      </c>
      <c r="BB2074" s="13">
        <f t="shared" si="2785"/>
        <v>2.7979369433820197E-4</v>
      </c>
      <c r="BC2074" s="13">
        <f t="shared" si="2786"/>
        <v>1.5298937843211298E-4</v>
      </c>
      <c r="BD2074" s="13">
        <f t="shared" si="2787"/>
        <v>1.0232459373369618E-2</v>
      </c>
      <c r="BE2074" s="13">
        <f t="shared" si="2788"/>
        <v>1.3337957795023496E-2</v>
      </c>
      <c r="BF2074" s="13">
        <f t="shared" si="2789"/>
        <v>8.6929794514905602E-3</v>
      </c>
      <c r="BG2074" s="13">
        <f t="shared" si="2790"/>
        <v>3.7770845634870274E-3</v>
      </c>
      <c r="BH2074" s="13">
        <f t="shared" si="2791"/>
        <v>1.2308525413532801E-3</v>
      </c>
      <c r="BI2074" s="13">
        <f t="shared" si="2792"/>
        <v>3.2088198251133072E-4</v>
      </c>
      <c r="BJ2074" s="14">
        <f t="shared" si="2793"/>
        <v>0.15974409057509734</v>
      </c>
      <c r="BK2074" s="14">
        <f t="shared" si="2794"/>
        <v>0.164680782980098</v>
      </c>
      <c r="BL2074" s="14">
        <f t="shared" si="2795"/>
        <v>0.59352241463387534</v>
      </c>
      <c r="BM2074" s="14">
        <f t="shared" si="2796"/>
        <v>0.7451101215771857</v>
      </c>
      <c r="BN2074" s="14">
        <f t="shared" si="2797"/>
        <v>0.23266536924472475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1.3812</v>
      </c>
      <c r="F2075" s="10">
        <f>VLOOKUP(B2075,home!$B$2:$E$405,3,FALSE)</f>
        <v>1.2307999999999999</v>
      </c>
      <c r="G2075" s="10">
        <f>VLOOKUP(C2075,away!$B$2:$E$405,4,FALSE)</f>
        <v>0.83830000000000005</v>
      </c>
      <c r="H2075" s="10">
        <f>VLOOKUP(A2075,away!$A$2:$E$405,3,FALSE)</f>
        <v>1.0679000000000001</v>
      </c>
      <c r="I2075" s="10">
        <f>VLOOKUP(C2075,away!$B$2:$E$405,3,FALSE)</f>
        <v>0.78859999999999997</v>
      </c>
      <c r="J2075" s="10">
        <f>VLOOKUP(B2075,home!$B$2:$E$405,4,FALSE)</f>
        <v>0.74909999999999999</v>
      </c>
      <c r="K2075" s="12">
        <f t="shared" si="2742"/>
        <v>1.4250940387679998</v>
      </c>
      <c r="L2075" s="12">
        <f t="shared" si="2743"/>
        <v>0.63085152365399999</v>
      </c>
      <c r="M2075" s="13">
        <f t="shared" si="2744"/>
        <v>0.12797177305079052</v>
      </c>
      <c r="N2075" s="13">
        <f t="shared" si="2745"/>
        <v>0.18237181090525298</v>
      </c>
      <c r="O2075" s="13">
        <f t="shared" si="2746"/>
        <v>8.0731188013795113E-2</v>
      </c>
      <c r="P2075" s="13">
        <f t="shared" si="2747"/>
        <v>0.11504953478111801</v>
      </c>
      <c r="Q2075" s="13">
        <f t="shared" si="2748"/>
        <v>0.12994849028020045</v>
      </c>
      <c r="R2075" s="13">
        <f t="shared" si="2749"/>
        <v>2.5464696482450092E-2</v>
      </c>
      <c r="S2075" s="13">
        <f t="shared" si="2750"/>
        <v>2.5858037162809152E-2</v>
      </c>
      <c r="T2075" s="13">
        <f t="shared" si="2751"/>
        <v>8.1978203089801471E-2</v>
      </c>
      <c r="U2075" s="13">
        <f t="shared" si="2752"/>
        <v>3.6289587156176077E-2</v>
      </c>
      <c r="V2075" s="13">
        <f t="shared" si="2753"/>
        <v>2.5829959520781089E-3</v>
      </c>
      <c r="W2075" s="13">
        <f t="shared" si="2754"/>
        <v>6.172960628173834E-2</v>
      </c>
      <c r="X2075" s="13">
        <f t="shared" si="2755"/>
        <v>3.8942216177396162E-2</v>
      </c>
      <c r="Y2075" s="13">
        <f t="shared" si="2756"/>
        <v>1.2283378204986907E-2</v>
      </c>
      <c r="Z2075" s="13">
        <f t="shared" si="2757"/>
        <v>5.3548141917800982E-3</v>
      </c>
      <c r="AA2075" s="13">
        <f t="shared" si="2758"/>
        <v>7.631113783416103E-3</v>
      </c>
      <c r="AB2075" s="13">
        <f t="shared" si="2759"/>
        <v>5.4375273809533029E-3</v>
      </c>
      <c r="AC2075" s="13">
        <f t="shared" si="2760"/>
        <v>1.4513575706171211E-4</v>
      </c>
      <c r="AD2075" s="13">
        <f t="shared" si="2761"/>
        <v>2.1992623481900252E-2</v>
      </c>
      <c r="AE2075" s="13">
        <f t="shared" si="2762"/>
        <v>1.3874080032705514E-2</v>
      </c>
      <c r="AF2075" s="13">
        <f t="shared" si="2763"/>
        <v>4.3762422639649053E-3</v>
      </c>
      <c r="AG2075" s="13">
        <f t="shared" si="2764"/>
        <v>9.2025303336709706E-4</v>
      </c>
      <c r="AH2075" s="13">
        <f t="shared" si="2765"/>
        <v>8.4452317294213437E-4</v>
      </c>
      <c r="AI2075" s="13">
        <f t="shared" si="2766"/>
        <v>1.2035249393612722E-3</v>
      </c>
      <c r="AJ2075" s="13">
        <f t="shared" si="2767"/>
        <v>8.5756810829618372E-4</v>
      </c>
      <c r="AK2075" s="13">
        <f t="shared" si="2768"/>
        <v>4.0737173299014727E-4</v>
      </c>
      <c r="AL2075" s="13">
        <f t="shared" si="2769"/>
        <v>5.2192138725555302E-6</v>
      </c>
      <c r="AM2075" s="13">
        <f t="shared" si="2770"/>
        <v>6.268311324185036E-3</v>
      </c>
      <c r="AN2075" s="13">
        <f t="shared" si="2771"/>
        <v>3.9543737495997527E-3</v>
      </c>
      <c r="AO2075" s="13">
        <f t="shared" si="2772"/>
        <v>1.2473113525161925E-3</v>
      </c>
      <c r="AP2075" s="13">
        <f t="shared" si="2773"/>
        <v>2.6228942240192385E-4</v>
      </c>
      <c r="AQ2075" s="13">
        <f t="shared" si="2774"/>
        <v>4.1366420440145308E-5</v>
      </c>
      <c r="AR2075" s="13">
        <f t="shared" si="2775"/>
        <v>1.0655374608233125E-4</v>
      </c>
      <c r="AS2075" s="13">
        <f t="shared" si="2776"/>
        <v>1.5184910835032938E-4</v>
      </c>
      <c r="AT2075" s="13">
        <f t="shared" si="2777"/>
        <v>1.0819962955114525E-4</v>
      </c>
      <c r="AU2075" s="13">
        <f t="shared" si="2778"/>
        <v>5.1398215690080994E-5</v>
      </c>
      <c r="AV2075" s="13">
        <f t="shared" si="2779"/>
        <v>1.8311822695811583E-5</v>
      </c>
      <c r="AW2075" s="13">
        <f t="shared" si="2780"/>
        <v>1.3033866628158493E-7</v>
      </c>
      <c r="AX2075" s="13">
        <f t="shared" si="2781"/>
        <v>1.4888221835396712E-3</v>
      </c>
      <c r="AY2075" s="13">
        <f t="shared" si="2782"/>
        <v>9.3922574293587679E-4</v>
      </c>
      <c r="AZ2075" s="13">
        <f t="shared" si="2783"/>
        <v>2.9625599549307896E-4</v>
      </c>
      <c r="BA2075" s="13">
        <f t="shared" si="2784"/>
        <v>6.2297848716147143E-5</v>
      </c>
      <c r="BB2075" s="13">
        <f t="shared" si="2785"/>
        <v>9.8251731957369524E-6</v>
      </c>
      <c r="BC2075" s="13">
        <f t="shared" si="2786"/>
        <v>1.23964509613902E-6</v>
      </c>
      <c r="BD2075" s="13">
        <f t="shared" si="2787"/>
        <v>1.1203265511180009E-5</v>
      </c>
      <c r="BE2075" s="13">
        <f t="shared" si="2788"/>
        <v>1.596570689471776E-5</v>
      </c>
      <c r="BF2075" s="13">
        <f t="shared" si="2789"/>
        <v>1.1376316860189717E-5</v>
      </c>
      <c r="BG2075" s="13">
        <f t="shared" si="2790"/>
        <v>5.4041071135307512E-6</v>
      </c>
      <c r="BH2075" s="13">
        <f t="shared" si="2791"/>
        <v>1.9253402080891047E-6</v>
      </c>
      <c r="BI2075" s="13">
        <f t="shared" si="2792"/>
        <v>5.4875817062962461E-7</v>
      </c>
      <c r="BJ2075" s="14">
        <f t="shared" si="2793"/>
        <v>0.56298822260943371</v>
      </c>
      <c r="BK2075" s="14">
        <f t="shared" si="2794"/>
        <v>0.27255192166066589</v>
      </c>
      <c r="BL2075" s="14">
        <f t="shared" si="2795"/>
        <v>0.1593498367875085</v>
      </c>
      <c r="BM2075" s="14">
        <f t="shared" si="2796"/>
        <v>0.3377682063315115</v>
      </c>
      <c r="BN2075" s="14">
        <f t="shared" si="2797"/>
        <v>0.66153749351360713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1.3812</v>
      </c>
      <c r="F2076" s="10">
        <f>VLOOKUP(B2076,home!$B$2:$E$405,3,FALSE)</f>
        <v>0.80020000000000002</v>
      </c>
      <c r="G2076" s="10">
        <f>VLOOKUP(C2076,away!$B$2:$E$405,4,FALSE)</f>
        <v>0.9526</v>
      </c>
      <c r="H2076" s="10">
        <f>VLOOKUP(A2076,away!$A$2:$E$405,3,FALSE)</f>
        <v>1.0679000000000001</v>
      </c>
      <c r="I2076" s="10">
        <f>VLOOKUP(C2076,away!$B$2:$E$405,3,FALSE)</f>
        <v>0.98570000000000002</v>
      </c>
      <c r="J2076" s="10">
        <f>VLOOKUP(B2076,home!$B$2:$E$405,4,FALSE)</f>
        <v>0.98570000000000002</v>
      </c>
      <c r="K2076" s="12">
        <f t="shared" si="2742"/>
        <v>1.0528480422240001</v>
      </c>
      <c r="L2076" s="12">
        <f t="shared" si="2743"/>
        <v>1.0375764348710002</v>
      </c>
      <c r="M2076" s="13">
        <f t="shared" si="2744"/>
        <v>0.12363464460280142</v>
      </c>
      <c r="N2076" s="13">
        <f t="shared" si="2745"/>
        <v>0.13016849352111953</v>
      </c>
      <c r="O2076" s="13">
        <f t="shared" si="2746"/>
        <v>0.12828039377351785</v>
      </c>
      <c r="P2076" s="13">
        <f t="shared" si="2747"/>
        <v>0.13505976144017209</v>
      </c>
      <c r="Q2076" s="13">
        <f t="shared" si="2748"/>
        <v>6.8523821781479061E-2</v>
      </c>
      <c r="R2076" s="13">
        <f t="shared" si="2749"/>
        <v>6.6550356817687339E-2</v>
      </c>
      <c r="S2076" s="13">
        <f t="shared" si="2750"/>
        <v>3.6885169239736837E-2</v>
      </c>
      <c r="T2076" s="13">
        <f t="shared" si="2751"/>
        <v>7.1098702707762848E-2</v>
      </c>
      <c r="U2076" s="13">
        <f t="shared" si="2752"/>
        <v>7.0067412884810748E-2</v>
      </c>
      <c r="V2076" s="13">
        <f t="shared" si="2753"/>
        <v>4.4770821625316048E-3</v>
      </c>
      <c r="W2076" s="13">
        <f t="shared" si="2754"/>
        <v>2.4048390536112171E-2</v>
      </c>
      <c r="X2076" s="13">
        <f t="shared" si="2755"/>
        <v>2.4952043316844769E-2</v>
      </c>
      <c r="Y2076" s="13">
        <f t="shared" si="2756"/>
        <v>1.2944826073719277E-2</v>
      </c>
      <c r="Z2076" s="13">
        <f t="shared" si="2757"/>
        <v>2.3017027322096328E-2</v>
      </c>
      <c r="AA2076" s="13">
        <f t="shared" si="2758"/>
        <v>2.4233432153885442E-2</v>
      </c>
      <c r="AB2076" s="13">
        <f t="shared" si="2759"/>
        <v>1.275706079979321E-2</v>
      </c>
      <c r="AC2076" s="13">
        <f t="shared" si="2760"/>
        <v>3.0567567183645788E-4</v>
      </c>
      <c r="AD2076" s="13">
        <f t="shared" si="2761"/>
        <v>6.3298252236459679E-3</v>
      </c>
      <c r="AE2076" s="13">
        <f t="shared" si="2762"/>
        <v>6.5676774889071154E-3</v>
      </c>
      <c r="AF2076" s="13">
        <f t="shared" si="2763"/>
        <v>3.4072336971613828E-3</v>
      </c>
      <c r="AG2076" s="13">
        <f t="shared" si="2764"/>
        <v>1.1784217974243484E-3</v>
      </c>
      <c r="AH2076" s="13">
        <f t="shared" si="2765"/>
        <v>5.9704812875472791E-3</v>
      </c>
      <c r="AI2076" s="13">
        <f t="shared" si="2766"/>
        <v>6.2860095347291806E-3</v>
      </c>
      <c r="AJ2076" s="13">
        <f t="shared" si="2767"/>
        <v>3.3091064160205076E-3</v>
      </c>
      <c r="AK2076" s="13">
        <f t="shared" si="2768"/>
        <v>1.1613287372060229E-3</v>
      </c>
      <c r="AL2076" s="13">
        <f t="shared" si="2769"/>
        <v>1.3356930316394788E-5</v>
      </c>
      <c r="AM2076" s="13">
        <f t="shared" si="2770"/>
        <v>1.3328688188671506E-3</v>
      </c>
      <c r="AN2076" s="13">
        <f t="shared" si="2771"/>
        <v>1.3829532772308992E-3</v>
      </c>
      <c r="AO2076" s="13">
        <f t="shared" si="2772"/>
        <v>7.1745986549120089E-4</v>
      </c>
      <c r="AP2076" s="13">
        <f t="shared" si="2773"/>
        <v>2.4813981646646256E-4</v>
      </c>
      <c r="AQ2076" s="13">
        <f t="shared" si="2774"/>
        <v>6.4366006529704132E-5</v>
      </c>
      <c r="AR2076" s="13">
        <f t="shared" si="2775"/>
        <v>1.2389661377594651E-3</v>
      </c>
      <c r="AS2076" s="13">
        <f t="shared" si="2776"/>
        <v>1.3044430725218836E-3</v>
      </c>
      <c r="AT2076" s="13">
        <f t="shared" si="2777"/>
        <v>6.8669016754866223E-4</v>
      </c>
      <c r="AU2076" s="13">
        <f t="shared" si="2778"/>
        <v>2.4099346617269317E-4</v>
      </c>
      <c r="AV2076" s="13">
        <f t="shared" si="2779"/>
        <v>6.3432374762173956E-5</v>
      </c>
      <c r="AW2076" s="13">
        <f t="shared" si="2780"/>
        <v>4.0531245822023607E-7</v>
      </c>
      <c r="AX2076" s="13">
        <f t="shared" si="2781"/>
        <v>2.3388472108094903E-4</v>
      </c>
      <c r="AY2076" s="13">
        <f t="shared" si="2782"/>
        <v>2.4267327506996938E-4</v>
      </c>
      <c r="AZ2076" s="13">
        <f t="shared" si="2783"/>
        <v>1.2589603579278417E-4</v>
      </c>
      <c r="BA2076" s="13">
        <f t="shared" si="2784"/>
        <v>4.354225332742294E-5</v>
      </c>
      <c r="BB2076" s="13">
        <f t="shared" si="2785"/>
        <v>1.1294603993429362E-5</v>
      </c>
      <c r="BC2076" s="13">
        <f t="shared" si="2786"/>
        <v>2.3438029889564397E-6</v>
      </c>
      <c r="BD2076" s="13">
        <f t="shared" si="2787"/>
        <v>2.1425367802372633E-4</v>
      </c>
      <c r="BE2076" s="13">
        <f t="shared" si="2788"/>
        <v>2.2557656544657152E-4</v>
      </c>
      <c r="BF2076" s="13">
        <f t="shared" si="2789"/>
        <v>1.1874892265101843E-4</v>
      </c>
      <c r="BG2076" s="13">
        <f t="shared" si="2790"/>
        <v>4.1674856909777979E-5</v>
      </c>
      <c r="BH2076" s="13">
        <f t="shared" si="2791"/>
        <v>1.0969322876856273E-5</v>
      </c>
      <c r="BI2076" s="13">
        <f t="shared" si="2792"/>
        <v>2.3098060230842135E-6</v>
      </c>
      <c r="BJ2076" s="14">
        <f t="shared" si="2793"/>
        <v>0.35362485862101539</v>
      </c>
      <c r="BK2076" s="14">
        <f t="shared" si="2794"/>
        <v>0.30061836332246483</v>
      </c>
      <c r="BL2076" s="14">
        <f t="shared" si="2795"/>
        <v>0.32276364077589353</v>
      </c>
      <c r="BM2076" s="14">
        <f t="shared" si="2796"/>
        <v>0.34756415014208103</v>
      </c>
      <c r="BN2076" s="14">
        <f t="shared" si="2797"/>
        <v>0.65221747193677726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1.3812</v>
      </c>
      <c r="F2077" s="10">
        <f>VLOOKUP(B2077,home!$B$2:$E$405,3,FALSE)</f>
        <v>0.87639999999999996</v>
      </c>
      <c r="G2077" s="10">
        <f>VLOOKUP(C2077,away!$B$2:$E$405,4,FALSE)</f>
        <v>0.53349999999999997</v>
      </c>
      <c r="H2077" s="10">
        <f>VLOOKUP(A2077,away!$A$2:$E$405,3,FALSE)</f>
        <v>1.0679000000000001</v>
      </c>
      <c r="I2077" s="10">
        <f>VLOOKUP(C2077,away!$B$2:$E$405,3,FALSE)</f>
        <v>0.69</v>
      </c>
      <c r="J2077" s="10">
        <f>VLOOKUP(B2077,home!$B$2:$E$405,4,FALSE)</f>
        <v>1.0843</v>
      </c>
      <c r="K2077" s="12">
        <f t="shared" si="2742"/>
        <v>0.64579304327999987</v>
      </c>
      <c r="L2077" s="12">
        <f t="shared" si="2743"/>
        <v>0.79896753930000008</v>
      </c>
      <c r="M2077" s="13">
        <f t="shared" si="2744"/>
        <v>0.23580252503039209</v>
      </c>
      <c r="N2077" s="13">
        <f t="shared" si="2745"/>
        <v>0.15227963025248523</v>
      </c>
      <c r="O2077" s="13">
        <f t="shared" si="2746"/>
        <v>0.18839856318425902</v>
      </c>
      <c r="P2077" s="13">
        <f t="shared" si="2747"/>
        <v>0.12166648146834197</v>
      </c>
      <c r="Q2077" s="13">
        <f t="shared" si="2748"/>
        <v>4.9170562925152789E-2</v>
      </c>
      <c r="R2077" s="13">
        <f t="shared" si="2749"/>
        <v>7.5262168217491501E-2</v>
      </c>
      <c r="S2077" s="13">
        <f t="shared" si="2750"/>
        <v>1.5693993004293007E-2</v>
      </c>
      <c r="T2077" s="13">
        <f t="shared" si="2751"/>
        <v>3.9285683666305131E-2</v>
      </c>
      <c r="U2077" s="13">
        <f t="shared" si="2752"/>
        <v>4.8603784657025119E-2</v>
      </c>
      <c r="V2077" s="13">
        <f t="shared" si="2753"/>
        <v>8.9973257108299143E-4</v>
      </c>
      <c r="W2077" s="13">
        <f t="shared" si="2754"/>
        <v>1.0584669157075054E-2</v>
      </c>
      <c r="X2077" s="13">
        <f t="shared" si="2755"/>
        <v>8.4568070707328608E-3</v>
      </c>
      <c r="Y2077" s="13">
        <f t="shared" si="2756"/>
        <v>3.3783571678191377E-3</v>
      </c>
      <c r="Z2077" s="13">
        <f t="shared" si="2757"/>
        <v>2.0044009781037292E-2</v>
      </c>
      <c r="AA2077" s="13">
        <f t="shared" si="2758"/>
        <v>1.2944282076030154E-2</v>
      </c>
      <c r="AB2077" s="13">
        <f t="shared" si="2759"/>
        <v>4.1796636574771345E-3</v>
      </c>
      <c r="AC2077" s="13">
        <f t="shared" si="2760"/>
        <v>2.9014557883769323E-5</v>
      </c>
      <c r="AD2077" s="13">
        <f t="shared" si="2761"/>
        <v>1.708876426764862E-3</v>
      </c>
      <c r="AE2077" s="13">
        <f t="shared" si="2762"/>
        <v>1.3653367936600986E-3</v>
      </c>
      <c r="AF2077" s="13">
        <f t="shared" si="2763"/>
        <v>5.4542988917318045E-4</v>
      </c>
      <c r="AG2077" s="13">
        <f t="shared" si="2764"/>
        <v>1.4526025880445592E-4</v>
      </c>
      <c r="AH2077" s="13">
        <f t="shared" si="2765"/>
        <v>4.0036282931151237E-3</v>
      </c>
      <c r="AI2077" s="13">
        <f t="shared" si="2766"/>
        <v>2.5855152995727269E-3</v>
      </c>
      <c r="AJ2077" s="13">
        <f t="shared" si="2767"/>
        <v>8.3485389687903587E-4</v>
      </c>
      <c r="AK2077" s="13">
        <f t="shared" si="2768"/>
        <v>1.7971427958655997E-4</v>
      </c>
      <c r="AL2077" s="13">
        <f t="shared" si="2769"/>
        <v>5.9882296317611886E-7</v>
      </c>
      <c r="AM2077" s="13">
        <f t="shared" si="2770"/>
        <v>2.2071610164598647E-4</v>
      </c>
      <c r="AN2077" s="13">
        <f t="shared" si="2771"/>
        <v>1.763450006159825E-4</v>
      </c>
      <c r="AO2077" s="13">
        <f t="shared" si="2772"/>
        <v>7.0446965605004263E-5</v>
      </c>
      <c r="AP2077" s="13">
        <f t="shared" si="2773"/>
        <v>1.8761612920194001E-5</v>
      </c>
      <c r="AQ2077" s="13">
        <f t="shared" si="2774"/>
        <v>3.7474799270366221E-6</v>
      </c>
      <c r="AR2077" s="13">
        <f t="shared" si="2775"/>
        <v>6.3975380912441012E-4</v>
      </c>
      <c r="AS2077" s="13">
        <f t="shared" si="2776"/>
        <v>4.1314855934442495E-4</v>
      </c>
      <c r="AT2077" s="13">
        <f t="shared" si="2777"/>
        <v>1.334042327328919E-4</v>
      </c>
      <c r="AU2077" s="13">
        <f t="shared" si="2778"/>
        <v>2.8717175147669222E-5</v>
      </c>
      <c r="AV2077" s="13">
        <f t="shared" si="2779"/>
        <v>4.6363379832545201E-6</v>
      </c>
      <c r="AW2077" s="13">
        <f t="shared" si="2780"/>
        <v>8.5825915070594823E-9</v>
      </c>
      <c r="AX2077" s="13">
        <f t="shared" si="2781"/>
        <v>2.3756153830476563E-5</v>
      </c>
      <c r="AY2077" s="13">
        <f t="shared" si="2782"/>
        <v>1.8980395769168127E-5</v>
      </c>
      <c r="AZ2077" s="13">
        <f t="shared" si="2783"/>
        <v>7.5823600513161962E-6</v>
      </c>
      <c r="BA2077" s="13">
        <f t="shared" si="2784"/>
        <v>2.0193531840955746E-6</v>
      </c>
      <c r="BB2077" s="13">
        <f t="shared" si="2785"/>
        <v>4.0334941111861527E-7</v>
      </c>
      <c r="BC2077" s="13">
        <f t="shared" si="2786"/>
        <v>6.4452617295908844E-8</v>
      </c>
      <c r="BD2077" s="13">
        <f t="shared" si="2787"/>
        <v>8.5190421105655286E-5</v>
      </c>
      <c r="BE2077" s="13">
        <f t="shared" si="2788"/>
        <v>5.5015381304125855E-5</v>
      </c>
      <c r="BF2077" s="13">
        <f t="shared" si="2789"/>
        <v>1.7764275259800523E-5</v>
      </c>
      <c r="BG2077" s="13">
        <f t="shared" si="2790"/>
        <v>3.824015127230064E-6</v>
      </c>
      <c r="BH2077" s="13">
        <f t="shared" si="2791"/>
        <v>6.1738059164066461E-7</v>
      </c>
      <c r="BI2077" s="13">
        <f t="shared" si="2792"/>
        <v>7.9740018227526348E-8</v>
      </c>
      <c r="BJ2077" s="14">
        <f t="shared" si="2793"/>
        <v>0.26746343683355045</v>
      </c>
      <c r="BK2077" s="14">
        <f t="shared" si="2794"/>
        <v>0.37411132585072615</v>
      </c>
      <c r="BL2077" s="14">
        <f t="shared" si="2795"/>
        <v>0.33837432488917579</v>
      </c>
      <c r="BM2077" s="14">
        <f t="shared" si="2796"/>
        <v>0.17739419446318941</v>
      </c>
      <c r="BN2077" s="14">
        <f t="shared" si="2797"/>
        <v>0.82257993107812255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1.3812</v>
      </c>
      <c r="F2078" s="10">
        <f>VLOOKUP(B2078,home!$B$2:$E$405,3,FALSE)</f>
        <v>1.1432</v>
      </c>
      <c r="G2078" s="10">
        <f>VLOOKUP(C2078,away!$B$2:$E$405,4,FALSE)</f>
        <v>1.0288999999999999</v>
      </c>
      <c r="H2078" s="10">
        <f>VLOOKUP(A2078,away!$A$2:$E$405,3,FALSE)</f>
        <v>1.0679000000000001</v>
      </c>
      <c r="I2078" s="10">
        <f>VLOOKUP(C2078,away!$B$2:$E$405,3,FALSE)</f>
        <v>1.1335999999999999</v>
      </c>
      <c r="J2078" s="10">
        <f>VLOOKUP(B2078,home!$B$2:$E$405,4,FALSE)</f>
        <v>1.2814000000000001</v>
      </c>
      <c r="K2078" s="12">
        <f t="shared" si="2742"/>
        <v>1.6246205885759999</v>
      </c>
      <c r="L2078" s="12">
        <f t="shared" si="2743"/>
        <v>1.5512262432160002</v>
      </c>
      <c r="M2078" s="13">
        <f t="shared" si="2744"/>
        <v>4.1758726490412686E-2</v>
      </c>
      <c r="N2078" s="13">
        <f t="shared" si="2745"/>
        <v>6.7842086809038457E-2</v>
      </c>
      <c r="O2078" s="13">
        <f t="shared" si="2746"/>
        <v>6.4777232415207345E-2</v>
      </c>
      <c r="P2078" s="13">
        <f t="shared" si="2747"/>
        <v>0.10523842545271848</v>
      </c>
      <c r="Q2078" s="13">
        <f t="shared" si="2748"/>
        <v>5.5108825500962084E-2</v>
      </c>
      <c r="R2078" s="13">
        <f t="shared" si="2749"/>
        <v>5.0242071442685915E-2</v>
      </c>
      <c r="S2078" s="13">
        <f t="shared" si="2750"/>
        <v>6.6304262142130407E-2</v>
      </c>
      <c r="T2078" s="13">
        <f t="shared" si="2751"/>
        <v>8.5486256349903519E-2</v>
      </c>
      <c r="U2078" s="13">
        <f t="shared" si="2752"/>
        <v>8.1624303678493812E-2</v>
      </c>
      <c r="V2078" s="13">
        <f t="shared" si="2753"/>
        <v>1.8566328619145308E-2</v>
      </c>
      <c r="W2078" s="13">
        <f t="shared" si="2754"/>
        <v>2.9843644173701687E-2</v>
      </c>
      <c r="X2078" s="13">
        <f t="shared" si="2755"/>
        <v>4.6294244035446346E-2</v>
      </c>
      <c r="Y2078" s="13">
        <f t="shared" si="2756"/>
        <v>3.590642312881509E-2</v>
      </c>
      <c r="Z2078" s="13">
        <f t="shared" si="2757"/>
        <v>2.5978939911809187E-2</v>
      </c>
      <c r="AA2078" s="13">
        <f t="shared" si="2758"/>
        <v>4.2205920650103972E-2</v>
      </c>
      <c r="AB2078" s="13">
        <f t="shared" si="2759"/>
        <v>3.428430382398194E-2</v>
      </c>
      <c r="AC2078" s="13">
        <f t="shared" si="2760"/>
        <v>2.9243755654958588E-3</v>
      </c>
      <c r="AD2078" s="13">
        <f t="shared" si="2761"/>
        <v>1.2121149690682991E-2</v>
      </c>
      <c r="AE2078" s="13">
        <f t="shared" si="2762"/>
        <v>1.8802645498136962E-2</v>
      </c>
      <c r="AF2078" s="13">
        <f t="shared" si="2763"/>
        <v>1.4583578569298622E-2</v>
      </c>
      <c r="AG2078" s="13">
        <f t="shared" si="2764"/>
        <v>7.5408099322328238E-3</v>
      </c>
      <c r="AH2078" s="13">
        <f t="shared" si="2765"/>
        <v>1.0074803340532502E-2</v>
      </c>
      <c r="AI2078" s="13">
        <f t="shared" si="2766"/>
        <v>1.636773293288336E-2</v>
      </c>
      <c r="AJ2078" s="13">
        <f t="shared" si="2767"/>
        <v>1.3295677955537875E-2</v>
      </c>
      <c r="AK2078" s="13">
        <f t="shared" si="2768"/>
        <v>7.2001440485476281E-3</v>
      </c>
      <c r="AL2078" s="13">
        <f t="shared" si="2769"/>
        <v>2.9479508194853085E-4</v>
      </c>
      <c r="AM2078" s="13">
        <f t="shared" si="2770"/>
        <v>3.9384538689390403E-3</v>
      </c>
      <c r="AN2078" s="13">
        <f t="shared" si="2771"/>
        <v>6.1094329991938298E-3</v>
      </c>
      <c r="AO2078" s="13">
        <f t="shared" si="2772"/>
        <v>4.7385563997596539E-3</v>
      </c>
      <c r="AP2078" s="13">
        <f t="shared" si="2773"/>
        <v>2.4501910140887675E-3</v>
      </c>
      <c r="AQ2078" s="13">
        <f t="shared" si="2774"/>
        <v>9.5020015048663097E-4</v>
      </c>
      <c r="AR2078" s="13">
        <f t="shared" si="2775"/>
        <v>3.1256598674148472E-3</v>
      </c>
      <c r="AS2078" s="13">
        <f t="shared" si="2776"/>
        <v>5.0780113734878903E-3</v>
      </c>
      <c r="AT2078" s="13">
        <f t="shared" si="2777"/>
        <v>4.1249209131957601E-3</v>
      </c>
      <c r="AU2078" s="13">
        <f t="shared" si="2778"/>
        <v>2.2338104806085154E-3</v>
      </c>
      <c r="AV2078" s="13">
        <f t="shared" si="2779"/>
        <v>9.0727362444336117E-4</v>
      </c>
      <c r="AW2078" s="13">
        <f t="shared" si="2780"/>
        <v>2.0636917559808431E-5</v>
      </c>
      <c r="AX2078" s="13">
        <f t="shared" si="2781"/>
        <v>1.0664155404391943E-3</v>
      </c>
      <c r="AY2078" s="13">
        <f t="shared" si="2782"/>
        <v>1.6542517725026519E-3</v>
      </c>
      <c r="AZ2078" s="13">
        <f t="shared" si="2783"/>
        <v>1.2830593811963495E-3</v>
      </c>
      <c r="BA2078" s="13">
        <f t="shared" si="2784"/>
        <v>6.6343846123875306E-4</v>
      </c>
      <c r="BB2078" s="13">
        <f t="shared" si="2785"/>
        <v>2.5728578795809889E-4</v>
      </c>
      <c r="BC2078" s="13">
        <f t="shared" si="2786"/>
        <v>7.9821693257422016E-5</v>
      </c>
      <c r="BD2078" s="13">
        <f t="shared" si="2787"/>
        <v>8.0810093561682508E-4</v>
      </c>
      <c r="BE2078" s="13">
        <f t="shared" si="2788"/>
        <v>1.3128574176506224E-3</v>
      </c>
      <c r="BF2078" s="13">
        <f t="shared" si="2789"/>
        <v>1.0664475952899611E-3</v>
      </c>
      <c r="BG2078" s="13">
        <f t="shared" si="2790"/>
        <v>5.7752423998181192E-4</v>
      </c>
      <c r="BH2078" s="13">
        <f t="shared" si="2791"/>
        <v>2.3456444266903967E-4</v>
      </c>
      <c r="BI2078" s="13">
        <f t="shared" si="2792"/>
        <v>7.6215644581595335E-5</v>
      </c>
      <c r="BJ2078" s="14">
        <f t="shared" si="2793"/>
        <v>0.39672077075727896</v>
      </c>
      <c r="BK2078" s="14">
        <f t="shared" si="2794"/>
        <v>0.23674116512435392</v>
      </c>
      <c r="BL2078" s="14">
        <f t="shared" si="2795"/>
        <v>0.33961757682291466</v>
      </c>
      <c r="BM2078" s="14">
        <f t="shared" si="2796"/>
        <v>0.6124574696503885</v>
      </c>
      <c r="BN2078" s="14">
        <f t="shared" si="2797"/>
        <v>0.38496736811102494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1.3812</v>
      </c>
      <c r="F2081" s="10">
        <f>VLOOKUP(B2081,home!$B$2:$E$405,3,FALSE)</f>
        <v>0.86880000000000002</v>
      </c>
      <c r="G2081" s="10">
        <f>VLOOKUP(C2081,away!$B$2:$E$405,4,FALSE)</f>
        <v>0.54300000000000004</v>
      </c>
      <c r="H2081" s="10">
        <f>VLOOKUP(A2081,away!$A$2:$E$405,3,FALSE)</f>
        <v>1.0679000000000001</v>
      </c>
      <c r="I2081" s="10">
        <f>VLOOKUP(C2081,away!$B$2:$E$405,3,FALSE)</f>
        <v>1.2642</v>
      </c>
      <c r="J2081" s="10">
        <f>VLOOKUP(B2081,home!$B$2:$E$405,4,FALSE)</f>
        <v>0.60870000000000002</v>
      </c>
      <c r="K2081" s="12">
        <f t="shared" si="2742"/>
        <v>0.65159270207999997</v>
      </c>
      <c r="L2081" s="12">
        <f t="shared" si="2743"/>
        <v>0.82176884886599999</v>
      </c>
      <c r="M2081" s="13">
        <f t="shared" si="2744"/>
        <v>0.2291538765819022</v>
      </c>
      <c r="N2081" s="13">
        <f t="shared" si="2745"/>
        <v>0.14931499363410849</v>
      </c>
      <c r="O2081" s="13">
        <f t="shared" si="2746"/>
        <v>0.1883115173718912</v>
      </c>
      <c r="P2081" s="13">
        <f t="shared" si="2747"/>
        <v>0.12270241043713546</v>
      </c>
      <c r="Q2081" s="13">
        <f t="shared" si="2748"/>
        <v>4.8646280081553368E-2</v>
      </c>
      <c r="R2081" s="13">
        <f t="shared" si="2749"/>
        <v>7.7374269429454384E-2</v>
      </c>
      <c r="S2081" s="13">
        <f t="shared" si="2750"/>
        <v>1.6425514758531806E-2</v>
      </c>
      <c r="T2081" s="13">
        <f t="shared" si="2751"/>
        <v>3.9975997584231135E-2</v>
      </c>
      <c r="U2081" s="13">
        <f t="shared" si="2752"/>
        <v>5.0416509289004124E-2</v>
      </c>
      <c r="V2081" s="13">
        <f t="shared" si="2753"/>
        <v>9.7724254287380615E-4</v>
      </c>
      <c r="W2081" s="13">
        <f t="shared" si="2754"/>
        <v>1.0565853694826615E-2</v>
      </c>
      <c r="X2081" s="13">
        <f t="shared" si="2755"/>
        <v>8.6826894280842403E-3</v>
      </c>
      <c r="Y2081" s="13">
        <f t="shared" si="2756"/>
        <v>3.5675818481888861E-3</v>
      </c>
      <c r="Z2081" s="13">
        <f t="shared" si="2757"/>
        <v>2.119458810696349E-2</v>
      </c>
      <c r="AA2081" s="13">
        <f t="shared" si="2758"/>
        <v>1.3810238934088975E-2</v>
      </c>
      <c r="AB2081" s="13">
        <f t="shared" si="2759"/>
        <v>4.4993254517167259E-3</v>
      </c>
      <c r="AC2081" s="13">
        <f t="shared" si="2760"/>
        <v>3.2704556808325051E-5</v>
      </c>
      <c r="AD2081" s="13">
        <f t="shared" si="2761"/>
        <v>1.721158289698506E-3</v>
      </c>
      <c r="AE2081" s="13">
        <f t="shared" si="2762"/>
        <v>1.4143942664417146E-3</v>
      </c>
      <c r="AF2081" s="13">
        <f t="shared" si="2763"/>
        <v>5.8115257408823911E-4</v>
      </c>
      <c r="AG2081" s="13">
        <f t="shared" si="2764"/>
        <v>1.5919102727466838E-4</v>
      </c>
      <c r="AH2081" s="13">
        <f t="shared" si="2765"/>
        <v>4.3542630677120995E-3</v>
      </c>
      <c r="AI2081" s="13">
        <f t="shared" si="2766"/>
        <v>2.8372060378576772E-3</v>
      </c>
      <c r="AJ2081" s="13">
        <f t="shared" si="2767"/>
        <v>9.2435137428268721E-4</v>
      </c>
      <c r="AK2081" s="13">
        <f t="shared" si="2768"/>
        <v>2.0076686988007252E-4</v>
      </c>
      <c r="AL2081" s="13">
        <f t="shared" si="2769"/>
        <v>7.004774280963037E-7</v>
      </c>
      <c r="AM2081" s="13">
        <f t="shared" si="2770"/>
        <v>2.2429883613840829E-4</v>
      </c>
      <c r="AN2081" s="13">
        <f t="shared" si="2771"/>
        <v>1.8432179637544336E-4</v>
      </c>
      <c r="AO2081" s="13">
        <f t="shared" si="2772"/>
        <v>7.5734955214180652E-5</v>
      </c>
      <c r="AP2081" s="13">
        <f t="shared" si="2773"/>
        <v>2.0745542321758436E-5</v>
      </c>
      <c r="AQ2081" s="13">
        <f t="shared" si="2774"/>
        <v>4.2620101082130778E-6</v>
      </c>
      <c r="AR2081" s="13">
        <f t="shared" si="2775"/>
        <v>7.1563954976270228E-4</v>
      </c>
      <c r="AS2081" s="13">
        <f t="shared" si="2776"/>
        <v>4.6630550794519386E-4</v>
      </c>
      <c r="AT2081" s="13">
        <f t="shared" si="2777"/>
        <v>1.5192063295839785E-4</v>
      </c>
      <c r="AU2081" s="13">
        <f t="shared" si="2778"/>
        <v>3.2996791910355454E-5</v>
      </c>
      <c r="AV2081" s="13">
        <f t="shared" si="2779"/>
        <v>5.3751172002099982E-6</v>
      </c>
      <c r="AW2081" s="13">
        <f t="shared" si="2780"/>
        <v>1.0418795896533016E-8</v>
      </c>
      <c r="AX2081" s="13">
        <f t="shared" si="2781"/>
        <v>2.4358580785470762E-5</v>
      </c>
      <c r="AY2081" s="13">
        <f t="shared" si="2782"/>
        <v>2.0017122892085771E-5</v>
      </c>
      <c r="AZ2081" s="13">
        <f t="shared" si="2783"/>
        <v>8.2247240183192898E-6</v>
      </c>
      <c r="BA2081" s="13">
        <f t="shared" si="2784"/>
        <v>2.2529406629249286E-6</v>
      </c>
      <c r="BB2081" s="13">
        <f t="shared" si="2785"/>
        <v>4.6284911378380528E-7</v>
      </c>
      <c r="BC2081" s="13">
        <f t="shared" si="2786"/>
        <v>7.6070996686553217E-8</v>
      </c>
      <c r="BD2081" s="13">
        <f t="shared" si="2787"/>
        <v>9.8015048168579669E-5</v>
      </c>
      <c r="BE2081" s="13">
        <f t="shared" si="2788"/>
        <v>6.3865890080666194E-5</v>
      </c>
      <c r="BF2081" s="13">
        <f t="shared" si="2789"/>
        <v>2.0807273944202774E-5</v>
      </c>
      <c r="BG2081" s="13">
        <f t="shared" si="2790"/>
        <v>4.519289284073955E-6</v>
      </c>
      <c r="BH2081" s="13">
        <f t="shared" si="2791"/>
        <v>7.361839790227341E-7</v>
      </c>
      <c r="BI2081" s="13">
        <f t="shared" si="2792"/>
        <v>9.5938421623885903E-8</v>
      </c>
      <c r="BJ2081" s="14">
        <f t="shared" si="2793"/>
        <v>0.26519404785712308</v>
      </c>
      <c r="BK2081" s="14">
        <f t="shared" si="2794"/>
        <v>0.36931246647757177</v>
      </c>
      <c r="BL2081" s="14">
        <f t="shared" si="2795"/>
        <v>0.344288725049543</v>
      </c>
      <c r="BM2081" s="14">
        <f t="shared" si="2796"/>
        <v>0.18446647325106016</v>
      </c>
      <c r="BN2081" s="14">
        <f t="shared" si="2797"/>
        <v>0.81550334753604514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1.3812</v>
      </c>
      <c r="F2082" s="10">
        <f>VLOOKUP(B2082,home!$B$2:$E$405,3,FALSE)</f>
        <v>0.49540000000000001</v>
      </c>
      <c r="G2082" s="10">
        <f>VLOOKUP(C2082,away!$B$2:$E$405,4,FALSE)</f>
        <v>1.0669999999999999</v>
      </c>
      <c r="H2082" s="10">
        <f>VLOOKUP(A2082,away!$A$2:$E$405,3,FALSE)</f>
        <v>1.0679000000000001</v>
      </c>
      <c r="I2082" s="10">
        <f>VLOOKUP(C2082,away!$B$2:$E$405,3,FALSE)</f>
        <v>0.73929999999999996</v>
      </c>
      <c r="J2082" s="10">
        <f>VLOOKUP(B2082,home!$B$2:$E$405,4,FALSE)</f>
        <v>0.93640000000000001</v>
      </c>
      <c r="K2082" s="12">
        <f t="shared" si="2742"/>
        <v>0.73009099416000001</v>
      </c>
      <c r="L2082" s="12">
        <f t="shared" si="2743"/>
        <v>0.73928636730800001</v>
      </c>
      <c r="M2082" s="13">
        <f t="shared" si="2744"/>
        <v>0.23006869023115273</v>
      </c>
      <c r="N2082" s="13">
        <f t="shared" si="2745"/>
        <v>0.16797107877595138</v>
      </c>
      <c r="O2082" s="13">
        <f t="shared" si="2746"/>
        <v>0.17008664623229847</v>
      </c>
      <c r="P2082" s="13">
        <f t="shared" si="2747"/>
        <v>0.12417872864107903</v>
      </c>
      <c r="Q2082" s="13">
        <f t="shared" si="2748"/>
        <v>6.1317085946830996E-2</v>
      </c>
      <c r="R2082" s="13">
        <f t="shared" si="2749"/>
        <v>6.2871369410338426E-2</v>
      </c>
      <c r="S2082" s="13">
        <f t="shared" si="2750"/>
        <v>1.6756252916706869E-2</v>
      </c>
      <c r="T2082" s="13">
        <f t="shared" si="2751"/>
        <v>4.5330885723545107E-2</v>
      </c>
      <c r="U2082" s="13">
        <f t="shared" si="2752"/>
        <v>4.5901820596994602E-2</v>
      </c>
      <c r="V2082" s="13">
        <f t="shared" si="2753"/>
        <v>1.0049028699957473E-3</v>
      </c>
      <c r="W2082" s="13">
        <f t="shared" si="2754"/>
        <v>1.4922350745972004E-2</v>
      </c>
      <c r="X2082" s="13">
        <f t="shared" si="2755"/>
        <v>1.1031890474685469E-2</v>
      </c>
      <c r="Y2082" s="13">
        <f t="shared" si="2756"/>
        <v>4.0778631167849733E-3</v>
      </c>
      <c r="Z2082" s="13">
        <f t="shared" si="2757"/>
        <v>1.5493315433016137E-2</v>
      </c>
      <c r="AA2082" s="13">
        <f t="shared" si="2758"/>
        <v>1.1311530067325224E-2</v>
      </c>
      <c r="AB2082" s="13">
        <f t="shared" si="2759"/>
        <v>4.1292231161621003E-3</v>
      </c>
      <c r="AC2082" s="13">
        <f t="shared" si="2760"/>
        <v>3.389953905681055E-5</v>
      </c>
      <c r="AD2082" s="13">
        <f t="shared" si="2761"/>
        <v>2.7236684728327294E-3</v>
      </c>
      <c r="AE2082" s="13">
        <f t="shared" si="2762"/>
        <v>2.0135709710318371E-3</v>
      </c>
      <c r="AF2082" s="13">
        <f t="shared" si="2763"/>
        <v>7.4430278424548438E-4</v>
      </c>
      <c r="AG2082" s="13">
        <f t="shared" si="2764"/>
        <v>1.8341763384735807E-4</v>
      </c>
      <c r="AH2082" s="13">
        <f t="shared" si="2765"/>
        <v>2.8634992210078676E-3</v>
      </c>
      <c r="AI2082" s="13">
        <f t="shared" si="2766"/>
        <v>2.0906149930420199E-3</v>
      </c>
      <c r="AJ2082" s="13">
        <f t="shared" si="2767"/>
        <v>7.6316958933792466E-4</v>
      </c>
      <c r="AK2082" s="13">
        <f t="shared" si="2768"/>
        <v>1.8572774806413481E-4</v>
      </c>
      <c r="AL2082" s="13">
        <f t="shared" si="2769"/>
        <v>7.3188605670139692E-7</v>
      </c>
      <c r="AM2082" s="13">
        <f t="shared" si="2770"/>
        <v>3.9770516461853944E-4</v>
      </c>
      <c r="AN2082" s="13">
        <f t="shared" si="2771"/>
        <v>2.9401800641047019E-4</v>
      </c>
      <c r="AO2082" s="13">
        <f t="shared" si="2772"/>
        <v>1.0868175194116837E-4</v>
      </c>
      <c r="AP2082" s="13">
        <f t="shared" si="2773"/>
        <v>2.6782312528418518E-5</v>
      </c>
      <c r="AQ2082" s="13">
        <f t="shared" si="2774"/>
        <v>4.9499496343105147E-6</v>
      </c>
      <c r="AR2082" s="13">
        <f t="shared" si="2775"/>
        <v>4.2338918737763905E-4</v>
      </c>
      <c r="AS2082" s="13">
        <f t="shared" si="2776"/>
        <v>3.0911263272913504E-4</v>
      </c>
      <c r="AT2082" s="13">
        <f t="shared" si="2777"/>
        <v>1.1284017466831453E-4</v>
      </c>
      <c r="AU2082" s="13">
        <f t="shared" si="2778"/>
        <v>2.7461198434925941E-5</v>
      </c>
      <c r="AV2082" s="13">
        <f t="shared" si="2779"/>
        <v>5.0122934165450285E-6</v>
      </c>
      <c r="AW2082" s="13">
        <f t="shared" si="2780"/>
        <v>1.0973133470607209E-8</v>
      </c>
      <c r="AX2082" s="13">
        <f t="shared" si="2781"/>
        <v>4.8393493169819295E-5</v>
      </c>
      <c r="AY2082" s="13">
        <f t="shared" si="2782"/>
        <v>3.5776649766860221E-5</v>
      </c>
      <c r="AZ2082" s="13">
        <f t="shared" si="2783"/>
        <v>1.322459472029635E-5</v>
      </c>
      <c r="BA2082" s="13">
        <f t="shared" si="2784"/>
        <v>3.2589208632961479E-6</v>
      </c>
      <c r="BB2082" s="13">
        <f t="shared" si="2785"/>
        <v>6.0231894159261509E-7</v>
      </c>
      <c r="BC2082" s="13">
        <f t="shared" si="2786"/>
        <v>8.9057236458160793E-8</v>
      </c>
      <c r="BD2082" s="13">
        <f t="shared" si="2787"/>
        <v>5.2167642382316805E-5</v>
      </c>
      <c r="BE2082" s="13">
        <f t="shared" si="2788"/>
        <v>3.8087125889889032E-5</v>
      </c>
      <c r="BF2082" s="13">
        <f t="shared" si="2789"/>
        <v>1.3903533802823074E-5</v>
      </c>
      <c r="BG2082" s="13">
        <f t="shared" si="2790"/>
        <v>3.3836149388134217E-6</v>
      </c>
      <c r="BH2082" s="13">
        <f t="shared" si="2791"/>
        <v>6.175866986332296E-7</v>
      </c>
      <c r="BI2082" s="13">
        <f t="shared" si="2792"/>
        <v>9.017889735702542E-8</v>
      </c>
      <c r="BJ2082" s="14">
        <f t="shared" si="2793"/>
        <v>0.31124959686555859</v>
      </c>
      <c r="BK2082" s="14">
        <f t="shared" si="2794"/>
        <v>0.37207898273381473</v>
      </c>
      <c r="BL2082" s="14">
        <f t="shared" si="2795"/>
        <v>0.30118966614380716</v>
      </c>
      <c r="BM2082" s="14">
        <f t="shared" si="2796"/>
        <v>0.18348219626191217</v>
      </c>
      <c r="BN2082" s="14">
        <f t="shared" si="2797"/>
        <v>0.81649359923765097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1.3812</v>
      </c>
      <c r="F2083" s="10">
        <f>VLOOKUP(B2083,home!$B$2:$E$405,3,FALSE)</f>
        <v>0.99980000000000002</v>
      </c>
      <c r="G2083" s="10">
        <f>VLOOKUP(C2083,away!$B$2:$E$405,4,FALSE)</f>
        <v>1.2956000000000001</v>
      </c>
      <c r="H2083" s="10">
        <f>VLOOKUP(A2083,away!$A$2:$E$405,3,FALSE)</f>
        <v>1.0679000000000001</v>
      </c>
      <c r="I2083" s="10">
        <f>VLOOKUP(C2083,away!$B$2:$E$405,3,FALSE)</f>
        <v>1.0349999999999999</v>
      </c>
      <c r="J2083" s="10">
        <f>VLOOKUP(B2083,home!$B$2:$E$405,4,FALSE)</f>
        <v>0.71350000000000002</v>
      </c>
      <c r="K2083" s="12">
        <f t="shared" si="2742"/>
        <v>1.789124823456</v>
      </c>
      <c r="L2083" s="12">
        <f t="shared" si="2743"/>
        <v>0.78861478275000008</v>
      </c>
      <c r="M2083" s="13">
        <f t="shared" si="2744"/>
        <v>7.5945476836316972E-2</v>
      </c>
      <c r="N2083" s="13">
        <f t="shared" si="2745"/>
        <v>0.13587593783705734</v>
      </c>
      <c r="O2083" s="13">
        <f t="shared" si="2746"/>
        <v>5.9891725716117276E-2</v>
      </c>
      <c r="P2083" s="13">
        <f t="shared" si="2747"/>
        <v>0.10715377319832349</v>
      </c>
      <c r="Q2083" s="13">
        <f t="shared" si="2748"/>
        <v>0.12154950664732185</v>
      </c>
      <c r="R2083" s="13">
        <f t="shared" si="2749"/>
        <v>2.3615750132069211E-2</v>
      </c>
      <c r="S2083" s="13">
        <f t="shared" si="2750"/>
        <v>3.7796625911587917E-2</v>
      </c>
      <c r="T2083" s="13">
        <f t="shared" si="2751"/>
        <v>9.5855737778047415E-2</v>
      </c>
      <c r="U2083" s="13">
        <f t="shared" si="2752"/>
        <v>4.2251524785819332E-2</v>
      </c>
      <c r="V2083" s="13">
        <f t="shared" si="2753"/>
        <v>5.9253782366951993E-3</v>
      </c>
      <c r="W2083" s="13">
        <f t="shared" si="2754"/>
        <v>7.2489079873851198E-2</v>
      </c>
      <c r="X2083" s="13">
        <f t="shared" si="2755"/>
        <v>5.7165959976464564E-2</v>
      </c>
      <c r="Y2083" s="13">
        <f t="shared" si="2756"/>
        <v>2.2540960553767402E-2</v>
      </c>
      <c r="Z2083" s="13">
        <f t="shared" si="2757"/>
        <v>6.2079098866266811E-3</v>
      </c>
      <c r="AA2083" s="13">
        <f t="shared" si="2758"/>
        <v>1.1106725679941719E-2</v>
      </c>
      <c r="AB2083" s="13">
        <f t="shared" si="2759"/>
        <v>9.9356593106499757E-3</v>
      </c>
      <c r="AC2083" s="13">
        <f t="shared" si="2760"/>
        <v>5.2251847488030611E-4</v>
      </c>
      <c r="AD2083" s="13">
        <f t="shared" si="2761"/>
        <v>3.2423003057947979E-2</v>
      </c>
      <c r="AE2083" s="13">
        <f t="shared" si="2762"/>
        <v>2.5569259512646231E-2</v>
      </c>
      <c r="AF2083" s="13">
        <f t="shared" si="2763"/>
        <v>1.0082148017821941E-2</v>
      </c>
      <c r="AG2083" s="13">
        <f t="shared" si="2764"/>
        <v>2.6503103229093311E-3</v>
      </c>
      <c r="AH2083" s="13">
        <f t="shared" si="2765"/>
        <v>1.2239123766434193E-3</v>
      </c>
      <c r="AI2083" s="13">
        <f t="shared" si="2766"/>
        <v>2.1897320147877711E-3</v>
      </c>
      <c r="AJ2083" s="13">
        <f t="shared" si="2767"/>
        <v>1.9588519521865611E-3</v>
      </c>
      <c r="AK2083" s="13">
        <f t="shared" si="2768"/>
        <v>1.1682102177107407E-3</v>
      </c>
      <c r="AL2083" s="13">
        <f t="shared" si="2769"/>
        <v>2.9489485605538516E-5</v>
      </c>
      <c r="AM2083" s="13">
        <f t="shared" si="2770"/>
        <v>1.1601759924392899E-2</v>
      </c>
      <c r="AN2083" s="13">
        <f t="shared" si="2771"/>
        <v>9.1493193822927629E-3</v>
      </c>
      <c r="AO2083" s="13">
        <f t="shared" si="2772"/>
        <v>3.6076442584885866E-3</v>
      </c>
      <c r="AP2083" s="13">
        <f t="shared" si="2773"/>
        <v>9.4834719771575381E-4</v>
      </c>
      <c r="AQ2083" s="13">
        <f t="shared" si="2774"/>
        <v>1.8697015482454512E-4</v>
      </c>
      <c r="AR2083" s="13">
        <f t="shared" si="2775"/>
        <v>1.9303907860233736E-4</v>
      </c>
      <c r="AS2083" s="13">
        <f t="shared" si="2776"/>
        <v>3.4537100742451572E-4</v>
      </c>
      <c r="AT2083" s="13">
        <f t="shared" si="2777"/>
        <v>3.089559213426038E-4</v>
      </c>
      <c r="AU2083" s="13">
        <f t="shared" si="2778"/>
        <v>1.8425356940925727E-4</v>
      </c>
      <c r="AV2083" s="13">
        <f t="shared" si="2779"/>
        <v>8.2413158710118817E-5</v>
      </c>
      <c r="AW2083" s="13">
        <f t="shared" si="2780"/>
        <v>1.1557668972035315E-6</v>
      </c>
      <c r="AX2083" s="13">
        <f t="shared" si="2781"/>
        <v>3.4594994460847247E-3</v>
      </c>
      <c r="AY2083" s="13">
        <f t="shared" si="2782"/>
        <v>2.7282124040978505E-3</v>
      </c>
      <c r="AZ2083" s="13">
        <f t="shared" si="2783"/>
        <v>1.075754316176741E-3</v>
      </c>
      <c r="BA2083" s="13">
        <f t="shared" si="2784"/>
        <v>2.827852521146985E-4</v>
      </c>
      <c r="BB2083" s="13">
        <f t="shared" si="2785"/>
        <v>5.575215754033423E-5</v>
      </c>
      <c r="BC2083" s="13">
        <f t="shared" si="2786"/>
        <v>8.7933951213028947E-6</v>
      </c>
      <c r="BD2083" s="13">
        <f t="shared" si="2787"/>
        <v>2.5372245172373729E-5</v>
      </c>
      <c r="BE2083" s="13">
        <f t="shared" si="2788"/>
        <v>4.5394113664705495E-5</v>
      </c>
      <c r="BF2083" s="13">
        <f t="shared" si="2789"/>
        <v>4.0607867798153913E-5</v>
      </c>
      <c r="BG2083" s="13">
        <f t="shared" si="2790"/>
        <v>2.4217514768432235E-5</v>
      </c>
      <c r="BH2083" s="13">
        <f t="shared" si="2791"/>
        <v>1.0832039208653599E-5</v>
      </c>
      <c r="BI2083" s="13">
        <f t="shared" si="2792"/>
        <v>3.8759740473701663E-6</v>
      </c>
      <c r="BJ2083" s="14">
        <f t="shared" si="2793"/>
        <v>0.6093067414666854</v>
      </c>
      <c r="BK2083" s="14">
        <f t="shared" si="2794"/>
        <v>0.23010147454750726</v>
      </c>
      <c r="BL2083" s="14">
        <f t="shared" si="2795"/>
        <v>0.15460642467607458</v>
      </c>
      <c r="BM2083" s="14">
        <f t="shared" si="2796"/>
        <v>0.4734633235724871</v>
      </c>
      <c r="BN2083" s="14">
        <f t="shared" si="2797"/>
        <v>0.52403217036720606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1.3812</v>
      </c>
      <c r="F2084" s="10">
        <f>VLOOKUP(B2084,home!$B$2:$E$405,3,FALSE)</f>
        <v>1.3337000000000001</v>
      </c>
      <c r="G2084" s="10">
        <f>VLOOKUP(C2084,away!$B$2:$E$405,4,FALSE)</f>
        <v>1.0288999999999999</v>
      </c>
      <c r="H2084" s="10">
        <f>VLOOKUP(A2084,away!$A$2:$E$405,3,FALSE)</f>
        <v>1.0679000000000001</v>
      </c>
      <c r="I2084" s="10">
        <f>VLOOKUP(C2084,away!$B$2:$E$405,3,FALSE)</f>
        <v>1.1335999999999999</v>
      </c>
      <c r="J2084" s="10">
        <f>VLOOKUP(B2084,home!$B$2:$E$405,4,FALSE)</f>
        <v>1.4785999999999999</v>
      </c>
      <c r="K2084" s="12">
        <f t="shared" si="2742"/>
        <v>1.895343316116</v>
      </c>
      <c r="L2084" s="12">
        <f t="shared" si="2743"/>
        <v>1.7899509311840001</v>
      </c>
      <c r="M2084" s="13">
        <f t="shared" si="2744"/>
        <v>2.5089791033882706E-2</v>
      </c>
      <c r="N2084" s="13">
        <f t="shared" si="2745"/>
        <v>4.755376773881672E-2</v>
      </c>
      <c r="O2084" s="13">
        <f t="shared" si="2746"/>
        <v>4.4909494824310316E-2</v>
      </c>
      <c r="P2084" s="13">
        <f t="shared" si="2747"/>
        <v>8.5118910845402629E-2</v>
      </c>
      <c r="Q2084" s="13">
        <f t="shared" si="2748"/>
        <v>4.5065357919949485E-2</v>
      </c>
      <c r="R2084" s="13">
        <f t="shared" si="2749"/>
        <v>4.0192896039888654E-2</v>
      </c>
      <c r="S2084" s="13">
        <f t="shared" si="2750"/>
        <v>7.2192998476185322E-2</v>
      </c>
      <c r="T2084" s="13">
        <f t="shared" si="2751"/>
        <v>8.0664779372953813E-2</v>
      </c>
      <c r="U2084" s="13">
        <f t="shared" si="2752"/>
        <v>7.6179336864548183E-2</v>
      </c>
      <c r="V2084" s="13">
        <f t="shared" si="2753"/>
        <v>2.7213323506132033E-2</v>
      </c>
      <c r="W2084" s="13">
        <f t="shared" si="2754"/>
        <v>2.8471441640650498E-2</v>
      </c>
      <c r="X2084" s="13">
        <f t="shared" si="2755"/>
        <v>5.0962483476833263E-2</v>
      </c>
      <c r="Y2084" s="13">
        <f t="shared" si="2756"/>
        <v>4.5610172377403474E-2</v>
      </c>
      <c r="Z2084" s="13">
        <f t="shared" si="2757"/>
        <v>2.3981103897860134E-2</v>
      </c>
      <c r="AA2084" s="13">
        <f t="shared" si="2758"/>
        <v>4.5452424985892546E-2</v>
      </c>
      <c r="AB2084" s="13">
        <f t="shared" si="2759"/>
        <v>4.3073974949137672E-2</v>
      </c>
      <c r="AC2084" s="13">
        <f t="shared" si="2760"/>
        <v>5.770196666338801E-3</v>
      </c>
      <c r="AD2084" s="13">
        <f t="shared" si="2761"/>
        <v>1.349078915344842E-2</v>
      </c>
      <c r="AE2084" s="13">
        <f t="shared" si="2762"/>
        <v>2.4147850607622003E-2</v>
      </c>
      <c r="AF2084" s="13">
        <f t="shared" si="2763"/>
        <v>2.1611733840602568E-2</v>
      </c>
      <c r="AG2084" s="13">
        <f t="shared" si="2764"/>
        <v>1.2894647704162444E-2</v>
      </c>
      <c r="AH2084" s="13">
        <f t="shared" si="2765"/>
        <v>1.0731249813198753E-2</v>
      </c>
      <c r="AI2084" s="13">
        <f t="shared" si="2766"/>
        <v>2.0339402607017328E-2</v>
      </c>
      <c r="AJ2084" s="13">
        <f t="shared" si="2767"/>
        <v>1.9275075392501326E-2</v>
      </c>
      <c r="AK2084" s="13">
        <f t="shared" si="2768"/>
        <v>1.2177628437603123E-2</v>
      </c>
      <c r="AL2084" s="13">
        <f t="shared" si="2769"/>
        <v>7.8303219813867888E-4</v>
      </c>
      <c r="AM2084" s="13">
        <f t="shared" si="2770"/>
        <v>5.113935410223743E-3</v>
      </c>
      <c r="AN2084" s="13">
        <f t="shared" si="2771"/>
        <v>9.153693449544819E-3</v>
      </c>
      <c r="AO2084" s="13">
        <f t="shared" si="2772"/>
        <v>8.1923310568928175E-3</v>
      </c>
      <c r="AP2084" s="13">
        <f t="shared" si="2773"/>
        <v>4.8879568679509669E-3</v>
      </c>
      <c r="AQ2084" s="13">
        <f t="shared" si="2774"/>
        <v>2.1873007368440165E-3</v>
      </c>
      <c r="AR2084" s="13">
        <f t="shared" si="2775"/>
        <v>3.8416821191806453E-3</v>
      </c>
      <c r="AS2084" s="13">
        <f t="shared" si="2776"/>
        <v>7.2813065272313848E-3</v>
      </c>
      <c r="AT2084" s="13">
        <f t="shared" si="2777"/>
        <v>6.9002878294899071E-3</v>
      </c>
      <c r="AU2084" s="13">
        <f t="shared" si="2778"/>
        <v>4.3594714723000916E-3</v>
      </c>
      <c r="AV2084" s="13">
        <f t="shared" si="2779"/>
        <v>2.065673779205589E-3</v>
      </c>
      <c r="AW2084" s="13">
        <f t="shared" si="2780"/>
        <v>7.379146514704882E-5</v>
      </c>
      <c r="AX2084" s="13">
        <f t="shared" si="2781"/>
        <v>1.6154438831360832E-3</v>
      </c>
      <c r="AY2084" s="13">
        <f t="shared" si="2782"/>
        <v>2.8915652828949289E-3</v>
      </c>
      <c r="AZ2084" s="13">
        <f t="shared" si="2783"/>
        <v>2.5878799853485527E-3</v>
      </c>
      <c r="BA2084" s="13">
        <f t="shared" si="2784"/>
        <v>1.5440593965223594E-3</v>
      </c>
      <c r="BB2084" s="13">
        <f t="shared" si="2785"/>
        <v>6.9094763865215094E-4</v>
      </c>
      <c r="BC2084" s="13">
        <f t="shared" si="2786"/>
        <v>2.4735247384096061E-4</v>
      </c>
      <c r="BD2084" s="13">
        <f t="shared" si="2787"/>
        <v>1.1460704144233851E-3</v>
      </c>
      <c r="BE2084" s="13">
        <f t="shared" si="2788"/>
        <v>2.1721968997756567E-3</v>
      </c>
      <c r="BF2084" s="13">
        <f t="shared" si="2789"/>
        <v>2.0585294376388443E-3</v>
      </c>
      <c r="BG2084" s="13">
        <f t="shared" si="2790"/>
        <v>1.3005400035522707E-3</v>
      </c>
      <c r="BH2084" s="13">
        <f t="shared" si="2791"/>
        <v>6.1624245076856866E-4</v>
      </c>
      <c r="BI2084" s="13">
        <f t="shared" si="2792"/>
        <v>2.3359820203423017E-4</v>
      </c>
      <c r="BJ2084" s="14">
        <f t="shared" si="2793"/>
        <v>0.40958549001429401</v>
      </c>
      <c r="BK2084" s="14">
        <f t="shared" si="2794"/>
        <v>0.21905981800897512</v>
      </c>
      <c r="BL2084" s="14">
        <f t="shared" si="2795"/>
        <v>0.34430708304969854</v>
      </c>
      <c r="BM2084" s="14">
        <f t="shared" si="2796"/>
        <v>0.70618550275082959</v>
      </c>
      <c r="BN2084" s="14">
        <f t="shared" si="2797"/>
        <v>0.28793021840225053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1.3812</v>
      </c>
      <c r="F2092" s="10">
        <f>VLOOKUP(B2092,home!$B$2:$E$405,3,FALSE)</f>
        <v>1.6004</v>
      </c>
      <c r="G2092" s="10">
        <f>VLOOKUP(C2092,away!$B$2:$E$405,4,FALSE)</f>
        <v>0.72399999999999998</v>
      </c>
      <c r="H2092" s="10">
        <f>VLOOKUP(A2092,away!$A$2:$E$405,3,FALSE)</f>
        <v>1.0679000000000001</v>
      </c>
      <c r="I2092" s="10">
        <f>VLOOKUP(C2092,away!$B$2:$E$405,3,FALSE)</f>
        <v>0.66890000000000005</v>
      </c>
      <c r="J2092" s="10">
        <f>VLOOKUP(B2092,home!$B$2:$E$405,4,FALSE)</f>
        <v>0.73929999999999996</v>
      </c>
      <c r="K2092" s="12">
        <f t="shared" si="2742"/>
        <v>1.60038207552</v>
      </c>
      <c r="L2092" s="12">
        <f t="shared" si="2743"/>
        <v>0.52809552658300007</v>
      </c>
      <c r="M2092" s="13">
        <f t="shared" si="2744"/>
        <v>0.11901834928288973</v>
      </c>
      <c r="N2092" s="13">
        <f t="shared" si="2745"/>
        <v>0.19047483285031538</v>
      </c>
      <c r="O2092" s="13">
        <f t="shared" si="2746"/>
        <v>6.2853057837587087E-2</v>
      </c>
      <c r="P2092" s="13">
        <f t="shared" si="2747"/>
        <v>0.10058890715489621</v>
      </c>
      <c r="Q2092" s="13">
        <f t="shared" si="2748"/>
        <v>0.15241625416565643</v>
      </c>
      <c r="R2092" s="13">
        <f t="shared" si="2749"/>
        <v>1.6596209338046154E-2</v>
      </c>
      <c r="S2092" s="13">
        <f t="shared" si="2750"/>
        <v>2.1253294772571114E-2</v>
      </c>
      <c r="T2092" s="13">
        <f t="shared" si="2751"/>
        <v>8.0490342003420701E-2</v>
      </c>
      <c r="U2092" s="13">
        <f t="shared" si="2752"/>
        <v>2.6560275946186714E-2</v>
      </c>
      <c r="V2092" s="13">
        <f t="shared" si="2753"/>
        <v>1.9958133509989208E-3</v>
      </c>
      <c r="W2092" s="13">
        <f t="shared" si="2754"/>
        <v>8.1308080394872376E-2</v>
      </c>
      <c r="X2092" s="13">
        <f t="shared" si="2755"/>
        <v>4.2938433531583033E-2</v>
      </c>
      <c r="Y2092" s="13">
        <f t="shared" si="2756"/>
        <v>1.1337797333255245E-2</v>
      </c>
      <c r="Z2092" s="13">
        <f t="shared" si="2757"/>
        <v>2.9214613032190625E-3</v>
      </c>
      <c r="AA2092" s="13">
        <f t="shared" si="2758"/>
        <v>4.6754543039970878E-3</v>
      </c>
      <c r="AB2092" s="13">
        <f t="shared" si="2759"/>
        <v>3.7412566315148887E-3</v>
      </c>
      <c r="AC2092" s="13">
        <f t="shared" si="2760"/>
        <v>1.054231790054503E-4</v>
      </c>
      <c r="AD2092" s="13">
        <f t="shared" si="2761"/>
        <v>3.2530998614723215E-2</v>
      </c>
      <c r="AE2092" s="13">
        <f t="shared" si="2762"/>
        <v>1.71794748437131E-2</v>
      </c>
      <c r="AF2092" s="13">
        <f t="shared" si="2763"/>
        <v>4.5362019070050363E-3</v>
      </c>
      <c r="AG2092" s="13">
        <f t="shared" si="2764"/>
        <v>7.9851597825554468E-4</v>
      </c>
      <c r="AH2092" s="13">
        <f t="shared" si="2765"/>
        <v>3.8570266132883206E-4</v>
      </c>
      <c r="AI2092" s="13">
        <f t="shared" si="2766"/>
        <v>6.1727162567102385E-4</v>
      </c>
      <c r="AJ2092" s="13">
        <f t="shared" si="2767"/>
        <v>4.9393522272549889E-4</v>
      </c>
      <c r="AK2092" s="13">
        <f t="shared" si="2768"/>
        <v>2.6349502563928923E-4</v>
      </c>
      <c r="AL2092" s="13">
        <f t="shared" si="2769"/>
        <v>3.5639554501795655E-6</v>
      </c>
      <c r="AM2092" s="13">
        <f t="shared" si="2770"/>
        <v>1.04124054163538E-2</v>
      </c>
      <c r="AN2092" s="13">
        <f t="shared" si="2771"/>
        <v>5.4987447213450417E-3</v>
      </c>
      <c r="AO2092" s="13">
        <f t="shared" si="2772"/>
        <v>1.4519312445821012E-3</v>
      </c>
      <c r="AP2092" s="13">
        <f t="shared" si="2773"/>
        <v>2.5558613172329848E-4</v>
      </c>
      <c r="AQ2092" s="13">
        <f t="shared" si="2774"/>
        <v>3.3743473204931821E-5</v>
      </c>
      <c r="AR2092" s="13">
        <f t="shared" si="2775"/>
        <v>4.0737570007782829E-5</v>
      </c>
      <c r="AS2092" s="13">
        <f t="shared" si="2776"/>
        <v>6.5195676840696786E-5</v>
      </c>
      <c r="AT2092" s="13">
        <f t="shared" si="2777"/>
        <v>5.2168996308622767E-5</v>
      </c>
      <c r="AU2092" s="13">
        <f t="shared" si="2778"/>
        <v>2.7830108863396314E-5</v>
      </c>
      <c r="AV2092" s="13">
        <f t="shared" si="2779"/>
        <v>1.1134701846187434E-5</v>
      </c>
      <c r="AW2092" s="13">
        <f t="shared" si="2780"/>
        <v>8.3669261001046774E-8</v>
      </c>
      <c r="AX2092" s="13">
        <f t="shared" si="2781"/>
        <v>2.7773044985633312E-3</v>
      </c>
      <c r="AY2092" s="13">
        <f t="shared" si="2782"/>
        <v>1.4666820816501374E-3</v>
      </c>
      <c r="AZ2092" s="13">
        <f t="shared" si="2783"/>
        <v>3.8727412311944E-4</v>
      </c>
      <c r="BA2092" s="13">
        <f t="shared" si="2784"/>
        <v>6.8172577326910098E-5</v>
      </c>
      <c r="BB2092" s="13">
        <f t="shared" si="2785"/>
        <v>9.0004082804937167E-6</v>
      </c>
      <c r="BC2092" s="13">
        <f t="shared" si="2786"/>
        <v>9.5061507006986495E-7</v>
      </c>
      <c r="BD2092" s="13">
        <f t="shared" si="2787"/>
        <v>3.5855547474953159E-6</v>
      </c>
      <c r="BE2092" s="13">
        <f t="shared" si="2788"/>
        <v>5.7382575486871431E-6</v>
      </c>
      <c r="BF2092" s="13">
        <f t="shared" si="2789"/>
        <v>4.591702262818119E-6</v>
      </c>
      <c r="BG2092" s="13">
        <f t="shared" si="2790"/>
        <v>2.4494926658462481E-6</v>
      </c>
      <c r="BH2092" s="13">
        <f t="shared" si="2791"/>
        <v>9.8003103913450881E-7</v>
      </c>
      <c r="BI2092" s="13">
        <f t="shared" si="2792"/>
        <v>3.1368482169682166E-7</v>
      </c>
      <c r="BJ2092" s="14">
        <f t="shared" si="2793"/>
        <v>0.63637272691401947</v>
      </c>
      <c r="BK2092" s="14">
        <f t="shared" si="2794"/>
        <v>0.24443203377746173</v>
      </c>
      <c r="BL2092" s="14">
        <f t="shared" si="2795"/>
        <v>0.11640138436964893</v>
      </c>
      <c r="BM2092" s="14">
        <f t="shared" si="2796"/>
        <v>0.35671339732256918</v>
      </c>
      <c r="BN2092" s="14">
        <f t="shared" si="2797"/>
        <v>0.64194761062939099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1.5690999999999999</v>
      </c>
      <c r="F2099" s="10">
        <f>VLOOKUP(B2099,home!$B$2:$E$405,3,FALSE)</f>
        <v>0.9849</v>
      </c>
      <c r="G2099" s="10">
        <f>VLOOKUP(C2099,away!$B$2:$E$405,4,FALSE)</f>
        <v>1.2109000000000001</v>
      </c>
      <c r="H2099" s="10">
        <f>VLOOKUP(A2099,away!$A$2:$E$405,3,FALSE)</f>
        <v>1.1701999999999999</v>
      </c>
      <c r="I2099" s="10">
        <f>VLOOKUP(C2099,away!$B$2:$E$405,3,FALSE)</f>
        <v>0.51270000000000004</v>
      </c>
      <c r="J2099" s="10">
        <f>VLOOKUP(B2099,home!$B$2:$E$405,4,FALSE)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1.5690999999999999</v>
      </c>
      <c r="F2100" s="10">
        <f>VLOOKUP(B2100,home!$B$2:$E$405,3,FALSE)</f>
        <v>0.70099999999999996</v>
      </c>
      <c r="G2100" s="10">
        <f>VLOOKUP(C2100,away!$B$2:$E$405,4,FALSE)</f>
        <v>0.50980000000000003</v>
      </c>
      <c r="H2100" s="10">
        <f>VLOOKUP(A2100,away!$A$2:$E$405,3,FALSE)</f>
        <v>1.1701999999999999</v>
      </c>
      <c r="I2100" s="10">
        <f>VLOOKUP(C2100,away!$B$2:$E$405,3,FALSE)</f>
        <v>1.1109</v>
      </c>
      <c r="J2100" s="10">
        <f>VLOOKUP(B2100,home!$B$2:$E$405,4,FALSE)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1.254</v>
      </c>
      <c r="F2101" s="10">
        <f>VLOOKUP(B2101,home!$B$2:$E$405,3,FALSE)</f>
        <v>0.90380000000000005</v>
      </c>
      <c r="G2101" s="10">
        <f>VLOOKUP(C2101,away!$B$2:$E$405,4,FALSE)</f>
        <v>0.94699999999999995</v>
      </c>
      <c r="H2101" s="10">
        <f>VLOOKUP(A2101,away!$A$2:$E$405,3,FALSE)</f>
        <v>0.9476</v>
      </c>
      <c r="I2101" s="10">
        <f>VLOOKUP(C2101,away!$B$2:$E$405,3,FALSE)</f>
        <v>1.1213</v>
      </c>
      <c r="J2101" s="10">
        <f>VLOOKUP(B2101,home!$B$2:$E$405,4,FALSE)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1.3812</v>
      </c>
      <c r="F2102" s="10">
        <f>VLOOKUP(B2102,home!$B$2:$E$405,3,FALSE)</f>
        <v>1.1432</v>
      </c>
      <c r="G2102" s="10">
        <f>VLOOKUP(C2102,away!$B$2:$E$405,4,FALSE)</f>
        <v>1.1051</v>
      </c>
      <c r="H2102" s="10">
        <f>VLOOKUP(A2102,away!$A$2:$E$405,3,FALSE)</f>
        <v>1.0679000000000001</v>
      </c>
      <c r="I2102" s="10">
        <f>VLOOKUP(C2102,away!$B$2:$E$405,3,FALSE)</f>
        <v>0.98570000000000002</v>
      </c>
      <c r="J2102" s="10">
        <f>VLOOKUP(B2102,home!$B$2:$E$405,4,FALSE)</f>
        <v>0.64070000000000005</v>
      </c>
      <c r="K2102" s="12">
        <f t="shared" si="2798"/>
        <v>1.744939461984</v>
      </c>
      <c r="L2102" s="12">
        <f t="shared" si="2799"/>
        <v>0.67441941952100015</v>
      </c>
      <c r="M2102" s="13">
        <f t="shared" si="2800"/>
        <v>8.8978645031707174E-2</v>
      </c>
      <c r="N2102" s="13">
        <f t="shared" si="2801"/>
        <v>0.15526234898969241</v>
      </c>
      <c r="O2102" s="13">
        <f t="shared" si="2802"/>
        <v>6.0008926132049063E-2</v>
      </c>
      <c r="P2102" s="13">
        <f t="shared" si="2803"/>
        <v>0.10471194327909529</v>
      </c>
      <c r="Q2102" s="13">
        <f t="shared" si="2804"/>
        <v>0.13546169985622297</v>
      </c>
      <c r="R2102" s="13">
        <f t="shared" si="2805"/>
        <v>2.0235592564027554E-2</v>
      </c>
      <c r="S2102" s="13">
        <f t="shared" si="2806"/>
        <v>3.0806804996236139E-2</v>
      </c>
      <c r="T2102" s="13">
        <f t="shared" si="2807"/>
        <v>9.1358000984361837E-2</v>
      </c>
      <c r="U2102" s="13">
        <f t="shared" si="2808"/>
        <v>3.530988400160167E-2</v>
      </c>
      <c r="V2102" s="13">
        <f t="shared" si="2809"/>
        <v>4.0282329868482148E-3</v>
      </c>
      <c r="W2102" s="13">
        <f t="shared" si="2810"/>
        <v>7.879082188885192E-2</v>
      </c>
      <c r="X2102" s="13">
        <f t="shared" si="2811"/>
        <v>5.313806036186202E-2</v>
      </c>
      <c r="Y2102" s="13">
        <f t="shared" si="2812"/>
        <v>1.7918669911859426E-2</v>
      </c>
      <c r="Z2102" s="13">
        <f t="shared" si="2813"/>
        <v>4.5490921968983095E-3</v>
      </c>
      <c r="AA2102" s="13">
        <f t="shared" si="2814"/>
        <v>7.9378904905713487E-3</v>
      </c>
      <c r="AB2102" s="13">
        <f t="shared" si="2815"/>
        <v>6.925569180952741E-3</v>
      </c>
      <c r="AC2102" s="13">
        <f t="shared" si="2816"/>
        <v>2.9628183810531363E-4</v>
      </c>
      <c r="AD2102" s="13">
        <f t="shared" si="2817"/>
        <v>3.4371303589002616E-2</v>
      </c>
      <c r="AE2102" s="13">
        <f t="shared" si="2818"/>
        <v>2.3180674614675212E-2</v>
      </c>
      <c r="AF2102" s="13">
        <f t="shared" si="2819"/>
        <v>7.81674855886722E-3</v>
      </c>
      <c r="AG2102" s="13">
        <f t="shared" si="2820"/>
        <v>1.7572556752042817E-3</v>
      </c>
      <c r="AH2102" s="13">
        <f t="shared" si="2821"/>
        <v>7.6699902969491719E-4</v>
      </c>
      <c r="AI2102" s="13">
        <f t="shared" si="2822"/>
        <v>1.3383668742180989E-3</v>
      </c>
      <c r="AJ2102" s="13">
        <f t="shared" si="2823"/>
        <v>1.1676845867176688E-3</v>
      </c>
      <c r="AK2102" s="13">
        <f t="shared" si="2824"/>
        <v>6.7917963817137926E-4</v>
      </c>
      <c r="AL2102" s="13">
        <f t="shared" si="2825"/>
        <v>1.3946828259861382E-5</v>
      </c>
      <c r="AM2102" s="13">
        <f t="shared" si="2826"/>
        <v>1.1995168798456588E-2</v>
      </c>
      <c r="AN2102" s="13">
        <f t="shared" si="2827"/>
        <v>8.0897747781115033E-3</v>
      </c>
      <c r="AO2102" s="13">
        <f t="shared" si="2828"/>
        <v>2.727950604954794E-3</v>
      </c>
      <c r="AP2102" s="13">
        <f t="shared" si="2829"/>
        <v>6.1326095449185775E-4</v>
      </c>
      <c r="AQ2102" s="13">
        <f t="shared" si="2830"/>
        <v>1.0339877423582328E-4</v>
      </c>
      <c r="AR2102" s="13">
        <f t="shared" si="2831"/>
        <v>1.0345580807600332E-4</v>
      </c>
      <c r="AS2102" s="13">
        <f t="shared" si="2832"/>
        <v>1.8052412208326119E-4</v>
      </c>
      <c r="AT2102" s="13">
        <f t="shared" si="2833"/>
        <v>1.5750183223154986E-4</v>
      </c>
      <c r="AU2102" s="13">
        <f t="shared" si="2834"/>
        <v>9.1610387465204939E-5</v>
      </c>
      <c r="AV2102" s="13">
        <f t="shared" si="2835"/>
        <v>3.9963645053920126E-5</v>
      </c>
      <c r="AW2102" s="13">
        <f t="shared" si="2836"/>
        <v>4.5591447786572236E-7</v>
      </c>
      <c r="AX2102" s="13">
        <f t="shared" si="2837"/>
        <v>3.4884738982643502E-3</v>
      </c>
      <c r="AY2102" s="13">
        <f t="shared" si="2838"/>
        <v>2.3526945414816033E-3</v>
      </c>
      <c r="AZ2102" s="13">
        <f t="shared" si="2839"/>
        <v>7.9335144348812434E-4</v>
      </c>
      <c r="BA2102" s="13">
        <f t="shared" si="2840"/>
        <v>1.7835053999780279E-4</v>
      </c>
      <c r="BB2102" s="13">
        <f t="shared" si="2841"/>
        <v>3.0070766914143761E-5</v>
      </c>
      <c r="BC2102" s="13">
        <f t="shared" si="2842"/>
        <v>4.0560618333576274E-6</v>
      </c>
      <c r="BD2102" s="13">
        <f t="shared" si="2843"/>
        <v>1.1628767671449022E-5</v>
      </c>
      <c r="BE2102" s="13">
        <f t="shared" si="2844"/>
        <v>2.0291495604155188E-5</v>
      </c>
      <c r="BF2102" s="13">
        <f t="shared" si="2845"/>
        <v>1.7703715711182631E-5</v>
      </c>
      <c r="BG2102" s="13">
        <f t="shared" si="2846"/>
        <v>1.02973040560629E-5</v>
      </c>
      <c r="BH2102" s="13">
        <f t="shared" si="2847"/>
        <v>4.4920430498680149E-6</v>
      </c>
      <c r="BI2102" s="13">
        <f t="shared" si="2848"/>
        <v>1.5676686365291317E-6</v>
      </c>
      <c r="BJ2102" s="14">
        <f t="shared" si="2849"/>
        <v>0.62943213559282996</v>
      </c>
      <c r="BK2102" s="14">
        <f t="shared" si="2850"/>
        <v>0.23118854950173359</v>
      </c>
      <c r="BL2102" s="14">
        <f t="shared" si="2851"/>
        <v>0.13500912928764358</v>
      </c>
      <c r="BM2102" s="14">
        <f t="shared" si="2852"/>
        <v>0.43316751209930732</v>
      </c>
      <c r="BN2102" s="14">
        <f t="shared" si="2853"/>
        <v>0.56465915585279436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1.3812</v>
      </c>
      <c r="F2103" s="10">
        <f>VLOOKUP(B2103,home!$B$2:$E$405,3,FALSE)</f>
        <v>0.83830000000000005</v>
      </c>
      <c r="G2103" s="10">
        <f>VLOOKUP(C2103,away!$B$2:$E$405,4,FALSE)</f>
        <v>0.99070000000000003</v>
      </c>
      <c r="H2103" s="10">
        <f>VLOOKUP(A2103,away!$A$2:$E$405,3,FALSE)</f>
        <v>1.0679000000000001</v>
      </c>
      <c r="I2103" s="10">
        <f>VLOOKUP(C2103,away!$B$2:$E$405,3,FALSE)</f>
        <v>1.3307</v>
      </c>
      <c r="J2103" s="10">
        <f>VLOOKUP(B2103,home!$B$2:$E$405,4,FALSE)</f>
        <v>0.83779999999999999</v>
      </c>
      <c r="K2103" s="12">
        <f t="shared" si="2798"/>
        <v>1.1470918623720001</v>
      </c>
      <c r="L2103" s="12">
        <f t="shared" si="2799"/>
        <v>1.190559485234</v>
      </c>
      <c r="M2103" s="13">
        <f t="shared" si="2800"/>
        <v>9.6554144256471089E-2</v>
      </c>
      <c r="N2103" s="13">
        <f t="shared" si="2801"/>
        <v>0.11075647315489016</v>
      </c>
      <c r="O2103" s="13">
        <f t="shared" si="2802"/>
        <v>0.11495345228319356</v>
      </c>
      <c r="P2103" s="13">
        <f t="shared" si="2803"/>
        <v>0.13186216966561934</v>
      </c>
      <c r="Q2103" s="13">
        <f t="shared" si="2804"/>
        <v>6.3523924530498696E-2</v>
      </c>
      <c r="R2103" s="13">
        <f t="shared" si="2805"/>
        <v>6.8429461488075077E-2</v>
      </c>
      <c r="S2103" s="13">
        <f t="shared" si="2806"/>
        <v>4.5020418136426266E-2</v>
      </c>
      <c r="T2103" s="13">
        <f t="shared" si="2807"/>
        <v>7.5629010889073978E-2</v>
      </c>
      <c r="U2103" s="13">
        <f t="shared" si="2808"/>
        <v>7.8494878419469089E-2</v>
      </c>
      <c r="V2103" s="13">
        <f t="shared" si="2809"/>
        <v>6.8315037817927061E-3</v>
      </c>
      <c r="W2103" s="13">
        <f t="shared" si="2810"/>
        <v>2.428925896495605E-2</v>
      </c>
      <c r="X2103" s="13">
        <f t="shared" si="2811"/>
        <v>2.8917807650033385E-2</v>
      </c>
      <c r="Y2103" s="13">
        <f t="shared" si="2812"/>
        <v>1.7214185094959793E-2</v>
      </c>
      <c r="Z2103" s="13">
        <f t="shared" si="2813"/>
        <v>2.7156448148027486E-2</v>
      </c>
      <c r="AA2103" s="13">
        <f t="shared" si="2814"/>
        <v>3.1150940681529498E-2</v>
      </c>
      <c r="AB2103" s="13">
        <f t="shared" si="2815"/>
        <v>1.786649528050769E-2</v>
      </c>
      <c r="AC2103" s="13">
        <f t="shared" si="2816"/>
        <v>5.8310347375748286E-4</v>
      </c>
      <c r="AD2103" s="13">
        <f t="shared" si="2817"/>
        <v>6.9655028254368076E-3</v>
      </c>
      <c r="AE2103" s="13">
        <f t="shared" si="2818"/>
        <v>8.292845458248016E-3</v>
      </c>
      <c r="AF2103" s="13">
        <f t="shared" si="2819"/>
        <v>4.936562909948438E-3</v>
      </c>
      <c r="AG2103" s="13">
        <f t="shared" si="2820"/>
        <v>1.9590905989644888E-3</v>
      </c>
      <c r="AH2103" s="13">
        <f t="shared" si="2821"/>
        <v>8.0828417319748561E-3</v>
      </c>
      <c r="AI2103" s="13">
        <f t="shared" si="2822"/>
        <v>9.2717619755891597E-3</v>
      </c>
      <c r="AJ2103" s="13">
        <f t="shared" si="2823"/>
        <v>5.3177813560242324E-3</v>
      </c>
      <c r="AK2103" s="13">
        <f t="shared" si="2824"/>
        <v>2.0333279064563125E-3</v>
      </c>
      <c r="AL2103" s="13">
        <f t="shared" si="2825"/>
        <v>3.1853335672463615E-5</v>
      </c>
      <c r="AM2103" s="13">
        <f t="shared" si="2826"/>
        <v>1.5980143216775475E-3</v>
      </c>
      <c r="AN2103" s="13">
        <f t="shared" si="2827"/>
        <v>1.9025311082129801E-3</v>
      </c>
      <c r="AO2103" s="13">
        <f t="shared" si="2828"/>
        <v>1.1325382284178591E-3</v>
      </c>
      <c r="AP2103" s="13">
        <f t="shared" si="2829"/>
        <v>4.4945137674433063E-4</v>
      </c>
      <c r="AQ2103" s="13">
        <f t="shared" si="2830"/>
        <v>1.3377464993361075E-4</v>
      </c>
      <c r="AR2103" s="13">
        <f t="shared" si="2831"/>
        <v>1.9246207783295746E-3</v>
      </c>
      <c r="AS2103" s="13">
        <f t="shared" si="2832"/>
        <v>2.2077168329739196E-3</v>
      </c>
      <c r="AT2103" s="13">
        <f t="shared" si="2833"/>
        <v>1.2662270067630339E-3</v>
      </c>
      <c r="AU2103" s="13">
        <f t="shared" si="2834"/>
        <v>4.8415956512451062E-4</v>
      </c>
      <c r="AV2103" s="13">
        <f t="shared" si="2835"/>
        <v>1.3884387431097313E-4</v>
      </c>
      <c r="AW2103" s="13">
        <f t="shared" si="2836"/>
        <v>1.2083749558352156E-6</v>
      </c>
      <c r="AX2103" s="13">
        <f t="shared" si="2837"/>
        <v>3.0551153739170466E-4</v>
      </c>
      <c r="AY2103" s="13">
        <f t="shared" si="2838"/>
        <v>3.6372965869011577E-4</v>
      </c>
      <c r="AZ2103" s="13">
        <f t="shared" si="2839"/>
        <v>2.1652089760722143E-4</v>
      </c>
      <c r="BA2103" s="13">
        <f t="shared" si="2840"/>
        <v>8.5927002799219019E-5</v>
      </c>
      <c r="BB2103" s="13">
        <f t="shared" si="2841"/>
        <v>2.5575302055084675E-5</v>
      </c>
      <c r="BC2103" s="13">
        <f t="shared" si="2842"/>
        <v>6.0897836898811312E-6</v>
      </c>
      <c r="BD2103" s="13">
        <f t="shared" si="2843"/>
        <v>3.8189592051978669E-4</v>
      </c>
      <c r="BE2103" s="13">
        <f t="shared" si="2844"/>
        <v>4.3806970270131139E-4</v>
      </c>
      <c r="BF2103" s="13">
        <f t="shared" si="2845"/>
        <v>2.5125309556019789E-4</v>
      </c>
      <c r="BG2103" s="13">
        <f t="shared" si="2846"/>
        <v>9.6070127104292511E-5</v>
      </c>
      <c r="BH2103" s="13">
        <f t="shared" si="2847"/>
        <v>2.7550315254594411E-5</v>
      </c>
      <c r="BI2103" s="13">
        <f t="shared" si="2848"/>
        <v>6.3205484868656861E-6</v>
      </c>
      <c r="BJ2103" s="14">
        <f t="shared" si="2849"/>
        <v>0.34870432594422951</v>
      </c>
      <c r="BK2103" s="14">
        <f t="shared" si="2850"/>
        <v>0.28124692230842951</v>
      </c>
      <c r="BL2103" s="14">
        <f t="shared" si="2851"/>
        <v>0.34282366888994853</v>
      </c>
      <c r="BM2103" s="14">
        <f t="shared" si="2852"/>
        <v>0.41348921862815274</v>
      </c>
      <c r="BN2103" s="14">
        <f t="shared" si="2853"/>
        <v>0.58607962537874791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1.6087</v>
      </c>
      <c r="F2104" s="10">
        <f>VLOOKUP(B2104,home!$B$2:$E$405,3,FALSE)</f>
        <v>0.93240000000000001</v>
      </c>
      <c r="G2104" s="10">
        <f>VLOOKUP(C2104,away!$B$2:$E$405,4,FALSE)</f>
        <v>0.4521</v>
      </c>
      <c r="H2104" s="10">
        <f>VLOOKUP(A2104,away!$A$2:$E$405,3,FALSE)</f>
        <v>1.2608999999999999</v>
      </c>
      <c r="I2104" s="10">
        <f>VLOOKUP(C2104,away!$B$2:$E$405,3,FALSE)</f>
        <v>1.2257</v>
      </c>
      <c r="J2104" s="10">
        <f>VLOOKUP(B2104,home!$B$2:$E$405,4,FALSE)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1.6087</v>
      </c>
      <c r="F2105" s="10">
        <f>VLOOKUP(B2105,home!$B$2:$E$405,3,FALSE)</f>
        <v>0.6734</v>
      </c>
      <c r="G2105" s="10" t="e">
        <f>VLOOKUP(C2105,away!$B$2:$E$405,4,FALSE)</f>
        <v>#N/A</v>
      </c>
      <c r="H2105" s="10">
        <f>VLOOKUP(A2105,away!$A$2:$E$405,3,FALSE)</f>
        <v>1.2608999999999999</v>
      </c>
      <c r="I2105" s="10" t="e">
        <f>VLOOKUP(C2105,away!$B$2:$E$405,3,FALSE)</f>
        <v>#N/A</v>
      </c>
      <c r="J2105" s="10">
        <f>VLOOKUP(B2105,home!$B$2:$E$405,4,FALSE)</f>
        <v>0.92530000000000001</v>
      </c>
      <c r="K2105" s="12" t="e">
        <f t="shared" si="2798"/>
        <v>#N/A</v>
      </c>
      <c r="L2105" s="12" t="e">
        <f t="shared" si="2799"/>
        <v>#N/A</v>
      </c>
      <c r="M2105" s="13" t="e">
        <f t="shared" si="2800"/>
        <v>#N/A</v>
      </c>
      <c r="N2105" s="13" t="e">
        <f t="shared" si="2801"/>
        <v>#N/A</v>
      </c>
      <c r="O2105" s="13" t="e">
        <f t="shared" si="2802"/>
        <v>#N/A</v>
      </c>
      <c r="P2105" s="13" t="e">
        <f t="shared" si="2803"/>
        <v>#N/A</v>
      </c>
      <c r="Q2105" s="13" t="e">
        <f t="shared" si="2804"/>
        <v>#N/A</v>
      </c>
      <c r="R2105" s="13" t="e">
        <f t="shared" si="2805"/>
        <v>#N/A</v>
      </c>
      <c r="S2105" s="13" t="e">
        <f t="shared" si="2806"/>
        <v>#N/A</v>
      </c>
      <c r="T2105" s="13" t="e">
        <f t="shared" si="2807"/>
        <v>#N/A</v>
      </c>
      <c r="U2105" s="13" t="e">
        <f t="shared" si="2808"/>
        <v>#N/A</v>
      </c>
      <c r="V2105" s="13" t="e">
        <f t="shared" si="2809"/>
        <v>#N/A</v>
      </c>
      <c r="W2105" s="13" t="e">
        <f t="shared" si="2810"/>
        <v>#N/A</v>
      </c>
      <c r="X2105" s="13" t="e">
        <f t="shared" si="2811"/>
        <v>#N/A</v>
      </c>
      <c r="Y2105" s="13" t="e">
        <f t="shared" si="2812"/>
        <v>#N/A</v>
      </c>
      <c r="Z2105" s="13" t="e">
        <f t="shared" si="2813"/>
        <v>#N/A</v>
      </c>
      <c r="AA2105" s="13" t="e">
        <f t="shared" si="2814"/>
        <v>#N/A</v>
      </c>
      <c r="AB2105" s="13" t="e">
        <f t="shared" si="2815"/>
        <v>#N/A</v>
      </c>
      <c r="AC2105" s="13" t="e">
        <f t="shared" si="2816"/>
        <v>#N/A</v>
      </c>
      <c r="AD2105" s="13" t="e">
        <f t="shared" si="2817"/>
        <v>#N/A</v>
      </c>
      <c r="AE2105" s="13" t="e">
        <f t="shared" si="2818"/>
        <v>#N/A</v>
      </c>
      <c r="AF2105" s="13" t="e">
        <f t="shared" si="2819"/>
        <v>#N/A</v>
      </c>
      <c r="AG2105" s="13" t="e">
        <f t="shared" si="2820"/>
        <v>#N/A</v>
      </c>
      <c r="AH2105" s="13" t="e">
        <f t="shared" si="2821"/>
        <v>#N/A</v>
      </c>
      <c r="AI2105" s="13" t="e">
        <f t="shared" si="2822"/>
        <v>#N/A</v>
      </c>
      <c r="AJ2105" s="13" t="e">
        <f t="shared" si="2823"/>
        <v>#N/A</v>
      </c>
      <c r="AK2105" s="13" t="e">
        <f t="shared" si="2824"/>
        <v>#N/A</v>
      </c>
      <c r="AL2105" s="13" t="e">
        <f t="shared" si="2825"/>
        <v>#N/A</v>
      </c>
      <c r="AM2105" s="13" t="e">
        <f t="shared" si="2826"/>
        <v>#N/A</v>
      </c>
      <c r="AN2105" s="13" t="e">
        <f t="shared" si="2827"/>
        <v>#N/A</v>
      </c>
      <c r="AO2105" s="13" t="e">
        <f t="shared" si="2828"/>
        <v>#N/A</v>
      </c>
      <c r="AP2105" s="13" t="e">
        <f t="shared" si="2829"/>
        <v>#N/A</v>
      </c>
      <c r="AQ2105" s="13" t="e">
        <f t="shared" si="2830"/>
        <v>#N/A</v>
      </c>
      <c r="AR2105" s="13" t="e">
        <f t="shared" si="2831"/>
        <v>#N/A</v>
      </c>
      <c r="AS2105" s="13" t="e">
        <f t="shared" si="2832"/>
        <v>#N/A</v>
      </c>
      <c r="AT2105" s="13" t="e">
        <f t="shared" si="2833"/>
        <v>#N/A</v>
      </c>
      <c r="AU2105" s="13" t="e">
        <f t="shared" si="2834"/>
        <v>#N/A</v>
      </c>
      <c r="AV2105" s="13" t="e">
        <f t="shared" si="2835"/>
        <v>#N/A</v>
      </c>
      <c r="AW2105" s="13" t="e">
        <f t="shared" si="2836"/>
        <v>#N/A</v>
      </c>
      <c r="AX2105" s="13" t="e">
        <f t="shared" si="2837"/>
        <v>#N/A</v>
      </c>
      <c r="AY2105" s="13" t="e">
        <f t="shared" si="2838"/>
        <v>#N/A</v>
      </c>
      <c r="AZ2105" s="13" t="e">
        <f t="shared" si="2839"/>
        <v>#N/A</v>
      </c>
      <c r="BA2105" s="13" t="e">
        <f t="shared" si="2840"/>
        <v>#N/A</v>
      </c>
      <c r="BB2105" s="13" t="e">
        <f t="shared" si="2841"/>
        <v>#N/A</v>
      </c>
      <c r="BC2105" s="13" t="e">
        <f t="shared" si="2842"/>
        <v>#N/A</v>
      </c>
      <c r="BD2105" s="13" t="e">
        <f t="shared" si="2843"/>
        <v>#N/A</v>
      </c>
      <c r="BE2105" s="13" t="e">
        <f t="shared" si="2844"/>
        <v>#N/A</v>
      </c>
      <c r="BF2105" s="13" t="e">
        <f t="shared" si="2845"/>
        <v>#N/A</v>
      </c>
      <c r="BG2105" s="13" t="e">
        <f t="shared" si="2846"/>
        <v>#N/A</v>
      </c>
      <c r="BH2105" s="13" t="e">
        <f t="shared" si="2847"/>
        <v>#N/A</v>
      </c>
      <c r="BI2105" s="13" t="e">
        <f t="shared" si="2848"/>
        <v>#N/A</v>
      </c>
      <c r="BJ2105" s="14" t="e">
        <f t="shared" si="2849"/>
        <v>#N/A</v>
      </c>
      <c r="BK2105" s="14" t="e">
        <f t="shared" si="2850"/>
        <v>#N/A</v>
      </c>
      <c r="BL2105" s="14" t="e">
        <f t="shared" si="2851"/>
        <v>#N/A</v>
      </c>
      <c r="BM2105" s="14" t="e">
        <f t="shared" si="2852"/>
        <v>#N/A</v>
      </c>
      <c r="BN2105" s="14" t="e">
        <f t="shared" si="2853"/>
        <v>#N/A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1.6087</v>
      </c>
      <c r="F2106" s="10">
        <f>VLOOKUP(B2106,home!$B$2:$E$405,3,FALSE)</f>
        <v>0.25900000000000001</v>
      </c>
      <c r="G2106" s="10">
        <f>VLOOKUP(C2106,away!$B$2:$E$405,4,FALSE)</f>
        <v>1.6577</v>
      </c>
      <c r="H2106" s="10">
        <f>VLOOKUP(A2106,away!$A$2:$E$405,3,FALSE)</f>
        <v>1.2608999999999999</v>
      </c>
      <c r="I2106" s="10">
        <f>VLOOKUP(C2106,away!$B$2:$E$405,3,FALSE)</f>
        <v>0.85919999999999996</v>
      </c>
      <c r="J2106" s="10">
        <f>VLOOKUP(B2106,home!$B$2:$E$405,4,FALSE)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1.5690999999999999</v>
      </c>
      <c r="F2121" s="10">
        <f>VLOOKUP(B2121,home!$B$2:$E$405,3,FALSE)</f>
        <v>0.63729999999999998</v>
      </c>
      <c r="G2121" s="10">
        <f>VLOOKUP(C2121,away!$B$2:$E$405,4,FALSE)</f>
        <v>0.95599999999999996</v>
      </c>
      <c r="H2121" s="10">
        <f>VLOOKUP(A2121,away!$A$2:$E$405,3,FALSE)</f>
        <v>1.1701999999999999</v>
      </c>
      <c r="I2121" s="10">
        <f>VLOOKUP(C2121,away!$B$2:$E$405,3,FALSE)</f>
        <v>1.1963999999999999</v>
      </c>
      <c r="J2121" s="10">
        <f>VLOOKUP(B2121,home!$B$2:$E$405,4,FALSE)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1.5690999999999999</v>
      </c>
      <c r="F2122" s="10">
        <f>VLOOKUP(B2122,home!$B$2:$E$405,3,FALSE)</f>
        <v>0.84970000000000001</v>
      </c>
      <c r="G2122" s="10">
        <f>VLOOKUP(C2122,away!$B$2:$E$405,4,FALSE)</f>
        <v>0.89219999999999999</v>
      </c>
      <c r="H2122" s="10">
        <f>VLOOKUP(A2122,away!$A$2:$E$405,3,FALSE)</f>
        <v>1.1701999999999999</v>
      </c>
      <c r="I2122" s="10">
        <f>VLOOKUP(C2122,away!$B$2:$E$405,3,FALSE)</f>
        <v>1.0255000000000001</v>
      </c>
      <c r="J2122" s="10">
        <f>VLOOKUP(B2122,home!$B$2:$E$405,4,FALSE)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1.5690999999999999</v>
      </c>
      <c r="F2123" s="10">
        <f>VLOOKUP(B2123,home!$B$2:$E$405,3,FALSE)</f>
        <v>1.657</v>
      </c>
      <c r="G2123" s="10">
        <f>VLOOKUP(C2123,away!$B$2:$E$405,4,FALSE)</f>
        <v>0.9849</v>
      </c>
      <c r="H2123" s="10">
        <f>VLOOKUP(A2123,away!$A$2:$E$405,3,FALSE)</f>
        <v>1.1701999999999999</v>
      </c>
      <c r="I2123" s="10">
        <f>VLOOKUP(C2123,away!$B$2:$E$405,3,FALSE)</f>
        <v>1.2430000000000001</v>
      </c>
      <c r="J2123" s="10">
        <f>VLOOKUP(B2123,home!$B$2:$E$405,4,FALSE)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1.5690999999999999</v>
      </c>
      <c r="F2124" s="10">
        <f>VLOOKUP(B2124,home!$B$2:$E$405,3,FALSE)</f>
        <v>1.4658</v>
      </c>
      <c r="G2124" s="10">
        <f>VLOOKUP(C2124,away!$B$2:$E$405,4,FALSE)</f>
        <v>1.4483999999999999</v>
      </c>
      <c r="H2124" s="10">
        <f>VLOOKUP(A2124,away!$A$2:$E$405,3,FALSE)</f>
        <v>1.1701999999999999</v>
      </c>
      <c r="I2124" s="10">
        <f>VLOOKUP(C2124,away!$B$2:$E$405,3,FALSE)</f>
        <v>0.62150000000000005</v>
      </c>
      <c r="J2124" s="10">
        <f>VLOOKUP(B2124,home!$B$2:$E$405,4,FALSE)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1.254</v>
      </c>
      <c r="F2125" s="10">
        <f>VLOOKUP(B2125,home!$B$2:$E$405,3,FALSE)</f>
        <v>1.0965</v>
      </c>
      <c r="G2125" s="10">
        <f>VLOOKUP(C2125,away!$B$2:$E$405,4,FALSE)</f>
        <v>0.47849999999999998</v>
      </c>
      <c r="H2125" s="10">
        <f>VLOOKUP(A2125,away!$A$2:$E$405,3,FALSE)</f>
        <v>0.9476</v>
      </c>
      <c r="I2125" s="10">
        <f>VLOOKUP(C2125,away!$B$2:$E$405,3,FALSE)</f>
        <v>0.84419999999999995</v>
      </c>
      <c r="J2125" s="10">
        <f>VLOOKUP(B2125,home!$B$2:$E$405,4,FALSE)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1.254</v>
      </c>
      <c r="F2126" s="10">
        <f>VLOOKUP(B2126,home!$B$2:$E$405,3,FALSE)</f>
        <v>0.74760000000000004</v>
      </c>
      <c r="G2126" s="10">
        <f>VLOOKUP(C2126,away!$B$2:$E$405,4,FALSE)</f>
        <v>0.69779999999999998</v>
      </c>
      <c r="H2126" s="10">
        <f>VLOOKUP(A2126,away!$A$2:$E$405,3,FALSE)</f>
        <v>0.9476</v>
      </c>
      <c r="I2126" s="10">
        <f>VLOOKUP(C2126,away!$B$2:$E$405,3,FALSE)</f>
        <v>0.98929999999999996</v>
      </c>
      <c r="J2126" s="10">
        <f>VLOOKUP(B2126,home!$B$2:$E$405,4,FALSE)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1.254</v>
      </c>
      <c r="F2127" s="10">
        <f>VLOOKUP(B2127,home!$B$2:$E$405,3,FALSE)</f>
        <v>0.84730000000000005</v>
      </c>
      <c r="G2127" s="10">
        <f>VLOOKUP(C2127,away!$B$2:$E$405,4,FALSE)</f>
        <v>1.246</v>
      </c>
      <c r="H2127" s="10">
        <f>VLOOKUP(A2127,away!$A$2:$E$405,3,FALSE)</f>
        <v>0.9476</v>
      </c>
      <c r="I2127" s="10">
        <f>VLOOKUP(C2127,away!$B$2:$E$405,3,FALSE)</f>
        <v>0.65959999999999996</v>
      </c>
      <c r="J2127" s="10">
        <f>VLOOKUP(B2127,home!$B$2:$E$405,4,FALSE)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1.6769000000000001</v>
      </c>
      <c r="F2131" s="10">
        <f>VLOOKUP(B2131,home!$B$2:$E$405,3,FALSE)</f>
        <v>1.0550999999999999</v>
      </c>
      <c r="G2131" s="10">
        <f>VLOOKUP(C2131,away!$B$2:$E$405,4,FALSE)</f>
        <v>0.77980000000000005</v>
      </c>
      <c r="H2131" s="10">
        <f>VLOOKUP(A2131,away!$A$2:$E$405,3,FALSE)</f>
        <v>1.5230999999999999</v>
      </c>
      <c r="I2131" s="10">
        <f>VLOOKUP(C2131,away!$B$2:$E$405,3,FALSE)</f>
        <v>0.85860000000000003</v>
      </c>
      <c r="J2131" s="10">
        <f>VLOOKUP(B2131,home!$B$2:$E$405,4,FALSE)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1.6769000000000001</v>
      </c>
      <c r="F2132" s="10">
        <f>VLOOKUP(B2132,home!$B$2:$E$405,3,FALSE)</f>
        <v>0.73399999999999999</v>
      </c>
      <c r="G2132" s="10">
        <f>VLOOKUP(C2132,away!$B$2:$E$405,4,FALSE)</f>
        <v>1.1927000000000001</v>
      </c>
      <c r="H2132" s="10">
        <f>VLOOKUP(A2132,away!$A$2:$E$405,3,FALSE)</f>
        <v>1.5230999999999999</v>
      </c>
      <c r="I2132" s="10">
        <f>VLOOKUP(C2132,away!$B$2:$E$405,3,FALSE)</f>
        <v>1.1111</v>
      </c>
      <c r="J2132" s="10">
        <f>VLOOKUP(B2132,home!$B$2:$E$405,4,FALSE)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1.3812</v>
      </c>
      <c r="F2133" s="10">
        <f>VLOOKUP(B2133,home!$B$2:$E$405,3,FALSE)</f>
        <v>0.90500000000000003</v>
      </c>
      <c r="G2133" s="10">
        <f>VLOOKUP(C2133,away!$B$2:$E$405,4,FALSE)</f>
        <v>0.68589999999999995</v>
      </c>
      <c r="H2133" s="10">
        <f>VLOOKUP(A2133,away!$A$2:$E$405,3,FALSE)</f>
        <v>1.0679000000000001</v>
      </c>
      <c r="I2133" s="10">
        <f>VLOOKUP(C2133,away!$B$2:$E$405,3,FALSE)</f>
        <v>1.1335999999999999</v>
      </c>
      <c r="J2133" s="10">
        <f>VLOOKUP(B2133,home!$B$2:$E$405,4,FALSE)</f>
        <v>0.74909999999999999</v>
      </c>
      <c r="K2133" s="12">
        <f t="shared" si="2798"/>
        <v>0.85736539739999995</v>
      </c>
      <c r="L2133" s="12">
        <f t="shared" si="2799"/>
        <v>0.90683906570400008</v>
      </c>
      <c r="M2133" s="13">
        <f t="shared" si="2800"/>
        <v>0.17132302607432212</v>
      </c>
      <c r="N2133" s="13">
        <f t="shared" si="2801"/>
        <v>0.14688643433398174</v>
      </c>
      <c r="O2133" s="13">
        <f t="shared" si="2802"/>
        <v>0.15536241289882033</v>
      </c>
      <c r="P2133" s="13">
        <f t="shared" si="2803"/>
        <v>0.13320235687601995</v>
      </c>
      <c r="Q2133" s="13">
        <f t="shared" si="2804"/>
        <v>6.2967673072711616E-2</v>
      </c>
      <c r="R2133" s="13">
        <f t="shared" si="2805"/>
        <v>7.0444352679342653E-2</v>
      </c>
      <c r="S2133" s="13">
        <f t="shared" si="2806"/>
        <v>2.5890956230293138E-2</v>
      </c>
      <c r="T2133" s="13">
        <f t="shared" si="2807"/>
        <v>5.7101545818812723E-2</v>
      </c>
      <c r="U2133" s="13">
        <f t="shared" si="2808"/>
        <v>6.0396550429510358E-2</v>
      </c>
      <c r="V2133" s="13">
        <f t="shared" si="2809"/>
        <v>2.2366691809377779E-3</v>
      </c>
      <c r="W2133" s="13">
        <f t="shared" si="2810"/>
        <v>1.7995434682446229E-2</v>
      </c>
      <c r="X2133" s="13">
        <f t="shared" si="2811"/>
        <v>1.6318963174366895E-2</v>
      </c>
      <c r="Y2133" s="13">
        <f t="shared" si="2812"/>
        <v>7.399336659150429E-3</v>
      </c>
      <c r="Z2133" s="13">
        <f t="shared" si="2813"/>
        <v>2.1293896989286059E-2</v>
      </c>
      <c r="AA2133" s="13">
        <f t="shared" si="2814"/>
        <v>1.8256650454413902E-2</v>
      </c>
      <c r="AB2133" s="13">
        <f t="shared" si="2815"/>
        <v>7.8263101860207313E-3</v>
      </c>
      <c r="AC2133" s="13">
        <f t="shared" si="2816"/>
        <v>1.0868708561817288E-4</v>
      </c>
      <c r="AD2133" s="13">
        <f t="shared" si="2817"/>
        <v>3.857165751975312E-3</v>
      </c>
      <c r="AE2133" s="13">
        <f t="shared" si="2818"/>
        <v>3.4978285867867586E-3</v>
      </c>
      <c r="AF2133" s="13">
        <f t="shared" si="2819"/>
        <v>1.5859838038172235E-3</v>
      </c>
      <c r="AG2133" s="13">
        <f t="shared" si="2820"/>
        <v>4.7941069029176244E-4</v>
      </c>
      <c r="AH2133" s="13">
        <f t="shared" si="2821"/>
        <v>4.8275344127403468E-3</v>
      </c>
      <c r="AI2133" s="13">
        <f t="shared" si="2822"/>
        <v>4.1389609602413028E-3</v>
      </c>
      <c r="AJ2133" s="13">
        <f t="shared" si="2823"/>
        <v>1.7743009542501847E-3</v>
      </c>
      <c r="AK2133" s="13">
        <f t="shared" si="2824"/>
        <v>5.0707474758263636E-4</v>
      </c>
      <c r="AL2133" s="13">
        <f t="shared" si="2825"/>
        <v>3.3801354781221157E-6</v>
      </c>
      <c r="AM2133" s="13">
        <f t="shared" si="2826"/>
        <v>6.6140008955599687E-4</v>
      </c>
      <c r="AN2133" s="13">
        <f t="shared" si="2827"/>
        <v>5.9978343926950217E-4</v>
      </c>
      <c r="AO2133" s="13">
        <f t="shared" si="2828"/>
        <v>2.7195352684594357E-4</v>
      </c>
      <c r="AP2133" s="13">
        <f t="shared" si="2829"/>
        <v>8.2206027399961076E-5</v>
      </c>
      <c r="AQ2133" s="13">
        <f t="shared" si="2830"/>
        <v>1.8636909270654531E-5</v>
      </c>
      <c r="AR2133" s="13">
        <f t="shared" si="2831"/>
        <v>8.7555935930067324E-4</v>
      </c>
      <c r="AS2133" s="13">
        <f t="shared" si="2832"/>
        <v>7.5067429803411096E-4</v>
      </c>
      <c r="AT2133" s="13">
        <f t="shared" si="2833"/>
        <v>3.218010839259907E-4</v>
      </c>
      <c r="AU2133" s="13">
        <f t="shared" si="2834"/>
        <v>9.1967038067985947E-5</v>
      </c>
      <c r="AV2133" s="13">
        <f t="shared" si="2835"/>
        <v>1.9712339035214918E-5</v>
      </c>
      <c r="AW2133" s="13">
        <f t="shared" si="2836"/>
        <v>7.3000826853050041E-8</v>
      </c>
      <c r="AX2133" s="13">
        <f t="shared" si="2837"/>
        <v>9.4510258437095429E-5</v>
      </c>
      <c r="AY2133" s="13">
        <f t="shared" si="2838"/>
        <v>8.5705594460539218E-5</v>
      </c>
      <c r="AZ2133" s="13">
        <f t="shared" si="2839"/>
        <v>3.886059060310065E-5</v>
      </c>
      <c r="BA2133" s="13">
        <f t="shared" si="2840"/>
        <v>1.1746767225073814E-5</v>
      </c>
      <c r="BB2133" s="13">
        <f t="shared" si="2841"/>
        <v>2.6631068538570764E-6</v>
      </c>
      <c r="BC2133" s="13">
        <f t="shared" si="2842"/>
        <v>4.8300186624433424E-7</v>
      </c>
      <c r="BD2133" s="13">
        <f t="shared" si="2843"/>
        <v>1.3233190522610251E-4</v>
      </c>
      <c r="BE2133" s="13">
        <f t="shared" si="2844"/>
        <v>1.1345679651287649E-4</v>
      </c>
      <c r="BF2133" s="13">
        <f t="shared" si="2845"/>
        <v>4.8636965714996638E-5</v>
      </c>
      <c r="BG2133" s="13">
        <f t="shared" si="2846"/>
        <v>1.3899883812856092E-5</v>
      </c>
      <c r="BH2133" s="13">
        <f t="shared" si="2847"/>
        <v>2.9793198522557968E-6</v>
      </c>
      <c r="BI2133" s="13">
        <f t="shared" si="2848"/>
        <v>5.1087314982220023E-7</v>
      </c>
      <c r="BJ2133" s="14">
        <f t="shared" si="2849"/>
        <v>0.3199577258861287</v>
      </c>
      <c r="BK2133" s="14">
        <f t="shared" si="2850"/>
        <v>0.3328507811771298</v>
      </c>
      <c r="BL2133" s="14">
        <f t="shared" si="2851"/>
        <v>0.32590567758555533</v>
      </c>
      <c r="BM2133" s="14">
        <f t="shared" si="2852"/>
        <v>0.25973619310926777</v>
      </c>
      <c r="BN2133" s="14">
        <f t="shared" si="2853"/>
        <v>0.74018625593519849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1.3812</v>
      </c>
      <c r="F2134" s="10">
        <f>VLOOKUP(B2134,home!$B$2:$E$405,3,FALSE)</f>
        <v>1.2956000000000001</v>
      </c>
      <c r="G2134" s="10">
        <f>VLOOKUP(C2134,away!$B$2:$E$405,4,FALSE)</f>
        <v>0.57920000000000005</v>
      </c>
      <c r="H2134" s="10">
        <f>VLOOKUP(A2134,away!$A$2:$E$405,3,FALSE)</f>
        <v>1.0679000000000001</v>
      </c>
      <c r="I2134" s="10">
        <f>VLOOKUP(C2134,away!$B$2:$E$405,3,FALSE)</f>
        <v>1.7323999999999999</v>
      </c>
      <c r="J2134" s="10">
        <f>VLOOKUP(B2134,home!$B$2:$E$405,4,FALSE)</f>
        <v>1.2321</v>
      </c>
      <c r="K2134" s="12">
        <f t="shared" si="2798"/>
        <v>1.036468391424</v>
      </c>
      <c r="L2134" s="12">
        <f t="shared" si="2799"/>
        <v>2.2794219137159999</v>
      </c>
      <c r="M2134" s="13">
        <f t="shared" si="2800"/>
        <v>3.6301714582831109E-2</v>
      </c>
      <c r="N2134" s="13">
        <f t="shared" si="2801"/>
        <v>3.7625579719600122E-2</v>
      </c>
      <c r="O2134" s="13">
        <f t="shared" si="2802"/>
        <v>8.2746923725568911E-2</v>
      </c>
      <c r="P2134" s="13">
        <f t="shared" si="2803"/>
        <v>8.5764570929124831E-2</v>
      </c>
      <c r="Q2134" s="13">
        <f t="shared" si="2804"/>
        <v>1.9498862044184707E-2</v>
      </c>
      <c r="R2134" s="13">
        <f t="shared" si="2805"/>
        <v>9.4307575616324094E-2</v>
      </c>
      <c r="S2134" s="13">
        <f t="shared" si="2806"/>
        <v>5.0655745267027256E-2</v>
      </c>
      <c r="T2134" s="13">
        <f t="shared" si="2807"/>
        <v>4.4446133436039779E-2</v>
      </c>
      <c r="U2134" s="13">
        <f t="shared" si="2808"/>
        <v>9.774682119814869E-2</v>
      </c>
      <c r="V2134" s="13">
        <f t="shared" si="2809"/>
        <v>1.3297407598288159E-2</v>
      </c>
      <c r="W2134" s="13">
        <f t="shared" si="2810"/>
        <v>6.7366513925115386E-3</v>
      </c>
      <c r="X2134" s="13">
        <f t="shared" si="2811"/>
        <v>1.5355670809156207E-2</v>
      </c>
      <c r="Y2134" s="13">
        <f t="shared" si="2812"/>
        <v>1.7501026271099882E-2</v>
      </c>
      <c r="Z2134" s="13">
        <f t="shared" si="2813"/>
        <v>7.165558482975927E-2</v>
      </c>
      <c r="AA2134" s="13">
        <f t="shared" si="2814"/>
        <v>7.4268748745046576E-2</v>
      </c>
      <c r="AB2134" s="13">
        <f t="shared" si="2815"/>
        <v>3.8488605272425813E-2</v>
      </c>
      <c r="AC2134" s="13">
        <f t="shared" si="2816"/>
        <v>1.9634858680963011E-3</v>
      </c>
      <c r="AD2134" s="13">
        <f t="shared" si="2817"/>
        <v>1.7455815580951709E-3</v>
      </c>
      <c r="AE2134" s="13">
        <f t="shared" si="2818"/>
        <v>3.9789168557006517E-3</v>
      </c>
      <c r="AF2134" s="13">
        <f t="shared" si="2819"/>
        <v>4.5348151368690155E-3</v>
      </c>
      <c r="AG2134" s="13">
        <f t="shared" si="2820"/>
        <v>3.445585665876751E-3</v>
      </c>
      <c r="AH2134" s="13">
        <f t="shared" si="2821"/>
        <v>4.0833327575272277E-2</v>
      </c>
      <c r="AI2134" s="13">
        <f t="shared" si="2822"/>
        <v>4.2322453348431724E-2</v>
      </c>
      <c r="AJ2134" s="13">
        <f t="shared" si="2823"/>
        <v>2.1932942571583153E-2</v>
      </c>
      <c r="AK2134" s="13">
        <f t="shared" si="2824"/>
        <v>7.5776005687879216E-3</v>
      </c>
      <c r="AL2134" s="13">
        <f t="shared" si="2825"/>
        <v>1.8555324445454488E-4</v>
      </c>
      <c r="AM2134" s="13">
        <f t="shared" si="2826"/>
        <v>3.6184802192366043E-4</v>
      </c>
      <c r="AN2134" s="13">
        <f t="shared" si="2827"/>
        <v>8.248043106075791E-4</v>
      </c>
      <c r="AO2134" s="13">
        <f t="shared" si="2828"/>
        <v>9.4003851006316719E-4</v>
      </c>
      <c r="AP2134" s="13">
        <f t="shared" si="2829"/>
        <v>7.1424812652497378E-4</v>
      </c>
      <c r="AQ2134" s="13">
        <f t="shared" si="2830"/>
        <v>4.07018207857906E-4</v>
      </c>
      <c r="AR2134" s="13">
        <f t="shared" si="2831"/>
        <v>1.8615276337003883E-2</v>
      </c>
      <c r="AS2134" s="13">
        <f t="shared" si="2832"/>
        <v>1.9294145520927668E-2</v>
      </c>
      <c r="AT2134" s="13">
        <f t="shared" si="2833"/>
        <v>9.9988859859882363E-3</v>
      </c>
      <c r="AU2134" s="13">
        <f t="shared" si="2834"/>
        <v>3.4545097579764014E-3</v>
      </c>
      <c r="AV2134" s="13">
        <f t="shared" si="2835"/>
        <v>8.9512254300207813E-4</v>
      </c>
      <c r="AW2134" s="13">
        <f t="shared" si="2836"/>
        <v>1.2177183010980914E-5</v>
      </c>
      <c r="AX2134" s="13">
        <f t="shared" si="2837"/>
        <v>6.2507339537195414E-5</v>
      </c>
      <c r="AY2134" s="13">
        <f t="shared" si="2838"/>
        <v>1.4248059950916974E-4</v>
      </c>
      <c r="AZ2134" s="13">
        <f t="shared" si="2839"/>
        <v>1.6238670040029737E-4</v>
      </c>
      <c r="BA2134" s="13">
        <f t="shared" si="2840"/>
        <v>1.2338260112949084E-4</v>
      </c>
      <c r="BB2134" s="13">
        <f t="shared" si="2841"/>
        <v>7.0310251196460492E-5</v>
      </c>
      <c r="BC2134" s="13">
        <f t="shared" si="2842"/>
        <v>3.2053345467217719E-5</v>
      </c>
      <c r="BD2134" s="13">
        <f t="shared" si="2843"/>
        <v>7.0720114687409259E-3</v>
      </c>
      <c r="BE2134" s="13">
        <f t="shared" si="2844"/>
        <v>7.3299163511379873E-3</v>
      </c>
      <c r="BF2134" s="13">
        <f t="shared" si="2845"/>
        <v>3.7986133048682324E-3</v>
      </c>
      <c r="BG2134" s="13">
        <f t="shared" si="2846"/>
        <v>1.3123808739128606E-3</v>
      </c>
      <c r="BH2134" s="13">
        <f t="shared" si="2847"/>
        <v>3.400603233300215E-4</v>
      </c>
      <c r="BI2134" s="13">
        <f t="shared" si="2848"/>
        <v>7.0492355261798565E-5</v>
      </c>
      <c r="BJ2134" s="14">
        <f t="shared" si="2849"/>
        <v>0.15870990090335094</v>
      </c>
      <c r="BK2134" s="14">
        <f t="shared" si="2850"/>
        <v>0.18831095808933138</v>
      </c>
      <c r="BL2134" s="14">
        <f t="shared" si="2851"/>
        <v>0.5724064134437391</v>
      </c>
      <c r="BM2134" s="14">
        <f t="shared" si="2852"/>
        <v>0.63470732723204881</v>
      </c>
      <c r="BN2134" s="14">
        <f t="shared" si="2853"/>
        <v>0.35624522661763375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1.3812</v>
      </c>
      <c r="F2135" s="10">
        <f>VLOOKUP(B2135,home!$B$2:$E$405,3,FALSE)</f>
        <v>0.91449999999999998</v>
      </c>
      <c r="G2135" s="10">
        <f>VLOOKUP(C2135,away!$B$2:$E$405,4,FALSE)</f>
        <v>0.91449999999999998</v>
      </c>
      <c r="H2135" s="10">
        <f>VLOOKUP(A2135,away!$A$2:$E$405,3,FALSE)</f>
        <v>1.0679000000000001</v>
      </c>
      <c r="I2135" s="10">
        <f>VLOOKUP(C2135,away!$B$2:$E$405,3,FALSE)</f>
        <v>0.69</v>
      </c>
      <c r="J2135" s="10">
        <f>VLOOKUP(B2135,home!$B$2:$E$405,4,FALSE)</f>
        <v>0.69</v>
      </c>
      <c r="K2135" s="12">
        <f t="shared" si="2798"/>
        <v>1.1551117173000001</v>
      </c>
      <c r="L2135" s="12">
        <f t="shared" si="2799"/>
        <v>0.50842719000000003</v>
      </c>
      <c r="M2135" s="13">
        <f t="shared" si="2800"/>
        <v>0.18946728511099534</v>
      </c>
      <c r="N2135" s="13">
        <f t="shared" si="2801"/>
        <v>0.21885588107673051</v>
      </c>
      <c r="O2135" s="13">
        <f t="shared" si="2802"/>
        <v>9.6330319365912201E-2</v>
      </c>
      <c r="P2135" s="13">
        <f t="shared" si="2803"/>
        <v>0.11127228063081628</v>
      </c>
      <c r="Q2135" s="13">
        <f t="shared" si="2804"/>
        <v>0.12640149631587344</v>
      </c>
      <c r="R2135" s="13">
        <f t="shared" si="2805"/>
        <v>2.4488476793506662E-2</v>
      </c>
      <c r="S2135" s="13">
        <f t="shared" si="2806"/>
        <v>1.6337280113463505E-2</v>
      </c>
      <c r="T2135" s="13">
        <f t="shared" si="2807"/>
        <v>6.4265957583674885E-2</v>
      </c>
      <c r="U2135" s="13">
        <f t="shared" si="2808"/>
        <v>2.8286926483008675E-2</v>
      </c>
      <c r="V2135" s="13">
        <f t="shared" si="2809"/>
        <v>1.0660805088708442E-3</v>
      </c>
      <c r="W2135" s="13">
        <f t="shared" si="2810"/>
        <v>4.8669283159572724E-2</v>
      </c>
      <c r="X2135" s="13">
        <f t="shared" si="2811"/>
        <v>2.4744786876135884E-2</v>
      </c>
      <c r="Y2135" s="13">
        <f t="shared" si="2812"/>
        <v>6.2904612292913227E-3</v>
      </c>
      <c r="Z2135" s="13">
        <f t="shared" si="2813"/>
        <v>4.1502024811676001E-3</v>
      </c>
      <c r="AA2135" s="13">
        <f t="shared" si="2814"/>
        <v>4.7939475151642279E-3</v>
      </c>
      <c r="AB2135" s="13">
        <f t="shared" si="2815"/>
        <v>2.7687724734437105E-3</v>
      </c>
      <c r="AC2135" s="13">
        <f t="shared" si="2816"/>
        <v>3.9131165008455821E-5</v>
      </c>
      <c r="AD2135" s="13">
        <f t="shared" si="2817"/>
        <v>1.4054614812553505E-2</v>
      </c>
      <c r="AE2135" s="13">
        <f t="shared" si="2818"/>
        <v>7.1457483156789564E-3</v>
      </c>
      <c r="AF2135" s="13">
        <f t="shared" si="2819"/>
        <v>1.8165463682939423E-3</v>
      </c>
      <c r="AG2135" s="13">
        <f t="shared" si="2820"/>
        <v>3.0786052184546471E-4</v>
      </c>
      <c r="AH2135" s="13">
        <f t="shared" si="2821"/>
        <v>5.2751894635776791E-4</v>
      </c>
      <c r="AI2135" s="13">
        <f t="shared" si="2822"/>
        <v>6.0934331603560777E-4</v>
      </c>
      <c r="AJ2135" s="13">
        <f t="shared" si="2823"/>
        <v>3.5192980210558395E-4</v>
      </c>
      <c r="AK2135" s="13">
        <f t="shared" si="2824"/>
        <v>1.3550607935974339E-4</v>
      </c>
      <c r="AL2135" s="13">
        <f t="shared" si="2825"/>
        <v>9.1925399610404563E-7</v>
      </c>
      <c r="AM2135" s="13">
        <f t="shared" si="2826"/>
        <v>3.246930050423738E-3</v>
      </c>
      <c r="AN2135" s="13">
        <f t="shared" si="2827"/>
        <v>1.6508275216634996E-3</v>
      </c>
      <c r="AO2135" s="13">
        <f t="shared" si="2828"/>
        <v>4.196627990070186E-4</v>
      </c>
      <c r="AP2135" s="13">
        <f t="shared" si="2829"/>
        <v>7.1122659215557753E-5</v>
      </c>
      <c r="AQ2135" s="13">
        <f t="shared" si="2830"/>
        <v>9.0401734425734103E-6</v>
      </c>
      <c r="AR2135" s="13">
        <f t="shared" si="2831"/>
        <v>5.3640995113688162E-5</v>
      </c>
      <c r="AS2135" s="13">
        <f t="shared" si="2832"/>
        <v>6.1961341983453232E-5</v>
      </c>
      <c r="AT2135" s="13">
        <f t="shared" si="2833"/>
        <v>3.5786136072359644E-5</v>
      </c>
      <c r="AU2135" s="13">
        <f t="shared" si="2834"/>
        <v>1.3778995031358274E-5</v>
      </c>
      <c r="AV2135" s="13">
        <f t="shared" si="2835"/>
        <v>3.9790696533351062E-6</v>
      </c>
      <c r="AW2135" s="13">
        <f t="shared" si="2836"/>
        <v>1.4996357428256098E-8</v>
      </c>
      <c r="AX2135" s="13">
        <f t="shared" si="2837"/>
        <v>6.2509449108298935E-4</v>
      </c>
      <c r="AY2135" s="13">
        <f t="shared" si="2838"/>
        <v>3.1781503558580437E-4</v>
      </c>
      <c r="AZ2135" s="13">
        <f t="shared" si="2839"/>
        <v>8.079290274132025E-5</v>
      </c>
      <c r="BA2135" s="13">
        <f t="shared" si="2840"/>
        <v>1.3692436170904252E-5</v>
      </c>
      <c r="BB2135" s="13">
        <f t="shared" si="2841"/>
        <v>1.7404017116568025E-6</v>
      </c>
      <c r="BC2135" s="13">
        <f t="shared" si="2842"/>
        <v>1.7697351034577177E-7</v>
      </c>
      <c r="BD2135" s="13">
        <f t="shared" si="2843"/>
        <v>4.5454234024093631E-6</v>
      </c>
      <c r="BE2135" s="13">
        <f t="shared" si="2844"/>
        <v>5.2504718322126877E-6</v>
      </c>
      <c r="BF2135" s="13">
        <f t="shared" si="2845"/>
        <v>3.032440767371239E-6</v>
      </c>
      <c r="BG2135" s="13">
        <f t="shared" si="2846"/>
        <v>1.167602620802907E-6</v>
      </c>
      <c r="BH2135" s="13">
        <f t="shared" si="2847"/>
        <v>3.371778671099067E-7</v>
      </c>
      <c r="BI2135" s="13">
        <f t="shared" si="2848"/>
        <v>7.7895621022575069E-8</v>
      </c>
      <c r="BJ2135" s="14">
        <f t="shared" si="2849"/>
        <v>0.51898953170420614</v>
      </c>
      <c r="BK2135" s="14">
        <f t="shared" si="2850"/>
        <v>0.31850079181873636</v>
      </c>
      <c r="BL2135" s="14">
        <f t="shared" si="2851"/>
        <v>0.15847629832485927</v>
      </c>
      <c r="BM2135" s="14">
        <f t="shared" si="2852"/>
        <v>0.23298328499590654</v>
      </c>
      <c r="BN2135" s="14">
        <f t="shared" si="2853"/>
        <v>0.76681573929383451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1.3812</v>
      </c>
      <c r="F2136" s="10">
        <f>VLOOKUP(B2136,home!$B$2:$E$405,3,FALSE)</f>
        <v>1.3337000000000001</v>
      </c>
      <c r="G2136" s="10">
        <f>VLOOKUP(C2136,away!$B$2:$E$405,4,FALSE)</f>
        <v>0.94120000000000004</v>
      </c>
      <c r="H2136" s="10">
        <f>VLOOKUP(A2136,away!$A$2:$E$405,3,FALSE)</f>
        <v>1.0679000000000001</v>
      </c>
      <c r="I2136" s="10">
        <f>VLOOKUP(C2136,away!$B$2:$E$405,3,FALSE)</f>
        <v>1.2173</v>
      </c>
      <c r="J2136" s="10">
        <f>VLOOKUP(B2136,home!$B$2:$E$405,4,FALSE)</f>
        <v>0.8871</v>
      </c>
      <c r="K2136" s="12">
        <f t="shared" si="2798"/>
        <v>1.7337905813280003</v>
      </c>
      <c r="L2136" s="12">
        <f t="shared" si="2799"/>
        <v>1.1531897877570001</v>
      </c>
      <c r="M2136" s="13">
        <f t="shared" si="2800"/>
        <v>5.5744285893151897E-2</v>
      </c>
      <c r="N2136" s="13">
        <f t="shared" si="2801"/>
        <v>9.6648917844402077E-2</v>
      </c>
      <c r="O2136" s="13">
        <f t="shared" si="2802"/>
        <v>6.4283741217789361E-2</v>
      </c>
      <c r="P2136" s="13">
        <f t="shared" si="2803"/>
        <v>0.11145454505592975</v>
      </c>
      <c r="Q2136" s="13">
        <f t="shared" si="2804"/>
        <v>8.3784491727084034E-2</v>
      </c>
      <c r="R2136" s="13">
        <f t="shared" si="2805"/>
        <v>3.7065676945584221E-2</v>
      </c>
      <c r="S2136" s="13">
        <f t="shared" si="2806"/>
        <v>5.5710264355320761E-2</v>
      </c>
      <c r="T2136" s="13">
        <f t="shared" si="2807"/>
        <v>9.6619420232084141E-2</v>
      </c>
      <c r="U2136" s="13">
        <f t="shared" si="2808"/>
        <v>6.4264121578800321E-2</v>
      </c>
      <c r="V2136" s="13">
        <f t="shared" si="2809"/>
        <v>1.2376280305252162E-2</v>
      </c>
      <c r="W2136" s="13">
        <f t="shared" si="2810"/>
        <v>4.8421587539257342E-2</v>
      </c>
      <c r="X2136" s="13">
        <f t="shared" si="2811"/>
        <v>5.5839280257253168E-2</v>
      </c>
      <c r="Y2136" s="13">
        <f t="shared" si="2812"/>
        <v>3.2196643874182716E-2</v>
      </c>
      <c r="Z2136" s="13">
        <f t="shared" si="2813"/>
        <v>1.4247920043315933E-2</v>
      </c>
      <c r="AA2136" s="13">
        <f t="shared" si="2814"/>
        <v>2.47029095746156E-2</v>
      </c>
      <c r="AB2136" s="13">
        <f t="shared" si="2815"/>
        <v>2.1414835975932908E-2</v>
      </c>
      <c r="AC2136" s="13">
        <f t="shared" si="2816"/>
        <v>1.5465628772589582E-3</v>
      </c>
      <c r="AD2136" s="13">
        <f t="shared" si="2817"/>
        <v>2.0988223102128414E-2</v>
      </c>
      <c r="AE2136" s="13">
        <f t="shared" si="2818"/>
        <v>2.4203404544540025E-2</v>
      </c>
      <c r="AF2136" s="13">
        <f t="shared" si="2819"/>
        <v>1.3955559474857463E-2</v>
      </c>
      <c r="AG2136" s="13">
        <f t="shared" si="2820"/>
        <v>5.364469556280357E-3</v>
      </c>
      <c r="AH2136" s="13">
        <f t="shared" si="2821"/>
        <v>4.1076389726825511E-3</v>
      </c>
      <c r="AI2136" s="13">
        <f t="shared" si="2822"/>
        <v>7.1217857623328308E-3</v>
      </c>
      <c r="AJ2136" s="13">
        <f t="shared" si="2823"/>
        <v>6.1738425384842586E-3</v>
      </c>
      <c r="AK2136" s="13">
        <f t="shared" si="2824"/>
        <v>3.5680500146087197E-3</v>
      </c>
      <c r="AL2136" s="13">
        <f t="shared" si="2825"/>
        <v>1.23687268837334E-4</v>
      </c>
      <c r="AM2136" s="13">
        <f t="shared" si="2826"/>
        <v>7.2778367066562016E-3</v>
      </c>
      <c r="AN2136" s="13">
        <f t="shared" si="2827"/>
        <v>8.3927269670789686E-3</v>
      </c>
      <c r="AO2136" s="13">
        <f t="shared" si="2828"/>
        <v>4.8392035149341242E-3</v>
      </c>
      <c r="AP2136" s="13">
        <f t="shared" si="2829"/>
        <v>1.8601733580999372E-3</v>
      </c>
      <c r="AQ2136" s="13">
        <f t="shared" si="2830"/>
        <v>5.3628323000462312E-4</v>
      </c>
      <c r="AR2136" s="13">
        <f t="shared" si="2831"/>
        <v>9.4737746301803494E-4</v>
      </c>
      <c r="AS2136" s="13">
        <f t="shared" si="2832"/>
        <v>1.6425541223430849E-3</v>
      </c>
      <c r="AT2136" s="13">
        <f t="shared" si="2833"/>
        <v>1.4239224333199606E-3</v>
      </c>
      <c r="AU2136" s="13">
        <f t="shared" si="2834"/>
        <v>8.229277678105984E-4</v>
      </c>
      <c r="AV2136" s="13">
        <f t="shared" si="2835"/>
        <v>3.5669610323582276E-4</v>
      </c>
      <c r="AW2136" s="13">
        <f t="shared" si="2836"/>
        <v>6.8694177232697078E-6</v>
      </c>
      <c r="AX2136" s="13">
        <f t="shared" si="2837"/>
        <v>2.1030407890739529E-3</v>
      </c>
      <c r="AY2136" s="13">
        <f t="shared" si="2838"/>
        <v>2.4252051611965055E-3</v>
      </c>
      <c r="AZ2136" s="13">
        <f t="shared" si="2839"/>
        <v>1.3983609125536899E-3</v>
      </c>
      <c r="BA2136" s="13">
        <f t="shared" si="2840"/>
        <v>5.3752517465182486E-4</v>
      </c>
      <c r="BB2136" s="13">
        <f t="shared" si="2841"/>
        <v>1.5496713551769556E-4</v>
      </c>
      <c r="BC2136" s="13">
        <f t="shared" si="2842"/>
        <v>3.5741303623392333E-5</v>
      </c>
      <c r="BD2136" s="13">
        <f t="shared" si="2843"/>
        <v>1.8208433591725522E-4</v>
      </c>
      <c r="BE2136" s="13">
        <f t="shared" si="2844"/>
        <v>3.1569610662070084E-4</v>
      </c>
      <c r="BF2136" s="13">
        <f t="shared" si="2845"/>
        <v>2.7367546811044572E-4</v>
      </c>
      <c r="BG2136" s="13">
        <f t="shared" si="2846"/>
        <v>1.581653163168074E-4</v>
      </c>
      <c r="BH2136" s="13">
        <f t="shared" si="2847"/>
        <v>6.8556383930711142E-5</v>
      </c>
      <c r="BI2136" s="13">
        <f t="shared" si="2848"/>
        <v>2.3772482549794667E-5</v>
      </c>
      <c r="BJ2136" s="14">
        <f t="shared" si="2849"/>
        <v>0.50758306240546058</v>
      </c>
      <c r="BK2136" s="14">
        <f t="shared" si="2850"/>
        <v>0.23938083091694737</v>
      </c>
      <c r="BL2136" s="14">
        <f t="shared" si="2851"/>
        <v>0.23891803056400399</v>
      </c>
      <c r="BM2136" s="14">
        <f t="shared" si="2852"/>
        <v>0.5487298495023134</v>
      </c>
      <c r="BN2136" s="14">
        <f t="shared" si="2853"/>
        <v>0.4489816586839413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1.6087</v>
      </c>
      <c r="F2137" s="10">
        <f>VLOOKUP(B2137,home!$B$2:$E$405,3,FALSE)</f>
        <v>0.93240000000000001</v>
      </c>
      <c r="G2137" s="10">
        <f>VLOOKUP(C2137,away!$B$2:$E$405,4,FALSE)</f>
        <v>0.88060000000000005</v>
      </c>
      <c r="H2137" s="10">
        <f>VLOOKUP(A2137,away!$A$2:$E$405,3,FALSE)</f>
        <v>1.2608999999999999</v>
      </c>
      <c r="I2137" s="10">
        <f>VLOOKUP(C2137,away!$B$2:$E$405,3,FALSE)</f>
        <v>1.5201</v>
      </c>
      <c r="J2137" s="10">
        <f>VLOOKUP(B2137,home!$B$2:$E$405,4,FALSE)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1.6087</v>
      </c>
      <c r="F2138" s="10">
        <f>VLOOKUP(B2138,home!$B$2:$E$405,3,FALSE)</f>
        <v>0.79120000000000001</v>
      </c>
      <c r="G2138" s="10">
        <f>VLOOKUP(C2138,away!$B$2:$E$405,4,FALSE)</f>
        <v>0.9607</v>
      </c>
      <c r="H2138" s="10">
        <f>VLOOKUP(A2138,away!$A$2:$E$405,3,FALSE)</f>
        <v>1.2608999999999999</v>
      </c>
      <c r="I2138" s="10">
        <f>VLOOKUP(C2138,away!$B$2:$E$405,3,FALSE)</f>
        <v>1.1536</v>
      </c>
      <c r="J2138" s="10">
        <f>VLOOKUP(B2138,home!$B$2:$E$405,4,FALSE)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1.6087</v>
      </c>
      <c r="F2139" s="10">
        <f>VLOOKUP(B2139,home!$B$2:$E$405,3,FALSE)</f>
        <v>1.1867000000000001</v>
      </c>
      <c r="G2139" s="10">
        <f>VLOOKUP(C2139,away!$B$2:$E$405,4,FALSE)</f>
        <v>0.93240000000000001</v>
      </c>
      <c r="H2139" s="10">
        <f>VLOOKUP(A2139,away!$A$2:$E$405,3,FALSE)</f>
        <v>1.2608999999999999</v>
      </c>
      <c r="I2139" s="10">
        <f>VLOOKUP(C2139,away!$B$2:$E$405,3,FALSE)</f>
        <v>1.1234999999999999</v>
      </c>
      <c r="J2139" s="10">
        <f>VLOOKUP(B2139,home!$B$2:$E$405,4,FALSE)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1.5690999999999999</v>
      </c>
      <c r="F2156" s="10">
        <f>VLOOKUP(B2156,home!$B$2:$E$405,3,FALSE)</f>
        <v>0.9849</v>
      </c>
      <c r="G2156" s="10">
        <f>VLOOKUP(C2156,away!$B$2:$E$405,4,FALSE)</f>
        <v>0.89219999999999999</v>
      </c>
      <c r="H2156" s="10">
        <f>VLOOKUP(A2156,away!$A$2:$E$405,3,FALSE)</f>
        <v>1.1701999999999999</v>
      </c>
      <c r="I2156" s="10">
        <f>VLOOKUP(C2156,away!$B$2:$E$405,3,FALSE)</f>
        <v>1.0255000000000001</v>
      </c>
      <c r="J2156" s="10">
        <f>VLOOKUP(B2156,home!$B$2:$E$405,4,FALSE)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1.5690999999999999</v>
      </c>
      <c r="F2157" s="10">
        <f>VLOOKUP(B2157,home!$B$2:$E$405,3,FALSE)</f>
        <v>1.6222000000000001</v>
      </c>
      <c r="G2157" s="10">
        <f>VLOOKUP(C2157,away!$B$2:$E$405,4,FALSE)</f>
        <v>0.76480000000000004</v>
      </c>
      <c r="H2157" s="10">
        <f>VLOOKUP(A2157,away!$A$2:$E$405,3,FALSE)</f>
        <v>1.1701999999999999</v>
      </c>
      <c r="I2157" s="10">
        <f>VLOOKUP(C2157,away!$B$2:$E$405,3,FALSE)</f>
        <v>0.76910000000000001</v>
      </c>
      <c r="J2157" s="10">
        <f>VLOOKUP(B2157,home!$B$2:$E$405,4,FALSE)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1.5690999999999999</v>
      </c>
      <c r="F2158" s="10">
        <f>VLOOKUP(B2158,home!$B$2:$E$405,3,FALSE)</f>
        <v>0.76480000000000004</v>
      </c>
      <c r="G2158" s="10">
        <f>VLOOKUP(C2158,away!$B$2:$E$405,4,FALSE)</f>
        <v>1.2746</v>
      </c>
      <c r="H2158" s="10">
        <f>VLOOKUP(A2158,away!$A$2:$E$405,3,FALSE)</f>
        <v>1.1701999999999999</v>
      </c>
      <c r="I2158" s="10">
        <f>VLOOKUP(C2158,away!$B$2:$E$405,3,FALSE)</f>
        <v>0.85460000000000003</v>
      </c>
      <c r="J2158" s="10">
        <f>VLOOKUP(B2158,home!$B$2:$E$405,4,FALSE)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1.254</v>
      </c>
      <c r="F2159" s="10">
        <f>VLOOKUP(B2159,home!$B$2:$E$405,3,FALSE)</f>
        <v>1.0965</v>
      </c>
      <c r="G2159" s="10">
        <f>VLOOKUP(C2159,away!$B$2:$E$405,4,FALSE)</f>
        <v>0.94699999999999995</v>
      </c>
      <c r="H2159" s="10">
        <f>VLOOKUP(A2159,away!$A$2:$E$405,3,FALSE)</f>
        <v>0.9476</v>
      </c>
      <c r="I2159" s="10">
        <f>VLOOKUP(C2159,away!$B$2:$E$405,3,FALSE)</f>
        <v>0.72550000000000003</v>
      </c>
      <c r="J2159" s="10">
        <f>VLOOKUP(B2159,home!$B$2:$E$405,4,FALSE)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1.254</v>
      </c>
      <c r="F2160" s="10">
        <f>VLOOKUP(B2160,home!$B$2:$E$405,3,FALSE)</f>
        <v>1.6447000000000001</v>
      </c>
      <c r="G2160" s="10" t="e">
        <f>VLOOKUP(C2160,away!$B$2:$E$405,4,FALSE)</f>
        <v>#N/A</v>
      </c>
      <c r="H2160" s="10">
        <f>VLOOKUP(A2160,away!$A$2:$E$405,3,FALSE)</f>
        <v>0.9476</v>
      </c>
      <c r="I2160" s="10" t="e">
        <f>VLOOKUP(C2160,away!$B$2:$E$405,3,FALSE)</f>
        <v>#N/A</v>
      </c>
      <c r="J2160" s="10">
        <f>VLOOKUP(B2160,home!$B$2:$E$405,4,FALSE)</f>
        <v>0.59360000000000002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1.6769000000000001</v>
      </c>
      <c r="F2169" s="10">
        <f>VLOOKUP(B2169,home!$B$2:$E$405,3,FALSE)</f>
        <v>1.5138</v>
      </c>
      <c r="G2169" s="10">
        <f>VLOOKUP(C2169,away!$B$2:$E$405,4,FALSE)</f>
        <v>0.87160000000000004</v>
      </c>
      <c r="H2169" s="10">
        <f>VLOOKUP(A2169,away!$A$2:$E$405,3,FALSE)</f>
        <v>1.5230999999999999</v>
      </c>
      <c r="I2169" s="10">
        <f>VLOOKUP(C2169,away!$B$2:$E$405,3,FALSE)</f>
        <v>1.5656000000000001</v>
      </c>
      <c r="J2169" s="10">
        <f>VLOOKUP(B2169,home!$B$2:$E$405,4,FALSE)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1.6769000000000001</v>
      </c>
      <c r="F2170" s="10">
        <f>VLOOKUP(B2170,home!$B$2:$E$405,3,FALSE)</f>
        <v>0.59630000000000005</v>
      </c>
      <c r="G2170" s="10">
        <f>VLOOKUP(C2170,away!$B$2:$E$405,4,FALSE)</f>
        <v>1.1074999999999999</v>
      </c>
      <c r="H2170" s="10">
        <f>VLOOKUP(A2170,away!$A$2:$E$405,3,FALSE)</f>
        <v>1.5230999999999999</v>
      </c>
      <c r="I2170" s="10">
        <f>VLOOKUP(C2170,away!$B$2:$E$405,3,FALSE)</f>
        <v>0.93789999999999996</v>
      </c>
      <c r="J2170" s="10">
        <f>VLOOKUP(B2170,home!$B$2:$E$405,4,FALSE)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1.6769000000000001</v>
      </c>
      <c r="F2171" s="10">
        <f>VLOOKUP(B2171,home!$B$2:$E$405,3,FALSE)</f>
        <v>0.59630000000000005</v>
      </c>
      <c r="G2171" s="10">
        <f>VLOOKUP(C2171,away!$B$2:$E$405,4,FALSE)</f>
        <v>0.77980000000000005</v>
      </c>
      <c r="H2171" s="10">
        <f>VLOOKUP(A2171,away!$A$2:$E$405,3,FALSE)</f>
        <v>1.5230999999999999</v>
      </c>
      <c r="I2171" s="10">
        <f>VLOOKUP(C2171,away!$B$2:$E$405,3,FALSE)</f>
        <v>1.2625999999999999</v>
      </c>
      <c r="J2171" s="10">
        <f>VLOOKUP(B2171,home!$B$2:$E$405,4,FALSE)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1.3812</v>
      </c>
      <c r="F2174" s="10">
        <f>VLOOKUP(B2174,home!$B$2:$E$405,3,FALSE)</f>
        <v>1.1222000000000001</v>
      </c>
      <c r="G2174" s="10">
        <f>VLOOKUP(C2174,away!$B$2:$E$405,4,FALSE)</f>
        <v>1.2575000000000001</v>
      </c>
      <c r="H2174" s="10">
        <f>VLOOKUP(A2174,away!$A$2:$E$405,3,FALSE)</f>
        <v>1.0679000000000001</v>
      </c>
      <c r="I2174" s="10">
        <f>VLOOKUP(C2174,away!$B$2:$E$405,3,FALSE)</f>
        <v>0.83779999999999999</v>
      </c>
      <c r="J2174" s="10">
        <f>VLOOKUP(B2174,home!$B$2:$E$405,4,FALSE)</f>
        <v>0.79600000000000004</v>
      </c>
      <c r="K2174" s="12">
        <f t="shared" si="2854"/>
        <v>1.9491031698000001</v>
      </c>
      <c r="L2174" s="12">
        <f t="shared" si="2855"/>
        <v>0.71217054952000014</v>
      </c>
      <c r="M2174" s="13">
        <f t="shared" si="2856"/>
        <v>6.9859184059766863E-2</v>
      </c>
      <c r="N2174" s="13">
        <f t="shared" si="2857"/>
        <v>0.13616275709053322</v>
      </c>
      <c r="O2174" s="13">
        <f t="shared" si="2858"/>
        <v>4.9751653500862997E-2</v>
      </c>
      <c r="P2174" s="13">
        <f t="shared" si="2859"/>
        <v>9.6971105541323321E-2</v>
      </c>
      <c r="Q2174" s="13">
        <f t="shared" si="2860"/>
        <v>0.13269763072693294</v>
      </c>
      <c r="R2174" s="13">
        <f t="shared" si="2861"/>
        <v>1.7715831206619119E-2</v>
      </c>
      <c r="S2174" s="13">
        <f t="shared" si="2862"/>
        <v>3.365124942577899E-2</v>
      </c>
      <c r="T2174" s="13">
        <f t="shared" si="2863"/>
        <v>9.4503344594801864E-2</v>
      </c>
      <c r="U2174" s="13">
        <f t="shared" si="2864"/>
        <v>3.4529982760463075E-2</v>
      </c>
      <c r="V2174" s="13">
        <f t="shared" si="2865"/>
        <v>5.1901214701226463E-3</v>
      </c>
      <c r="W2174" s="13">
        <f t="shared" si="2866"/>
        <v>8.6213790891604969E-2</v>
      </c>
      <c r="X2174" s="13">
        <f t="shared" si="2867"/>
        <v>6.1398922835476683E-2</v>
      </c>
      <c r="Y2174" s="13">
        <f t="shared" si="2868"/>
        <v>2.1863252307838758E-2</v>
      </c>
      <c r="Z2174" s="13">
        <f t="shared" si="2869"/>
        <v>4.2055644152071683E-3</v>
      </c>
      <c r="AA2174" s="13">
        <f t="shared" si="2870"/>
        <v>8.197078932478374E-3</v>
      </c>
      <c r="AB2174" s="13">
        <f t="shared" si="2871"/>
        <v>7.988476265197204E-3</v>
      </c>
      <c r="AC2174" s="13">
        <f t="shared" si="2872"/>
        <v>4.5027348911362233E-4</v>
      </c>
      <c r="AD2174" s="13">
        <f t="shared" si="2873"/>
        <v>4.2009893276825423E-2</v>
      </c>
      <c r="AE2174" s="13">
        <f t="shared" si="2874"/>
        <v>2.9918208780233321E-2</v>
      </c>
      <c r="AF2174" s="13">
        <f t="shared" si="2875"/>
        <v>1.0653433593836428E-2</v>
      </c>
      <c r="AG2174" s="13">
        <f t="shared" si="2876"/>
        <v>2.5290205522657734E-3</v>
      </c>
      <c r="AH2174" s="13">
        <f t="shared" si="2877"/>
        <v>7.4876978015496161E-4</v>
      </c>
      <c r="AI2174" s="13">
        <f t="shared" si="2878"/>
        <v>1.4594295519504846E-3</v>
      </c>
      <c r="AJ2174" s="13">
        <f t="shared" si="2879"/>
        <v>1.4222893829032425E-3</v>
      </c>
      <c r="AK2174" s="13">
        <f t="shared" si="2880"/>
        <v>9.2406291486319878E-4</v>
      </c>
      <c r="AL2174" s="13">
        <f t="shared" si="2881"/>
        <v>2.500087490168301E-5</v>
      </c>
      <c r="AM2174" s="13">
        <f t="shared" si="2882"/>
        <v>1.6376323229764022E-2</v>
      </c>
      <c r="AN2174" s="13">
        <f t="shared" si="2883"/>
        <v>1.1662735113658186E-2</v>
      </c>
      <c r="AO2174" s="13">
        <f t="shared" si="2884"/>
        <v>4.1529282374000755E-3</v>
      </c>
      <c r="AP2174" s="13">
        <f t="shared" si="2885"/>
        <v>9.8586439498211248E-4</v>
      </c>
      <c r="AQ2174" s="13">
        <f t="shared" si="2886"/>
        <v>1.7552589698165334E-4</v>
      </c>
      <c r="AR2174" s="13">
        <f t="shared" si="2887"/>
        <v>1.066503571593858E-4</v>
      </c>
      <c r="AS2174" s="13">
        <f t="shared" si="2888"/>
        <v>2.0787254919966093E-4</v>
      </c>
      <c r="AT2174" s="13">
        <f t="shared" si="2889"/>
        <v>2.0258252227973292E-4</v>
      </c>
      <c r="AU2174" s="13">
        <f t="shared" si="2890"/>
        <v>1.3161807877383553E-4</v>
      </c>
      <c r="AV2174" s="13">
        <f t="shared" si="2891"/>
        <v>6.4134303635267272E-5</v>
      </c>
      <c r="AW2174" s="13">
        <f t="shared" si="2892"/>
        <v>9.6398781481552401E-7</v>
      </c>
      <c r="AX2174" s="13">
        <f t="shared" si="2893"/>
        <v>5.3198572528004081E-3</v>
      </c>
      <c r="AY2174" s="13">
        <f t="shared" si="2894"/>
        <v>3.7886456630948245E-3</v>
      </c>
      <c r="AZ2174" s="13">
        <f t="shared" si="2895"/>
        <v>1.3490809319114032E-3</v>
      </c>
      <c r="BA2174" s="13">
        <f t="shared" si="2896"/>
        <v>3.2025856954209932E-4</v>
      </c>
      <c r="BB2174" s="13">
        <f t="shared" si="2897"/>
        <v>5.7019680364821499E-5</v>
      </c>
      <c r="BC2174" s="13">
        <f t="shared" si="2898"/>
        <v>8.1215474197739419E-6</v>
      </c>
      <c r="BD2174" s="13">
        <f t="shared" si="2899"/>
        <v>1.2658873910784004E-5</v>
      </c>
      <c r="BE2174" s="13">
        <f t="shared" si="2900"/>
        <v>2.4673451265607621E-5</v>
      </c>
      <c r="BF2174" s="13">
        <f t="shared" si="2901"/>
        <v>2.404555103585083E-5</v>
      </c>
      <c r="BG2174" s="13">
        <f t="shared" si="2902"/>
        <v>1.5622419914521514E-5</v>
      </c>
      <c r="BH2174" s="13">
        <f t="shared" si="2903"/>
        <v>7.6124270438351356E-6</v>
      </c>
      <c r="BI2174" s="13">
        <f t="shared" si="2904"/>
        <v>2.9674811362020599E-6</v>
      </c>
      <c r="BJ2174" s="14">
        <f t="shared" si="2905"/>
        <v>0.662146615168269</v>
      </c>
      <c r="BK2174" s="14">
        <f t="shared" si="2906"/>
        <v>0.20993558052410197</v>
      </c>
      <c r="BL2174" s="14">
        <f t="shared" si="2907"/>
        <v>0.12353801231084735</v>
      </c>
      <c r="BM2174" s="14">
        <f t="shared" si="2908"/>
        <v>0.49287992861710683</v>
      </c>
      <c r="BN2174" s="14">
        <f t="shared" si="2909"/>
        <v>0.50315816212603848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1.3812</v>
      </c>
      <c r="F2175" s="10">
        <f>VLOOKUP(B2175,home!$B$2:$E$405,3,FALSE)</f>
        <v>1.1051</v>
      </c>
      <c r="G2175" s="10">
        <f>VLOOKUP(C2175,away!$B$2:$E$405,4,FALSE)</f>
        <v>1.5242</v>
      </c>
      <c r="H2175" s="10">
        <f>VLOOKUP(A2175,away!$A$2:$E$405,3,FALSE)</f>
        <v>1.0679000000000001</v>
      </c>
      <c r="I2175" s="10">
        <f>VLOOKUP(C2175,away!$B$2:$E$405,3,FALSE)</f>
        <v>0.78859999999999997</v>
      </c>
      <c r="J2175" s="10">
        <f>VLOOKUP(B2175,home!$B$2:$E$405,4,FALSE)</f>
        <v>0.8871</v>
      </c>
      <c r="K2175" s="12">
        <f t="shared" si="2854"/>
        <v>2.326484191704</v>
      </c>
      <c r="L2175" s="12">
        <f t="shared" si="2855"/>
        <v>0.74706766337399999</v>
      </c>
      <c r="M2175" s="13">
        <f t="shared" si="2856"/>
        <v>4.6256566113540294E-2</v>
      </c>
      <c r="N2175" s="13">
        <f t="shared" si="2857"/>
        <v>0.10761516982566244</v>
      </c>
      <c r="O2175" s="13">
        <f t="shared" si="2858"/>
        <v>3.4556784762147498E-2</v>
      </c>
      <c r="P2175" s="13">
        <f t="shared" si="2859"/>
        <v>8.0395813465253832E-2</v>
      </c>
      <c r="Q2175" s="13">
        <f t="shared" si="2860"/>
        <v>0.12518249569347248</v>
      </c>
      <c r="R2175" s="13">
        <f t="shared" si="2861"/>
        <v>1.2908128222987886E-2</v>
      </c>
      <c r="S2175" s="13">
        <f t="shared" si="2862"/>
        <v>3.4932807197981162E-2</v>
      </c>
      <c r="T2175" s="13">
        <f t="shared" si="2863"/>
        <v>9.3519794553048305E-2</v>
      </c>
      <c r="U2175" s="13">
        <f t="shared" si="2864"/>
        <v>3.0030556255269566E-2</v>
      </c>
      <c r="V2175" s="13">
        <f t="shared" si="2865"/>
        <v>6.7460727735460194E-3</v>
      </c>
      <c r="W2175" s="13">
        <f t="shared" si="2866"/>
        <v>9.7078365769639283E-2</v>
      </c>
      <c r="X2175" s="13">
        <f t="shared" si="2867"/>
        <v>7.2524107879690922E-2</v>
      </c>
      <c r="Y2175" s="13">
        <f t="shared" si="2868"/>
        <v>2.7090207905982294E-2</v>
      </c>
      <c r="Z2175" s="13">
        <f t="shared" si="2869"/>
        <v>3.2144150633598486E-3</v>
      </c>
      <c r="AA2175" s="13">
        <f t="shared" si="2870"/>
        <v>7.4782858304818997E-3</v>
      </c>
      <c r="AB2175" s="13">
        <f t="shared" si="2871"/>
        <v>8.69905688283008E-3</v>
      </c>
      <c r="AC2175" s="13">
        <f t="shared" si="2872"/>
        <v>7.3280948778409443E-4</v>
      </c>
      <c r="AD2175" s="13">
        <f t="shared" si="2873"/>
        <v>5.6462820829881119E-2</v>
      </c>
      <c r="AE2175" s="13">
        <f t="shared" si="2874"/>
        <v>4.2181547624884103E-2</v>
      </c>
      <c r="AF2175" s="13">
        <f t="shared" si="2875"/>
        <v>1.5756235110810632E-2</v>
      </c>
      <c r="AG2175" s="13">
        <f t="shared" si="2876"/>
        <v>3.9236579159348927E-3</v>
      </c>
      <c r="AH2175" s="13">
        <f t="shared" si="2877"/>
        <v>6.003463876246073E-4</v>
      </c>
      <c r="AI2175" s="13">
        <f t="shared" si="2878"/>
        <v>1.3966963803552508E-3</v>
      </c>
      <c r="AJ2175" s="13">
        <f t="shared" si="2879"/>
        <v>1.6246960247533442E-3</v>
      </c>
      <c r="AK2175" s="13">
        <f t="shared" si="2880"/>
        <v>1.2599432059709956E-3</v>
      </c>
      <c r="AL2175" s="13">
        <f t="shared" si="2881"/>
        <v>5.094612059256396E-5</v>
      </c>
      <c r="AM2175" s="13">
        <f t="shared" si="2882"/>
        <v>2.6271972015946755E-2</v>
      </c>
      <c r="AN2175" s="13">
        <f t="shared" si="2883"/>
        <v>1.962694074618046E-2</v>
      </c>
      <c r="AO2175" s="13">
        <f t="shared" si="2884"/>
        <v>7.3313263812144923E-3</v>
      </c>
      <c r="AP2175" s="13">
        <f t="shared" si="2885"/>
        <v>1.8256656230153585E-3</v>
      </c>
      <c r="AQ2175" s="13">
        <f t="shared" si="2886"/>
        <v>3.4097393777208032E-4</v>
      </c>
      <c r="AR2175" s="13">
        <f t="shared" si="2887"/>
        <v>8.9699874603547445E-5</v>
      </c>
      <c r="AS2175" s="13">
        <f t="shared" si="2888"/>
        <v>2.0868534026298425E-4</v>
      </c>
      <c r="AT2175" s="13">
        <f t="shared" si="2889"/>
        <v>2.4275157258110154E-4</v>
      </c>
      <c r="AU2175" s="13">
        <f t="shared" si="2890"/>
        <v>1.8825256537373969E-4</v>
      </c>
      <c r="AV2175" s="13">
        <f t="shared" si="2891"/>
        <v>1.0949165434743229E-4</v>
      </c>
      <c r="AW2175" s="13">
        <f t="shared" si="2892"/>
        <v>2.4596236647934615E-6</v>
      </c>
      <c r="AX2175" s="13">
        <f t="shared" si="2893"/>
        <v>1.0186887929998322E-2</v>
      </c>
      <c r="AY2175" s="13">
        <f t="shared" si="2894"/>
        <v>7.61029456291665E-3</v>
      </c>
      <c r="AZ2175" s="13">
        <f t="shared" si="2895"/>
        <v>2.8427024883529986E-3</v>
      </c>
      <c r="BA2175" s="13">
        <f t="shared" si="2896"/>
        <v>7.0789703521377686E-4</v>
      </c>
      <c r="BB2175" s="13">
        <f t="shared" si="2897"/>
        <v>1.3221174600163457E-4</v>
      </c>
      <c r="BC2175" s="13">
        <f t="shared" si="2898"/>
        <v>1.9754224031207591E-5</v>
      </c>
      <c r="BD2175" s="13">
        <f t="shared" si="2899"/>
        <v>1.1168645954168827E-5</v>
      </c>
      <c r="BE2175" s="13">
        <f t="shared" si="2900"/>
        <v>2.5983678255112615E-5</v>
      </c>
      <c r="BF2175" s="13">
        <f t="shared" si="2901"/>
        <v>3.0225308351421239E-5</v>
      </c>
      <c r="BG2175" s="13">
        <f t="shared" si="2902"/>
        <v>2.3439567356320138E-5</v>
      </c>
      <c r="BH2175" s="13">
        <f t="shared" si="2903"/>
        <v>1.363294572871498E-5</v>
      </c>
      <c r="BI2175" s="13">
        <f t="shared" si="2904"/>
        <v>6.3433665448427943E-6</v>
      </c>
      <c r="BJ2175" s="14">
        <f t="shared" si="2905"/>
        <v>0.71823102979965003</v>
      </c>
      <c r="BK2175" s="14">
        <f t="shared" si="2906"/>
        <v>0.17672530972161463</v>
      </c>
      <c r="BL2175" s="14">
        <f t="shared" si="2907"/>
        <v>9.9504168471780507E-2</v>
      </c>
      <c r="BM2175" s="14">
        <f t="shared" si="2908"/>
        <v>0.58315213003408872</v>
      </c>
      <c r="BN2175" s="14">
        <f t="shared" si="2909"/>
        <v>0.40691495808306438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1.3812</v>
      </c>
      <c r="F2176" s="10">
        <f>VLOOKUP(B2176,home!$B$2:$E$405,3,FALSE)</f>
        <v>0.83260000000000001</v>
      </c>
      <c r="G2176" s="10">
        <f>VLOOKUP(C2176,away!$B$2:$E$405,4,FALSE)</f>
        <v>1.1813</v>
      </c>
      <c r="H2176" s="10">
        <f>VLOOKUP(A2176,away!$A$2:$E$405,3,FALSE)</f>
        <v>1.0679000000000001</v>
      </c>
      <c r="I2176" s="10">
        <f>VLOOKUP(C2176,away!$B$2:$E$405,3,FALSE)</f>
        <v>1.3307</v>
      </c>
      <c r="J2176" s="10">
        <f>VLOOKUP(B2176,home!$B$2:$E$405,4,FALSE)</f>
        <v>0.79600000000000004</v>
      </c>
      <c r="K2176" s="12">
        <f t="shared" si="2854"/>
        <v>1.358479784856</v>
      </c>
      <c r="L2176" s="12">
        <f t="shared" si="2855"/>
        <v>1.1311594058800001</v>
      </c>
      <c r="M2176" s="13">
        <f t="shared" si="2856"/>
        <v>8.2939886656587608E-2</v>
      </c>
      <c r="N2176" s="13">
        <f t="shared" si="2857"/>
        <v>0.11267215938122215</v>
      </c>
      <c r="O2176" s="13">
        <f t="shared" si="2858"/>
        <v>9.3818232914220187E-2</v>
      </c>
      <c r="P2176" s="13">
        <f t="shared" si="2859"/>
        <v>0.12745017286487992</v>
      </c>
      <c r="Q2176" s="13">
        <f t="shared" si="2860"/>
        <v>7.6531425417731822E-2</v>
      </c>
      <c r="R2176" s="13">
        <f t="shared" si="2861"/>
        <v>5.3061688301980402E-2</v>
      </c>
      <c r="S2176" s="13">
        <f t="shared" si="2862"/>
        <v>4.896180600820009E-2</v>
      </c>
      <c r="T2176" s="13">
        <f t="shared" si="2863"/>
        <v>8.656924170667106E-2</v>
      </c>
      <c r="U2176" s="13">
        <f t="shared" si="2864"/>
        <v>7.2083230908570453E-2</v>
      </c>
      <c r="V2176" s="13">
        <f t="shared" si="2865"/>
        <v>8.3597234509525786E-3</v>
      </c>
      <c r="W2176" s="13">
        <f t="shared" si="2866"/>
        <v>3.4655464778734456E-2</v>
      </c>
      <c r="X2176" s="13">
        <f t="shared" si="2867"/>
        <v>3.9200854949608531E-2</v>
      </c>
      <c r="Y2176" s="13">
        <f t="shared" si="2868"/>
        <v>2.2171207897393626E-2</v>
      </c>
      <c r="Z2176" s="13">
        <f t="shared" si="2869"/>
        <v>2.0007075938219297E-2</v>
      </c>
      <c r="AA2176" s="13">
        <f t="shared" si="2870"/>
        <v>2.7179208216149799E-2</v>
      </c>
      <c r="AB2176" s="13">
        <f t="shared" si="2871"/>
        <v>1.8461202465015807E-2</v>
      </c>
      <c r="AC2176" s="13">
        <f t="shared" si="2872"/>
        <v>8.0287681979388154E-4</v>
      </c>
      <c r="AD2176" s="13">
        <f t="shared" si="2873"/>
        <v>1.1769687084174963E-2</v>
      </c>
      <c r="AE2176" s="13">
        <f t="shared" si="2874"/>
        <v>1.331339224952886E-2</v>
      </c>
      <c r="AF2176" s="13">
        <f t="shared" si="2875"/>
        <v>7.5297844336122332E-3</v>
      </c>
      <c r="AG2176" s="13">
        <f t="shared" si="2876"/>
        <v>2.8391288287764284E-3</v>
      </c>
      <c r="AH2176" s="13">
        <f t="shared" si="2877"/>
        <v>5.657798032918048E-3</v>
      </c>
      <c r="AI2176" s="13">
        <f t="shared" si="2878"/>
        <v>7.6860042545172083E-3</v>
      </c>
      <c r="AJ2176" s="13">
        <f t="shared" si="2879"/>
        <v>5.2206407030394196E-3</v>
      </c>
      <c r="AK2176" s="13">
        <f t="shared" si="2880"/>
        <v>2.3640449530251567E-3</v>
      </c>
      <c r="AL2176" s="13">
        <f t="shared" si="2881"/>
        <v>4.934985739520917E-5</v>
      </c>
      <c r="AM2176" s="13">
        <f t="shared" si="2882"/>
        <v>3.1977763955864883E-3</v>
      </c>
      <c r="AN2176" s="13">
        <f t="shared" si="2883"/>
        <v>3.6171948477687001E-3</v>
      </c>
      <c r="AO2176" s="13">
        <f t="shared" si="2884"/>
        <v>2.0458119874771203E-3</v>
      </c>
      <c r="AP2176" s="13">
        <f t="shared" si="2885"/>
        <v>7.7137982409893383E-4</v>
      </c>
      <c r="AQ2176" s="13">
        <f t="shared" si="2886"/>
        <v>2.1813838588389229E-4</v>
      </c>
      <c r="AR2176" s="13">
        <f t="shared" si="2887"/>
        <v>1.2799742923009227E-3</v>
      </c>
      <c r="AS2176" s="13">
        <f t="shared" si="2888"/>
        <v>1.7388192012261681E-3</v>
      </c>
      <c r="AT2176" s="13">
        <f t="shared" si="2889"/>
        <v>1.1810753671926035E-3</v>
      </c>
      <c r="AU2176" s="13">
        <f t="shared" si="2890"/>
        <v>5.3482233690750982E-4</v>
      </c>
      <c r="AV2176" s="13">
        <f t="shared" si="2891"/>
        <v>1.8163633329457422E-4</v>
      </c>
      <c r="AW2176" s="13">
        <f t="shared" si="2892"/>
        <v>2.1064948058635808E-6</v>
      </c>
      <c r="AX2176" s="13">
        <f t="shared" si="2893"/>
        <v>7.2401909831565467E-4</v>
      </c>
      <c r="AY2176" s="13">
        <f t="shared" si="2894"/>
        <v>8.1898101309650921E-4</v>
      </c>
      <c r="AZ2176" s="13">
        <f t="shared" si="2895"/>
        <v>4.6319903810062408E-4</v>
      </c>
      <c r="BA2176" s="13">
        <f t="shared" si="2896"/>
        <v>1.7465064958069646E-4</v>
      </c>
      <c r="BB2176" s="13">
        <f t="shared" si="2897"/>
        <v>4.9389431254064188E-5</v>
      </c>
      <c r="BC2176" s="13">
        <f t="shared" si="2898"/>
        <v>1.1173463942819673E-5</v>
      </c>
      <c r="BD2176" s="13">
        <f t="shared" si="2899"/>
        <v>2.4130916000346384E-4</v>
      </c>
      <c r="BE2176" s="13">
        <f t="shared" si="2900"/>
        <v>3.278136157652876E-4</v>
      </c>
      <c r="BF2176" s="13">
        <f t="shared" si="2901"/>
        <v>2.226640851088477E-4</v>
      </c>
      <c r="BG2176" s="13">
        <f t="shared" si="2902"/>
        <v>1.0082821947794186E-4</v>
      </c>
      <c r="BH2176" s="13">
        <f t="shared" si="2903"/>
        <v>3.4243274475951994E-5</v>
      </c>
      <c r="BI2176" s="13">
        <f t="shared" si="2904"/>
        <v>9.3037592285712412E-6</v>
      </c>
      <c r="BJ2176" s="14">
        <f t="shared" si="2905"/>
        <v>0.41934406086255954</v>
      </c>
      <c r="BK2176" s="14">
        <f t="shared" si="2906"/>
        <v>0.26938279667090581</v>
      </c>
      <c r="BL2176" s="14">
        <f t="shared" si="2907"/>
        <v>0.29138454039441825</v>
      </c>
      <c r="BM2176" s="14">
        <f t="shared" si="2908"/>
        <v>0.45282803381119024</v>
      </c>
      <c r="BN2176" s="14">
        <f t="shared" si="2909"/>
        <v>0.54647356553662207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1.254</v>
      </c>
      <c r="F2181" s="10">
        <f>VLOOKUP(B2181,home!$B$2:$E$405,3,FALSE)</f>
        <v>0.58479999999999999</v>
      </c>
      <c r="G2181" s="10">
        <f>VLOOKUP(C2181,away!$B$2:$E$405,4,FALSE)</f>
        <v>0.74760000000000004</v>
      </c>
      <c r="H2181" s="10">
        <f>VLOOKUP(A2181,away!$A$2:$E$405,3,FALSE)</f>
        <v>0.9476</v>
      </c>
      <c r="I2181" s="10">
        <f>VLOOKUP(C2181,away!$B$2:$E$405,3,FALSE)</f>
        <v>1.1872</v>
      </c>
      <c r="J2181" s="10">
        <f>VLOOKUP(B2181,home!$B$2:$E$405,4,FALSE)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1.254</v>
      </c>
      <c r="F2182" s="10">
        <f>VLOOKUP(B2182,home!$B$2:$E$405,3,FALSE)</f>
        <v>1.4454</v>
      </c>
      <c r="G2182" s="10">
        <f>VLOOKUP(C2182,away!$B$2:$E$405,4,FALSE)</f>
        <v>1.8441000000000001</v>
      </c>
      <c r="H2182" s="10">
        <f>VLOOKUP(A2182,away!$A$2:$E$405,3,FALSE)</f>
        <v>0.9476</v>
      </c>
      <c r="I2182" s="10">
        <f>VLOOKUP(C2182,away!$B$2:$E$405,3,FALSE)</f>
        <v>0.59360000000000002</v>
      </c>
      <c r="J2182" s="10">
        <f>VLOOKUP(B2182,home!$B$2:$E$405,4,FALSE)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1.3812</v>
      </c>
      <c r="F2188" s="10">
        <f>VLOOKUP(B2188,home!$B$2:$E$405,3,FALSE)</f>
        <v>0.91449999999999998</v>
      </c>
      <c r="G2188" s="10">
        <f>VLOOKUP(C2188,away!$B$2:$E$405,4,FALSE)</f>
        <v>1.448</v>
      </c>
      <c r="H2188" s="10">
        <f>VLOOKUP(A2188,away!$A$2:$E$405,3,FALSE)</f>
        <v>1.0679000000000001</v>
      </c>
      <c r="I2188" s="10">
        <f>VLOOKUP(C2188,away!$B$2:$E$405,3,FALSE)</f>
        <v>0.4929</v>
      </c>
      <c r="J2188" s="10">
        <f>VLOOKUP(B2188,home!$B$2:$E$405,4,FALSE)</f>
        <v>1.38</v>
      </c>
      <c r="K2188" s="12">
        <f t="shared" si="2854"/>
        <v>1.8289795151999999</v>
      </c>
      <c r="L2188" s="12">
        <f t="shared" si="2855"/>
        <v>0.72638771580000006</v>
      </c>
      <c r="M2188" s="13">
        <f t="shared" si="2856"/>
        <v>7.7663706309319958E-2</v>
      </c>
      <c r="N2188" s="13">
        <f t="shared" si="2857"/>
        <v>0.1420453279142552</v>
      </c>
      <c r="O2188" s="13">
        <f t="shared" si="2858"/>
        <v>5.6413962226588982E-2</v>
      </c>
      <c r="P2188" s="13">
        <f t="shared" si="2859"/>
        <v>0.10317998128369782</v>
      </c>
      <c r="Q2188" s="13">
        <f t="shared" si="2860"/>
        <v>0.12989899749251976</v>
      </c>
      <c r="R2188" s="13">
        <f t="shared" si="2861"/>
        <v>2.0489204580499722E-2</v>
      </c>
      <c r="S2188" s="13">
        <f t="shared" si="2862"/>
        <v>3.4269895951471792E-2</v>
      </c>
      <c r="T2188" s="13">
        <f t="shared" si="2863"/>
        <v>9.435703607330137E-2</v>
      </c>
      <c r="U2188" s="13">
        <f t="shared" si="2864"/>
        <v>3.7474335460476002E-2</v>
      </c>
      <c r="V2188" s="13">
        <f t="shared" si="2865"/>
        <v>5.0588011525029286E-3</v>
      </c>
      <c r="W2188" s="13">
        <f t="shared" si="2866"/>
        <v>7.9194201819611593E-2</v>
      </c>
      <c r="X2188" s="13">
        <f t="shared" si="2867"/>
        <v>5.7525695364351877E-2</v>
      </c>
      <c r="Y2188" s="13">
        <f t="shared" si="2868"/>
        <v>2.0892979227759099E-2</v>
      </c>
      <c r="Z2188" s="13">
        <f t="shared" si="2869"/>
        <v>4.9610355045960315E-3</v>
      </c>
      <c r="AA2188" s="13">
        <f t="shared" si="2870"/>
        <v>9.0736323120860374E-3</v>
      </c>
      <c r="AB2188" s="13">
        <f t="shared" si="2871"/>
        <v>8.2977438136310894E-3</v>
      </c>
      <c r="AC2188" s="13">
        <f t="shared" si="2872"/>
        <v>4.2005383936537922E-4</v>
      </c>
      <c r="AD2188" s="13">
        <f t="shared" si="2873"/>
        <v>3.6211143212671049E-2</v>
      </c>
      <c r="AE2188" s="13">
        <f t="shared" si="2874"/>
        <v>2.6303329604758802E-2</v>
      </c>
      <c r="AF2188" s="13">
        <f t="shared" si="2875"/>
        <v>9.5532077547676297E-3</v>
      </c>
      <c r="AG2188" s="13">
        <f t="shared" si="2876"/>
        <v>2.3131109198495023E-3</v>
      </c>
      <c r="AH2188" s="13">
        <f t="shared" si="2877"/>
        <v>9.009088120465529E-4</v>
      </c>
      <c r="AI2188" s="13">
        <f t="shared" si="2878"/>
        <v>1.6477437622963121E-3</v>
      </c>
      <c r="AJ2188" s="13">
        <f t="shared" si="2879"/>
        <v>1.5068447937692669E-3</v>
      </c>
      <c r="AK2188" s="13">
        <f t="shared" si="2880"/>
        <v>9.186627534632524E-4</v>
      </c>
      <c r="AL2188" s="13">
        <f t="shared" si="2881"/>
        <v>2.2322471766281958E-5</v>
      </c>
      <c r="AM2188" s="13">
        <f t="shared" si="2882"/>
        <v>1.3245887831589764E-2</v>
      </c>
      <c r="AN2188" s="13">
        <f t="shared" si="2883"/>
        <v>9.6216502057315054E-3</v>
      </c>
      <c r="AO2188" s="13">
        <f t="shared" si="2884"/>
        <v>3.4945242575839535E-3</v>
      </c>
      <c r="AP2188" s="13">
        <f t="shared" si="2885"/>
        <v>8.4612649775803314E-4</v>
      </c>
      <c r="AQ2188" s="13">
        <f t="shared" si="2886"/>
        <v>1.5365397349607787E-4</v>
      </c>
      <c r="AR2188" s="13">
        <f t="shared" si="2887"/>
        <v>1.3088181882531748E-4</v>
      </c>
      <c r="AS2188" s="13">
        <f t="shared" si="2888"/>
        <v>2.3938016554362338E-4</v>
      </c>
      <c r="AT2188" s="13">
        <f t="shared" si="2889"/>
        <v>2.1891070956223606E-4</v>
      </c>
      <c r="AU2188" s="13">
        <f t="shared" si="2890"/>
        <v>1.3346106781574215E-4</v>
      </c>
      <c r="AV2188" s="13">
        <f t="shared" si="2891"/>
        <v>6.102438977792761E-5</v>
      </c>
      <c r="AW2188" s="13">
        <f t="shared" si="2892"/>
        <v>8.2379113477532672E-7</v>
      </c>
      <c r="AX2188" s="13">
        <f t="shared" si="2893"/>
        <v>4.0377429174357727E-3</v>
      </c>
      <c r="AY2188" s="13">
        <f t="shared" si="2894"/>
        <v>2.9329668547837997E-3</v>
      </c>
      <c r="AZ2188" s="13">
        <f t="shared" si="2895"/>
        <v>1.0652355470817572E-3</v>
      </c>
      <c r="BA2188" s="13">
        <f t="shared" si="2896"/>
        <v>2.5792467194456036E-4</v>
      </c>
      <c r="BB2188" s="13">
        <f t="shared" si="2897"/>
        <v>4.6838328325568387E-5</v>
      </c>
      <c r="BC2188" s="13">
        <f t="shared" si="2898"/>
        <v>6.8045572648600146E-6</v>
      </c>
      <c r="BD2188" s="13">
        <f t="shared" si="2899"/>
        <v>1.5845157569378628E-5</v>
      </c>
      <c r="BE2188" s="13">
        <f t="shared" si="2900"/>
        <v>2.8980468609509731E-5</v>
      </c>
      <c r="BF2188" s="13">
        <f t="shared" si="2901"/>
        <v>2.6502341713844969E-5</v>
      </c>
      <c r="BG2188" s="13">
        <f t="shared" si="2902"/>
        <v>1.61574133664843E-5</v>
      </c>
      <c r="BH2188" s="13">
        <f t="shared" si="2903"/>
        <v>7.3878945164796155E-6</v>
      </c>
      <c r="BI2188" s="13">
        <f t="shared" si="2904"/>
        <v>2.7024615462199232E-6</v>
      </c>
      <c r="BJ2188" s="14">
        <f t="shared" si="2905"/>
        <v>0.63400438502684153</v>
      </c>
      <c r="BK2188" s="14">
        <f t="shared" si="2906"/>
        <v>0.22354772786290797</v>
      </c>
      <c r="BL2188" s="14">
        <f t="shared" si="2907"/>
        <v>0.13760427240370396</v>
      </c>
      <c r="BM2188" s="14">
        <f t="shared" si="2908"/>
        <v>0.46749409792751911</v>
      </c>
      <c r="BN2188" s="14">
        <f t="shared" si="2909"/>
        <v>0.52969117980688141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1.3812</v>
      </c>
      <c r="F2189" s="15">
        <f>VLOOKUP(B2189,home!$B$2:$E$405,3,FALSE)</f>
        <v>0.9526</v>
      </c>
      <c r="G2189" s="15">
        <f>VLOOKUP(C2189,away!$B$2:$E$405,4,FALSE)</f>
        <v>0.9526</v>
      </c>
      <c r="H2189" s="15">
        <f>VLOOKUP(A2189,away!$A$2:$E$405,3,FALSE)</f>
        <v>1.0679000000000001</v>
      </c>
      <c r="I2189" s="15">
        <f>VLOOKUP(C2189,away!$B$2:$E$405,3,FALSE)</f>
        <v>1.1828000000000001</v>
      </c>
      <c r="J2189" s="15">
        <f>VLOOKUP(B2189,home!$B$2:$E$405,4,FALSE)</f>
        <v>1.38</v>
      </c>
      <c r="K2189" s="16">
        <f t="shared" si="2854"/>
        <v>1.2533654649119998</v>
      </c>
      <c r="L2189" s="16">
        <f t="shared" si="2855"/>
        <v>1.7430947256</v>
      </c>
      <c r="M2189" s="17">
        <f t="shared" si="2856"/>
        <v>4.9963617395463449E-2</v>
      </c>
      <c r="N2189" s="17">
        <f t="shared" si="2857"/>
        <v>6.2622672545550331E-2</v>
      </c>
      <c r="O2189" s="17">
        <f t="shared" si="2858"/>
        <v>8.7091317953928743E-2</v>
      </c>
      <c r="P2189" s="17">
        <f t="shared" si="2859"/>
        <v>0.1091572502171247</v>
      </c>
      <c r="Q2189" s="17">
        <f t="shared" si="2860"/>
        <v>3.9244547544542825E-2</v>
      </c>
      <c r="R2189" s="17">
        <f t="shared" si="2861"/>
        <v>7.59042084855229E-2</v>
      </c>
      <c r="S2189" s="17">
        <f t="shared" si="2862"/>
        <v>5.9619908926199228E-2</v>
      </c>
      <c r="T2189" s="17">
        <f t="shared" si="2863"/>
        <v>6.8406963833451018E-2</v>
      </c>
      <c r="U2189" s="17">
        <f t="shared" si="2864"/>
        <v>9.5135713557234783E-2</v>
      </c>
      <c r="V2189" s="17">
        <f t="shared" si="2865"/>
        <v>1.4472631744256679E-2</v>
      </c>
      <c r="W2189" s="17">
        <f t="shared" si="2866"/>
        <v>1.6395920192808999E-2</v>
      </c>
      <c r="X2189" s="17">
        <f t="shared" si="2867"/>
        <v>2.8579642009443899E-2</v>
      </c>
      <c r="Y2189" s="17">
        <f t="shared" si="2868"/>
        <v>2.4908511623098928E-2</v>
      </c>
      <c r="Z2189" s="17">
        <f t="shared" si="2869"/>
        <v>4.4102741820652575E-2</v>
      </c>
      <c r="AA2189" s="17">
        <f t="shared" si="2870"/>
        <v>5.527685350593612E-2</v>
      </c>
      <c r="AB2189" s="17">
        <f t="shared" si="2871"/>
        <v>3.4641049596670075E-2</v>
      </c>
      <c r="AC2189" s="17">
        <f t="shared" si="2872"/>
        <v>1.9761788264148609E-3</v>
      </c>
      <c r="AD2189" s="17">
        <f t="shared" si="2873"/>
        <v>5.1375200337800252E-3</v>
      </c>
      <c r="AE2189" s="17">
        <f t="shared" si="2874"/>
        <v>8.9551840735462955E-3</v>
      </c>
      <c r="AF2189" s="17">
        <f t="shared" si="2875"/>
        <v>7.8048670626878359E-3</v>
      </c>
      <c r="AG2189" s="17">
        <f t="shared" si="2876"/>
        <v>4.53487420366011E-3</v>
      </c>
      <c r="AH2189" s="17">
        <f t="shared" si="2877"/>
        <v>1.9218814163019526E-2</v>
      </c>
      <c r="AI2189" s="17">
        <f t="shared" si="2878"/>
        <v>2.4088197948490295E-2</v>
      </c>
      <c r="AJ2189" s="17">
        <f t="shared" si="2879"/>
        <v>1.5095657710300914E-2</v>
      </c>
      <c r="AK2189" s="17">
        <f t="shared" si="2880"/>
        <v>6.3067920147412398E-3</v>
      </c>
      <c r="AL2189" s="17">
        <f t="shared" si="2881"/>
        <v>1.7269706068026759E-4</v>
      </c>
      <c r="AM2189" s="17">
        <f t="shared" si="2882"/>
        <v>1.2878380371266825E-3</v>
      </c>
      <c r="AN2189" s="17">
        <f t="shared" si="2883"/>
        <v>2.244823689942577E-3</v>
      </c>
      <c r="AO2189" s="17">
        <f t="shared" si="2884"/>
        <v>1.9564701669204181E-3</v>
      </c>
      <c r="AP2189" s="17">
        <f t="shared" si="2885"/>
        <v>1.1367709429175774E-3</v>
      </c>
      <c r="AQ2189" s="17">
        <f t="shared" si="2886"/>
        <v>4.9537485870374237E-4</v>
      </c>
      <c r="AR2189" s="17">
        <f t="shared" si="2887"/>
        <v>6.7000427199691778E-3</v>
      </c>
      <c r="AS2189" s="17">
        <f t="shared" si="2888"/>
        <v>8.3976021586444297E-3</v>
      </c>
      <c r="AT2189" s="17">
        <f t="shared" si="2889"/>
        <v>5.2626322668576954E-3</v>
      </c>
      <c r="AU2189" s="17">
        <f t="shared" si="2890"/>
        <v>2.1986671792703291E-3</v>
      </c>
      <c r="AV2189" s="17">
        <f t="shared" si="2891"/>
        <v>6.8893337783322789E-4</v>
      </c>
      <c r="AW2189" s="17">
        <f t="shared" si="2892"/>
        <v>1.0480479623152942E-5</v>
      </c>
      <c r="AX2189" s="17">
        <f t="shared" si="2893"/>
        <v>2.6902195335577332E-4</v>
      </c>
      <c r="AY2189" s="17">
        <f t="shared" si="2894"/>
        <v>4.6893074796505767E-4</v>
      </c>
      <c r="AZ2189" s="17">
        <f t="shared" si="2895"/>
        <v>4.0869535672477753E-4</v>
      </c>
      <c r="BA2189" s="17">
        <f t="shared" si="2896"/>
        <v>2.3746490689472341E-4</v>
      </c>
      <c r="BB2189" s="17">
        <f t="shared" si="2897"/>
        <v>1.0348095668082192E-4</v>
      </c>
      <c r="BC2189" s="17">
        <f t="shared" si="2898"/>
        <v>3.6075421958076528E-5</v>
      </c>
      <c r="BD2189" s="17">
        <f t="shared" si="2899"/>
        <v>1.9464681877454928E-3</v>
      </c>
      <c r="BE2189" s="17">
        <f t="shared" si="2900"/>
        <v>2.4396360050700475E-3</v>
      </c>
      <c r="BF2189" s="17">
        <f t="shared" si="2901"/>
        <v>1.5288777578553376E-3</v>
      </c>
      <c r="BG2189" s="17">
        <f t="shared" si="2902"/>
        <v>6.3874752725599033E-4</v>
      </c>
      <c r="BH2189" s="17">
        <f t="shared" si="2903"/>
        <v>2.0014602286514869E-4</v>
      </c>
      <c r="BI2189" s="17">
        <f t="shared" si="2904"/>
        <v>5.0171222599732949E-5</v>
      </c>
      <c r="BJ2189" s="18">
        <f t="shared" si="2905"/>
        <v>0.27523565016176055</v>
      </c>
      <c r="BK2189" s="18">
        <f t="shared" si="2906"/>
        <v>0.23583121491810421</v>
      </c>
      <c r="BL2189" s="18">
        <f t="shared" si="2907"/>
        <v>0.4428105293618112</v>
      </c>
      <c r="BM2189" s="18">
        <f t="shared" si="2908"/>
        <v>0.57353807185185379</v>
      </c>
      <c r="BN2189" s="18">
        <f t="shared" si="2909"/>
        <v>0.42398361414213293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1.3812</v>
      </c>
      <c r="F2190" s="10">
        <f>VLOOKUP(B2190,home!$B$2:$E$405,3,FALSE)</f>
        <v>0.7621</v>
      </c>
      <c r="G2190" s="10">
        <f>VLOOKUP(C2190,away!$B$2:$E$405,4,FALSE)</f>
        <v>0.83260000000000001</v>
      </c>
      <c r="H2190" s="10">
        <f>VLOOKUP(A2190,away!$A$2:$E$405,3,FALSE)</f>
        <v>1.0679000000000001</v>
      </c>
      <c r="I2190" s="10">
        <f>VLOOKUP(C2190,away!$B$2:$E$405,3,FALSE)</f>
        <v>0.88959999999999995</v>
      </c>
      <c r="J2190" s="10">
        <f>VLOOKUP(B2190,home!$B$2:$E$405,4,FALSE)</f>
        <v>1.1335999999999999</v>
      </c>
      <c r="K2190" s="12">
        <f t="shared" ref="K2190:K2201" si="2910">E2190*F2190*G2190</f>
        <v>0.87640518415200008</v>
      </c>
      <c r="L2190" s="12">
        <f t="shared" ref="L2190:L2201" si="2911">H2190*I2190*J2190</f>
        <v>1.076924353024</v>
      </c>
      <c r="M2190" s="13">
        <f t="shared" ref="M2190:M2201" si="2912">_xlfn.POISSON.DIST(0,K2190,FALSE) * _xlfn.POISSON.DIST(0,L2190,FALSE)</f>
        <v>0.1418011525136936</v>
      </c>
      <c r="N2190" s="13">
        <f t="shared" ref="N2190:N2201" si="2913">_xlfn.POISSON.DIST(1,K2190,FALSE) * _xlfn.POISSON.DIST(0,L2190,FALSE)</f>
        <v>0.12427526518172949</v>
      </c>
      <c r="O2190" s="13">
        <f t="shared" ref="O2190:O2201" si="2914">_xlfn.POISSON.DIST(0,K2190,FALSE) * _xlfn.POISSON.DIST(1,L2190,FALSE)</f>
        <v>0.15270911442886706</v>
      </c>
      <c r="P2190" s="13">
        <f t="shared" ref="P2190:P2201" si="2915">_xlfn.POISSON.DIST(1,K2190,FALSE) * _xlfn.POISSON.DIST(1,L2190,FALSE)</f>
        <v>0.13383505955272007</v>
      </c>
      <c r="Q2190" s="13">
        <f t="shared" ref="Q2190:Q2201" si="2916">_xlfn.POISSON.DIST(2,K2190,FALSE) * _xlfn.POISSON.DIST(0,L2190,FALSE)</f>
        <v>5.4457743333566129E-2</v>
      </c>
      <c r="R2190" s="13">
        <f t="shared" ref="R2190:R2201" si="2917">_xlfn.POISSON.DIST(0,K2190,FALSE) * _xlfn.POISSON.DIST(2,L2190,FALSE)</f>
        <v>8.2228082128587815E-2</v>
      </c>
      <c r="S2190" s="13">
        <f t="shared" ref="S2190:S2201" si="2918">_xlfn.POISSON.DIST(2,K2190,FALSE) * _xlfn.POISSON.DIST(2,L2190,FALSE)</f>
        <v>3.1579121269395882E-2</v>
      </c>
      <c r="T2190" s="13">
        <f t="shared" ref="T2190:T2201" si="2919">_xlfn.POISSON.DIST(2,K2190,FALSE) * _xlfn.POISSON.DIST(1,L2190,FALSE)</f>
        <v>5.8646870006647756E-2</v>
      </c>
      <c r="U2190" s="13">
        <f t="shared" ref="U2190:U2201" si="2920">_xlfn.POISSON.DIST(1,K2190,FALSE) * _xlfn.POISSON.DIST(2,L2190,FALSE)</f>
        <v>7.2065117460370781E-2</v>
      </c>
      <c r="V2190" s="13">
        <f t="shared" ref="V2190:V2201" si="2921">_xlfn.POISSON.DIST(3,K2190,FALSE) * _xlfn.POISSON.DIST(3,L2190,FALSE)</f>
        <v>3.3116746787011627E-3</v>
      </c>
      <c r="W2190" s="13">
        <f t="shared" ref="W2190:W2201" si="2922">_xlfn.POISSON.DIST(3,K2190,FALSE) * _xlfn.POISSON.DIST(0,L2190,FALSE)</f>
        <v>1.5909016191585461E-2</v>
      </c>
      <c r="X2190" s="13">
        <f t="shared" ref="X2190:X2201" si="2923">_xlfn.POISSON.DIST(3,K2190,FALSE) * _xlfn.POISSON.DIST(1,L2190,FALSE)</f>
        <v>1.7132806969371514E-2</v>
      </c>
      <c r="Y2190" s="13">
        <f t="shared" ref="Y2190:Y2201" si="2924">_xlfn.POISSON.DIST(3,K2190,FALSE) * _xlfn.POISSON.DIST(2,L2190,FALSE)</f>
        <v>9.2253685304877469E-3</v>
      </c>
      <c r="Z2190" s="13">
        <f t="shared" ref="Z2190:Z2201" si="2925">_xlfn.POISSON.DIST(0,K2190,FALSE) * _xlfn.POISSON.DIST(3,L2190,FALSE)</f>
        <v>2.9517808048911257E-2</v>
      </c>
      <c r="AA2190" s="13">
        <f t="shared" ref="AA2190:AA2201" si="2926">_xlfn.POISSON.DIST(1,K2190,FALSE) * _xlfn.POISSON.DIST(3,L2190,FALSE)</f>
        <v>2.586955999886946E-2</v>
      </c>
      <c r="AB2190" s="13">
        <f t="shared" ref="AB2190:AB2201" si="2927">_xlfn.POISSON.DIST(2,K2190,FALSE) * _xlfn.POISSON.DIST(3,L2190,FALSE)</f>
        <v>1.13361082473702E-2</v>
      </c>
      <c r="AC2190" s="13">
        <f t="shared" ref="AC2190:AC2201" si="2928">_xlfn.POISSON.DIST(4,K2190,FALSE) * _xlfn.POISSON.DIST(4,L2190,FALSE)</f>
        <v>1.9535198144828375E-4</v>
      </c>
      <c r="AD2190" s="13">
        <f t="shared" ref="AD2190:AD2201" si="2929">_xlfn.POISSON.DIST(4,K2190,FALSE) * _xlfn.POISSON.DIST(0,L2190,FALSE)</f>
        <v>3.485686066265902E-3</v>
      </c>
      <c r="AE2190" s="13">
        <f t="shared" ref="AE2190:AE2201" si="2930">_xlfn.POISSON.DIST(4,K2190,FALSE) * _xlfn.POISSON.DIST(1,L2190,FALSE)</f>
        <v>3.7538202117581784E-3</v>
      </c>
      <c r="AF2190" s="13">
        <f t="shared" ref="AF2190:AF2201" si="2931">_xlfn.POISSON.DIST(4,K2190,FALSE) * _xlfn.POISSON.DIST(2,L2190,FALSE)</f>
        <v>2.0212902014580454E-3</v>
      </c>
      <c r="AG2190" s="13">
        <f t="shared" ref="AG2190:AG2201" si="2932">_xlfn.POISSON.DIST(4,K2190,FALSE) * _xlfn.POISSON.DIST(3,L2190,FALSE)</f>
        <v>7.2559221415965209E-4</v>
      </c>
      <c r="AH2190" s="13">
        <f t="shared" ref="AH2190:AH2201" si="2933">_xlfn.POISSON.DIST(0,K2190,FALSE) * _xlfn.POISSON.DIST(4,L2190,FALSE)</f>
        <v>7.947111583940094E-3</v>
      </c>
      <c r="AI2190" s="13">
        <f t="shared" ref="AI2190:AI2201" si="2934">_xlfn.POISSON.DIST(1,K2190,FALSE) * _xlfn.POISSON.DIST(4,L2190,FALSE)</f>
        <v>6.9648897911995114E-3</v>
      </c>
      <c r="AJ2190" s="13">
        <f t="shared" ref="AJ2190:AJ2201" si="2935">_xlfn.POISSON.DIST(2,K2190,FALSE) * _xlfn.POISSON.DIST(4,L2190,FALSE)</f>
        <v>3.052032760027296E-3</v>
      </c>
      <c r="AK2190" s="13">
        <f t="shared" ref="AK2190:AK2201" si="2936">_xlfn.POISSON.DIST(3,K2190,FALSE) * _xlfn.POISSON.DIST(4,L2190,FALSE)</f>
        <v>8.9160577769655327E-4</v>
      </c>
      <c r="AL2190" s="13">
        <f t="shared" ref="AL2190:AL2201" si="2937">_xlfn.POISSON.DIST(5,K2190,FALSE) * _xlfn.POISSON.DIST(5,L2190,FALSE)</f>
        <v>7.3751005848413387E-6</v>
      </c>
      <c r="AM2190" s="13">
        <f t="shared" ref="AM2190:AM2201" si="2938">_xlfn.POISSON.DIST(5,K2190,FALSE) * _xlfn.POISSON.DIST(0,L2190,FALSE)</f>
        <v>6.109746677603659E-4</v>
      </c>
      <c r="AN2190" s="13">
        <f t="shared" ref="AN2190:AN2201" si="2939">_xlfn.POISSON.DIST(5,K2190,FALSE) * _xlfn.POISSON.DIST(1,L2190,FALSE)</f>
        <v>6.5797349879188546E-4</v>
      </c>
      <c r="AO2190" s="13">
        <f t="shared" ref="AO2190:AO2201" si="2940">_xlfn.POISSON.DIST(5,K2190,FALSE) * _xlfn.POISSON.DIST(2,L2190,FALSE)</f>
        <v>3.5429384224669436E-4</v>
      </c>
      <c r="AP2190" s="13">
        <f t="shared" ref="AP2190:AP2201" si="2941">_xlfn.POISSON.DIST(5,K2190,FALSE) * _xlfn.POISSON.DIST(3,L2190,FALSE)</f>
        <v>1.2718255561396951E-4</v>
      </c>
      <c r="AQ2190" s="13">
        <f t="shared" ref="AQ2190:AQ2201" si="2942">_xlfn.POISSON.DIST(5,K2190,FALSE) * _xlfn.POISSON.DIST(4,L2190,FALSE)</f>
        <v>3.4241497855128257E-5</v>
      </c>
      <c r="AR2190" s="13">
        <f t="shared" ref="AR2190:AR2201" si="2943">_xlfn.POISSON.DIST(0,K2190,FALSE) * _xlfn.POISSON.DIST(5,L2190,FALSE)</f>
        <v>1.711687600188845E-3</v>
      </c>
      <c r="AS2190" s="13">
        <f t="shared" ref="AS2190:AS2201" si="2944">_xlfn.POISSON.DIST(1,K2190,FALSE) * _xlfn.POISSON.DIST(5,L2190,FALSE)</f>
        <v>1.5001318864541996E-3</v>
      </c>
      <c r="AT2190" s="13">
        <f t="shared" ref="AT2190:AT2201" si="2945">_xlfn.POISSON.DIST(2,K2190,FALSE) * _xlfn.POISSON.DIST(5,L2190,FALSE)</f>
        <v>6.5736168110009003E-4</v>
      </c>
      <c r="AU2190" s="13">
        <f t="shared" ref="AU2190:AU2201" si="2946">_xlfn.POISSON.DIST(3,K2190,FALSE) * _xlfn.POISSON.DIST(5,L2190,FALSE)</f>
        <v>1.9203839505966427E-4</v>
      </c>
      <c r="AV2190" s="13">
        <f t="shared" ref="AV2190:AV2201" si="2947">_xlfn.POISSON.DIST(4,K2190,FALSE) * _xlfn.POISSON.DIST(5,L2190,FALSE)</f>
        <v>4.20758612466299E-5</v>
      </c>
      <c r="AW2190" s="13">
        <f t="shared" ref="AW2190:AW2201" si="2948">_xlfn.POISSON.DIST(6,K2190,FALSE) * _xlfn.POISSON.DIST(6,L2190,FALSE)</f>
        <v>1.9335507827574519E-7</v>
      </c>
      <c r="AX2190" s="13">
        <f t="shared" ref="AX2190:AX2201" si="2949">_xlfn.POISSON.DIST(6,K2190,FALSE) * _xlfn.POISSON.DIST(0,L2190,FALSE)</f>
        <v>8.9243561035121693E-5</v>
      </c>
      <c r="AY2190" s="13">
        <f t="shared" ref="AY2190:AY2201" si="2950">_xlfn.POISSON.DIST(6,K2190,FALSE) * _xlfn.POISSON.DIST(1,L2190,FALSE)</f>
        <v>9.6108564229306298E-5</v>
      </c>
      <c r="AZ2190" s="13">
        <f t="shared" ref="AZ2190:AZ2201" si="2951">_xlfn.POISSON.DIST(6,K2190,FALSE) * _xlfn.POISSON.DIST(2,L2190,FALSE)</f>
        <v>5.1750826676355609E-5</v>
      </c>
      <c r="BA2190" s="13">
        <f t="shared" ref="BA2190:BA2201" si="2952">_xlfn.POISSON.DIST(6,K2190,FALSE) * _xlfn.POISSON.DIST(3,L2190,FALSE)</f>
        <v>1.8577241845630479E-5</v>
      </c>
      <c r="BB2190" s="13">
        <f t="shared" ref="BB2190:BB2201" si="2953">_xlfn.POISSON.DIST(6,K2190,FALSE) * _xlfn.POISSON.DIST(4,L2190,FALSE)</f>
        <v>5.0015710388939957E-6</v>
      </c>
      <c r="BC2190" s="13">
        <f t="shared" ref="BC2190:BC2201" si="2954">_xlfn.POISSON.DIST(6,K2190,FALSE) * _xlfn.POISSON.DIST(5,L2190,FALSE)</f>
        <v>1.0772627310328988E-6</v>
      </c>
      <c r="BD2190" s="13">
        <f t="shared" ref="BD2190:BD2201" si="2955">_xlfn.POISSON.DIST(0,K2190,FALSE) * _xlfn.POISSON.DIST(6,L2190,FALSE)</f>
        <v>3.0722634356876232E-4</v>
      </c>
      <c r="BE2190" s="13">
        <f t="shared" ref="BE2190:BE2201" si="2956">_xlfn.POISSON.DIST(1,K2190,FALSE) * _xlfn.POISSON.DIST(6,L2190,FALSE)</f>
        <v>2.6925476021172676E-4</v>
      </c>
      <c r="BF2190" s="13">
        <f t="shared" ref="BF2190:BF2201" si="2957">_xlfn.POISSON.DIST(2,K2190,FALSE) * _xlfn.POISSON.DIST(6,L2190,FALSE)</f>
        <v>1.1798813385358049E-4</v>
      </c>
      <c r="BG2190" s="13">
        <f t="shared" ref="BG2190:BG2201" si="2958">_xlfn.POISSON.DIST(3,K2190,FALSE) * _xlfn.POISSON.DIST(6,L2190,FALSE)</f>
        <v>3.4468470725899357E-5</v>
      </c>
      <c r="BH2190" s="13">
        <f t="shared" ref="BH2190:BH2201" si="2959">_xlfn.POISSON.DIST(4,K2190,FALSE) * _xlfn.POISSON.DIST(6,L2190,FALSE)</f>
        <v>7.5520866084924122E-6</v>
      </c>
      <c r="BI2190" s="13">
        <f t="shared" ref="BI2190:BI2201" si="2960">_xlfn.POISSON.DIST(5,K2190,FALSE) * _xlfn.POISSON.DIST(6,L2190,FALSE)</f>
        <v>1.3237375709695296E-6</v>
      </c>
      <c r="BJ2190" s="14">
        <f t="shared" ref="BJ2190:BJ2201" si="2961">SUM(N2190,Q2190,T2190,W2190,X2190,Y2190,AD2190,AE2190,AF2190,AG2190,AM2190,AN2190,AO2190,AP2190,AQ2190,AX2190,AY2190,AZ2190,BA2190,BB2190,BC2190)</f>
        <v>0.29167988399685418</v>
      </c>
      <c r="BK2190" s="14">
        <f t="shared" ref="BK2190:BK2201" si="2962">SUM(M2190,P2190,S2190,V2190,AC2190,AL2190,AY2190)</f>
        <v>0.31082584366077309</v>
      </c>
      <c r="BL2190" s="14">
        <f t="shared" ref="BL2190:BL2201" si="2963">SUM(O2190,R2190,U2190,AA2190,AB2190,AH2190,AI2190,AJ2190,AK2190,AR2190,AS2190,AT2190,AU2190,AV2190,BD2190,BE2190,BF2190,BG2190,BH2190,BI2190)</f>
        <v>0.36790473113351763</v>
      </c>
      <c r="BM2190" s="14">
        <f t="shared" ref="BM2190:BM2201" si="2964">SUM(S2190:BI2190)</f>
        <v>0.3105259344917411</v>
      </c>
      <c r="BN2190" s="14">
        <f t="shared" ref="BN2190:BN2201" si="2965">SUM(M2190:R2190)</f>
        <v>0.68930641713916407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1.6087</v>
      </c>
      <c r="F2191" s="10">
        <f>VLOOKUP(B2191,home!$B$2:$E$405,3,FALSE)</f>
        <v>0.25900000000000001</v>
      </c>
      <c r="G2191" s="10">
        <f>VLOOKUP(C2191,away!$B$2:$E$405,4,FALSE)</f>
        <v>0.88060000000000005</v>
      </c>
      <c r="H2191" s="10">
        <f>VLOOKUP(A2191,away!$A$2:$E$405,3,FALSE)</f>
        <v>1.2608999999999999</v>
      </c>
      <c r="I2191" s="10">
        <f>VLOOKUP(C2191,away!$B$2:$E$405,3,FALSE)</f>
        <v>1.5201</v>
      </c>
      <c r="J2191" s="10">
        <f>VLOOKUP(B2191,home!$B$2:$E$405,4,FALSE)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1.6769000000000001</v>
      </c>
      <c r="F2194" s="10">
        <f>VLOOKUP(B2194,home!$B$2:$E$405,3,FALSE)</f>
        <v>1.2844</v>
      </c>
      <c r="G2194" s="10">
        <f>VLOOKUP(C2194,away!$B$2:$E$405,4,FALSE)</f>
        <v>0.77980000000000005</v>
      </c>
      <c r="H2194" s="10">
        <f>VLOOKUP(A2194,away!$A$2:$E$405,3,FALSE)</f>
        <v>1.5230999999999999</v>
      </c>
      <c r="I2194" s="10">
        <f>VLOOKUP(C2194,away!$B$2:$E$405,3,FALSE)</f>
        <v>0.85860000000000003</v>
      </c>
      <c r="J2194" s="10">
        <f>VLOOKUP(B2194,home!$B$2:$E$405,4,FALSE)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1.3812</v>
      </c>
      <c r="F2198" s="10">
        <f>VLOOKUP(B2198,home!$B$2:$E$405,3,FALSE)</f>
        <v>0.87639999999999996</v>
      </c>
      <c r="G2198" s="10">
        <f>VLOOKUP(C2198,away!$B$2:$E$405,4,FALSE)</f>
        <v>1.1432</v>
      </c>
      <c r="H2198" s="10">
        <f>VLOOKUP(A2198,away!$A$2:$E$405,3,FALSE)</f>
        <v>1.0679000000000001</v>
      </c>
      <c r="I2198" s="10">
        <f>VLOOKUP(C2198,away!$B$2:$E$405,3,FALSE)</f>
        <v>0.4929</v>
      </c>
      <c r="J2198" s="10">
        <f>VLOOKUP(B2198,home!$B$2:$E$405,4,FALSE)</f>
        <v>1.0349999999999999</v>
      </c>
      <c r="K2198" s="12">
        <f t="shared" si="2910"/>
        <v>1.3838249429759999</v>
      </c>
      <c r="L2198" s="12">
        <f t="shared" si="2911"/>
        <v>0.54479078685000004</v>
      </c>
      <c r="M2198" s="13">
        <f t="shared" si="2912"/>
        <v>0.14534926193655837</v>
      </c>
      <c r="N2198" s="13">
        <f t="shared" si="2913"/>
        <v>0.20113793411096159</v>
      </c>
      <c r="O2198" s="13">
        <f t="shared" si="2914"/>
        <v>7.9184938778484398E-2</v>
      </c>
      <c r="P2198" s="13">
        <f t="shared" si="2915"/>
        <v>0.10957809338969422</v>
      </c>
      <c r="Q2198" s="13">
        <f t="shared" si="2916"/>
        <v>0.13916984510070593</v>
      </c>
      <c r="R2198" s="13">
        <f t="shared" si="2917"/>
        <v>2.1569612551899792E-2</v>
      </c>
      <c r="S2198" s="13">
        <f t="shared" si="2918"/>
        <v>2.0652596358145741E-2</v>
      </c>
      <c r="T2198" s="13">
        <f t="shared" si="2919"/>
        <v>7.5818449418206202E-2</v>
      </c>
      <c r="U2198" s="13">
        <f t="shared" si="2920"/>
        <v>2.9848567859647148E-2</v>
      </c>
      <c r="V2198" s="13">
        <f t="shared" si="2921"/>
        <v>1.7299878638074569E-3</v>
      </c>
      <c r="W2198" s="13">
        <f t="shared" si="2922"/>
        <v>6.4195567653487717E-2</v>
      </c>
      <c r="X2198" s="13">
        <f t="shared" si="2923"/>
        <v>3.4973153814225985E-2</v>
      </c>
      <c r="Y2198" s="13">
        <f t="shared" si="2924"/>
        <v>9.5265259925391265E-3</v>
      </c>
      <c r="Z2198" s="13">
        <f t="shared" si="2925"/>
        <v>3.9169753980663772E-3</v>
      </c>
      <c r="AA2198" s="13">
        <f t="shared" si="2926"/>
        <v>5.4204082568675999E-3</v>
      </c>
      <c r="AB2198" s="13">
        <f t="shared" si="2927"/>
        <v>3.7504480734832225E-3</v>
      </c>
      <c r="AC2198" s="13">
        <f t="shared" si="2928"/>
        <v>8.1514333637480645E-5</v>
      </c>
      <c r="AD2198" s="13">
        <f t="shared" si="2929"/>
        <v>2.2208856936849895E-2</v>
      </c>
      <c r="AE2198" s="13">
        <f t="shared" si="2930"/>
        <v>1.2099180645665536E-2</v>
      </c>
      <c r="AF2198" s="13">
        <f t="shared" si="2931"/>
        <v>3.2957610720962087E-3</v>
      </c>
      <c r="AG2198" s="13">
        <f t="shared" si="2932"/>
        <v>5.9850008924563136E-4</v>
      </c>
      <c r="AH2198" s="13">
        <f t="shared" si="2933"/>
        <v>5.3348302729616811E-4</v>
      </c>
      <c r="AI2198" s="13">
        <f t="shared" si="2934"/>
        <v>7.3824711982678384E-4</v>
      </c>
      <c r="AJ2198" s="13">
        <f t="shared" si="2935"/>
        <v>5.1080238924824765E-4</v>
      </c>
      <c r="AK2198" s="13">
        <f t="shared" si="2936"/>
        <v>2.3562036239115365E-4</v>
      </c>
      <c r="AL2198" s="13">
        <f t="shared" si="2937"/>
        <v>2.4581302016725022E-6</v>
      </c>
      <c r="AM2198" s="13">
        <f t="shared" si="2938"/>
        <v>6.146634036839683E-3</v>
      </c>
      <c r="AN2198" s="13">
        <f t="shared" si="2939"/>
        <v>3.3486295934088833E-3</v>
      </c>
      <c r="AO2198" s="13">
        <f t="shared" si="2940"/>
        <v>9.1215127553121041E-4</v>
      </c>
      <c r="AP2198" s="13">
        <f t="shared" si="2941"/>
        <v>1.6564387037429319E-4</v>
      </c>
      <c r="AQ2198" s="13">
        <f t="shared" si="2942"/>
        <v>2.2560313619522636E-5</v>
      </c>
      <c r="AR2198" s="13">
        <f t="shared" si="2943"/>
        <v>5.8127327642359906E-5</v>
      </c>
      <c r="AS2198" s="13">
        <f t="shared" si="2944"/>
        <v>8.0438045860035975E-5</v>
      </c>
      <c r="AT2198" s="13">
        <f t="shared" si="2945"/>
        <v>5.5656087112682577E-5</v>
      </c>
      <c r="AU2198" s="13">
        <f t="shared" si="2946"/>
        <v>2.5672760524991756E-5</v>
      </c>
      <c r="AV2198" s="13">
        <f t="shared" si="2947"/>
        <v>8.8816515923833025E-6</v>
      </c>
      <c r="AW2198" s="13">
        <f t="shared" si="2948"/>
        <v>5.1477007331268707E-8</v>
      </c>
      <c r="AX2198" s="13">
        <f t="shared" si="2949"/>
        <v>1.4176442492540037E-3</v>
      </c>
      <c r="AY2198" s="13">
        <f t="shared" si="2950"/>
        <v>7.7231952602446632E-4</v>
      </c>
      <c r="AZ2198" s="13">
        <f t="shared" si="2951"/>
        <v>2.1037628114124401E-4</v>
      </c>
      <c r="BA2198" s="13">
        <f t="shared" si="2952"/>
        <v>3.820368657917173E-5</v>
      </c>
      <c r="BB2198" s="13">
        <f t="shared" si="2953"/>
        <v>5.2032541180094364E-6</v>
      </c>
      <c r="BC2198" s="13">
        <f t="shared" si="2954"/>
        <v>5.6693698102617282E-7</v>
      </c>
      <c r="BD2198" s="13">
        <f t="shared" si="2955"/>
        <v>5.277872093961502E-6</v>
      </c>
      <c r="BE2198" s="13">
        <f t="shared" si="2956"/>
        <v>7.3036510494608984E-6</v>
      </c>
      <c r="BF2198" s="13">
        <f t="shared" si="2957"/>
        <v>5.053487248518415E-6</v>
      </c>
      <c r="BG2198" s="13">
        <f t="shared" si="2958"/>
        <v>2.3310472345036465E-6</v>
      </c>
      <c r="BH2198" s="13">
        <f t="shared" si="2959"/>
        <v>8.0644032659034266E-7</v>
      </c>
      <c r="BI2198" s="13">
        <f t="shared" si="2960"/>
        <v>2.2319444779148531E-7</v>
      </c>
      <c r="BJ2198" s="14">
        <f t="shared" si="2961"/>
        <v>0.57606370785785532</v>
      </c>
      <c r="BK2198" s="14">
        <f t="shared" si="2962"/>
        <v>0.27816623153806941</v>
      </c>
      <c r="BL2198" s="14">
        <f t="shared" si="2963"/>
        <v>0.14204189998427777</v>
      </c>
      <c r="BM2198" s="14">
        <f t="shared" si="2964"/>
        <v>0.30342686086094744</v>
      </c>
      <c r="BN2198" s="14">
        <f t="shared" si="2965"/>
        <v>0.69598968586830445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1.3812</v>
      </c>
      <c r="F2199" s="10">
        <f>VLOOKUP(B2199,home!$B$2:$E$405,3,FALSE)</f>
        <v>1.1222000000000001</v>
      </c>
      <c r="G2199" s="10">
        <f>VLOOKUP(C2199,away!$B$2:$E$405,4,FALSE)</f>
        <v>1.2575000000000001</v>
      </c>
      <c r="H2199" s="10">
        <f>VLOOKUP(A2199,away!$A$2:$E$405,3,FALSE)</f>
        <v>1.0679000000000001</v>
      </c>
      <c r="I2199" s="10">
        <f>VLOOKUP(C2199,away!$B$2:$E$405,3,FALSE)</f>
        <v>0.83779999999999999</v>
      </c>
      <c r="J2199" s="10">
        <f>VLOOKUP(B2199,home!$B$2:$E$405,4,FALSE)</f>
        <v>0.79600000000000004</v>
      </c>
      <c r="K2199" s="12">
        <f t="shared" si="2910"/>
        <v>1.9491031698000001</v>
      </c>
      <c r="L2199" s="12">
        <f t="shared" si="2911"/>
        <v>0.71217054952000014</v>
      </c>
      <c r="M2199" s="13">
        <f t="shared" si="2912"/>
        <v>6.9859184059766863E-2</v>
      </c>
      <c r="N2199" s="13">
        <f t="shared" si="2913"/>
        <v>0.13616275709053322</v>
      </c>
      <c r="O2199" s="13">
        <f t="shared" si="2914"/>
        <v>4.9751653500862997E-2</v>
      </c>
      <c r="P2199" s="13">
        <f t="shared" si="2915"/>
        <v>9.6971105541323321E-2</v>
      </c>
      <c r="Q2199" s="13">
        <f t="shared" si="2916"/>
        <v>0.13269763072693294</v>
      </c>
      <c r="R2199" s="13">
        <f t="shared" si="2917"/>
        <v>1.7715831206619119E-2</v>
      </c>
      <c r="S2199" s="13">
        <f t="shared" si="2918"/>
        <v>3.365124942577899E-2</v>
      </c>
      <c r="T2199" s="13">
        <f t="shared" si="2919"/>
        <v>9.4503344594801864E-2</v>
      </c>
      <c r="U2199" s="13">
        <f t="shared" si="2920"/>
        <v>3.4529982760463075E-2</v>
      </c>
      <c r="V2199" s="13">
        <f t="shared" si="2921"/>
        <v>5.1901214701226463E-3</v>
      </c>
      <c r="W2199" s="13">
        <f t="shared" si="2922"/>
        <v>8.6213790891604969E-2</v>
      </c>
      <c r="X2199" s="13">
        <f t="shared" si="2923"/>
        <v>6.1398922835476683E-2</v>
      </c>
      <c r="Y2199" s="13">
        <f t="shared" si="2924"/>
        <v>2.1863252307838758E-2</v>
      </c>
      <c r="Z2199" s="13">
        <f t="shared" si="2925"/>
        <v>4.2055644152071683E-3</v>
      </c>
      <c r="AA2199" s="13">
        <f t="shared" si="2926"/>
        <v>8.197078932478374E-3</v>
      </c>
      <c r="AB2199" s="13">
        <f t="shared" si="2927"/>
        <v>7.988476265197204E-3</v>
      </c>
      <c r="AC2199" s="13">
        <f t="shared" si="2928"/>
        <v>4.5027348911362233E-4</v>
      </c>
      <c r="AD2199" s="13">
        <f t="shared" si="2929"/>
        <v>4.2009893276825423E-2</v>
      </c>
      <c r="AE2199" s="13">
        <f t="shared" si="2930"/>
        <v>2.9918208780233321E-2</v>
      </c>
      <c r="AF2199" s="13">
        <f t="shared" si="2931"/>
        <v>1.0653433593836428E-2</v>
      </c>
      <c r="AG2199" s="13">
        <f t="shared" si="2932"/>
        <v>2.5290205522657734E-3</v>
      </c>
      <c r="AH2199" s="13">
        <f t="shared" si="2933"/>
        <v>7.4876978015496161E-4</v>
      </c>
      <c r="AI2199" s="13">
        <f t="shared" si="2934"/>
        <v>1.4594295519504846E-3</v>
      </c>
      <c r="AJ2199" s="13">
        <f t="shared" si="2935"/>
        <v>1.4222893829032425E-3</v>
      </c>
      <c r="AK2199" s="13">
        <f t="shared" si="2936"/>
        <v>9.2406291486319878E-4</v>
      </c>
      <c r="AL2199" s="13">
        <f t="shared" si="2937"/>
        <v>2.500087490168301E-5</v>
      </c>
      <c r="AM2199" s="13">
        <f t="shared" si="2938"/>
        <v>1.6376323229764022E-2</v>
      </c>
      <c r="AN2199" s="13">
        <f t="shared" si="2939"/>
        <v>1.1662735113658186E-2</v>
      </c>
      <c r="AO2199" s="13">
        <f t="shared" si="2940"/>
        <v>4.1529282374000755E-3</v>
      </c>
      <c r="AP2199" s="13">
        <f t="shared" si="2941"/>
        <v>9.8586439498211248E-4</v>
      </c>
      <c r="AQ2199" s="13">
        <f t="shared" si="2942"/>
        <v>1.7552589698165334E-4</v>
      </c>
      <c r="AR2199" s="13">
        <f t="shared" si="2943"/>
        <v>1.066503571593858E-4</v>
      </c>
      <c r="AS2199" s="13">
        <f t="shared" si="2944"/>
        <v>2.0787254919966093E-4</v>
      </c>
      <c r="AT2199" s="13">
        <f t="shared" si="2945"/>
        <v>2.0258252227973292E-4</v>
      </c>
      <c r="AU2199" s="13">
        <f t="shared" si="2946"/>
        <v>1.3161807877383553E-4</v>
      </c>
      <c r="AV2199" s="13">
        <f t="shared" si="2947"/>
        <v>6.4134303635267272E-5</v>
      </c>
      <c r="AW2199" s="13">
        <f t="shared" si="2948"/>
        <v>9.6398781481552401E-7</v>
      </c>
      <c r="AX2199" s="13">
        <f t="shared" si="2949"/>
        <v>5.3198572528004081E-3</v>
      </c>
      <c r="AY2199" s="13">
        <f t="shared" si="2950"/>
        <v>3.7886456630948245E-3</v>
      </c>
      <c r="AZ2199" s="13">
        <f t="shared" si="2951"/>
        <v>1.3490809319114032E-3</v>
      </c>
      <c r="BA2199" s="13">
        <f t="shared" si="2952"/>
        <v>3.2025856954209932E-4</v>
      </c>
      <c r="BB2199" s="13">
        <f t="shared" si="2953"/>
        <v>5.7019680364821499E-5</v>
      </c>
      <c r="BC2199" s="13">
        <f t="shared" si="2954"/>
        <v>8.1215474197739419E-6</v>
      </c>
      <c r="BD2199" s="13">
        <f t="shared" si="2955"/>
        <v>1.2658873910784004E-5</v>
      </c>
      <c r="BE2199" s="13">
        <f t="shared" si="2956"/>
        <v>2.4673451265607621E-5</v>
      </c>
      <c r="BF2199" s="13">
        <f t="shared" si="2957"/>
        <v>2.404555103585083E-5</v>
      </c>
      <c r="BG2199" s="13">
        <f t="shared" si="2958"/>
        <v>1.5622419914521514E-5</v>
      </c>
      <c r="BH2199" s="13">
        <f t="shared" si="2959"/>
        <v>7.6124270438351356E-6</v>
      </c>
      <c r="BI2199" s="13">
        <f t="shared" si="2960"/>
        <v>2.9674811362020599E-6</v>
      </c>
      <c r="BJ2199" s="14">
        <f t="shared" si="2961"/>
        <v>0.662146615168269</v>
      </c>
      <c r="BK2199" s="14">
        <f t="shared" si="2962"/>
        <v>0.20993558052410197</v>
      </c>
      <c r="BL2199" s="14">
        <f t="shared" si="2963"/>
        <v>0.12353801231084735</v>
      </c>
      <c r="BM2199" s="14">
        <f t="shared" si="2964"/>
        <v>0.49287992861710683</v>
      </c>
      <c r="BN2199" s="14">
        <f t="shared" si="2965"/>
        <v>0.50315816212603848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1.3812</v>
      </c>
      <c r="F2202" s="10">
        <f>VLOOKUP(B2202,home!$B$2:$E$405,3,FALSE)</f>
        <v>0.91449999999999998</v>
      </c>
      <c r="G2202" s="10">
        <f>VLOOKUP(C2202,away!$B$2:$E$405,4,FALSE)</f>
        <v>1.0669999999999999</v>
      </c>
      <c r="H2202" s="10">
        <f>VLOOKUP(A2202,away!$A$2:$E$405,3,FALSE)</f>
        <v>1.0679000000000001</v>
      </c>
      <c r="I2202" s="10">
        <f>VLOOKUP(C2202,away!$B$2:$E$405,3,FALSE)</f>
        <v>0.73929999999999996</v>
      </c>
      <c r="J2202" s="10">
        <f>VLOOKUP(B2202,home!$B$2:$E$405,4,FALSE)</f>
        <v>1.38</v>
      </c>
      <c r="K2202" s="12">
        <f t="shared" ref="K2202:K2265" si="2966">E2202*F2202*G2202</f>
        <v>1.3477355957999999</v>
      </c>
      <c r="L2202" s="12">
        <f t="shared" ref="L2202:L2265" si="2967">H2202*I2202*J2202</f>
        <v>1.0895078885999998</v>
      </c>
      <c r="M2202" s="13">
        <f t="shared" ref="M2202:M2265" si="2968">_xlfn.POISSON.DIST(0,K2202,FALSE) * _xlfn.POISSON.DIST(0,L2202,FALSE)</f>
        <v>8.7401443153779179E-2</v>
      </c>
      <c r="N2202" s="13">
        <f t="shared" ref="N2202:N2265" si="2969">_xlfn.POISSON.DIST(1,K2202,FALSE) * _xlfn.POISSON.DIST(0,L2202,FALSE)</f>
        <v>0.11779403606263841</v>
      </c>
      <c r="O2202" s="13">
        <f t="shared" ref="O2202:O2265" si="2970">_xlfn.POISSON.DIST(0,K2202,FALSE) * _xlfn.POISSON.DIST(1,L2202,FALSE)</f>
        <v>9.522456179106685E-2</v>
      </c>
      <c r="P2202" s="13">
        <f t="shared" ref="P2202:P2265" si="2971">_xlfn.POISSON.DIST(1,K2202,FALSE) * _xlfn.POISSON.DIST(1,L2202,FALSE)</f>
        <v>0.12833753152027738</v>
      </c>
      <c r="Q2202" s="13">
        <f t="shared" ref="Q2202:Q2265" si="2972">_xlfn.POISSON.DIST(2,K2202,FALSE) * _xlfn.POISSON.DIST(0,L2202,FALSE)</f>
        <v>7.9377607687283344E-2</v>
      </c>
      <c r="R2202" s="13">
        <f t="shared" ref="R2202:R2265" si="2973">_xlfn.POISSON.DIST(0,K2202,FALSE) * _xlfn.POISSON.DIST(2,L2202,FALSE)</f>
        <v>5.1873955629922731E-2</v>
      </c>
      <c r="S2202" s="13">
        <f t="shared" ref="S2202:S2265" si="2974">_xlfn.POISSON.DIST(2,K2202,FALSE) * _xlfn.POISSON.DIST(2,L2202,FALSE)</f>
        <v>4.7111699196256421E-2</v>
      </c>
      <c r="T2202" s="13">
        <f t="shared" ref="T2202:T2265" si="2975">_xlfn.POISSON.DIST(2,K2202,FALSE) * _xlfn.POISSON.DIST(1,L2202,FALSE)</f>
        <v>8.6482529753491175E-2</v>
      </c>
      <c r="U2202" s="13">
        <f t="shared" ref="U2202:U2265" si="2976">_xlfn.POISSON.DIST(1,K2202,FALSE) * _xlfn.POISSON.DIST(2,L2202,FALSE)</f>
        <v>6.9912376497396678E-2</v>
      </c>
      <c r="V2202" s="13">
        <f t="shared" ref="V2202:V2265" si="2977">_xlfn.POISSON.DIST(3,K2202,FALSE) * _xlfn.POISSON.DIST(3,L2202,FALSE)</f>
        <v>7.6863708963088254E-3</v>
      </c>
      <c r="W2202" s="13">
        <f t="shared" ref="W2202:W2265" si="2978">_xlfn.POISSON.DIST(3,K2202,FALSE) * _xlfn.POISSON.DIST(0,L2202,FALSE)</f>
        <v>3.5660009129866492E-2</v>
      </c>
      <c r="X2202" s="13">
        <f t="shared" ref="X2202:X2265" si="2979">_xlfn.POISSON.DIST(3,K2202,FALSE) * _xlfn.POISSON.DIST(1,L2202,FALSE)</f>
        <v>3.8851861254537552E-2</v>
      </c>
      <c r="Y2202" s="13">
        <f t="shared" ref="Y2202:Y2265" si="2980">_xlfn.POISSON.DIST(3,K2202,FALSE) * _xlfn.POISSON.DIST(2,L2202,FALSE)</f>
        <v>2.1164704661805676E-2</v>
      </c>
      <c r="Z2202" s="13">
        <f t="shared" ref="Z2202:Z2265" si="2981">_xlfn.POISSON.DIST(0,K2202,FALSE) * _xlfn.POISSON.DIST(3,L2202,FALSE)</f>
        <v>1.8839027957229065E-2</v>
      </c>
      <c r="AA2202" s="13">
        <f t="shared" ref="AA2202:AA2265" si="2982">_xlfn.POISSON.DIST(1,K2202,FALSE) * _xlfn.POISSON.DIST(3,L2202,FALSE)</f>
        <v>2.5390028568228969E-2</v>
      </c>
      <c r="AB2202" s="13">
        <f t="shared" ref="AB2202:AB2265" si="2983">_xlfn.POISSON.DIST(2,K2202,FALSE) * _xlfn.POISSON.DIST(3,L2202,FALSE)</f>
        <v>1.7109522639890549E-2</v>
      </c>
      <c r="AC2202" s="13">
        <f t="shared" ref="AC2202:AC2265" si="2984">_xlfn.POISSON.DIST(4,K2202,FALSE) * _xlfn.POISSON.DIST(4,L2202,FALSE)</f>
        <v>7.0540158690941151E-4</v>
      </c>
      <c r="AD2202" s="13">
        <f t="shared" ref="AD2202:AD2265" si="2985">_xlfn.POISSON.DIST(4,K2202,FALSE) * _xlfn.POISSON.DIST(0,L2202,FALSE)</f>
        <v>1.2015065912718519E-2</v>
      </c>
      <c r="AE2202" s="13">
        <f t="shared" ref="AE2202:AE2265" si="2986">_xlfn.POISSON.DIST(4,K2202,FALSE) * _xlfn.POISSON.DIST(1,L2202,FALSE)</f>
        <v>1.3090509093955781E-2</v>
      </c>
      <c r="AF2202" s="13">
        <f t="shared" ref="AF2202:AF2265" si="2987">_xlfn.POISSON.DIST(4,K2202,FALSE) * _xlfn.POISSON.DIST(2,L2202,FALSE)</f>
        <v>7.1311064618274304E-3</v>
      </c>
      <c r="AG2202" s="13">
        <f t="shared" ref="AG2202:AG2265" si="2988">_xlfn.POISSON.DIST(4,K2202,FALSE) * _xlfn.POISSON.DIST(3,L2202,FALSE)</f>
        <v>2.5897989148691396E-3</v>
      </c>
      <c r="AH2202" s="13">
        <f t="shared" ref="AH2202:AH2265" si="2989">_xlfn.POISSON.DIST(0,K2202,FALSE) * _xlfn.POISSON.DIST(4,L2202,FALSE)</f>
        <v>5.13131739323925E-3</v>
      </c>
      <c r="AI2202" s="13">
        <f t="shared" ref="AI2202:AI2265" si="2990">_xlfn.POISSON.DIST(1,K2202,FALSE) * _xlfn.POISSON.DIST(4,L2202,FALSE)</f>
        <v>6.9156591042162027E-3</v>
      </c>
      <c r="AJ2202" s="13">
        <f t="shared" ref="AJ2202:AJ2265" si="2991">_xlfn.POISSON.DIST(2,K2202,FALSE) * _xlfn.POISSON.DIST(4,L2202,FALSE)</f>
        <v>4.6602399715852602E-3</v>
      </c>
      <c r="AK2202" s="13">
        <f t="shared" ref="AK2202:AK2265" si="2992">_xlfn.POISSON.DIST(3,K2202,FALSE) * _xlfn.POISSON.DIST(4,L2202,FALSE)</f>
        <v>2.0935904315584788E-3</v>
      </c>
      <c r="AL2202" s="13">
        <f t="shared" ref="AL2202:AL2265" si="2993">_xlfn.POISSON.DIST(5,K2202,FALSE) * _xlfn.POISSON.DIST(5,L2202,FALSE)</f>
        <v>4.1431580590795205E-5</v>
      </c>
      <c r="AM2202" s="13">
        <f t="shared" ref="AM2202:AM2265" si="2994">_xlfn.POISSON.DIST(5,K2202,FALSE) * _xlfn.POISSON.DIST(0,L2202,FALSE)</f>
        <v>3.2386264032907876E-3</v>
      </c>
      <c r="AN2202" s="13">
        <f t="shared" ref="AN2202:AN2265" si="2995">_xlfn.POISSON.DIST(5,K2202,FALSE) * _xlfn.POISSON.DIST(1,L2202,FALSE)</f>
        <v>3.5285090146135569E-3</v>
      </c>
      <c r="AO2202" s="13">
        <f t="shared" ref="AO2202:AO2265" si="2996">_xlfn.POISSON.DIST(5,K2202,FALSE) * _xlfn.POISSON.DIST(2,L2202,FALSE)</f>
        <v>1.9221692032088413E-3</v>
      </c>
      <c r="AP2202" s="13">
        <f t="shared" ref="AP2202:AP2265" si="2997">_xlfn.POISSON.DIST(5,K2202,FALSE) * _xlfn.POISSON.DIST(3,L2202,FALSE)</f>
        <v>6.9807283670666955E-4</v>
      </c>
      <c r="AQ2202" s="13">
        <f t="shared" ref="AQ2202:AQ2265" si="2998">_xlfn.POISSON.DIST(5,K2202,FALSE) * _xlfn.POISSON.DIST(4,L2202,FALSE)</f>
        <v>1.9013896560232394E-4</v>
      </c>
      <c r="AR2202" s="13">
        <f t="shared" ref="AR2202:AR2265" si="2999">_xlfn.POISSON.DIST(0,K2202,FALSE) * _xlfn.POISSON.DIST(5,L2202,FALSE)</f>
        <v>1.1181221557689104E-3</v>
      </c>
      <c r="AS2202" s="13">
        <f t="shared" ref="AS2202:AS2265" si="3000">_xlfn.POISSON.DIST(1,K2202,FALSE) * _xlfn.POISSON.DIST(5,L2202,FALSE)</f>
        <v>1.5069330297823929E-3</v>
      </c>
      <c r="AT2202" s="13">
        <f t="shared" ref="AT2202:AT2265" si="3001">_xlfn.POISSON.DIST(2,K2202,FALSE) * _xlfn.POISSON.DIST(5,L2202,FALSE)</f>
        <v>1.0154736423622363E-3</v>
      </c>
      <c r="AU2202" s="13">
        <f t="shared" ref="AU2202:AU2265" si="3002">_xlfn.POISSON.DIST(3,K2202,FALSE) * _xlfn.POISSON.DIST(5,L2202,FALSE)</f>
        <v>4.5619665813608829E-4</v>
      </c>
      <c r="AV2202" s="13">
        <f t="shared" ref="AV2202:AV2265" si="3003">_xlfn.POISSON.DIST(4,K2202,FALSE) * _xlfn.POISSON.DIST(5,L2202,FALSE)</f>
        <v>1.5370811871375252E-4</v>
      </c>
      <c r="AW2202" s="13">
        <f t="shared" ref="AW2202:AW2265" si="3004">_xlfn.POISSON.DIST(6,K2202,FALSE) * _xlfn.POISSON.DIST(6,L2202,FALSE)</f>
        <v>1.6899119575083546E-6</v>
      </c>
      <c r="AX2202" s="13">
        <f t="shared" ref="AX2202:AX2265" si="3005">_xlfn.POISSON.DIST(6,K2202,FALSE) * _xlfn.POISSON.DIST(0,L2202,FALSE)</f>
        <v>7.2746868086878702E-4</v>
      </c>
      <c r="AY2202" s="13">
        <f t="shared" ref="AY2202:AY2265" si="3006">_xlfn.POISSON.DIST(6,K2202,FALSE) * _xlfn.POISSON.DIST(1,L2202,FALSE)</f>
        <v>7.9258286651597899E-4</v>
      </c>
      <c r="AZ2202" s="13">
        <f t="shared" ref="AZ2202:AZ2265" si="3007">_xlfn.POISSON.DIST(6,K2202,FALSE) * _xlfn.POISSON.DIST(2,L2202,FALSE)</f>
        <v>4.3176264271917994E-4</v>
      </c>
      <c r="BA2202" s="13">
        <f t="shared" ref="BA2202:BA2265" si="3008">_xlfn.POISSON.DIST(6,K2202,FALSE) * _xlfn.POISSON.DIST(3,L2202,FALSE)</f>
        <v>1.5680293508177662E-4</v>
      </c>
      <c r="BB2202" s="13">
        <f t="shared" ref="BB2202:BB2265" si="3009">_xlfn.POISSON.DIST(6,K2202,FALSE) * _xlfn.POISSON.DIST(4,L2202,FALSE)</f>
        <v>4.2709508681807309E-5</v>
      </c>
      <c r="BC2202" s="13">
        <f t="shared" ref="BC2202:BC2265" si="3010">_xlfn.POISSON.DIST(6,K2202,FALSE) * _xlfn.POISSON.DIST(5,L2202,FALSE)</f>
        <v>9.3064693254118522E-6</v>
      </c>
      <c r="BD2202" s="13">
        <f t="shared" ref="BD2202:BD2265" si="3011">_xlfn.POISSON.DIST(0,K2202,FALSE) * _xlfn.POISSON.DIST(6,L2202,FALSE)</f>
        <v>2.0303381818811088E-4</v>
      </c>
      <c r="BE2202" s="13">
        <f t="shared" ref="BE2202:BE2265" si="3012">_xlfn.POISSON.DIST(1,K2202,FALSE) * _xlfn.POISSON.DIST(6,L2202,FALSE)</f>
        <v>2.7363590392330247E-4</v>
      </c>
      <c r="BF2202" s="13">
        <f t="shared" ref="BF2202:BF2265" si="3013">_xlfn.POISSON.DIST(2,K2202,FALSE) * _xlfn.POISSON.DIST(6,L2202,FALSE)</f>
        <v>1.8439442400317184E-4</v>
      </c>
      <c r="BG2202" s="13">
        <f t="shared" ref="BG2202:BG2265" si="3014">_xlfn.POISSON.DIST(3,K2202,FALSE) * _xlfn.POISSON.DIST(6,L2202,FALSE)</f>
        <v>8.2838309632037548E-5</v>
      </c>
      <c r="BH2202" s="13">
        <f t="shared" ref="BH2202:BH2265" si="3015">_xlfn.POISSON.DIST(4,K2202,FALSE) * _xlfn.POISSON.DIST(6,L2202,FALSE)</f>
        <v>2.7911034646749761E-5</v>
      </c>
      <c r="BI2202" s="13">
        <f t="shared" ref="BI2202:BI2265" si="3016">_xlfn.POISSON.DIST(5,K2202,FALSE) * _xlfn.POISSON.DIST(6,L2202,FALSE)</f>
        <v>7.5233389818063342E-6</v>
      </c>
      <c r="BJ2202" s="14">
        <f t="shared" ref="BJ2202:BJ2265" si="3017">SUM(N2202,Q2202,T2202,W2202,X2202,Y2202,AD2202,AE2202,AF2202,AG2202,AM2202,AN2202,AO2202,AP2202,AQ2202,AX2202,AY2202,AZ2202,BA2202,BB2202,BC2202)</f>
        <v>0.42589537845960862</v>
      </c>
      <c r="BK2202" s="14">
        <f t="shared" ref="BK2202:BK2265" si="3018">SUM(M2202,P2202,S2202,V2202,AC2202,AL2202,AY2202)</f>
        <v>0.27207646080063791</v>
      </c>
      <c r="BL2202" s="14">
        <f t="shared" ref="BL2202:BL2265" si="3019">SUM(O2202,R2202,U2202,AA2202,AB2202,AH2202,AI2202,AJ2202,AK2202,AR2202,AS2202,AT2202,AU2202,AV2202,BD2202,BE2202,BF2202,BG2202,BH2202,BI2202)</f>
        <v>0.28334102246124354</v>
      </c>
      <c r="BM2202" s="14">
        <f t="shared" ref="BM2202:BM2265" si="3020">SUM(S2202:BI2202)</f>
        <v>0.43935186087919287</v>
      </c>
      <c r="BN2202" s="14">
        <f t="shared" ref="BN2202:BN2265" si="3021">SUM(M2202:R2202)</f>
        <v>0.56000913584496781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1.3812</v>
      </c>
      <c r="F2203" s="10">
        <f>VLOOKUP(B2203,home!$B$2:$E$405,3,FALSE)</f>
        <v>0.99980000000000002</v>
      </c>
      <c r="G2203" s="10">
        <f>VLOOKUP(C2203,away!$B$2:$E$405,4,FALSE)</f>
        <v>1.5242</v>
      </c>
      <c r="H2203" s="10">
        <f>VLOOKUP(A2203,away!$A$2:$E$405,3,FALSE)</f>
        <v>1.0679000000000001</v>
      </c>
      <c r="I2203" s="10">
        <f>VLOOKUP(C2203,away!$B$2:$E$405,3,FALSE)</f>
        <v>0.78859999999999997</v>
      </c>
      <c r="J2203" s="10">
        <f>VLOOKUP(B2203,home!$B$2:$E$405,4,FALSE)</f>
        <v>0.71350000000000002</v>
      </c>
      <c r="K2203" s="12">
        <f t="shared" si="2966"/>
        <v>2.1048039949919999</v>
      </c>
      <c r="L2203" s="12">
        <f t="shared" si="2967"/>
        <v>0.60087112818999999</v>
      </c>
      <c r="M2203" s="13">
        <f t="shared" si="2968"/>
        <v>6.6825193376804481E-2</v>
      </c>
      <c r="N2203" s="13">
        <f t="shared" si="2969"/>
        <v>0.14065393398561099</v>
      </c>
      <c r="O2203" s="13">
        <f t="shared" si="2970"/>
        <v>4.015332933583543E-2</v>
      </c>
      <c r="P2203" s="13">
        <f t="shared" si="2971"/>
        <v>8.4514887998295873E-2</v>
      </c>
      <c r="Q2203" s="13">
        <f t="shared" si="2972"/>
        <v>0.14802448108212757</v>
      </c>
      <c r="R2203" s="13">
        <f t="shared" si="2973"/>
        <v>1.2063488149304028E-2</v>
      </c>
      <c r="S2203" s="13">
        <f t="shared" si="2974"/>
        <v>2.6721831739000265E-2</v>
      </c>
      <c r="T2203" s="13">
        <f t="shared" si="2975"/>
        <v>8.8943636947557317E-2</v>
      </c>
      <c r="U2203" s="13">
        <f t="shared" si="2976"/>
        <v>2.5391278050193762E-2</v>
      </c>
      <c r="V2203" s="13">
        <f t="shared" si="2977"/>
        <v>3.7550585380719597E-3</v>
      </c>
      <c r="W2203" s="13">
        <f t="shared" si="2978"/>
        <v>0.10385417304609328</v>
      </c>
      <c r="X2203" s="13">
        <f t="shared" si="2979"/>
        <v>6.2402974125445564E-2</v>
      </c>
      <c r="Y2203" s="13">
        <f t="shared" si="2980"/>
        <v>1.8748072732583925E-2</v>
      </c>
      <c r="Z2203" s="13">
        <f t="shared" si="2981"/>
        <v>2.4162005780596686E-3</v>
      </c>
      <c r="AA2203" s="13">
        <f t="shared" si="2982"/>
        <v>5.0856286294019698E-3</v>
      </c>
      <c r="AB2203" s="13">
        <f t="shared" si="2983"/>
        <v>5.3521257281054788E-3</v>
      </c>
      <c r="AC2203" s="13">
        <f t="shared" si="2984"/>
        <v>2.9681765189843953E-4</v>
      </c>
      <c r="AD2203" s="13">
        <f t="shared" si="2985"/>
        <v>5.4648169581001882E-2</v>
      </c>
      <c r="AE2203" s="13">
        <f t="shared" si="2986"/>
        <v>3.2836507309655046E-2</v>
      </c>
      <c r="AF2203" s="13">
        <f t="shared" si="2987"/>
        <v>9.8652545964858038E-3</v>
      </c>
      <c r="AG2203" s="13">
        <f t="shared" si="2988"/>
        <v>1.9759155530906691E-3</v>
      </c>
      <c r="AH2203" s="13">
        <f t="shared" si="2989"/>
        <v>3.6295629181801084E-4</v>
      </c>
      <c r="AI2203" s="13">
        <f t="shared" si="2990"/>
        <v>7.6395185302603123E-4</v>
      </c>
      <c r="AJ2203" s="13">
        <f t="shared" si="2991"/>
        <v>8.0398445611536617E-4</v>
      </c>
      <c r="AK2203" s="13">
        <f t="shared" si="2992"/>
        <v>5.6407656504769759E-4</v>
      </c>
      <c r="AL2203" s="13">
        <f t="shared" si="2993"/>
        <v>1.5015600756837429E-5</v>
      </c>
      <c r="AM2203" s="13">
        <f t="shared" si="2994"/>
        <v>2.3004737130618631E-2</v>
      </c>
      <c r="AN2203" s="13">
        <f t="shared" si="2995"/>
        <v>1.3822882353389201E-2</v>
      </c>
      <c r="AO2203" s="13">
        <f t="shared" si="2996"/>
        <v>4.1528854572593053E-3</v>
      </c>
      <c r="AP2203" s="13">
        <f t="shared" si="2997"/>
        <v>8.3178298998241428E-4</v>
      </c>
      <c r="AQ2203" s="13">
        <f t="shared" si="2998"/>
        <v>1.2494859589999617E-4</v>
      </c>
      <c r="AR2203" s="13">
        <f t="shared" si="2999"/>
        <v>4.3617991309669428E-5</v>
      </c>
      <c r="AS2203" s="13">
        <f t="shared" si="3000"/>
        <v>9.1807322362118536E-5</v>
      </c>
      <c r="AT2203" s="13">
        <f t="shared" si="3001"/>
        <v>9.6618209438652757E-5</v>
      </c>
      <c r="AU2203" s="13">
        <f t="shared" si="3002"/>
        <v>6.778746440515003E-5</v>
      </c>
      <c r="AV2203" s="13">
        <f t="shared" si="3003"/>
        <v>3.5669831472584428E-5</v>
      </c>
      <c r="AW2203" s="13">
        <f t="shared" si="3004"/>
        <v>5.2751304978795191E-7</v>
      </c>
      <c r="AX2203" s="13">
        <f t="shared" si="3005"/>
        <v>8.0700771027111418E-3</v>
      </c>
      <c r="AY2203" s="13">
        <f t="shared" si="3006"/>
        <v>4.8490763332863307E-3</v>
      </c>
      <c r="AZ2203" s="13">
        <f t="shared" si="3007"/>
        <v>1.4568349835305929E-3</v>
      </c>
      <c r="BA2203" s="13">
        <f t="shared" si="3008"/>
        <v>2.9179002671356246E-4</v>
      </c>
      <c r="BB2203" s="13">
        <f t="shared" si="3009"/>
        <v>4.3832050636492127E-5</v>
      </c>
      <c r="BC2203" s="13">
        <f t="shared" si="3010"/>
        <v>5.2674827433660484E-6</v>
      </c>
      <c r="BD2203" s="13">
        <f t="shared" si="3011"/>
        <v>4.3681319412704444E-6</v>
      </c>
      <c r="BE2203" s="13">
        <f t="shared" si="3012"/>
        <v>9.1940615606381894E-6</v>
      </c>
      <c r="BF2203" s="13">
        <f t="shared" si="3013"/>
        <v>9.675848751516824E-6</v>
      </c>
      <c r="BG2203" s="13">
        <f t="shared" si="3014"/>
        <v>6.7885883690436562E-6</v>
      </c>
      <c r="BH2203" s="13">
        <f t="shared" si="3015"/>
        <v>3.5721619798798268E-6</v>
      </c>
      <c r="BI2203" s="13">
        <f t="shared" si="3016"/>
        <v>1.5037401612019195E-6</v>
      </c>
      <c r="BJ2203" s="14">
        <f t="shared" si="3017"/>
        <v>0.71860723346642297</v>
      </c>
      <c r="BK2203" s="14">
        <f t="shared" si="3018"/>
        <v>0.18697788123811418</v>
      </c>
      <c r="BL2203" s="14">
        <f t="shared" si="3019"/>
        <v>9.0911422410599491E-2</v>
      </c>
      <c r="BM2203" s="14">
        <f t="shared" si="3020"/>
        <v>0.50182887494498141</v>
      </c>
      <c r="BN2203" s="14">
        <f t="shared" si="3021"/>
        <v>0.49223531392797837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1.5690999999999999</v>
      </c>
      <c r="F2207" s="10">
        <f>VLOOKUP(B2207,home!$B$2:$E$405,3,FALSE)</f>
        <v>0.92700000000000005</v>
      </c>
      <c r="G2207" s="10">
        <f>VLOOKUP(C2207,away!$B$2:$E$405,4,FALSE)</f>
        <v>1.5295000000000001</v>
      </c>
      <c r="H2207" s="10">
        <f>VLOOKUP(A2207,away!$A$2:$E$405,3,FALSE)</f>
        <v>1.1701999999999999</v>
      </c>
      <c r="I2207" s="10">
        <f>VLOOKUP(C2207,away!$B$2:$E$405,3,FALSE)</f>
        <v>1.1109</v>
      </c>
      <c r="J2207" s="10">
        <f>VLOOKUP(B2207,home!$B$2:$E$405,4,FALSE)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1.5690999999999999</v>
      </c>
      <c r="F2208" s="10">
        <f>VLOOKUP(B2208,home!$B$2:$E$405,3,FALSE)</f>
        <v>0.92700000000000005</v>
      </c>
      <c r="G2208" s="10">
        <f>VLOOKUP(C2208,away!$B$2:$E$405,4,FALSE)</f>
        <v>1.1684000000000001</v>
      </c>
      <c r="H2208" s="10">
        <f>VLOOKUP(A2208,away!$A$2:$E$405,3,FALSE)</f>
        <v>1.1701999999999999</v>
      </c>
      <c r="I2208" s="10">
        <f>VLOOKUP(C2208,away!$B$2:$E$405,3,FALSE)</f>
        <v>1.353</v>
      </c>
      <c r="J2208" s="10">
        <f>VLOOKUP(B2208,home!$B$2:$E$405,4,FALSE)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1.254</v>
      </c>
      <c r="F2209" s="10">
        <f>VLOOKUP(B2209,home!$B$2:$E$405,3,FALSE)</f>
        <v>0.63800000000000001</v>
      </c>
      <c r="G2209" s="10">
        <f>VLOOKUP(C2209,away!$B$2:$E$405,4,FALSE)</f>
        <v>2.0434999999999999</v>
      </c>
      <c r="H2209" s="10">
        <f>VLOOKUP(A2209,away!$A$2:$E$405,3,FALSE)</f>
        <v>0.9476</v>
      </c>
      <c r="I2209" s="10">
        <f>VLOOKUP(C2209,away!$B$2:$E$405,3,FALSE)</f>
        <v>0.52759999999999996</v>
      </c>
      <c r="J2209" s="10">
        <f>VLOOKUP(B2209,home!$B$2:$E$405,4,FALSE)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1.3812</v>
      </c>
      <c r="F2210" s="10">
        <f>VLOOKUP(B2210,home!$B$2:$E$405,3,FALSE)</f>
        <v>1.2307999999999999</v>
      </c>
      <c r="G2210" s="10">
        <f>VLOOKUP(C2210,away!$B$2:$E$405,4,FALSE)</f>
        <v>1.3337000000000001</v>
      </c>
      <c r="H2210" s="10">
        <f>VLOOKUP(A2210,away!$A$2:$E$405,3,FALSE)</f>
        <v>1.0679000000000001</v>
      </c>
      <c r="I2210" s="10">
        <f>VLOOKUP(C2210,away!$B$2:$E$405,3,FALSE)</f>
        <v>0.64070000000000005</v>
      </c>
      <c r="J2210" s="10">
        <f>VLOOKUP(B2210,home!$B$2:$E$405,4,FALSE)</f>
        <v>0.74909999999999999</v>
      </c>
      <c r="K2210" s="12">
        <f t="shared" si="2966"/>
        <v>2.2672646063519997</v>
      </c>
      <c r="L2210" s="12">
        <f t="shared" si="2967"/>
        <v>0.51253686432300005</v>
      </c>
      <c r="M2210" s="13">
        <f t="shared" si="2968"/>
        <v>6.2050825063022418E-2</v>
      </c>
      <c r="N2210" s="13">
        <f t="shared" si="2969"/>
        <v>0.1406856394603303</v>
      </c>
      <c r="O2210" s="13">
        <f t="shared" si="2970"/>
        <v>3.1803335306456529E-2</v>
      </c>
      <c r="P2210" s="13">
        <f t="shared" si="2971"/>
        <v>7.2106576504273823E-2</v>
      </c>
      <c r="Q2210" s="13">
        <f t="shared" si="2972"/>
        <v>0.15948578548520262</v>
      </c>
      <c r="R2210" s="13">
        <f t="shared" si="2973"/>
        <v>8.1501908764920923E-3</v>
      </c>
      <c r="S2210" s="13">
        <f t="shared" si="2974"/>
        <v>2.0947982439741632E-2</v>
      </c>
      <c r="T2210" s="13">
        <f t="shared" si="2975"/>
        <v>8.1742344396676395E-2</v>
      </c>
      <c r="U2210" s="13">
        <f t="shared" si="2976"/>
        <v>1.8478639309283503E-2</v>
      </c>
      <c r="V2210" s="13">
        <f t="shared" si="2977"/>
        <v>2.704749241837506E-3</v>
      </c>
      <c r="W2210" s="13">
        <f t="shared" si="2978"/>
        <v>0.12053215888228243</v>
      </c>
      <c r="X2210" s="13">
        <f t="shared" si="2979"/>
        <v>6.1777174763606675E-2</v>
      </c>
      <c r="Y2210" s="13">
        <f t="shared" si="2980"/>
        <v>1.5831539720036467E-2</v>
      </c>
      <c r="Z2210" s="13">
        <f t="shared" si="2981"/>
        <v>1.3924244251570603E-3</v>
      </c>
      <c r="AA2210" s="13">
        <f t="shared" si="2982"/>
        <v>3.1569946161786318E-3</v>
      </c>
      <c r="AB2210" s="13">
        <f t="shared" si="2983"/>
        <v>3.5788710778528153E-3</v>
      </c>
      <c r="AC2210" s="13">
        <f t="shared" si="2984"/>
        <v>1.9644199727939624E-4</v>
      </c>
      <c r="AD2210" s="13">
        <f t="shared" si="2985"/>
        <v>6.8319574440248679E-2</v>
      </c>
      <c r="AE2210" s="13">
        <f t="shared" si="2986"/>
        <v>3.5016300455486843E-2</v>
      </c>
      <c r="AF2210" s="13">
        <f t="shared" si="2987"/>
        <v>8.9735724178236307E-3</v>
      </c>
      <c r="AG2210" s="13">
        <f t="shared" si="2988"/>
        <v>1.5330955562688955E-3</v>
      </c>
      <c r="AH2210" s="13">
        <f t="shared" si="2989"/>
        <v>1.7841721216918887E-4</v>
      </c>
      <c r="AI2210" s="13">
        <f t="shared" si="2990"/>
        <v>4.0451903031519723E-4</v>
      </c>
      <c r="AJ2210" s="13">
        <f t="shared" si="2991"/>
        <v>4.5857584001473927E-4</v>
      </c>
      <c r="AK2210" s="13">
        <f t="shared" si="2992"/>
        <v>3.4657092379785168E-4</v>
      </c>
      <c r="AL2210" s="13">
        <f t="shared" si="2993"/>
        <v>9.1310695005860769E-6</v>
      </c>
      <c r="AM2210" s="13">
        <f t="shared" si="2994"/>
        <v>3.0979710609881344E-2</v>
      </c>
      <c r="AN2210" s="13">
        <f t="shared" si="2995"/>
        <v>1.5878243733622559E-2</v>
      </c>
      <c r="AO2210" s="13">
        <f t="shared" si="2996"/>
        <v>4.0690926270936156E-3</v>
      </c>
      <c r="AP2210" s="13">
        <f t="shared" si="2997"/>
        <v>6.9518665857680006E-4</v>
      </c>
      <c r="AQ2210" s="13">
        <f t="shared" si="2998"/>
        <v>8.9077197526534274E-5</v>
      </c>
      <c r="AR2210" s="13">
        <f t="shared" si="2999"/>
        <v>1.8289079693289501E-5</v>
      </c>
      <c r="AS2210" s="13">
        <f t="shared" si="3000"/>
        <v>4.1466183071346371E-5</v>
      </c>
      <c r="AT2210" s="13">
        <f t="shared" si="3001"/>
        <v>4.7007404619088051E-5</v>
      </c>
      <c r="AU2210" s="13">
        <f t="shared" si="3002"/>
        <v>3.5526074909775274E-5</v>
      </c>
      <c r="AV2210" s="13">
        <f t="shared" si="3003"/>
        <v>2.0136753061385818E-5</v>
      </c>
      <c r="AW2210" s="13">
        <f t="shared" si="3004"/>
        <v>2.9474501160098774E-7</v>
      </c>
      <c r="AX2210" s="13">
        <f t="shared" si="3005"/>
        <v>1.1706533563468567E-2</v>
      </c>
      <c r="AY2210" s="13">
        <f t="shared" si="3006"/>
        <v>6.000030004712136E-3</v>
      </c>
      <c r="AZ2210" s="13">
        <f t="shared" si="3007"/>
        <v>1.5376182822295363E-3</v>
      </c>
      <c r="BA2210" s="13">
        <f t="shared" si="3008"/>
        <v>2.6269535096654811E-4</v>
      </c>
      <c r="BB2210" s="13">
        <f t="shared" si="3009"/>
        <v>3.3660262864156135E-5</v>
      </c>
      <c r="BC2210" s="13">
        <f t="shared" si="3010"/>
        <v>3.4504251161365028E-6</v>
      </c>
      <c r="BD2210" s="13">
        <f t="shared" si="3011"/>
        <v>1.5623045928920093E-6</v>
      </c>
      <c r="BE2210" s="13">
        <f t="shared" si="3012"/>
        <v>3.5421579078052226E-6</v>
      </c>
      <c r="BF2210" s="13">
        <f t="shared" si="3013"/>
        <v>4.0155046272383168E-6</v>
      </c>
      <c r="BG2210" s="13">
        <f t="shared" si="3014"/>
        <v>3.0347371726600374E-6</v>
      </c>
      <c r="BH2210" s="13">
        <f t="shared" si="3015"/>
        <v>1.7201380452882098E-6</v>
      </c>
      <c r="BI2210" s="13">
        <f t="shared" si="3016"/>
        <v>7.8000162162429505E-7</v>
      </c>
      <c r="BJ2210" s="14">
        <f t="shared" si="3017"/>
        <v>0.76515248429402094</v>
      </c>
      <c r="BK2210" s="14">
        <f t="shared" si="3018"/>
        <v>0.16401573632036751</v>
      </c>
      <c r="BL2210" s="14">
        <f t="shared" si="3019"/>
        <v>6.6733194531882936E-2</v>
      </c>
      <c r="BM2210" s="14">
        <f t="shared" si="3020"/>
        <v>0.51701175161595025</v>
      </c>
      <c r="BN2210" s="14">
        <f t="shared" si="3021"/>
        <v>0.47428235269577784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1.3812</v>
      </c>
      <c r="F2211" s="10">
        <f>VLOOKUP(B2211,home!$B$2:$E$405,3,FALSE)</f>
        <v>0.49540000000000001</v>
      </c>
      <c r="G2211" s="10">
        <f>VLOOKUP(C2211,away!$B$2:$E$405,4,FALSE)</f>
        <v>0.54300000000000004</v>
      </c>
      <c r="H2211" s="10">
        <f>VLOOKUP(A2211,away!$A$2:$E$405,3,FALSE)</f>
        <v>1.0679000000000001</v>
      </c>
      <c r="I2211" s="10">
        <f>VLOOKUP(C2211,away!$B$2:$E$405,3,FALSE)</f>
        <v>1.2642</v>
      </c>
      <c r="J2211" s="10">
        <f>VLOOKUP(B2211,home!$B$2:$E$405,4,FALSE)</f>
        <v>0.93640000000000001</v>
      </c>
      <c r="K2211" s="12">
        <f t="shared" si="2966"/>
        <v>0.37154583864000001</v>
      </c>
      <c r="L2211" s="12">
        <f t="shared" si="2967"/>
        <v>1.264176688152</v>
      </c>
      <c r="M2211" s="13">
        <f t="shared" si="2968"/>
        <v>0.19481156386245332</v>
      </c>
      <c r="N2211" s="13">
        <f t="shared" si="2969"/>
        <v>7.2381425872045144E-2</v>
      </c>
      <c r="O2211" s="13">
        <f t="shared" si="2970"/>
        <v>0.24627623761734807</v>
      </c>
      <c r="P2211" s="13">
        <f t="shared" si="2971"/>
        <v>9.150291124264151E-2</v>
      </c>
      <c r="Q2211" s="13">
        <f t="shared" si="2972"/>
        <v>1.3446508788794E-2</v>
      </c>
      <c r="R2211" s="13">
        <f t="shared" si="2973"/>
        <v>0.15566833922081708</v>
      </c>
      <c r="S2211" s="13">
        <f t="shared" si="2974"/>
        <v>1.0744719923030766E-2</v>
      </c>
      <c r="T2211" s="13">
        <f t="shared" si="2975"/>
        <v>1.6998762947824358E-2</v>
      </c>
      <c r="U2211" s="13">
        <f t="shared" si="2976"/>
        <v>5.7837923645494491E-2</v>
      </c>
      <c r="V2211" s="13">
        <f t="shared" si="2977"/>
        <v>5.6075450208346834E-4</v>
      </c>
      <c r="W2211" s="13">
        <f t="shared" si="2978"/>
        <v>1.6653314615708663E-3</v>
      </c>
      <c r="X2211" s="13">
        <f t="shared" si="2979"/>
        <v>2.1052732117639874E-3</v>
      </c>
      <c r="Y2211" s="13">
        <f t="shared" si="2980"/>
        <v>1.3307186582514612E-3</v>
      </c>
      <c r="Z2211" s="13">
        <f t="shared" si="2981"/>
        <v>6.5597428508764863E-2</v>
      </c>
      <c r="AA2211" s="13">
        <f t="shared" si="2982"/>
        <v>2.4372451587916493E-2</v>
      </c>
      <c r="AB2211" s="13">
        <f t="shared" si="2983"/>
        <v>4.5277414824726149E-3</v>
      </c>
      <c r="AC2211" s="13">
        <f t="shared" si="2984"/>
        <v>1.6461634904949457E-5</v>
      </c>
      <c r="AD2211" s="13">
        <f t="shared" si="2985"/>
        <v>1.546867436257311E-4</v>
      </c>
      <c r="AE2211" s="13">
        <f t="shared" si="2986"/>
        <v>1.9555137525779421E-4</v>
      </c>
      <c r="AF2211" s="13">
        <f t="shared" si="2987"/>
        <v>1.2360574496848365E-4</v>
      </c>
      <c r="AG2211" s="13">
        <f t="shared" si="2988"/>
        <v>5.2086500436939462E-5</v>
      </c>
      <c r="AH2211" s="13">
        <f t="shared" si="2989"/>
        <v>2.0731684980874489E-2</v>
      </c>
      <c r="AI2211" s="13">
        <f t="shared" si="2990"/>
        <v>7.7027712826393058E-3</v>
      </c>
      <c r="AJ2211" s="13">
        <f t="shared" si="2991"/>
        <v>1.4309663080301642E-3</v>
      </c>
      <c r="AK2211" s="13">
        <f t="shared" si="2992"/>
        <v>1.772231923275507E-4</v>
      </c>
      <c r="AL2211" s="13">
        <f t="shared" si="2993"/>
        <v>3.092809251672295E-7</v>
      </c>
      <c r="AM2211" s="13">
        <f t="shared" si="2994"/>
        <v>1.149464317738259E-5</v>
      </c>
      <c r="AN2211" s="13">
        <f t="shared" si="2995"/>
        <v>1.4531259943472504E-5</v>
      </c>
      <c r="AO2211" s="13">
        <f t="shared" si="2996"/>
        <v>9.1850400350074469E-6</v>
      </c>
      <c r="AP2211" s="13">
        <f t="shared" si="2997"/>
        <v>3.8705044973330815E-6</v>
      </c>
      <c r="AQ2211" s="13">
        <f t="shared" si="2998"/>
        <v>1.2232503892289889E-6</v>
      </c>
      <c r="AR2211" s="13">
        <f t="shared" si="2999"/>
        <v>5.2417025717864914E-3</v>
      </c>
      <c r="AS2211" s="13">
        <f t="shared" si="3000"/>
        <v>1.9475327779358571E-3</v>
      </c>
      <c r="AT2211" s="13">
        <f t="shared" si="3001"/>
        <v>3.6179884962853336E-4</v>
      </c>
      <c r="AU2211" s="13">
        <f t="shared" si="3002"/>
        <v>4.4808285668073569E-5</v>
      </c>
      <c r="AV2211" s="13">
        <f t="shared" si="3003"/>
        <v>4.1620830191412714E-6</v>
      </c>
      <c r="AW2211" s="13">
        <f t="shared" si="3004"/>
        <v>4.0352534183865541E-9</v>
      </c>
      <c r="AX2211" s="13">
        <f t="shared" si="3005"/>
        <v>7.1179780653469473E-7</v>
      </c>
      <c r="AY2211" s="13">
        <f t="shared" si="3006"/>
        <v>8.9983819369888837E-7</v>
      </c>
      <c r="AZ2211" s="13">
        <f t="shared" si="3007"/>
        <v>5.6877723379146945E-7</v>
      </c>
      <c r="BA2211" s="13">
        <f t="shared" si="3008"/>
        <v>2.3967830657025189E-7</v>
      </c>
      <c r="BB2211" s="13">
        <f t="shared" si="3009"/>
        <v>7.5748931955465182E-8</v>
      </c>
      <c r="BC2211" s="13">
        <f t="shared" si="3010"/>
        <v>1.9152006786102225E-8</v>
      </c>
      <c r="BD2211" s="13">
        <f t="shared" si="3011"/>
        <v>1.1044063662464772E-3</v>
      </c>
      <c r="BE2211" s="13">
        <f t="shared" si="3012"/>
        <v>4.103375895464024E-4</v>
      </c>
      <c r="BF2211" s="13">
        <f t="shared" si="3013"/>
        <v>7.6229611916767072E-5</v>
      </c>
      <c r="BG2211" s="13">
        <f t="shared" si="3014"/>
        <v>9.4409316962723222E-6</v>
      </c>
      <c r="BH2211" s="13">
        <f t="shared" si="3015"/>
        <v>8.7693472115861431E-7</v>
      </c>
      <c r="BI2211" s="13">
        <f t="shared" si="3016"/>
        <v>6.5164289281082407E-8</v>
      </c>
      <c r="BJ2211" s="14">
        <f t="shared" si="3017"/>
        <v>0.10849677099506055</v>
      </c>
      <c r="BK2211" s="14">
        <f t="shared" si="3018"/>
        <v>0.29763762028423285</v>
      </c>
      <c r="BL2211" s="14">
        <f t="shared" si="3019"/>
        <v>0.52792670048437484</v>
      </c>
      <c r="BM2211" s="14">
        <f t="shared" si="3020"/>
        <v>0.22557063786539355</v>
      </c>
      <c r="BN2211" s="14">
        <f t="shared" si="3021"/>
        <v>0.77408698660409914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1.3812</v>
      </c>
      <c r="F2212" s="10">
        <f>VLOOKUP(B2212,home!$B$2:$E$405,3,FALSE)</f>
        <v>0.99070000000000003</v>
      </c>
      <c r="G2212" s="10">
        <f>VLOOKUP(C2212,away!$B$2:$E$405,4,FALSE)</f>
        <v>1.0288999999999999</v>
      </c>
      <c r="H2212" s="10">
        <f>VLOOKUP(A2212,away!$A$2:$E$405,3,FALSE)</f>
        <v>1.0679000000000001</v>
      </c>
      <c r="I2212" s="10">
        <f>VLOOKUP(C2212,away!$B$2:$E$405,3,FALSE)</f>
        <v>1.1335999999999999</v>
      </c>
      <c r="J2212" s="10">
        <f>VLOOKUP(B2212,home!$B$2:$E$405,4,FALSE)</f>
        <v>1.5278</v>
      </c>
      <c r="K2212" s="12">
        <f t="shared" si="2966"/>
        <v>1.407900294876</v>
      </c>
      <c r="L2212" s="12">
        <f t="shared" si="2967"/>
        <v>1.8495110460320001</v>
      </c>
      <c r="M2212" s="13">
        <f t="shared" si="2968"/>
        <v>3.8487901227486521E-2</v>
      </c>
      <c r="N2212" s="13">
        <f t="shared" si="2969"/>
        <v>5.4187127487336638E-2</v>
      </c>
      <c r="O2212" s="13">
        <f t="shared" si="2970"/>
        <v>7.1183798458824887E-2</v>
      </c>
      <c r="P2212" s="13">
        <f t="shared" si="2971"/>
        <v>0.10021969084057332</v>
      </c>
      <c r="Q2212" s="13">
        <f t="shared" si="2972"/>
        <v>3.8145036383952328E-2</v>
      </c>
      <c r="R2212" s="13">
        <f t="shared" si="2973"/>
        <v>6.5827610774056161E-2</v>
      </c>
      <c r="S2212" s="13">
        <f t="shared" si="2974"/>
        <v>6.5241193413055509E-2</v>
      </c>
      <c r="T2212" s="13">
        <f t="shared" si="2975"/>
        <v>7.0549666143412362E-2</v>
      </c>
      <c r="U2212" s="13">
        <f t="shared" si="2976"/>
        <v>9.2678712619776227E-2</v>
      </c>
      <c r="V2212" s="13">
        <f t="shared" si="2977"/>
        <v>1.8875923848496668E-2</v>
      </c>
      <c r="W2212" s="13">
        <f t="shared" si="2978"/>
        <v>1.7901469324340745E-2</v>
      </c>
      <c r="X2212" s="13">
        <f t="shared" si="2979"/>
        <v>3.3108965255571214E-2</v>
      </c>
      <c r="Y2212" s="13">
        <f t="shared" si="2980"/>
        <v>3.0617698481434339E-2</v>
      </c>
      <c r="Z2212" s="13">
        <f t="shared" si="2981"/>
        <v>4.0582964420170654E-2</v>
      </c>
      <c r="AA2212" s="13">
        <f t="shared" si="2982"/>
        <v>5.7136767574100487E-2</v>
      </c>
      <c r="AB2212" s="13">
        <f t="shared" si="2983"/>
        <v>4.0221435957918779E-2</v>
      </c>
      <c r="AC2212" s="13">
        <f t="shared" si="2984"/>
        <v>3.0719706584629528E-3</v>
      </c>
      <c r="AD2212" s="13">
        <f t="shared" si="2985"/>
        <v>6.3008709851132549E-3</v>
      </c>
      <c r="AE2212" s="13">
        <f t="shared" si="2986"/>
        <v>1.1653530486589495E-2</v>
      </c>
      <c r="AF2212" s="13">
        <f t="shared" si="2987"/>
        <v>1.0776666680108972E-2</v>
      </c>
      <c r="AG2212" s="13">
        <f t="shared" si="2988"/>
        <v>6.6438546880888492E-3</v>
      </c>
      <c r="AH2212" s="13">
        <f t="shared" si="2989"/>
        <v>1.8764660243957315E-2</v>
      </c>
      <c r="AI2212" s="13">
        <f t="shared" si="2990"/>
        <v>2.6418770690715458E-2</v>
      </c>
      <c r="AJ2212" s="13">
        <f t="shared" si="2991"/>
        <v>1.8597497522859861E-2</v>
      </c>
      <c r="AK2212" s="13">
        <f t="shared" si="2992"/>
        <v>8.7278074154633605E-3</v>
      </c>
      <c r="AL2212" s="13">
        <f t="shared" si="2993"/>
        <v>3.1996751170479458E-4</v>
      </c>
      <c r="AM2212" s="13">
        <f t="shared" si="2994"/>
        <v>1.7741996235833147E-3</v>
      </c>
      <c r="AN2212" s="13">
        <f t="shared" si="2995"/>
        <v>3.2814018016831571E-3</v>
      </c>
      <c r="AO2212" s="13">
        <f t="shared" si="2996"/>
        <v>3.0344944393411533E-3</v>
      </c>
      <c r="AP2212" s="13">
        <f t="shared" si="2997"/>
        <v>1.8707769948947148E-3</v>
      </c>
      <c r="AQ2212" s="13">
        <f t="shared" si="2998"/>
        <v>8.6500567918008117E-4</v>
      </c>
      <c r="AR2212" s="13">
        <f t="shared" si="2999"/>
        <v>6.9410892792473172E-3</v>
      </c>
      <c r="AS2212" s="13">
        <f t="shared" si="3000"/>
        <v>9.77236164301294E-3</v>
      </c>
      <c r="AT2212" s="13">
        <f t="shared" si="3001"/>
        <v>6.8792554194164156E-3</v>
      </c>
      <c r="AU2212" s="13">
        <f t="shared" si="3002"/>
        <v>3.2284352445078979E-3</v>
      </c>
      <c r="AV2212" s="13">
        <f t="shared" si="3003"/>
        <v>1.1363287331826858E-3</v>
      </c>
      <c r="AW2212" s="13">
        <f t="shared" si="3004"/>
        <v>2.3143669164258667E-5</v>
      </c>
      <c r="AX2212" s="13">
        <f t="shared" si="3005"/>
        <v>4.1631602886863948E-4</v>
      </c>
      <c r="AY2212" s="13">
        <f t="shared" si="3006"/>
        <v>7.699810940327256E-4</v>
      </c>
      <c r="AZ2212" s="13">
        <f t="shared" si="3007"/>
        <v>7.1204426932466533E-4</v>
      </c>
      <c r="BA2212" s="13">
        <f t="shared" si="3008"/>
        <v>4.3897791379325098E-4</v>
      </c>
      <c r="BB2212" s="13">
        <f t="shared" si="3009"/>
        <v>2.0297362513117513E-4</v>
      </c>
      <c r="BC2212" s="13">
        <f t="shared" si="3010"/>
        <v>7.5080392346653382E-5</v>
      </c>
      <c r="BD2212" s="13">
        <f t="shared" si="3011"/>
        <v>2.1396035489103702E-3</v>
      </c>
      <c r="BE2212" s="13">
        <f t="shared" si="3012"/>
        <v>3.0123484674286463E-3</v>
      </c>
      <c r="BF2212" s="13">
        <f t="shared" si="3013"/>
        <v>2.1205431477810291E-3</v>
      </c>
      <c r="BG2212" s="13">
        <f t="shared" si="3014"/>
        <v>9.9517110768606405E-4</v>
      </c>
      <c r="BH2212" s="13">
        <f t="shared" si="3015"/>
        <v>3.502754239908215E-4</v>
      </c>
      <c r="BI2212" s="13">
        <f t="shared" si="3016"/>
        <v>9.8630574544898592E-5</v>
      </c>
      <c r="BJ2212" s="14">
        <f t="shared" si="3017"/>
        <v>0.29332613777812783</v>
      </c>
      <c r="BK2212" s="14">
        <f t="shared" si="3018"/>
        <v>0.2269866285938125</v>
      </c>
      <c r="BL2212" s="14">
        <f t="shared" si="3019"/>
        <v>0.43623110384738156</v>
      </c>
      <c r="BM2212" s="14">
        <f t="shared" si="3020"/>
        <v>0.62832883204239376</v>
      </c>
      <c r="BN2212" s="14">
        <f t="shared" si="3021"/>
        <v>0.36805116517222991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1.3812</v>
      </c>
      <c r="F2213" s="10">
        <f>VLOOKUP(B2213,home!$B$2:$E$405,3,FALSE)</f>
        <v>0.87639999999999996</v>
      </c>
      <c r="G2213" s="10">
        <f>VLOOKUP(C2213,away!$B$2:$E$405,4,FALSE)</f>
        <v>1.1584000000000001</v>
      </c>
      <c r="H2213" s="10">
        <f>VLOOKUP(A2213,away!$A$2:$E$405,3,FALSE)</f>
        <v>1.0679000000000001</v>
      </c>
      <c r="I2213" s="10">
        <f>VLOOKUP(C2213,away!$B$2:$E$405,3,FALSE)</f>
        <v>1.3109999999999999</v>
      </c>
      <c r="J2213" s="10">
        <f>VLOOKUP(B2213,home!$B$2:$E$405,4,FALSE)</f>
        <v>1.0843</v>
      </c>
      <c r="K2213" s="12">
        <f t="shared" si="2966"/>
        <v>1.4022242949119998</v>
      </c>
      <c r="L2213" s="12">
        <f t="shared" si="2967"/>
        <v>1.51803832467</v>
      </c>
      <c r="M2213" s="13">
        <f t="shared" si="2968"/>
        <v>5.3919525117656138E-2</v>
      </c>
      <c r="N2213" s="13">
        <f t="shared" si="2969"/>
        <v>7.5607268090095228E-2</v>
      </c>
      <c r="O2213" s="13">
        <f t="shared" si="2970"/>
        <v>8.1851905576608694E-2</v>
      </c>
      <c r="P2213" s="13">
        <f t="shared" si="2971"/>
        <v>0.1147747305843637</v>
      </c>
      <c r="Q2213" s="13">
        <f t="shared" si="2972"/>
        <v>5.3009174093928184E-2</v>
      </c>
      <c r="R2213" s="13">
        <f t="shared" si="2973"/>
        <v>6.2127164806281061E-2</v>
      </c>
      <c r="S2213" s="13">
        <f t="shared" si="2974"/>
        <v>6.1078239988057961E-2</v>
      </c>
      <c r="T2213" s="13">
        <f t="shared" si="2975"/>
        <v>8.0469957833687086E-2</v>
      </c>
      <c r="U2213" s="13">
        <f t="shared" si="2976"/>
        <v>8.7116219865369063E-2</v>
      </c>
      <c r="V2213" s="13">
        <f t="shared" si="2977"/>
        <v>1.4445887487777462E-2</v>
      </c>
      <c r="W2213" s="13">
        <f t="shared" si="2978"/>
        <v>2.4776917255908627E-2</v>
      </c>
      <c r="X2213" s="13">
        <f t="shared" si="2979"/>
        <v>3.7612309961646738E-2</v>
      </c>
      <c r="Y2213" s="13">
        <f t="shared" si="2980"/>
        <v>2.8548464000573492E-2</v>
      </c>
      <c r="Z2213" s="13">
        <f t="shared" si="2981"/>
        <v>3.1437139059674629E-2</v>
      </c>
      <c r="AA2213" s="13">
        <f t="shared" si="2982"/>
        <v>4.408192015200274E-2</v>
      </c>
      <c r="AB2213" s="13">
        <f t="shared" si="2983"/>
        <v>3.0906369701754567E-2</v>
      </c>
      <c r="AC2213" s="13">
        <f t="shared" si="2984"/>
        <v>1.9218720408374431E-3</v>
      </c>
      <c r="AD2213" s="13">
        <f t="shared" si="2985"/>
        <v>8.6856988323148598E-3</v>
      </c>
      <c r="AE2213" s="13">
        <f t="shared" si="2986"/>
        <v>1.3185223703995422E-2</v>
      </c>
      <c r="AF2213" s="13">
        <f t="shared" si="2987"/>
        <v>1.0007837451006195E-2</v>
      </c>
      <c r="AG2213" s="13">
        <f t="shared" si="2988"/>
        <v>5.0640935992317081E-3</v>
      </c>
      <c r="AH2213" s="13">
        <f t="shared" si="2989"/>
        <v>1.1930695477641572E-2</v>
      </c>
      <c r="AI2213" s="13">
        <f t="shared" si="2990"/>
        <v>1.6729511053945736E-2</v>
      </c>
      <c r="AJ2213" s="13">
        <f t="shared" si="2991"/>
        <v>1.1729263420920786E-2</v>
      </c>
      <c r="AK2213" s="13">
        <f t="shared" si="2992"/>
        <v>5.4823527100792526E-3</v>
      </c>
      <c r="AL2213" s="13">
        <f t="shared" si="2993"/>
        <v>1.6363819616245712E-4</v>
      </c>
      <c r="AM2213" s="13">
        <f t="shared" si="2994"/>
        <v>2.4358595841921359E-3</v>
      </c>
      <c r="AN2213" s="13">
        <f t="shared" si="2995"/>
        <v>3.6977282023183925E-3</v>
      </c>
      <c r="AO2213" s="13">
        <f t="shared" si="2996"/>
        <v>2.8066465626662125E-3</v>
      </c>
      <c r="AP2213" s="13">
        <f t="shared" si="2997"/>
        <v>1.4201990153102104E-3</v>
      </c>
      <c r="AQ2213" s="13">
        <f t="shared" si="2998"/>
        <v>5.3897913347487382E-4</v>
      </c>
      <c r="AR2213" s="13">
        <f t="shared" si="2999"/>
        <v>3.6222505950053909E-3</v>
      </c>
      <c r="AS2213" s="13">
        <f t="shared" si="3000"/>
        <v>5.0792077865760054E-3</v>
      </c>
      <c r="AT2213" s="13">
        <f t="shared" si="3001"/>
        <v>3.5610942786215402E-3</v>
      </c>
      <c r="AU2213" s="13">
        <f t="shared" si="3002"/>
        <v>1.6644843046517484E-3</v>
      </c>
      <c r="AV2213" s="13">
        <f t="shared" si="3003"/>
        <v>5.8349508262059706E-4</v>
      </c>
      <c r="AW2213" s="13">
        <f t="shared" si="3004"/>
        <v>9.6757002613692966E-6</v>
      </c>
      <c r="AX2213" s="13">
        <f t="shared" si="3005"/>
        <v>5.692702479914095E-4</v>
      </c>
      <c r="AY2213" s="13">
        <f t="shared" si="3006"/>
        <v>8.6417405354535456E-4</v>
      </c>
      <c r="AZ2213" s="13">
        <f t="shared" si="3007"/>
        <v>6.5592466623363662E-4</v>
      </c>
      <c r="BA2213" s="13">
        <f t="shared" si="3008"/>
        <v>3.3190626047967952E-4</v>
      </c>
      <c r="BB2213" s="13">
        <f t="shared" si="3009"/>
        <v>1.2596160590151433E-4</v>
      </c>
      <c r="BC2213" s="13">
        <f t="shared" si="3010"/>
        <v>3.8242909039095514E-5</v>
      </c>
      <c r="BD2213" s="13">
        <f t="shared" si="3011"/>
        <v>9.1645253746281611E-4</v>
      </c>
      <c r="BE2213" s="13">
        <f t="shared" si="3012"/>
        <v>1.2850720131641104E-3</v>
      </c>
      <c r="BF2213" s="13">
        <f t="shared" si="3013"/>
        <v>9.0097959878509464E-4</v>
      </c>
      <c r="BG2213" s="13">
        <f t="shared" si="3014"/>
        <v>4.2112516087884188E-4</v>
      </c>
      <c r="BH2213" s="13">
        <f t="shared" si="3015"/>
        <v>1.4762798294575913E-4</v>
      </c>
      <c r="BI2213" s="13">
        <f t="shared" si="3016"/>
        <v>4.140150885907956E-5</v>
      </c>
      <c r="BJ2213" s="14">
        <f t="shared" si="3017"/>
        <v>0.35045183706354005</v>
      </c>
      <c r="BK2213" s="14">
        <f t="shared" si="3018"/>
        <v>0.24716806746840053</v>
      </c>
      <c r="BL2213" s="14">
        <f t="shared" si="3019"/>
        <v>0.37017859361417449</v>
      </c>
      <c r="BM2213" s="14">
        <f t="shared" si="3020"/>
        <v>0.5570913705835725</v>
      </c>
      <c r="BN2213" s="14">
        <f t="shared" si="3021"/>
        <v>0.44128976826893301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1.6087</v>
      </c>
      <c r="F2214" s="10">
        <f>VLOOKUP(B2214,home!$B$2:$E$405,3,FALSE)</f>
        <v>1.7613000000000001</v>
      </c>
      <c r="G2214" s="10">
        <f>VLOOKUP(C2214,away!$B$2:$E$405,4,FALSE)</f>
        <v>0.88060000000000005</v>
      </c>
      <c r="H2214" s="10">
        <f>VLOOKUP(A2214,away!$A$2:$E$405,3,FALSE)</f>
        <v>1.2608999999999999</v>
      </c>
      <c r="I2214" s="10">
        <f>VLOOKUP(C2214,away!$B$2:$E$405,3,FALSE)</f>
        <v>0.99139999999999995</v>
      </c>
      <c r="J2214" s="10">
        <f>VLOOKUP(B2214,home!$B$2:$E$405,4,FALSE)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1.6087</v>
      </c>
      <c r="F2215" s="10">
        <f>VLOOKUP(B2215,home!$B$2:$E$405,3,FALSE)</f>
        <v>1.2998000000000001</v>
      </c>
      <c r="G2215" s="10">
        <f>VLOOKUP(C2215,away!$B$2:$E$405,4,FALSE)</f>
        <v>0.9607</v>
      </c>
      <c r="H2215" s="10">
        <f>VLOOKUP(A2215,away!$A$2:$E$405,3,FALSE)</f>
        <v>1.2608999999999999</v>
      </c>
      <c r="I2215" s="10">
        <f>VLOOKUP(C2215,away!$B$2:$E$405,3,FALSE)</f>
        <v>1.0094000000000001</v>
      </c>
      <c r="J2215" s="10">
        <f>VLOOKUP(B2215,home!$B$2:$E$405,4,FALSE)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1.6087</v>
      </c>
      <c r="F2216" s="10">
        <f>VLOOKUP(B2216,home!$B$2:$E$405,3,FALSE)</f>
        <v>0.9607</v>
      </c>
      <c r="G2216" s="10">
        <f>VLOOKUP(C2216,away!$B$2:$E$405,4,FALSE)</f>
        <v>1.0172000000000001</v>
      </c>
      <c r="H2216" s="10">
        <f>VLOOKUP(A2216,away!$A$2:$E$405,3,FALSE)</f>
        <v>1.2608999999999999</v>
      </c>
      <c r="I2216" s="10">
        <f>VLOOKUP(C2216,away!$B$2:$E$405,3,FALSE)</f>
        <v>1.0094000000000001</v>
      </c>
      <c r="J2216" s="10">
        <f>VLOOKUP(B2216,home!$B$2:$E$405,4,FALSE)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1.5690999999999999</v>
      </c>
      <c r="F2228" s="10">
        <f>VLOOKUP(B2228,home!$B$2:$E$405,3,FALSE)</f>
        <v>1.0197000000000001</v>
      </c>
      <c r="G2228" s="10">
        <f>VLOOKUP(C2228,away!$B$2:$E$405,4,FALSE)</f>
        <v>0.52139999999999997</v>
      </c>
      <c r="H2228" s="10">
        <f>VLOOKUP(A2228,away!$A$2:$E$405,3,FALSE)</f>
        <v>1.1701999999999999</v>
      </c>
      <c r="I2228" s="10">
        <f>VLOOKUP(C2228,away!$B$2:$E$405,3,FALSE)</f>
        <v>1.0099</v>
      </c>
      <c r="J2228" s="10">
        <f>VLOOKUP(B2228,home!$B$2:$E$405,4,FALSE)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1.5690999999999999</v>
      </c>
      <c r="F2229" s="10">
        <f>VLOOKUP(B2229,home!$B$2:$E$405,3,FALSE)</f>
        <v>1.0197000000000001</v>
      </c>
      <c r="G2229" s="10">
        <f>VLOOKUP(C2229,away!$B$2:$E$405,4,FALSE)</f>
        <v>1.1472</v>
      </c>
      <c r="H2229" s="10">
        <f>VLOOKUP(A2229,away!$A$2:$E$405,3,FALSE)</f>
        <v>1.1701999999999999</v>
      </c>
      <c r="I2229" s="10">
        <f>VLOOKUP(C2229,away!$B$2:$E$405,3,FALSE)</f>
        <v>0.85460000000000003</v>
      </c>
      <c r="J2229" s="10">
        <f>VLOOKUP(B2229,home!$B$2:$E$405,4,FALSE)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1.5690999999999999</v>
      </c>
      <c r="F2230" s="10">
        <f>VLOOKUP(B2230,home!$B$2:$E$405,3,FALSE)</f>
        <v>1.2109000000000001</v>
      </c>
      <c r="G2230" s="10">
        <f>VLOOKUP(C2230,away!$B$2:$E$405,4,FALSE)</f>
        <v>0.81110000000000004</v>
      </c>
      <c r="H2230" s="10">
        <f>VLOOKUP(A2230,away!$A$2:$E$405,3,FALSE)</f>
        <v>1.1701999999999999</v>
      </c>
      <c r="I2230" s="10">
        <f>VLOOKUP(C2230,away!$B$2:$E$405,3,FALSE)</f>
        <v>1.2430000000000001</v>
      </c>
      <c r="J2230" s="10">
        <f>VLOOKUP(B2230,home!$B$2:$E$405,4,FALSE)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1.254</v>
      </c>
      <c r="F2231" s="10">
        <f>VLOOKUP(B2231,home!$B$2:$E$405,3,FALSE)</f>
        <v>0.54820000000000002</v>
      </c>
      <c r="G2231" s="10">
        <f>VLOOKUP(C2231,away!$B$2:$E$405,4,FALSE)</f>
        <v>0.47849999999999998</v>
      </c>
      <c r="H2231" s="10">
        <f>VLOOKUP(A2231,away!$A$2:$E$405,3,FALSE)</f>
        <v>0.9476</v>
      </c>
      <c r="I2231" s="10">
        <f>VLOOKUP(C2231,away!$B$2:$E$405,3,FALSE)</f>
        <v>1.5478000000000001</v>
      </c>
      <c r="J2231" s="10">
        <f>VLOOKUP(B2231,home!$B$2:$E$405,4,FALSE)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1.254</v>
      </c>
      <c r="F2232" s="10">
        <f>VLOOKUP(B2232,home!$B$2:$E$405,3,FALSE)</f>
        <v>1.2759</v>
      </c>
      <c r="G2232" s="10">
        <f>VLOOKUP(C2232,away!$B$2:$E$405,4,FALSE)</f>
        <v>1.1164000000000001</v>
      </c>
      <c r="H2232" s="10">
        <f>VLOOKUP(A2232,away!$A$2:$E$405,3,FALSE)</f>
        <v>0.9476</v>
      </c>
      <c r="I2232" s="10">
        <f>VLOOKUP(C2232,away!$B$2:$E$405,3,FALSE)</f>
        <v>1.4071</v>
      </c>
      <c r="J2232" s="10">
        <f>VLOOKUP(B2232,home!$B$2:$E$405,4,FALSE)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1.6769000000000001</v>
      </c>
      <c r="F2241" s="10">
        <f>VLOOKUP(B2241,home!$B$2:$E$405,3,FALSE)</f>
        <v>1.5138</v>
      </c>
      <c r="G2241" s="10">
        <f>VLOOKUP(C2241,away!$B$2:$E$405,4,FALSE)</f>
        <v>1.1009</v>
      </c>
      <c r="H2241" s="10">
        <f>VLOOKUP(A2241,away!$A$2:$E$405,3,FALSE)</f>
        <v>1.5230999999999999</v>
      </c>
      <c r="I2241" s="10">
        <f>VLOOKUP(C2241,away!$B$2:$E$405,3,FALSE)</f>
        <v>0.75760000000000005</v>
      </c>
      <c r="J2241" s="10">
        <f>VLOOKUP(B2241,home!$B$2:$E$405,4,FALSE)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1.6769000000000001</v>
      </c>
      <c r="F2242" s="10">
        <f>VLOOKUP(B2242,home!$B$2:$E$405,3,FALSE)</f>
        <v>1.2844</v>
      </c>
      <c r="G2242" s="10">
        <f>VLOOKUP(C2242,away!$B$2:$E$405,4,FALSE)</f>
        <v>1.1074999999999999</v>
      </c>
      <c r="H2242" s="10">
        <f>VLOOKUP(A2242,away!$A$2:$E$405,3,FALSE)</f>
        <v>1.5230999999999999</v>
      </c>
      <c r="I2242" s="10">
        <f>VLOOKUP(C2242,away!$B$2:$E$405,3,FALSE)</f>
        <v>0.93789999999999996</v>
      </c>
      <c r="J2242" s="10">
        <f>VLOOKUP(B2242,home!$B$2:$E$405,4,FALSE)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1.3812</v>
      </c>
      <c r="F2244" s="10">
        <f>VLOOKUP(B2244,home!$B$2:$E$405,3,FALSE)</f>
        <v>0.68589999999999995</v>
      </c>
      <c r="G2244" s="10">
        <f>VLOOKUP(C2244,away!$B$2:$E$405,4,FALSE)</f>
        <v>0.72399999999999998</v>
      </c>
      <c r="H2244" s="10">
        <f>VLOOKUP(A2244,away!$A$2:$E$405,3,FALSE)</f>
        <v>1.0679000000000001</v>
      </c>
      <c r="I2244" s="10">
        <f>VLOOKUP(C2244,away!$B$2:$E$405,3,FALSE)</f>
        <v>0.66890000000000005</v>
      </c>
      <c r="J2244" s="10">
        <f>VLOOKUP(B2244,home!$B$2:$E$405,4,FALSE)</f>
        <v>0.83779999999999999</v>
      </c>
      <c r="K2244" s="12">
        <f t="shared" si="2966"/>
        <v>0.68589231791999994</v>
      </c>
      <c r="L2244" s="12">
        <f t="shared" si="2967"/>
        <v>0.59845588011800011</v>
      </c>
      <c r="M2244" s="13">
        <f t="shared" si="2968"/>
        <v>0.27683096380486227</v>
      </c>
      <c r="N2244" s="13">
        <f t="shared" si="2969"/>
        <v>0.1898762314361446</v>
      </c>
      <c r="O2244" s="13">
        <f t="shared" si="2970"/>
        <v>0.16567111808775306</v>
      </c>
      <c r="P2244" s="13">
        <f t="shared" si="2971"/>
        <v>0.11363254719760699</v>
      </c>
      <c r="Q2244" s="13">
        <f t="shared" si="2972"/>
        <v>6.5117324248825784E-2</v>
      </c>
      <c r="R2244" s="13">
        <f t="shared" si="2973"/>
        <v>4.9573427392669685E-2</v>
      </c>
      <c r="S2244" s="13">
        <f t="shared" si="2974"/>
        <v>1.1660866621587784E-2</v>
      </c>
      <c r="T2244" s="13">
        <f t="shared" si="2975"/>
        <v>3.896984559426022E-2</v>
      </c>
      <c r="U2244" s="13">
        <f t="shared" si="2976"/>
        <v>3.4002033021597031E-2</v>
      </c>
      <c r="V2244" s="13">
        <f t="shared" si="2977"/>
        <v>5.3183436424346191E-4</v>
      </c>
      <c r="W2244" s="13">
        <f t="shared" si="2978"/>
        <v>1.4887824155258448E-2</v>
      </c>
      <c r="X2244" s="13">
        <f t="shared" si="2979"/>
        <v>8.9097059078772148E-3</v>
      </c>
      <c r="Y2244" s="13">
        <f t="shared" si="2980"/>
        <v>2.6660329453456013E-3</v>
      </c>
      <c r="Z2244" s="13">
        <f t="shared" si="2981"/>
        <v>9.8891697069153021E-3</v>
      </c>
      <c r="AA2244" s="13">
        <f t="shared" si="2982"/>
        <v>6.782905532580384E-3</v>
      </c>
      <c r="AB2244" s="13">
        <f t="shared" si="2983"/>
        <v>2.3261713989869755E-3</v>
      </c>
      <c r="AC2244" s="13">
        <f t="shared" si="2984"/>
        <v>1.3644087321732029E-5</v>
      </c>
      <c r="AD2244" s="13">
        <f t="shared" si="2985"/>
        <v>2.5528610546588951E-3</v>
      </c>
      <c r="AE2244" s="13">
        <f t="shared" si="2986"/>
        <v>1.5277747092848548E-3</v>
      </c>
      <c r="AF2244" s="13">
        <f t="shared" si="2987"/>
        <v>4.5715287913354472E-4</v>
      </c>
      <c r="AG2244" s="13">
        <f t="shared" si="2988"/>
        <v>9.1195276210114388E-5</v>
      </c>
      <c r="AH2244" s="13">
        <f t="shared" si="2989"/>
        <v>1.4795579401470655E-3</v>
      </c>
      <c r="AI2244" s="13">
        <f t="shared" si="2990"/>
        <v>1.0148174250644113E-3</v>
      </c>
      <c r="AJ2244" s="13">
        <f t="shared" si="2991"/>
        <v>3.4802773797151744E-4</v>
      </c>
      <c r="AK2244" s="13">
        <f t="shared" si="2992"/>
        <v>7.9569850632579494E-5</v>
      </c>
      <c r="AL2244" s="13">
        <f t="shared" si="2993"/>
        <v>2.2402297419993385E-7</v>
      </c>
      <c r="AM2244" s="13">
        <f t="shared" si="2994"/>
        <v>3.5019755722153715E-4</v>
      </c>
      <c r="AN2244" s="13">
        <f t="shared" si="2995"/>
        <v>2.0957778732218869E-4</v>
      </c>
      <c r="AO2244" s="13">
        <f t="shared" si="2996"/>
        <v>6.2711529582541722E-5</v>
      </c>
      <c r="AP2244" s="13">
        <f t="shared" si="2997"/>
        <v>1.2510027876622001E-5</v>
      </c>
      <c r="AQ2244" s="13">
        <f t="shared" si="2998"/>
        <v>1.8716749358011338E-6</v>
      </c>
      <c r="AR2244" s="13">
        <f t="shared" si="2999"/>
        <v>1.7709002985125756E-4</v>
      </c>
      <c r="AS2244" s="13">
        <f t="shared" si="3000"/>
        <v>1.2146469105520103E-4</v>
      </c>
      <c r="AT2244" s="13">
        <f t="shared" si="3001"/>
        <v>4.1655849246644254E-5</v>
      </c>
      <c r="AU2244" s="13">
        <f t="shared" si="3002"/>
        <v>9.5238089982356386E-6</v>
      </c>
      <c r="AV2244" s="13">
        <f t="shared" si="3003"/>
        <v>1.6330768573067984E-6</v>
      </c>
      <c r="AW2244" s="13">
        <f t="shared" si="3004"/>
        <v>2.5543366527960548E-9</v>
      </c>
      <c r="AX2244" s="13">
        <f t="shared" si="3005"/>
        <v>4.0032969042100292E-5</v>
      </c>
      <c r="AY2244" s="13">
        <f t="shared" si="3006"/>
        <v>2.3957965721826781E-5</v>
      </c>
      <c r="AZ2244" s="13">
        <f t="shared" si="3007"/>
        <v>7.1688927309463609E-6</v>
      </c>
      <c r="BA2244" s="13">
        <f t="shared" si="3008"/>
        <v>1.4300886695900122E-6</v>
      </c>
      <c r="BB2244" s="13">
        <f t="shared" si="3009"/>
        <v>2.1396124335156764E-7</v>
      </c>
      <c r="BC2244" s="13">
        <f t="shared" si="3010"/>
        <v>2.5609272840220812E-8</v>
      </c>
      <c r="BD2244" s="13">
        <f t="shared" si="3011"/>
        <v>1.7663428279126193E-5</v>
      </c>
      <c r="BE2244" s="13">
        <f t="shared" si="3012"/>
        <v>1.2115209764783541E-5</v>
      </c>
      <c r="BF2244" s="13">
        <f t="shared" si="3013"/>
        <v>4.1548646538271999E-6</v>
      </c>
      <c r="BG2244" s="13">
        <f t="shared" si="3014"/>
        <v>9.4992991601913881E-7</v>
      </c>
      <c r="BH2244" s="13">
        <f t="shared" si="3015"/>
        <v>1.6288740798997949E-7</v>
      </c>
      <c r="BI2244" s="13">
        <f t="shared" si="3016"/>
        <v>2.2344644365245555E-8</v>
      </c>
      <c r="BJ2244" s="14">
        <f t="shared" si="3017"/>
        <v>0.32576564627061855</v>
      </c>
      <c r="BK2244" s="14">
        <f t="shared" si="3018"/>
        <v>0.40269403806431825</v>
      </c>
      <c r="BL2244" s="14">
        <f t="shared" si="3019"/>
        <v>0.2616640645080775</v>
      </c>
      <c r="BM2244" s="14">
        <f t="shared" si="3020"/>
        <v>0.13928735097068209</v>
      </c>
      <c r="BN2244" s="14">
        <f t="shared" si="3021"/>
        <v>0.86070161216786234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1.3812</v>
      </c>
      <c r="F2245" s="10">
        <f>VLOOKUP(B2245,home!$B$2:$E$405,3,FALSE)</f>
        <v>1.3337000000000001</v>
      </c>
      <c r="G2245" s="10">
        <f>VLOOKUP(C2245,away!$B$2:$E$405,4,FALSE)</f>
        <v>1.2956000000000001</v>
      </c>
      <c r="H2245" s="10">
        <f>VLOOKUP(A2245,away!$A$2:$E$405,3,FALSE)</f>
        <v>1.0679000000000001</v>
      </c>
      <c r="I2245" s="10">
        <f>VLOOKUP(C2245,away!$B$2:$E$405,3,FALSE)</f>
        <v>1.0349999999999999</v>
      </c>
      <c r="J2245" s="10">
        <f>VLOOKUP(B2245,home!$B$2:$E$405,4,FALSE)</f>
        <v>1.4785999999999999</v>
      </c>
      <c r="K2245" s="12">
        <f t="shared" si="2966"/>
        <v>2.3866331036640003</v>
      </c>
      <c r="L2245" s="12">
        <f t="shared" si="2967"/>
        <v>1.6342618328999998</v>
      </c>
      <c r="M2245" s="13">
        <f t="shared" si="2968"/>
        <v>1.7936905361969714E-2</v>
      </c>
      <c r="N2245" s="13">
        <f t="shared" si="2969"/>
        <v>4.2808812114165221E-2</v>
      </c>
      <c r="O2245" s="13">
        <f t="shared" si="2970"/>
        <v>2.9313599833406458E-2</v>
      </c>
      <c r="P2245" s="13">
        <f t="shared" si="2971"/>
        <v>6.9960807749967366E-2</v>
      </c>
      <c r="Q2245" s="13">
        <f t="shared" si="2972"/>
        <v>5.1084464060099602E-2</v>
      </c>
      <c r="R2245" s="13">
        <f t="shared" si="2973"/>
        <v>2.3953048696319989E-2</v>
      </c>
      <c r="S2245" s="13">
        <f t="shared" si="2974"/>
        <v>6.8218493132675098E-2</v>
      </c>
      <c r="T2245" s="13">
        <f t="shared" si="2975"/>
        <v>8.3485389867572549E-2</v>
      </c>
      <c r="U2245" s="13">
        <f t="shared" si="2976"/>
        <v>5.7167138952313103E-2</v>
      </c>
      <c r="V2245" s="13">
        <f t="shared" si="2977"/>
        <v>2.956425305960764E-2</v>
      </c>
      <c r="W2245" s="13">
        <f t="shared" si="2978"/>
        <v>4.0639957669589201E-2</v>
      </c>
      <c r="X2245" s="13">
        <f t="shared" si="2979"/>
        <v>6.6416331710081253E-2</v>
      </c>
      <c r="Y2245" s="13">
        <f t="shared" si="2980"/>
        <v>5.4270837997505893E-2</v>
      </c>
      <c r="Z2245" s="13">
        <f t="shared" si="2981"/>
        <v>1.3048517755330282E-2</v>
      </c>
      <c r="AA2245" s="13">
        <f t="shared" si="2982"/>
        <v>3.1142024428618721E-2</v>
      </c>
      <c r="AB2245" s="13">
        <f t="shared" si="2983"/>
        <v>3.7162293208227212E-2</v>
      </c>
      <c r="AC2245" s="13">
        <f t="shared" si="2984"/>
        <v>7.2069950990540574E-3</v>
      </c>
      <c r="AD2245" s="13">
        <f t="shared" si="2985"/>
        <v>2.4248167076436327E-2</v>
      </c>
      <c r="AE2245" s="13">
        <f t="shared" si="2986"/>
        <v>3.9627853970802256E-2</v>
      </c>
      <c r="AF2245" s="13">
        <f t="shared" si="2987"/>
        <v>3.2381144632108422E-2</v>
      </c>
      <c r="AG2245" s="13">
        <f t="shared" si="2988"/>
        <v>1.7639756259289832E-2</v>
      </c>
      <c r="AH2245" s="13">
        <f t="shared" si="2989"/>
        <v>5.3311736358635621E-3</v>
      </c>
      <c r="AI2245" s="13">
        <f t="shared" si="2990"/>
        <v>1.2723555480732745E-2</v>
      </c>
      <c r="AJ2245" s="13">
        <f t="shared" si="2991"/>
        <v>1.5183229353311147E-2</v>
      </c>
      <c r="AK2245" s="13">
        <f t="shared" si="2992"/>
        <v>1.2078932598378446E-2</v>
      </c>
      <c r="AL2245" s="13">
        <f t="shared" si="2993"/>
        <v>1.1244017591772791E-3</v>
      </c>
      <c r="AM2245" s="13">
        <f t="shared" si="2994"/>
        <v>1.157429564955968E-2</v>
      </c>
      <c r="AN2245" s="13">
        <f t="shared" si="2995"/>
        <v>1.8915429622775898E-2</v>
      </c>
      <c r="AO2245" s="13">
        <f t="shared" si="2996"/>
        <v>1.5456382342704347E-2</v>
      </c>
      <c r="AP2245" s="13">
        <f t="shared" si="2997"/>
        <v>8.419925245797065E-3</v>
      </c>
      <c r="AQ2245" s="13">
        <f t="shared" si="2998"/>
        <v>3.4400906162693214E-3</v>
      </c>
      <c r="AR2245" s="13">
        <f t="shared" si="2999"/>
        <v>1.7425067195309097E-3</v>
      </c>
      <c r="AS2245" s="13">
        <f t="shared" si="3000"/>
        <v>4.15872422018943E-3</v>
      </c>
      <c r="AT2245" s="13">
        <f t="shared" si="3001"/>
        <v>4.9626744464566748E-3</v>
      </c>
      <c r="AU2245" s="13">
        <f t="shared" si="3002"/>
        <v>3.9480277055403065E-3</v>
      </c>
      <c r="AV2245" s="13">
        <f t="shared" si="3003"/>
        <v>2.3556234040562818E-3</v>
      </c>
      <c r="AW2245" s="13">
        <f t="shared" si="3004"/>
        <v>1.2182216515811197E-4</v>
      </c>
      <c r="AX2245" s="13">
        <f t="shared" si="3005"/>
        <v>4.6039328581388905E-3</v>
      </c>
      <c r="AY2245" s="13">
        <f t="shared" si="3006"/>
        <v>7.5240317512905988E-3</v>
      </c>
      <c r="AZ2245" s="13">
        <f t="shared" si="3007"/>
        <v>6.1481189603309859E-3</v>
      </c>
      <c r="BA2245" s="13">
        <f t="shared" si="3008"/>
        <v>3.3492120536659188E-3</v>
      </c>
      <c r="BB2245" s="13">
        <f t="shared" si="3009"/>
        <v>1.3683723573987086E-3</v>
      </c>
      <c r="BC2245" s="13">
        <f t="shared" si="3010"/>
        <v>4.4725574337842178E-4</v>
      </c>
      <c r="BD2245" s="13">
        <f t="shared" si="3011"/>
        <v>4.746187042168586E-4</v>
      </c>
      <c r="BE2245" s="13">
        <f t="shared" si="3012"/>
        <v>1.1327407111020671E-3</v>
      </c>
      <c r="BF2245" s="13">
        <f t="shared" si="3013"/>
        <v>1.3517182394920469E-3</v>
      </c>
      <c r="BG2245" s="13">
        <f t="shared" si="3014"/>
        <v>1.0753518323993808E-3</v>
      </c>
      <c r="BH2245" s="13">
        <f t="shared" si="3015"/>
        <v>6.4161757032252622E-4</v>
      </c>
      <c r="BI2245" s="13">
        <f t="shared" si="3016"/>
        <v>3.0626114664484086E-4</v>
      </c>
      <c r="BJ2245" s="14">
        <f t="shared" si="3017"/>
        <v>0.53384976255896044</v>
      </c>
      <c r="BK2245" s="14">
        <f t="shared" si="3018"/>
        <v>0.20153588791374177</v>
      </c>
      <c r="BL2245" s="14">
        <f t="shared" si="3019"/>
        <v>0.24620486088712271</v>
      </c>
      <c r="BM2245" s="14">
        <f t="shared" si="3020"/>
        <v>0.75217918171309439</v>
      </c>
      <c r="BN2245" s="14">
        <f t="shared" si="3021"/>
        <v>0.23505763781592831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1.3812</v>
      </c>
      <c r="F2246" s="10">
        <f>VLOOKUP(B2246,home!$B$2:$E$405,3,FALSE)</f>
        <v>1.0669999999999999</v>
      </c>
      <c r="G2246" s="10">
        <f>VLOOKUP(C2246,away!$B$2:$E$405,4,FALSE)</f>
        <v>0.9526</v>
      </c>
      <c r="H2246" s="10">
        <f>VLOOKUP(A2246,away!$A$2:$E$405,3,FALSE)</f>
        <v>1.0679000000000001</v>
      </c>
      <c r="I2246" s="10">
        <f>VLOOKUP(C2246,away!$B$2:$E$405,3,FALSE)</f>
        <v>1.6757</v>
      </c>
      <c r="J2246" s="10">
        <f>VLOOKUP(B2246,home!$B$2:$E$405,4,FALSE)</f>
        <v>1.1828000000000001</v>
      </c>
      <c r="K2246" s="12">
        <f t="shared" si="2966"/>
        <v>1.4038851050399999</v>
      </c>
      <c r="L2246" s="12">
        <f t="shared" si="2967"/>
        <v>2.1165969794840001</v>
      </c>
      <c r="M2246" s="13">
        <f t="shared" si="2968"/>
        <v>2.9585169177261367E-2</v>
      </c>
      <c r="N2246" s="13">
        <f t="shared" si="2969"/>
        <v>4.1534178338045735E-2</v>
      </c>
      <c r="O2246" s="13">
        <f t="shared" si="2970"/>
        <v>6.2619879718114529E-2</v>
      </c>
      <c r="P2246" s="13">
        <f t="shared" si="2971"/>
        <v>8.7911116415657367E-2</v>
      </c>
      <c r="Q2246" s="13">
        <f t="shared" si="2972"/>
        <v>2.9154607159428716E-2</v>
      </c>
      <c r="R2246" s="13">
        <f t="shared" si="2973"/>
        <v>6.6270524133506328E-2</v>
      </c>
      <c r="S2246" s="13">
        <f t="shared" si="2974"/>
        <v>6.5306068922086402E-2</v>
      </c>
      <c r="T2246" s="13">
        <f t="shared" si="2975"/>
        <v>6.1708553451689407E-2</v>
      </c>
      <c r="U2246" s="13">
        <f t="shared" si="2976"/>
        <v>9.3036201734223375E-2</v>
      </c>
      <c r="V2246" s="13">
        <f t="shared" si="2977"/>
        <v>2.1561589386824002E-2</v>
      </c>
      <c r="W2246" s="13">
        <f t="shared" si="2978"/>
        <v>1.3643239578138167E-2</v>
      </c>
      <c r="X2246" s="13">
        <f t="shared" si="2979"/>
        <v>2.8877239681463798E-2</v>
      </c>
      <c r="Y2246" s="13">
        <f t="shared" si="2980"/>
        <v>3.0560739142810905E-2</v>
      </c>
      <c r="Z2246" s="13">
        <f t="shared" si="2981"/>
        <v>4.675599706993367E-2</v>
      </c>
      <c r="AA2246" s="13">
        <f t="shared" si="2982"/>
        <v>6.5640047857773748E-2</v>
      </c>
      <c r="AB2246" s="13">
        <f t="shared" si="2983"/>
        <v>4.6075542740820666E-2</v>
      </c>
      <c r="AC2246" s="13">
        <f t="shared" si="2984"/>
        <v>4.0043361408013782E-3</v>
      </c>
      <c r="AD2246" s="13">
        <f t="shared" si="2985"/>
        <v>4.7883852070601017E-3</v>
      </c>
      <c r="AE2246" s="13">
        <f t="shared" si="2986"/>
        <v>1.0135081665869277E-2</v>
      </c>
      <c r="AF2246" s="13">
        <f t="shared" si="2987"/>
        <v>1.0725941620401294E-2</v>
      </c>
      <c r="AG2246" s="13">
        <f t="shared" si="2988"/>
        <v>7.5674985452876993E-3</v>
      </c>
      <c r="AH2246" s="13">
        <f t="shared" si="2989"/>
        <v>2.4740900542746098E-2</v>
      </c>
      <c r="AI2246" s="13">
        <f t="shared" si="2990"/>
        <v>3.4733381757237287E-2</v>
      </c>
      <c r="AJ2246" s="13">
        <f t="shared" si="2991"/>
        <v>2.4380838648326748E-2</v>
      </c>
      <c r="AK2246" s="13">
        <f t="shared" si="2992"/>
        <v>1.1409298742256491E-2</v>
      </c>
      <c r="AL2246" s="13">
        <f t="shared" si="2993"/>
        <v>4.7594882223891342E-4</v>
      </c>
      <c r="AM2246" s="13">
        <f t="shared" si="2994"/>
        <v>1.3444685338771093E-3</v>
      </c>
      <c r="AN2246" s="13">
        <f t="shared" si="2995"/>
        <v>2.8456980378155708E-3</v>
      </c>
      <c r="AO2246" s="13">
        <f t="shared" si="2996"/>
        <v>3.0115979356819928E-3</v>
      </c>
      <c r="AP2246" s="13">
        <f t="shared" si="2997"/>
        <v>2.1247796980282518E-3</v>
      </c>
      <c r="AQ2246" s="13">
        <f t="shared" si="2998"/>
        <v>1.1243255727288811E-3</v>
      </c>
      <c r="AR2246" s="13">
        <f t="shared" si="2999"/>
        <v>1.0473303071698085E-2</v>
      </c>
      <c r="AS2246" s="13">
        <f t="shared" si="3000"/>
        <v>1.4703314182926619E-2</v>
      </c>
      <c r="AT2246" s="13">
        <f t="shared" si="3001"/>
        <v>1.032088188806703E-2</v>
      </c>
      <c r="AU2246" s="13">
        <f t="shared" si="3002"/>
        <v>4.829777451178136E-3</v>
      </c>
      <c r="AV2246" s="13">
        <f t="shared" si="3003"/>
        <v>1.6951131560917624E-3</v>
      </c>
      <c r="AW2246" s="13">
        <f t="shared" si="3004"/>
        <v>3.9285066624134473E-5</v>
      </c>
      <c r="AX2246" s="13">
        <f t="shared" si="3005"/>
        <v>3.145798914841731E-4</v>
      </c>
      <c r="AY2246" s="13">
        <f t="shared" si="3006"/>
        <v>6.6583884812180518E-4</v>
      </c>
      <c r="AZ2246" s="13">
        <f t="shared" si="3007"/>
        <v>7.046562473788596E-4</v>
      </c>
      <c r="BA2246" s="13">
        <f t="shared" si="3008"/>
        <v>4.9715776159220816E-4</v>
      </c>
      <c r="BB2246" s="13">
        <f t="shared" si="3009"/>
        <v>2.6307065412827364E-4</v>
      </c>
      <c r="BC2246" s="13">
        <f t="shared" si="3010"/>
        <v>1.1136291038375678E-4</v>
      </c>
      <c r="BD2246" s="13">
        <f t="shared" si="3011"/>
        <v>3.6946269411294425E-3</v>
      </c>
      <c r="BE2246" s="13">
        <f t="shared" si="3012"/>
        <v>5.18683173133112E-3</v>
      </c>
      <c r="BF2246" s="13">
        <f t="shared" si="3013"/>
        <v>3.6408579049822978E-3</v>
      </c>
      <c r="BG2246" s="13">
        <f t="shared" si="3014"/>
        <v>1.7037820607905948E-3</v>
      </c>
      <c r="BH2246" s="13">
        <f t="shared" si="3015"/>
        <v>5.9797856434456878E-4</v>
      </c>
      <c r="BI2246" s="13">
        <f t="shared" si="3016"/>
        <v>1.6789863992330847E-4</v>
      </c>
      <c r="BJ2246" s="14">
        <f t="shared" si="3017"/>
        <v>0.25170300048141597</v>
      </c>
      <c r="BK2246" s="14">
        <f t="shared" si="3018"/>
        <v>0.20951006771299124</v>
      </c>
      <c r="BL2246" s="14">
        <f t="shared" si="3019"/>
        <v>0.4859209814674682</v>
      </c>
      <c r="BM2246" s="14">
        <f t="shared" si="3020"/>
        <v>0.67618801800829709</v>
      </c>
      <c r="BN2246" s="14">
        <f t="shared" si="3021"/>
        <v>0.31707547494201399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1.3812</v>
      </c>
      <c r="F2247" s="10">
        <f>VLOOKUP(B2247,home!$B$2:$E$405,3,FALSE)</f>
        <v>0.86880000000000002</v>
      </c>
      <c r="G2247" s="10">
        <f>VLOOKUP(C2247,away!$B$2:$E$405,4,FALSE)</f>
        <v>1.0669999999999999</v>
      </c>
      <c r="H2247" s="10">
        <f>VLOOKUP(A2247,away!$A$2:$E$405,3,FALSE)</f>
        <v>1.0679000000000001</v>
      </c>
      <c r="I2247" s="10">
        <f>VLOOKUP(C2247,away!$B$2:$E$405,3,FALSE)</f>
        <v>0.78859999999999997</v>
      </c>
      <c r="J2247" s="10">
        <f>VLOOKUP(B2247,home!$B$2:$E$405,4,FALSE)</f>
        <v>0.60870000000000002</v>
      </c>
      <c r="K2247" s="12">
        <f t="shared" si="2966"/>
        <v>1.2803856595199998</v>
      </c>
      <c r="L2247" s="12">
        <f t="shared" si="2967"/>
        <v>0.51261423367799996</v>
      </c>
      <c r="M2247" s="13">
        <f t="shared" si="2968"/>
        <v>0.16646005750631163</v>
      </c>
      <c r="N2247" s="13">
        <f t="shared" si="2969"/>
        <v>0.21313307051395589</v>
      </c>
      <c r="O2247" s="13">
        <f t="shared" si="2970"/>
        <v>8.5329794816593738E-2</v>
      </c>
      <c r="P2247" s="13">
        <f t="shared" si="2971"/>
        <v>0.10925504561295063</v>
      </c>
      <c r="Q2247" s="13">
        <f t="shared" si="2972"/>
        <v>0.13644626352776706</v>
      </c>
      <c r="R2247" s="13">
        <f t="shared" si="2973"/>
        <v>2.1870633689904582E-2</v>
      </c>
      <c r="S2247" s="13">
        <f t="shared" si="2974"/>
        <v>1.7927221056371623E-2</v>
      </c>
      <c r="T2247" s="13">
        <f t="shared" si="2975"/>
        <v>6.9944296816512749E-2</v>
      </c>
      <c r="U2247" s="13">
        <f t="shared" si="2976"/>
        <v>2.8002845741168805E-2</v>
      </c>
      <c r="V2247" s="13">
        <f t="shared" si="2977"/>
        <v>1.3073802699238889E-3</v>
      </c>
      <c r="W2247" s="13">
        <f t="shared" si="2978"/>
        <v>5.8234613038679862E-2</v>
      </c>
      <c r="X2247" s="13">
        <f t="shared" si="2979"/>
        <v>2.9851891536357745E-2</v>
      </c>
      <c r="Y2247" s="13">
        <f t="shared" si="2980"/>
        <v>7.6512522518743971E-3</v>
      </c>
      <c r="Z2247" s="13">
        <f t="shared" si="2981"/>
        <v>3.7370660430008965E-3</v>
      </c>
      <c r="AA2247" s="13">
        <f t="shared" si="2982"/>
        <v>4.7848857701374981E-3</v>
      </c>
      <c r="AB2247" s="13">
        <f t="shared" si="2983"/>
        <v>3.0632495612626827E-3</v>
      </c>
      <c r="AC2247" s="13">
        <f t="shared" si="2984"/>
        <v>5.3630692688315906E-5</v>
      </c>
      <c r="AD2247" s="13">
        <f t="shared" si="2985"/>
        <v>1.8640690855605539E-2</v>
      </c>
      <c r="AE2247" s="13">
        <f t="shared" si="2986"/>
        <v>9.5554834581747343E-3</v>
      </c>
      <c r="AF2247" s="13">
        <f t="shared" si="2987"/>
        <v>2.4491384151675228E-3</v>
      </c>
      <c r="AG2247" s="13">
        <f t="shared" si="2988"/>
        <v>4.1848773728748377E-4</v>
      </c>
      <c r="AH2247" s="13">
        <f t="shared" si="2989"/>
        <v>4.7891831145924495E-4</v>
      </c>
      <c r="AI2247" s="13">
        <f t="shared" si="2990"/>
        <v>6.1320013807395E-4</v>
      </c>
      <c r="AJ2247" s="13">
        <f t="shared" si="2991"/>
        <v>3.9256633160278484E-4</v>
      </c>
      <c r="AK2247" s="13">
        <f t="shared" si="2992"/>
        <v>1.6754543379819274E-4</v>
      </c>
      <c r="AL2247" s="13">
        <f t="shared" si="2993"/>
        <v>1.408007149269169E-6</v>
      </c>
      <c r="AM2247" s="13">
        <f t="shared" si="2994"/>
        <v>4.7734546510125866E-3</v>
      </c>
      <c r="AN2247" s="13">
        <f t="shared" si="2995"/>
        <v>2.4469407979255016E-3</v>
      </c>
      <c r="AO2247" s="13">
        <f t="shared" si="2996"/>
        <v>6.271683409920073E-4</v>
      </c>
      <c r="AP2247" s="13">
        <f t="shared" si="2997"/>
        <v>1.071651395015735E-4</v>
      </c>
      <c r="AQ2247" s="13">
        <f t="shared" si="2998"/>
        <v>1.3733593965648762E-5</v>
      </c>
      <c r="AR2247" s="13">
        <f t="shared" si="2999"/>
        <v>4.9100068644608512E-5</v>
      </c>
      <c r="AS2247" s="13">
        <f t="shared" si="3000"/>
        <v>6.2867023774004324E-5</v>
      </c>
      <c r="AT2247" s="13">
        <f t="shared" si="3001"/>
        <v>4.0247017848469037E-5</v>
      </c>
      <c r="AU2247" s="13">
        <f t="shared" si="3002"/>
        <v>1.7177234830541729E-5</v>
      </c>
      <c r="AV2247" s="13">
        <f t="shared" si="3003"/>
        <v>5.4983712868082752E-6</v>
      </c>
      <c r="AW2247" s="13">
        <f t="shared" si="3004"/>
        <v>2.5670470078406824E-8</v>
      </c>
      <c r="AX2247" s="13">
        <f t="shared" si="3005"/>
        <v>1.0186438135875923E-3</v>
      </c>
      <c r="AY2247" s="13">
        <f t="shared" si="3006"/>
        <v>5.2217131789303903E-4</v>
      </c>
      <c r="AZ2247" s="13">
        <f t="shared" si="3007"/>
        <v>1.3383622498518575E-4</v>
      </c>
      <c r="BA2247" s="13">
        <f t="shared" si="3008"/>
        <v>2.2868784636379133E-5</v>
      </c>
      <c r="BB2247" s="13">
        <f t="shared" si="3009"/>
        <v>2.9307161278811767E-6</v>
      </c>
      <c r="BC2247" s="13">
        <f t="shared" si="3010"/>
        <v>3.0046536040431296E-7</v>
      </c>
      <c r="BD2247" s="13">
        <f t="shared" si="3011"/>
        <v>4.1948990102988644E-6</v>
      </c>
      <c r="BE2247" s="13">
        <f t="shared" si="3012"/>
        <v>5.3710885359213056E-6</v>
      </c>
      <c r="BF2247" s="13">
        <f t="shared" si="3013"/>
        <v>3.4385323687029568E-6</v>
      </c>
      <c r="BG2247" s="13">
        <f t="shared" si="3014"/>
        <v>1.467549178227533E-6</v>
      </c>
      <c r="BH2247" s="13">
        <f t="shared" si="3015"/>
        <v>4.6975723061072373E-7</v>
      </c>
      <c r="BI2247" s="13">
        <f t="shared" si="3016"/>
        <v>1.2029408430596007E-7</v>
      </c>
      <c r="BJ2247" s="14">
        <f t="shared" si="3017"/>
        <v>0.55599440199737049</v>
      </c>
      <c r="BK2247" s="14">
        <f t="shared" si="3018"/>
        <v>0.29552691446328844</v>
      </c>
      <c r="BL2247" s="14">
        <f t="shared" si="3019"/>
        <v>0.14489359163079399</v>
      </c>
      <c r="BM2247" s="14">
        <f t="shared" si="3020"/>
        <v>0.26713496281954785</v>
      </c>
      <c r="BN2247" s="14">
        <f t="shared" si="3021"/>
        <v>0.73249486566748345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1.6087</v>
      </c>
      <c r="F2248" s="10">
        <f>VLOOKUP(B2248,home!$B$2:$E$405,3,FALSE)</f>
        <v>0.93240000000000001</v>
      </c>
      <c r="G2248" s="10">
        <f>VLOOKUP(C2248,away!$B$2:$E$405,4,FALSE)</f>
        <v>1.4503999999999999</v>
      </c>
      <c r="H2248" s="10">
        <f>VLOOKUP(A2248,away!$A$2:$E$405,3,FALSE)</f>
        <v>1.2608999999999999</v>
      </c>
      <c r="I2248" s="10">
        <f>VLOOKUP(C2248,away!$B$2:$E$405,3,FALSE)</f>
        <v>0.66090000000000004</v>
      </c>
      <c r="J2248" s="10">
        <f>VLOOKUP(B2248,home!$B$2:$E$405,4,FALSE)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1.6087</v>
      </c>
      <c r="F2249" s="10" t="e">
        <f>VLOOKUP(B2249,home!$B$2:$E$405,3,FALSE)</f>
        <v>#N/A</v>
      </c>
      <c r="G2249" s="10">
        <f>VLOOKUP(C2249,away!$B$2:$E$405,4,FALSE)</f>
        <v>1.0172000000000001</v>
      </c>
      <c r="H2249" s="10">
        <f>VLOOKUP(A2249,away!$A$2:$E$405,3,FALSE)</f>
        <v>1.2608999999999999</v>
      </c>
      <c r="I2249" s="10">
        <f>VLOOKUP(C2249,away!$B$2:$E$405,3,FALSE)</f>
        <v>0.36049999999999999</v>
      </c>
      <c r="J2249" s="10" t="e">
        <f>VLOOKUP(B2249,home!$B$2:$E$405,4,FALSE)</f>
        <v>#N/A</v>
      </c>
      <c r="K2249" s="12" t="e">
        <f t="shared" si="2966"/>
        <v>#N/A</v>
      </c>
      <c r="L2249" s="12" t="e">
        <f t="shared" si="2967"/>
        <v>#N/A</v>
      </c>
      <c r="M2249" s="13" t="e">
        <f t="shared" si="2968"/>
        <v>#N/A</v>
      </c>
      <c r="N2249" s="13" t="e">
        <f t="shared" si="2969"/>
        <v>#N/A</v>
      </c>
      <c r="O2249" s="13" t="e">
        <f t="shared" si="2970"/>
        <v>#N/A</v>
      </c>
      <c r="P2249" s="13" t="e">
        <f t="shared" si="2971"/>
        <v>#N/A</v>
      </c>
      <c r="Q2249" s="13" t="e">
        <f t="shared" si="2972"/>
        <v>#N/A</v>
      </c>
      <c r="R2249" s="13" t="e">
        <f t="shared" si="2973"/>
        <v>#N/A</v>
      </c>
      <c r="S2249" s="13" t="e">
        <f t="shared" si="2974"/>
        <v>#N/A</v>
      </c>
      <c r="T2249" s="13" t="e">
        <f t="shared" si="2975"/>
        <v>#N/A</v>
      </c>
      <c r="U2249" s="13" t="e">
        <f t="shared" si="2976"/>
        <v>#N/A</v>
      </c>
      <c r="V2249" s="13" t="e">
        <f t="shared" si="2977"/>
        <v>#N/A</v>
      </c>
      <c r="W2249" s="13" t="e">
        <f t="shared" si="2978"/>
        <v>#N/A</v>
      </c>
      <c r="X2249" s="13" t="e">
        <f t="shared" si="2979"/>
        <v>#N/A</v>
      </c>
      <c r="Y2249" s="13" t="e">
        <f t="shared" si="2980"/>
        <v>#N/A</v>
      </c>
      <c r="Z2249" s="13" t="e">
        <f t="shared" si="2981"/>
        <v>#N/A</v>
      </c>
      <c r="AA2249" s="13" t="e">
        <f t="shared" si="2982"/>
        <v>#N/A</v>
      </c>
      <c r="AB2249" s="13" t="e">
        <f t="shared" si="2983"/>
        <v>#N/A</v>
      </c>
      <c r="AC2249" s="13" t="e">
        <f t="shared" si="2984"/>
        <v>#N/A</v>
      </c>
      <c r="AD2249" s="13" t="e">
        <f t="shared" si="2985"/>
        <v>#N/A</v>
      </c>
      <c r="AE2249" s="13" t="e">
        <f t="shared" si="2986"/>
        <v>#N/A</v>
      </c>
      <c r="AF2249" s="13" t="e">
        <f t="shared" si="2987"/>
        <v>#N/A</v>
      </c>
      <c r="AG2249" s="13" t="e">
        <f t="shared" si="2988"/>
        <v>#N/A</v>
      </c>
      <c r="AH2249" s="13" t="e">
        <f t="shared" si="2989"/>
        <v>#N/A</v>
      </c>
      <c r="AI2249" s="13" t="e">
        <f t="shared" si="2990"/>
        <v>#N/A</v>
      </c>
      <c r="AJ2249" s="13" t="e">
        <f t="shared" si="2991"/>
        <v>#N/A</v>
      </c>
      <c r="AK2249" s="13" t="e">
        <f t="shared" si="2992"/>
        <v>#N/A</v>
      </c>
      <c r="AL2249" s="13" t="e">
        <f t="shared" si="2993"/>
        <v>#N/A</v>
      </c>
      <c r="AM2249" s="13" t="e">
        <f t="shared" si="2994"/>
        <v>#N/A</v>
      </c>
      <c r="AN2249" s="13" t="e">
        <f t="shared" si="2995"/>
        <v>#N/A</v>
      </c>
      <c r="AO2249" s="13" t="e">
        <f t="shared" si="2996"/>
        <v>#N/A</v>
      </c>
      <c r="AP2249" s="13" t="e">
        <f t="shared" si="2997"/>
        <v>#N/A</v>
      </c>
      <c r="AQ2249" s="13" t="e">
        <f t="shared" si="2998"/>
        <v>#N/A</v>
      </c>
      <c r="AR2249" s="13" t="e">
        <f t="shared" si="2999"/>
        <v>#N/A</v>
      </c>
      <c r="AS2249" s="13" t="e">
        <f t="shared" si="3000"/>
        <v>#N/A</v>
      </c>
      <c r="AT2249" s="13" t="e">
        <f t="shared" si="3001"/>
        <v>#N/A</v>
      </c>
      <c r="AU2249" s="13" t="e">
        <f t="shared" si="3002"/>
        <v>#N/A</v>
      </c>
      <c r="AV2249" s="13" t="e">
        <f t="shared" si="3003"/>
        <v>#N/A</v>
      </c>
      <c r="AW2249" s="13" t="e">
        <f t="shared" si="3004"/>
        <v>#N/A</v>
      </c>
      <c r="AX2249" s="13" t="e">
        <f t="shared" si="3005"/>
        <v>#N/A</v>
      </c>
      <c r="AY2249" s="13" t="e">
        <f t="shared" si="3006"/>
        <v>#N/A</v>
      </c>
      <c r="AZ2249" s="13" t="e">
        <f t="shared" si="3007"/>
        <v>#N/A</v>
      </c>
      <c r="BA2249" s="13" t="e">
        <f t="shared" si="3008"/>
        <v>#N/A</v>
      </c>
      <c r="BB2249" s="13" t="e">
        <f t="shared" si="3009"/>
        <v>#N/A</v>
      </c>
      <c r="BC2249" s="13" t="e">
        <f t="shared" si="3010"/>
        <v>#N/A</v>
      </c>
      <c r="BD2249" s="13" t="e">
        <f t="shared" si="3011"/>
        <v>#N/A</v>
      </c>
      <c r="BE2249" s="13" t="e">
        <f t="shared" si="3012"/>
        <v>#N/A</v>
      </c>
      <c r="BF2249" s="13" t="e">
        <f t="shared" si="3013"/>
        <v>#N/A</v>
      </c>
      <c r="BG2249" s="13" t="e">
        <f t="shared" si="3014"/>
        <v>#N/A</v>
      </c>
      <c r="BH2249" s="13" t="e">
        <f t="shared" si="3015"/>
        <v>#N/A</v>
      </c>
      <c r="BI2249" s="13" t="e">
        <f t="shared" si="3016"/>
        <v>#N/A</v>
      </c>
      <c r="BJ2249" s="14" t="e">
        <f t="shared" si="3017"/>
        <v>#N/A</v>
      </c>
      <c r="BK2249" s="14" t="e">
        <f t="shared" si="3018"/>
        <v>#N/A</v>
      </c>
      <c r="BL2249" s="14" t="e">
        <f t="shared" si="3019"/>
        <v>#N/A</v>
      </c>
      <c r="BM2249" s="14" t="e">
        <f t="shared" si="3020"/>
        <v>#N/A</v>
      </c>
      <c r="BN2249" s="14" t="e">
        <f t="shared" si="3021"/>
        <v>#N/A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1.6087</v>
      </c>
      <c r="F2250" s="10">
        <f>VLOOKUP(B2250,home!$B$2:$E$405,3,FALSE)</f>
        <v>1.1867000000000001</v>
      </c>
      <c r="G2250" s="10">
        <f>VLOOKUP(C2250,away!$B$2:$E$405,4,FALSE)</f>
        <v>0.67810000000000004</v>
      </c>
      <c r="H2250" s="10">
        <f>VLOOKUP(A2250,away!$A$2:$E$405,3,FALSE)</f>
        <v>1.2608999999999999</v>
      </c>
      <c r="I2250" s="10">
        <f>VLOOKUP(C2250,away!$B$2:$E$405,3,FALSE)</f>
        <v>1.0814999999999999</v>
      </c>
      <c r="J2250" s="10">
        <f>VLOOKUP(B2250,home!$B$2:$E$405,4,FALSE)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1.5690999999999999</v>
      </c>
      <c r="F2260" s="10">
        <f>VLOOKUP(B2260,home!$B$2:$E$405,3,FALSE)</f>
        <v>0.89219999999999999</v>
      </c>
      <c r="G2260" s="10">
        <f>VLOOKUP(C2260,away!$B$2:$E$405,4,FALSE)</f>
        <v>0.82850000000000001</v>
      </c>
      <c r="H2260" s="10">
        <f>VLOOKUP(A2260,away!$A$2:$E$405,3,FALSE)</f>
        <v>1.1701999999999999</v>
      </c>
      <c r="I2260" s="10">
        <f>VLOOKUP(C2260,away!$B$2:$E$405,3,FALSE)</f>
        <v>1.4527000000000001</v>
      </c>
      <c r="J2260" s="10">
        <f>VLOOKUP(B2260,home!$B$2:$E$405,4,FALSE)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1.5690999999999999</v>
      </c>
      <c r="F2261" s="10">
        <f>VLOOKUP(B2261,home!$B$2:$E$405,3,FALSE)</f>
        <v>1.0428999999999999</v>
      </c>
      <c r="G2261" s="10">
        <f>VLOOKUP(C2261,away!$B$2:$E$405,4,FALSE)</f>
        <v>1.1472</v>
      </c>
      <c r="H2261" s="10">
        <f>VLOOKUP(A2261,away!$A$2:$E$405,3,FALSE)</f>
        <v>1.1701999999999999</v>
      </c>
      <c r="I2261" s="10">
        <f>VLOOKUP(C2261,away!$B$2:$E$405,3,FALSE)</f>
        <v>0.85460000000000003</v>
      </c>
      <c r="J2261" s="10">
        <f>VLOOKUP(B2261,home!$B$2:$E$405,4,FALSE)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1.254</v>
      </c>
      <c r="F2262" s="10">
        <f>VLOOKUP(B2262,home!$B$2:$E$405,3,FALSE)</f>
        <v>0.53159999999999996</v>
      </c>
      <c r="G2262" s="10">
        <f>VLOOKUP(C2262,away!$B$2:$E$405,4,FALSE)</f>
        <v>0.7974</v>
      </c>
      <c r="H2262" s="10">
        <f>VLOOKUP(A2262,away!$A$2:$E$405,3,FALSE)</f>
        <v>0.9476</v>
      </c>
      <c r="I2262" s="10">
        <f>VLOOKUP(C2262,away!$B$2:$E$405,3,FALSE)</f>
        <v>0.9849</v>
      </c>
      <c r="J2262" s="10">
        <f>VLOOKUP(B2262,home!$B$2:$E$405,4,FALSE)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1.254</v>
      </c>
      <c r="F2263" s="10">
        <f>VLOOKUP(B2263,home!$B$2:$E$405,3,FALSE)</f>
        <v>0.74429999999999996</v>
      </c>
      <c r="G2263" s="10">
        <f>VLOOKUP(C2263,away!$B$2:$E$405,4,FALSE)</f>
        <v>0.94699999999999995</v>
      </c>
      <c r="H2263" s="10">
        <f>VLOOKUP(A2263,away!$A$2:$E$405,3,FALSE)</f>
        <v>0.9476</v>
      </c>
      <c r="I2263" s="10">
        <f>VLOOKUP(C2263,away!$B$2:$E$405,3,FALSE)</f>
        <v>0.72550000000000003</v>
      </c>
      <c r="J2263" s="10">
        <f>VLOOKUP(B2263,home!$B$2:$E$405,4,FALSE)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1.254</v>
      </c>
      <c r="F2264" s="10" t="e">
        <f>VLOOKUP(B2264,home!$B$2:$E$405,3,FALSE)</f>
        <v>#N/A</v>
      </c>
      <c r="G2264" s="10">
        <f>VLOOKUP(C2264,away!$B$2:$E$405,4,FALSE)</f>
        <v>0.58479999999999999</v>
      </c>
      <c r="H2264" s="10">
        <f>VLOOKUP(A2264,away!$A$2:$E$405,3,FALSE)</f>
        <v>0.9476</v>
      </c>
      <c r="I2264" s="10">
        <f>VLOOKUP(C2264,away!$B$2:$E$405,3,FALSE)</f>
        <v>0.84419999999999995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1.6769000000000001</v>
      </c>
      <c r="F2265" s="10">
        <f>VLOOKUP(B2265,home!$B$2:$E$405,3,FALSE)</f>
        <v>1.4219999999999999</v>
      </c>
      <c r="G2265" s="10">
        <f>VLOOKUP(C2265,away!$B$2:$E$405,4,FALSE)</f>
        <v>1.0436000000000001</v>
      </c>
      <c r="H2265" s="10">
        <f>VLOOKUP(A2265,away!$A$2:$E$405,3,FALSE)</f>
        <v>1.5230999999999999</v>
      </c>
      <c r="I2265" s="10">
        <f>VLOOKUP(C2265,away!$B$2:$E$405,3,FALSE)</f>
        <v>0.43769999999999998</v>
      </c>
      <c r="J2265" s="10">
        <f>VLOOKUP(B2265,home!$B$2:$E$405,4,FALSE)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1.6769000000000001</v>
      </c>
      <c r="F2266" s="10">
        <f>VLOOKUP(B2266,home!$B$2:$E$405,3,FALSE)</f>
        <v>0.77980000000000005</v>
      </c>
      <c r="G2266" s="10">
        <f>VLOOKUP(C2266,away!$B$2:$E$405,4,FALSE)</f>
        <v>1.4679</v>
      </c>
      <c r="H2266" s="10">
        <f>VLOOKUP(A2266,away!$A$2:$E$405,3,FALSE)</f>
        <v>1.5230999999999999</v>
      </c>
      <c r="I2266" s="10">
        <f>VLOOKUP(C2266,away!$B$2:$E$405,3,FALSE)</f>
        <v>0.85860000000000003</v>
      </c>
      <c r="J2266" s="10">
        <f>VLOOKUP(B2266,home!$B$2:$E$405,4,FALSE)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1.6769000000000001</v>
      </c>
      <c r="F2267" s="10">
        <f>VLOOKUP(B2267,home!$B$2:$E$405,3,FALSE)</f>
        <v>1.0550999999999999</v>
      </c>
      <c r="G2267" s="10">
        <f>VLOOKUP(C2267,away!$B$2:$E$405,4,FALSE)</f>
        <v>0.82569999999999999</v>
      </c>
      <c r="H2267" s="10">
        <f>VLOOKUP(A2267,away!$A$2:$E$405,3,FALSE)</f>
        <v>1.5230999999999999</v>
      </c>
      <c r="I2267" s="10">
        <f>VLOOKUP(C2267,away!$B$2:$E$405,3,FALSE)</f>
        <v>0.85860000000000003</v>
      </c>
      <c r="J2267" s="10">
        <f>VLOOKUP(B2267,home!$B$2:$E$405,4,FALSE)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1.3812</v>
      </c>
      <c r="F2269" s="10">
        <f>VLOOKUP(B2269,home!$B$2:$E$405,3,FALSE)</f>
        <v>1.6004</v>
      </c>
      <c r="G2269" s="10">
        <f>VLOOKUP(C2269,away!$B$2:$E$405,4,FALSE)</f>
        <v>1.0288999999999999</v>
      </c>
      <c r="H2269" s="10">
        <f>VLOOKUP(A2269,away!$A$2:$E$405,3,FALSE)</f>
        <v>1.0679000000000001</v>
      </c>
      <c r="I2269" s="10">
        <f>VLOOKUP(C2269,away!$B$2:$E$405,3,FALSE)</f>
        <v>1.1335999999999999</v>
      </c>
      <c r="J2269" s="10">
        <f>VLOOKUP(B2269,home!$B$2:$E$405,4,FALSE)</f>
        <v>0.73929999999999996</v>
      </c>
      <c r="K2269" s="12">
        <f t="shared" si="3022"/>
        <v>2.2743551346719997</v>
      </c>
      <c r="L2269" s="12">
        <f t="shared" si="3023"/>
        <v>0.89497546559200003</v>
      </c>
      <c r="M2269" s="13">
        <f t="shared" si="3024"/>
        <v>4.2031724513715639E-2</v>
      </c>
      <c r="N2269" s="13">
        <f t="shared" si="3025"/>
        <v>9.5595068466888117E-2</v>
      </c>
      <c r="O2269" s="13">
        <f t="shared" si="3026"/>
        <v>3.7617362216297336E-2</v>
      </c>
      <c r="P2269" s="13">
        <f t="shared" si="3027"/>
        <v>8.555524090945231E-2</v>
      </c>
      <c r="Q2269" s="13">
        <f t="shared" si="3028"/>
        <v>0.10870856740849419</v>
      </c>
      <c r="R2269" s="13">
        <f t="shared" si="3029"/>
        <v>1.6833308131936807E-2</v>
      </c>
      <c r="S2269" s="13">
        <f t="shared" si="3030"/>
        <v>4.3536753082102815E-2</v>
      </c>
      <c r="T2269" s="13">
        <f t="shared" si="3031"/>
        <v>9.72915007302564E-2</v>
      </c>
      <c r="U2269" s="13">
        <f t="shared" si="3032"/>
        <v>3.8284920783386404E-2</v>
      </c>
      <c r="V2269" s="13">
        <f t="shared" si="3033"/>
        <v>9.8465238431963351E-3</v>
      </c>
      <c r="W2269" s="13">
        <f t="shared" si="3034"/>
        <v>8.2413962822781989E-2</v>
      </c>
      <c r="X2269" s="13">
        <f t="shared" si="3035"/>
        <v>7.3758474748601088E-2</v>
      </c>
      <c r="Y2269" s="13">
        <f t="shared" si="3036"/>
        <v>3.3006012639742517E-2</v>
      </c>
      <c r="Z2269" s="13">
        <f t="shared" si="3037"/>
        <v>5.0217992609445823E-3</v>
      </c>
      <c r="AA2269" s="13">
        <f t="shared" si="3038"/>
        <v>1.1421354934421365E-2</v>
      </c>
      <c r="AB2269" s="13">
        <f t="shared" si="3039"/>
        <v>1.2988108620006307E-2</v>
      </c>
      <c r="AC2269" s="13">
        <f t="shared" si="3040"/>
        <v>1.2526575599616911E-3</v>
      </c>
      <c r="AD2269" s="13">
        <f t="shared" si="3041"/>
        <v>4.685965487866537E-2</v>
      </c>
      <c r="AE2269" s="13">
        <f t="shared" si="3042"/>
        <v>4.1938241442513971E-2</v>
      </c>
      <c r="AF2269" s="13">
        <f t="shared" si="3043"/>
        <v>1.8766848580561823E-2</v>
      </c>
      <c r="AG2269" s="13">
        <f t="shared" si="3044"/>
        <v>5.598623015360963E-3</v>
      </c>
      <c r="AH2269" s="13">
        <f t="shared" si="3045"/>
        <v>1.1235967829183596E-3</v>
      </c>
      <c r="AI2269" s="13">
        <f t="shared" si="3046"/>
        <v>2.5554581125313116E-3</v>
      </c>
      <c r="AJ2269" s="13">
        <f t="shared" si="3047"/>
        <v>2.9060096398374029E-3</v>
      </c>
      <c r="AK2269" s="13">
        <f t="shared" si="3048"/>
        <v>2.2030993152568419E-3</v>
      </c>
      <c r="AL2269" s="13">
        <f t="shared" si="3049"/>
        <v>1.0199097996523777E-4</v>
      </c>
      <c r="AM2269" s="13">
        <f t="shared" si="3050"/>
        <v>2.1315099336450066E-2</v>
      </c>
      <c r="AN2269" s="13">
        <f t="shared" si="3051"/>
        <v>1.9076490952779128E-2</v>
      </c>
      <c r="AO2269" s="13">
        <f t="shared" si="3052"/>
        <v>8.5364956861625364E-3</v>
      </c>
      <c r="AP2269" s="13">
        <f t="shared" si="3053"/>
        <v>2.546651400415806E-3</v>
      </c>
      <c r="AQ2269" s="13">
        <f t="shared" si="3054"/>
        <v>5.6979763069691367E-4</v>
      </c>
      <c r="AR2269" s="13">
        <f t="shared" si="3055"/>
        <v>2.0111831078600649E-4</v>
      </c>
      <c r="AS2269" s="13">
        <f t="shared" si="3056"/>
        <v>4.5741446281271291E-4</v>
      </c>
      <c r="AT2269" s="13">
        <f t="shared" si="3057"/>
        <v>5.2016146608566409E-4</v>
      </c>
      <c r="AU2269" s="13">
        <f t="shared" si="3058"/>
        <v>3.9434396708348183E-4</v>
      </c>
      <c r="AV2269" s="13">
        <f t="shared" si="3059"/>
        <v>2.2421955659081066E-4</v>
      </c>
      <c r="AW2269" s="13">
        <f t="shared" si="3060"/>
        <v>5.7667174566556374E-6</v>
      </c>
      <c r="AX2269" s="13">
        <f t="shared" si="3061"/>
        <v>8.0796842703164968E-3</v>
      </c>
      <c r="AY2269" s="13">
        <f t="shared" si="3062"/>
        <v>7.2311191916628647E-3</v>
      </c>
      <c r="AZ2269" s="13">
        <f t="shared" si="3063"/>
        <v>3.2358371326548594E-3</v>
      </c>
      <c r="BA2269" s="13">
        <f t="shared" si="3064"/>
        <v>9.6533161479255534E-4</v>
      </c>
      <c r="BB2269" s="13">
        <f t="shared" si="3065"/>
        <v>2.1598702784991107E-4</v>
      </c>
      <c r="BC2269" s="13">
        <f t="shared" si="3066"/>
        <v>3.8660618162361291E-5</v>
      </c>
      <c r="BD2269" s="13">
        <f t="shared" si="3067"/>
        <v>2.9999325639130446E-5</v>
      </c>
      <c r="BE2269" s="13">
        <f t="shared" si="3068"/>
        <v>6.8229120304053706E-5</v>
      </c>
      <c r="BF2269" s="13">
        <f t="shared" si="3069"/>
        <v>7.7588625048839065E-5</v>
      </c>
      <c r="BG2269" s="13">
        <f t="shared" si="3070"/>
        <v>5.8821362590655896E-5</v>
      </c>
      <c r="BH2269" s="13">
        <f t="shared" si="3071"/>
        <v>3.3445167009115422E-5</v>
      </c>
      <c r="BI2269" s="13">
        <f t="shared" si="3072"/>
        <v>1.5213237463428834E-5</v>
      </c>
      <c r="BJ2269" s="14">
        <f t="shared" si="3073"/>
        <v>0.67574810959580955</v>
      </c>
      <c r="BK2269" s="14">
        <f t="shared" si="3074"/>
        <v>0.18955601008005687</v>
      </c>
      <c r="BL2269" s="14">
        <f t="shared" si="3075"/>
        <v>0.12801377313800605</v>
      </c>
      <c r="BM2269" s="14">
        <f t="shared" si="3076"/>
        <v>0.60477306795382657</v>
      </c>
      <c r="BN2269" s="14">
        <f t="shared" si="3077"/>
        <v>0.38634127164678439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1.3812</v>
      </c>
      <c r="F2270" s="10">
        <f>VLOOKUP(B2270,home!$B$2:$E$405,3,FALSE)</f>
        <v>0.91449999999999998</v>
      </c>
      <c r="G2270" s="10">
        <f>VLOOKUP(C2270,away!$B$2:$E$405,4,FALSE)</f>
        <v>0.83830000000000005</v>
      </c>
      <c r="H2270" s="10">
        <f>VLOOKUP(A2270,away!$A$2:$E$405,3,FALSE)</f>
        <v>1.0679000000000001</v>
      </c>
      <c r="I2270" s="10">
        <f>VLOOKUP(C2270,away!$B$2:$E$405,3,FALSE)</f>
        <v>0.78859999999999997</v>
      </c>
      <c r="J2270" s="10">
        <f>VLOOKUP(B2270,home!$B$2:$E$405,4,FALSE)</f>
        <v>1.5278</v>
      </c>
      <c r="K2270" s="12">
        <f t="shared" si="3022"/>
        <v>1.0588629334200002</v>
      </c>
      <c r="L2270" s="12">
        <f t="shared" si="3023"/>
        <v>1.286630567132</v>
      </c>
      <c r="M2270" s="13">
        <f t="shared" si="3024"/>
        <v>9.5799913152867622E-2</v>
      </c>
      <c r="N2270" s="13">
        <f t="shared" si="3025"/>
        <v>0.10143897706242666</v>
      </c>
      <c r="O2270" s="13">
        <f t="shared" si="3026"/>
        <v>0.12325909659107041</v>
      </c>
      <c r="P2270" s="13">
        <f t="shared" si="3027"/>
        <v>0.13051448858711995</v>
      </c>
      <c r="Q2270" s="13">
        <f t="shared" si="3028"/>
        <v>5.3704986407722602E-2</v>
      </c>
      <c r="R2270" s="13">
        <f t="shared" si="3029"/>
        <v>7.9294460675573483E-2</v>
      </c>
      <c r="S2270" s="13">
        <f t="shared" si="3030"/>
        <v>4.4452106402164272E-2</v>
      </c>
      <c r="T2270" s="13">
        <f t="shared" si="3031"/>
        <v>6.9098477119584473E-2</v>
      </c>
      <c r="U2270" s="13">
        <f t="shared" si="3032"/>
        <v>8.3961965234894562E-2</v>
      </c>
      <c r="V2270" s="13">
        <f t="shared" si="3033"/>
        <v>6.7288902727466121E-3</v>
      </c>
      <c r="W2270" s="13">
        <f t="shared" si="3034"/>
        <v>1.8955406482320799E-2</v>
      </c>
      <c r="X2270" s="13">
        <f t="shared" si="3035"/>
        <v>2.4388605392565998E-2</v>
      </c>
      <c r="Y2270" s="13">
        <f t="shared" si="3036"/>
        <v>1.5689562593897876E-2</v>
      </c>
      <c r="Z2270" s="13">
        <f t="shared" si="3037"/>
        <v>3.4007558969813056E-2</v>
      </c>
      <c r="AA2270" s="13">
        <f t="shared" si="3038"/>
        <v>3.6009343649229884E-2</v>
      </c>
      <c r="AB2270" s="13">
        <f t="shared" si="3039"/>
        <v>1.9064479623476207E-2</v>
      </c>
      <c r="AC2270" s="13">
        <f t="shared" si="3040"/>
        <v>5.7295046245566591E-4</v>
      </c>
      <c r="AD2270" s="13">
        <f t="shared" si="3041"/>
        <v>5.0177943280096714E-3</v>
      </c>
      <c r="AE2270" s="13">
        <f t="shared" si="3042"/>
        <v>6.4560475619988159E-3</v>
      </c>
      <c r="AF2270" s="13">
        <f t="shared" si="3043"/>
        <v>4.1532740680628533E-3</v>
      </c>
      <c r="AG2270" s="13">
        <f t="shared" si="3044"/>
        <v>1.7812431232154455E-3</v>
      </c>
      <c r="AH2270" s="13">
        <f t="shared" si="3045"/>
        <v>1.0938791221026376E-2</v>
      </c>
      <c r="AI2270" s="13">
        <f t="shared" si="3046"/>
        <v>1.1582680560364933E-2</v>
      </c>
      <c r="AJ2270" s="13">
        <f t="shared" si="3047"/>
        <v>6.1322355575074124E-3</v>
      </c>
      <c r="AK2270" s="13">
        <f t="shared" si="3048"/>
        <v>2.1643989769482429E-3</v>
      </c>
      <c r="AL2270" s="13">
        <f t="shared" si="3049"/>
        <v>3.1222715817636109E-5</v>
      </c>
      <c r="AM2270" s="13">
        <f t="shared" si="3050"/>
        <v>1.0626312842909121E-3</v>
      </c>
      <c r="AN2270" s="13">
        <f t="shared" si="3051"/>
        <v>1.3672138919594216E-3</v>
      </c>
      <c r="AO2270" s="13">
        <f t="shared" si="3052"/>
        <v>8.7954959260125017E-4</v>
      </c>
      <c r="AP2270" s="13">
        <f t="shared" si="3053"/>
        <v>3.77218463716422E-4</v>
      </c>
      <c r="AQ2270" s="13">
        <f t="shared" si="3054"/>
        <v>1.2133520147603044E-4</v>
      </c>
      <c r="AR2270" s="13">
        <f t="shared" si="3055"/>
        <v>2.8148366304895419E-3</v>
      </c>
      <c r="AS2270" s="13">
        <f t="shared" si="3056"/>
        <v>2.9805261716582252E-3</v>
      </c>
      <c r="AT2270" s="13">
        <f t="shared" si="3057"/>
        <v>1.5779843426285557E-3</v>
      </c>
      <c r="AU2270" s="13">
        <f t="shared" si="3058"/>
        <v>5.569563766421677E-4</v>
      </c>
      <c r="AV2270" s="13">
        <f t="shared" si="3059"/>
        <v>1.4743511568957504E-4</v>
      </c>
      <c r="AW2270" s="13">
        <f t="shared" si="3060"/>
        <v>1.1815763400122822E-6</v>
      </c>
      <c r="AX2270" s="13">
        <f t="shared" si="3061"/>
        <v>1.8753014647135614E-4</v>
      </c>
      <c r="AY2270" s="13">
        <f t="shared" si="3062"/>
        <v>2.4128201870878796E-4</v>
      </c>
      <c r="AZ2270" s="13">
        <f t="shared" si="3063"/>
        <v>1.552204102850209E-4</v>
      </c>
      <c r="BA2270" s="13">
        <f t="shared" si="3064"/>
        <v>6.6570441505159385E-5</v>
      </c>
      <c r="BB2270" s="13">
        <f t="shared" si="3065"/>
        <v>2.1412891227002714E-5</v>
      </c>
      <c r="BC2270" s="13">
        <f t="shared" si="3066"/>
        <v>5.5100960766668662E-6</v>
      </c>
      <c r="BD2270" s="13">
        <f t="shared" si="3067"/>
        <v>6.0360914171178083E-4</v>
      </c>
      <c r="BE2270" s="13">
        <f t="shared" si="3068"/>
        <v>6.3913934643206472E-4</v>
      </c>
      <c r="BF2270" s="13">
        <f t="shared" si="3069"/>
        <v>3.3838048161359888E-4</v>
      </c>
      <c r="BG2270" s="13">
        <f t="shared" si="3070"/>
        <v>1.1943284979114926E-4</v>
      </c>
      <c r="BH2270" s="13">
        <f t="shared" si="3071"/>
        <v>3.1615754419141641E-5</v>
      </c>
      <c r="BI2270" s="13">
        <f t="shared" si="3072"/>
        <v>6.6953500933077309E-6</v>
      </c>
      <c r="BJ2270" s="14">
        <f t="shared" si="3073"/>
        <v>0.30516984857812318</v>
      </c>
      <c r="BK2270" s="14">
        <f t="shared" si="3074"/>
        <v>0.27834085361188049</v>
      </c>
      <c r="BL2270" s="14">
        <f t="shared" si="3075"/>
        <v>0.38222406365126055</v>
      </c>
      <c r="BM2270" s="14">
        <f t="shared" si="3076"/>
        <v>0.41549030189192782</v>
      </c>
      <c r="BN2270" s="14">
        <f t="shared" si="3077"/>
        <v>0.58401192247678069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1.5690999999999999</v>
      </c>
      <c r="F2272" s="10">
        <f>VLOOKUP(B2272,home!$B$2:$E$405,3,FALSE)</f>
        <v>0.40560000000000002</v>
      </c>
      <c r="G2272" s="10">
        <f>VLOOKUP(C2272,away!$B$2:$E$405,4,FALSE)</f>
        <v>1.2166999999999999</v>
      </c>
      <c r="H2272" s="10">
        <f>VLOOKUP(A2272,away!$A$2:$E$405,3,FALSE)</f>
        <v>1.1701999999999999</v>
      </c>
      <c r="I2272" s="10">
        <f>VLOOKUP(C2272,away!$B$2:$E$405,3,FALSE)</f>
        <v>0.77690000000000003</v>
      </c>
      <c r="J2272" s="10">
        <f>VLOOKUP(B2272,home!$B$2:$E$405,4,FALSE)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1.254</v>
      </c>
      <c r="F2273" s="10">
        <f>VLOOKUP(B2273,home!$B$2:$E$405,3,FALSE)</f>
        <v>0.69110000000000005</v>
      </c>
      <c r="G2273" s="10">
        <f>VLOOKUP(C2273,away!$B$2:$E$405,4,FALSE)</f>
        <v>1.4952000000000001</v>
      </c>
      <c r="H2273" s="10">
        <f>VLOOKUP(A2273,away!$A$2:$E$405,3,FALSE)</f>
        <v>0.9476</v>
      </c>
      <c r="I2273" s="10">
        <f>VLOOKUP(C2273,away!$B$2:$E$405,3,FALSE)</f>
        <v>0.65959999999999996</v>
      </c>
      <c r="J2273" s="10">
        <f>VLOOKUP(B2273,home!$B$2:$E$405,4,FALSE)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1.254</v>
      </c>
      <c r="F2274" s="10">
        <f>VLOOKUP(B2274,home!$B$2:$E$405,3,FALSE)</f>
        <v>1.0965</v>
      </c>
      <c r="G2274" s="10">
        <f>VLOOKUP(C2274,away!$B$2:$E$405,4,FALSE)</f>
        <v>1.0632999999999999</v>
      </c>
      <c r="H2274" s="10">
        <f>VLOOKUP(A2274,away!$A$2:$E$405,3,FALSE)</f>
        <v>0.9476</v>
      </c>
      <c r="I2274" s="10">
        <f>VLOOKUP(C2274,away!$B$2:$E$405,3,FALSE)</f>
        <v>1.7587999999999999</v>
      </c>
      <c r="J2274" s="10">
        <f>VLOOKUP(B2274,home!$B$2:$E$405,4,FALSE)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1.3812</v>
      </c>
      <c r="F2275" s="15">
        <f>VLOOKUP(B2275,home!$B$2:$E$405,3,FALSE)</f>
        <v>0.80020000000000002</v>
      </c>
      <c r="G2275" s="15">
        <f>VLOOKUP(C2275,away!$B$2:$E$405,4,FALSE)</f>
        <v>0.53349999999999997</v>
      </c>
      <c r="H2275" s="15">
        <f>VLOOKUP(A2275,away!$A$2:$E$405,3,FALSE)</f>
        <v>1.0679000000000001</v>
      </c>
      <c r="I2275" s="15">
        <f>VLOOKUP(C2275,away!$B$2:$E$405,3,FALSE)</f>
        <v>0.69</v>
      </c>
      <c r="J2275" s="15">
        <f>VLOOKUP(B2275,home!$B$2:$E$405,4,FALSE)</f>
        <v>0.98570000000000002</v>
      </c>
      <c r="K2275" s="16">
        <f t="shared" si="3022"/>
        <v>0.58964353403999992</v>
      </c>
      <c r="L2275" s="16">
        <f t="shared" si="3023"/>
        <v>0.7263140307</v>
      </c>
      <c r="M2275" s="17">
        <f t="shared" si="3024"/>
        <v>0.26821736474054081</v>
      </c>
      <c r="N2275" s="17">
        <f t="shared" si="3025"/>
        <v>0.15815263483650813</v>
      </c>
      <c r="O2275" s="17">
        <f t="shared" si="3026"/>
        <v>0.19481003528843424</v>
      </c>
      <c r="P2275" s="17">
        <f t="shared" si="3027"/>
        <v>0.11486847767392946</v>
      </c>
      <c r="Q2275" s="17">
        <f t="shared" si="3028"/>
        <v>4.6626839261368125E-2</v>
      </c>
      <c r="R2275" s="17">
        <f t="shared" si="3029"/>
        <v>7.074663097557593E-2</v>
      </c>
      <c r="S2275" s="17">
        <f t="shared" si="3030"/>
        <v>1.2298576544335544E-2</v>
      </c>
      <c r="T2275" s="17">
        <f t="shared" si="3031"/>
        <v>3.3865727562725295E-2</v>
      </c>
      <c r="U2275" s="17">
        <f t="shared" si="3032"/>
        <v>4.171529350986232E-2</v>
      </c>
      <c r="V2275" s="17">
        <f t="shared" si="3033"/>
        <v>5.8522963955443355E-4</v>
      </c>
      <c r="W2275" s="17">
        <f t="shared" si="3034"/>
        <v>9.1644047610627069E-3</v>
      </c>
      <c r="X2275" s="17">
        <f t="shared" si="3035"/>
        <v>6.6562357609737258E-3</v>
      </c>
      <c r="Y2275" s="17">
        <f t="shared" si="3036"/>
        <v>2.4172587124211536E-3</v>
      </c>
      <c r="Z2275" s="17">
        <f t="shared" si="3037"/>
        <v>1.7128090234105345E-2</v>
      </c>
      <c r="AA2275" s="17">
        <f t="shared" si="3038"/>
        <v>1.0099467656993886E-2</v>
      </c>
      <c r="AB2275" s="17">
        <f t="shared" si="3039"/>
        <v>2.9775429005962761E-3</v>
      </c>
      <c r="AC2275" s="17">
        <f t="shared" si="3040"/>
        <v>1.5664635903213602E-5</v>
      </c>
      <c r="AD2275" s="17">
        <f t="shared" si="3041"/>
        <v>1.3509330026715038E-3</v>
      </c>
      <c r="AE2275" s="17">
        <f t="shared" si="3042"/>
        <v>9.8120159437599386E-4</v>
      </c>
      <c r="AF2275" s="17">
        <f t="shared" si="3043"/>
        <v>3.5633024247024714E-4</v>
      </c>
      <c r="AG2275" s="17">
        <f t="shared" si="3044"/>
        <v>8.6269218222957862E-5</v>
      </c>
      <c r="AH2275" s="17">
        <f t="shared" si="3045"/>
        <v>3.1100930640315899E-3</v>
      </c>
      <c r="AI2275" s="17">
        <f t="shared" si="3046"/>
        <v>1.8338462654688785E-3</v>
      </c>
      <c r="AJ2275" s="17">
        <f t="shared" si="3047"/>
        <v>5.4065779642856258E-4</v>
      </c>
      <c r="AK2275" s="17">
        <f t="shared" si="3048"/>
        <v>1.0626512459747218E-4</v>
      </c>
      <c r="AL2275" s="17">
        <f t="shared" si="3049"/>
        <v>2.683454714066174E-7</v>
      </c>
      <c r="AM2275" s="17">
        <f t="shared" si="3050"/>
        <v>1.5931378198929887E-4</v>
      </c>
      <c r="AN2275" s="17">
        <f t="shared" si="3051"/>
        <v>1.1571183514270874E-4</v>
      </c>
      <c r="AO2275" s="17">
        <f t="shared" si="3052"/>
        <v>4.2021564691097332E-5</v>
      </c>
      <c r="AP2275" s="17">
        <f t="shared" si="3053"/>
        <v>1.017361734237057E-5</v>
      </c>
      <c r="AQ2275" s="17">
        <f t="shared" si="3054"/>
        <v>1.8473102546841475E-6</v>
      </c>
      <c r="AR2275" s="17">
        <f t="shared" si="3055"/>
        <v>4.5178084583777958E-4</v>
      </c>
      <c r="AS2275" s="17">
        <f t="shared" si="3056"/>
        <v>2.6638965455136874E-4</v>
      </c>
      <c r="AT2275" s="17">
        <f t="shared" si="3057"/>
        <v>7.8537468670681905E-5</v>
      </c>
      <c r="AU2275" s="17">
        <f t="shared" si="3058"/>
        <v>1.5436370193845551E-5</v>
      </c>
      <c r="AV2275" s="17">
        <f t="shared" si="3059"/>
        <v>2.275488968462202E-6</v>
      </c>
      <c r="AW2275" s="17">
        <f t="shared" si="3060"/>
        <v>3.1923150403062291E-9</v>
      </c>
      <c r="AX2275" s="17">
        <f t="shared" si="3061"/>
        <v>1.5656390238908042E-5</v>
      </c>
      <c r="AY2275" s="17">
        <f t="shared" si="3062"/>
        <v>1.1371455900633436E-5</v>
      </c>
      <c r="AZ2275" s="17">
        <f t="shared" si="3063"/>
        <v>4.129623985058183E-6</v>
      </c>
      <c r="BA2275" s="17">
        <f t="shared" si="3064"/>
        <v>9.9980128062100213E-7</v>
      </c>
      <c r="BB2275" s="17">
        <f t="shared" si="3065"/>
        <v>1.8154242450671544E-7</v>
      </c>
      <c r="BC2275" s="17">
        <f t="shared" si="3066"/>
        <v>2.6371362017304597E-8</v>
      </c>
      <c r="BD2275" s="17">
        <f t="shared" si="3067"/>
        <v>5.4689127855582137E-5</v>
      </c>
      <c r="BE2275" s="17">
        <f t="shared" si="3068"/>
        <v>3.2247090622330852E-5</v>
      </c>
      <c r="BF2275" s="17">
        <f t="shared" si="3069"/>
        <v>9.5071442385296528E-6</v>
      </c>
      <c r="BG2275" s="17">
        <f t="shared" si="3070"/>
        <v>1.8686087091448828E-6</v>
      </c>
      <c r="BH2275" s="17">
        <f t="shared" si="3071"/>
        <v>2.7545326074952772E-7</v>
      </c>
      <c r="BI2275" s="17">
        <f t="shared" si="3072"/>
        <v>3.2483846826238631E-8</v>
      </c>
      <c r="BJ2275" s="18">
        <f t="shared" si="3073"/>
        <v>0.26001926824741167</v>
      </c>
      <c r="BK2275" s="18">
        <f t="shared" si="3074"/>
        <v>0.39599695303563548</v>
      </c>
      <c r="BL2275" s="18">
        <f t="shared" si="3075"/>
        <v>0.3268528723187446</v>
      </c>
      <c r="BM2275" s="18">
        <f t="shared" si="3076"/>
        <v>0.14656383279595475</v>
      </c>
      <c r="BN2275" s="18">
        <f t="shared" si="3077"/>
        <v>0.85342198277635672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1.3812</v>
      </c>
      <c r="F2276" s="10">
        <f>VLOOKUP(B2276,home!$B$2:$E$405,3,FALSE)</f>
        <v>0.9526</v>
      </c>
      <c r="G2276" s="10">
        <f>VLOOKUP(C2276,away!$B$2:$E$405,4,FALSE)</f>
        <v>0.68589999999999995</v>
      </c>
      <c r="H2276" s="10">
        <f>VLOOKUP(A2276,away!$A$2:$E$405,3,FALSE)</f>
        <v>1.0679000000000001</v>
      </c>
      <c r="I2276" s="10">
        <f>VLOOKUP(C2276,away!$B$2:$E$405,3,FALSE)</f>
        <v>1.1335999999999999</v>
      </c>
      <c r="J2276" s="10">
        <f>VLOOKUP(B2276,home!$B$2:$E$405,4,FALSE)</f>
        <v>1.38</v>
      </c>
      <c r="K2276" s="12">
        <f t="shared" ref="K2276:K2335" si="3078">E2276*F2276*G2276</f>
        <v>0.90245997520799992</v>
      </c>
      <c r="L2276" s="12">
        <f t="shared" ref="L2276:L2335" si="3079">H2276*I2276*J2276</f>
        <v>1.6705885871999999</v>
      </c>
      <c r="M2276" s="13">
        <f t="shared" ref="M2276:M2335" si="3080">_xlfn.POISSON.DIST(0,K2276,FALSE) * _xlfn.POISSON.DIST(0,L2276,FALSE)</f>
        <v>7.6302577326576873E-2</v>
      </c>
      <c r="N2276" s="13">
        <f t="shared" ref="N2276:N2335" si="3081">_xlfn.POISSON.DIST(1,K2276,FALSE) * _xlfn.POISSON.DIST(0,L2276,FALSE)</f>
        <v>6.8860022042449051E-2</v>
      </c>
      <c r="O2276" s="13">
        <f t="shared" ref="O2276:O2335" si="3082">_xlfn.POISSON.DIST(0,K2276,FALSE) * _xlfn.POISSON.DIST(1,L2276,FALSE)</f>
        <v>0.12747021485572479</v>
      </c>
      <c r="P2276" s="13">
        <f t="shared" ref="P2276:P2335" si="3083">_xlfn.POISSON.DIST(1,K2276,FALSE) * _xlfn.POISSON.DIST(1,L2276,FALSE)</f>
        <v>0.11503676693845583</v>
      </c>
      <c r="Q2276" s="13">
        <f t="shared" ref="Q2276:Q2335" si="3084">_xlfn.POISSON.DIST(2,K2276,FALSE) * _xlfn.POISSON.DIST(0,L2276,FALSE)</f>
        <v>3.107170689262545E-2</v>
      </c>
      <c r="R2276" s="13">
        <f t="shared" ref="R2276:R2335" si="3085">_xlfn.POISSON.DIST(0,K2276,FALSE) * _xlfn.POISSON.DIST(2,L2276,FALSE)</f>
        <v>0.10647514307295289</v>
      </c>
      <c r="S2276" s="13">
        <f t="shared" ref="S2276:S2335" si="3086">_xlfn.POISSON.DIST(2,K2276,FALSE) * _xlfn.POISSON.DIST(2,L2276,FALSE)</f>
        <v>4.3358488701545052E-2</v>
      </c>
      <c r="T2276" s="13">
        <f t="shared" ref="T2276:T2335" si="3087">_xlfn.POISSON.DIST(2,K2276,FALSE) * _xlfn.POISSON.DIST(1,L2276,FALSE)</f>
        <v>5.190803891964365E-2</v>
      </c>
      <c r="U2276" s="13">
        <f t="shared" ref="U2276:U2335" si="3088">_xlfn.POISSON.DIST(1,K2276,FALSE) * _xlfn.POISSON.DIST(2,L2276,FALSE)</f>
        <v>9.6089554977885308E-2</v>
      </c>
      <c r="V2276" s="13">
        <f t="shared" ref="V2276:V2335" si="3089">_xlfn.POISSON.DIST(3,K2276,FALSE) * _xlfn.POISSON.DIST(3,L2276,FALSE)</f>
        <v>7.2632181191167634E-3</v>
      </c>
      <c r="W2276" s="13">
        <f t="shared" ref="W2276:W2335" si="3090">_xlfn.POISSON.DIST(3,K2276,FALSE) * _xlfn.POISSON.DIST(0,L2276,FALSE)</f>
        <v>9.3469906106630023E-3</v>
      </c>
      <c r="X2276" s="13">
        <f t="shared" ref="X2276:X2335" si="3091">_xlfn.POISSON.DIST(3,K2276,FALSE) * _xlfn.POISSON.DIST(1,L2276,FALSE)</f>
        <v>1.561497583883917E-2</v>
      </c>
      <c r="Y2276" s="13">
        <f t="shared" ref="Y2276:Y2335" si="3092">_xlfn.POISSON.DIST(3,K2276,FALSE) * _xlfn.POISSON.DIST(2,L2276,FALSE)</f>
        <v>1.3043100212884233E-2</v>
      </c>
      <c r="Z2276" s="13">
        <f t="shared" ref="Z2276:Z2335" si="3093">_xlfn.POISSON.DIST(0,K2276,FALSE) * _xlfn.POISSON.DIST(3,L2276,FALSE)</f>
        <v>5.929205294605408E-2</v>
      </c>
      <c r="AA2276" s="13">
        <f t="shared" ref="AA2276:AA2335" si="3094">_xlfn.POISSON.DIST(1,K2276,FALSE) * _xlfn.POISSON.DIST(3,L2276,FALSE)</f>
        <v>5.3508704631727376E-2</v>
      </c>
      <c r="AB2276" s="13">
        <f t="shared" ref="AB2276:AB2335" si="3095">_xlfn.POISSON.DIST(2,K2276,FALSE) * _xlfn.POISSON.DIST(3,L2276,FALSE)</f>
        <v>2.4144732127680438E-2</v>
      </c>
      <c r="AC2276" s="13">
        <f t="shared" ref="AC2276:AC2335" si="3096">_xlfn.POISSON.DIST(4,K2276,FALSE) * _xlfn.POISSON.DIST(4,L2276,FALSE)</f>
        <v>6.8439458343579713E-4</v>
      </c>
      <c r="AD2276" s="13">
        <f t="shared" ref="AD2276:AD2335" si="3097">_xlfn.POISSON.DIST(4,K2276,FALSE) * _xlfn.POISSON.DIST(0,L2276,FALSE)</f>
        <v>2.1088212286920851E-3</v>
      </c>
      <c r="AE2276" s="13">
        <f t="shared" ref="AE2276:AE2335" si="3098">_xlfn.POISSON.DIST(4,K2276,FALSE) * _xlfn.POISSON.DIST(1,L2276,FALSE)</f>
        <v>3.5229726770980782E-3</v>
      </c>
      <c r="AF2276" s="13">
        <f t="shared" ref="AF2276:AF2335" si="3099">_xlfn.POISSON.DIST(4,K2276,FALSE) * _xlfn.POISSON.DIST(2,L2276,FALSE)</f>
        <v>2.9427189736887407E-3</v>
      </c>
      <c r="AG2276" s="13">
        <f t="shared" ref="AG2276:AG2335" si="3100">_xlfn.POISSON.DIST(4,K2276,FALSE) * _xlfn.POISSON.DIST(3,L2276,FALSE)</f>
        <v>1.6386909109271024E-3</v>
      </c>
      <c r="AH2276" s="13">
        <f t="shared" ref="AH2276:AH2335" si="3101">_xlfn.POISSON.DIST(0,K2276,FALSE) * _xlfn.POISSON.DIST(4,L2276,FALSE)</f>
        <v>2.4763156740834017E-2</v>
      </c>
      <c r="AI2276" s="13">
        <f t="shared" ref="AI2276:AI2335" si="3102">_xlfn.POISSON.DIST(1,K2276,FALSE) * _xlfn.POISSON.DIST(4,L2276,FALSE)</f>
        <v>2.2347757818404881E-2</v>
      </c>
      <c r="AJ2276" s="13">
        <f t="shared" ref="AJ2276:AJ2335" si="3103">_xlfn.POISSON.DIST(2,K2276,FALSE) * _xlfn.POISSON.DIST(4,L2276,FALSE)</f>
        <v>1.0083978483376027E-2</v>
      </c>
      <c r="AK2276" s="13">
        <f t="shared" ref="AK2276:AK2335" si="3104">_xlfn.POISSON.DIST(3,K2276,FALSE) * _xlfn.POISSON.DIST(4,L2276,FALSE)</f>
        <v>3.0334623240351783E-3</v>
      </c>
      <c r="AL2276" s="13">
        <f t="shared" ref="AL2276:AL2335" si="3105">_xlfn.POISSON.DIST(5,K2276,FALSE) * _xlfn.POISSON.DIST(5,L2276,FALSE)</f>
        <v>4.1272807785601654E-5</v>
      </c>
      <c r="AM2276" s="13">
        <f t="shared" ref="AM2276:AM2335" si="3106">_xlfn.POISSON.DIST(5,K2276,FALSE) * _xlfn.POISSON.DIST(0,L2276,FALSE)</f>
        <v>3.8062535075271268E-4</v>
      </c>
      <c r="AN2276" s="13">
        <f t="shared" ref="AN2276:AN2335" si="3107">_xlfn.POISSON.DIST(5,K2276,FALSE) * _xlfn.POISSON.DIST(1,L2276,FALSE)</f>
        <v>6.3586836696647863E-4</v>
      </c>
      <c r="AO2276" s="13">
        <f t="shared" ref="AO2276:AO2335" si="3108">_xlfn.POISSON.DIST(5,K2276,FALSE) * _xlfn.POISSON.DIST(2,L2276,FALSE)</f>
        <v>5.3113721840785039E-4</v>
      </c>
      <c r="AP2276" s="13">
        <f t="shared" ref="AP2276:AP2335" si="3109">_xlfn.POISSON.DIST(5,K2276,FALSE) * _xlfn.POISSON.DIST(3,L2276,FALSE)</f>
        <v>2.9577059176976958E-4</v>
      </c>
      <c r="AQ2276" s="13">
        <f t="shared" ref="AQ2276:AQ2335" si="3110">_xlfn.POISSON.DIST(5,K2276,FALSE) * _xlfn.POISSON.DIST(4,L2276,FALSE)</f>
        <v>1.2352774375999181E-4</v>
      </c>
      <c r="AR2276" s="13">
        <f t="shared" ref="AR2276:AR2335" si="3111">_xlfn.POISSON.DIST(0,K2276,FALSE) * _xlfn.POISSON.DIST(5,L2276,FALSE)</f>
        <v>8.2738094068564097E-3</v>
      </c>
      <c r="AS2276" s="13">
        <f t="shared" ref="AS2276:AS2335" si="3112">_xlfn.POISSON.DIST(1,K2276,FALSE) * _xlfn.POISSON.DIST(5,L2276,FALSE)</f>
        <v>7.4667818321873507E-3</v>
      </c>
      <c r="AT2276" s="13">
        <f t="shared" ref="AT2276:AT2335" si="3113">_xlfn.POISSON.DIST(2,K2276,FALSE) * _xlfn.POISSON.DIST(5,L2276,FALSE)</f>
        <v>3.3692358735796703E-3</v>
      </c>
      <c r="AU2276" s="13">
        <f t="shared" ref="AU2276:AU2335" si="3114">_xlfn.POISSON.DIST(3,K2276,FALSE) * _xlfn.POISSON.DIST(5,L2276,FALSE)</f>
        <v>1.0135335076468712E-3</v>
      </c>
      <c r="AV2276" s="13">
        <f t="shared" ref="AV2276:AV2335" si="3115">_xlfn.POISSON.DIST(4,K2276,FALSE) * _xlfn.POISSON.DIST(5,L2276,FALSE)</f>
        <v>2.2866835604586812E-4</v>
      </c>
      <c r="AW2276" s="13">
        <f t="shared" ref="AW2276:AW2335" si="3116">_xlfn.POISSON.DIST(6,K2276,FALSE) * _xlfn.POISSON.DIST(6,L2276,FALSE)</f>
        <v>1.7284585689706196E-6</v>
      </c>
      <c r="AX2276" s="13">
        <f t="shared" ref="AX2276:AX2335" si="3117">_xlfn.POISSON.DIST(6,K2276,FALSE) * _xlfn.POISSON.DIST(0,L2276,FALSE)</f>
        <v>5.7249857433971541E-5</v>
      </c>
      <c r="AY2276" s="13">
        <f t="shared" ref="AY2276:AY2335" si="3118">_xlfn.POISSON.DIST(6,K2276,FALSE) * _xlfn.POISSON.DIST(1,L2276,FALSE)</f>
        <v>9.5640958448019924E-5</v>
      </c>
      <c r="AZ2276" s="13">
        <f t="shared" ref="AZ2276:AZ2335" si="3119">_xlfn.POISSON.DIST(6,K2276,FALSE) * _xlfn.POISSON.DIST(2,L2276,FALSE)</f>
        <v>7.9888346826065769E-5</v>
      </c>
      <c r="BA2276" s="13">
        <f t="shared" ref="BA2276:BA2335" si="3120">_xlfn.POISSON.DIST(6,K2276,FALSE) * _xlfn.POISSON.DIST(3,L2276,FALSE)</f>
        <v>4.448685348596694E-5</v>
      </c>
      <c r="BB2276" s="13">
        <f t="shared" ref="BB2276:BB2335" si="3121">_xlfn.POISSON.DIST(6,K2276,FALSE) * _xlfn.POISSON.DIST(4,L2276,FALSE)</f>
        <v>1.8579807428523723E-5</v>
      </c>
      <c r="BC2276" s="13">
        <f t="shared" ref="BC2276:BC2335" si="3122">_xlfn.POISSON.DIST(6,K2276,FALSE) * _xlfn.POISSON.DIST(5,L2276,FALSE)</f>
        <v>6.2078428484931007E-6</v>
      </c>
      <c r="BD2276" s="13">
        <f t="shared" ref="BD2276:BD2335" si="3123">_xlfn.POISSON.DIST(0,K2276,FALSE) * _xlfn.POISSON.DIST(6,L2276,FALSE)</f>
        <v>2.3036885946270541E-3</v>
      </c>
      <c r="BE2276" s="13">
        <f t="shared" ref="BE2276:BE2335" si="3124">_xlfn.POISSON.DIST(1,K2276,FALSE) * _xlfn.POISSON.DIST(6,L2276,FALSE)</f>
        <v>2.0789867519940834E-3</v>
      </c>
      <c r="BF2276" s="13">
        <f t="shared" ref="BF2276:BF2335" si="3125">_xlfn.POISSON.DIST(2,K2276,FALSE) * _xlfn.POISSON.DIST(6,L2276,FALSE)</f>
        <v>9.381011663311703E-4</v>
      </c>
      <c r="BG2276" s="13">
        <f t="shared" ref="BG2276:BG2335" si="3126">_xlfn.POISSON.DIST(3,K2276,FALSE) * _xlfn.POISSON.DIST(6,L2276,FALSE)</f>
        <v>2.8219958510327465E-4</v>
      </c>
      <c r="BH2276" s="13">
        <f t="shared" ref="BH2276:BH2335" si="3127">_xlfn.POISSON.DIST(4,K2276,FALSE) * _xlfn.POISSON.DIST(6,L2276,FALSE)</f>
        <v>6.3668457644002258E-5</v>
      </c>
      <c r="BI2276" s="13">
        <f t="shared" ref="BI2276:BI2335" si="3128">_xlfn.POISSON.DIST(5,K2276,FALSE) * _xlfn.POISSON.DIST(6,L2276,FALSE)</f>
        <v>1.1491646941387577E-5</v>
      </c>
      <c r="BJ2276" s="14">
        <f t="shared" ref="BJ2276:BJ2335" si="3129">SUM(N2276,Q2276,T2276,W2276,X2276,Y2276,AD2276,AE2276,AF2276,AG2276,AM2276,AN2276,AO2276,AP2276,AQ2276,AX2276,AY2276,AZ2276,BA2276,BB2276,BC2276)</f>
        <v>0.20232702124563839</v>
      </c>
      <c r="BK2276" s="14">
        <f t="shared" ref="BK2276:BK2335" si="3130">SUM(M2276,P2276,S2276,V2276,AC2276,AL2276,AY2276)</f>
        <v>0.24278235943536391</v>
      </c>
      <c r="BL2276" s="14">
        <f t="shared" ref="BL2276:BL2335" si="3131">SUM(O2276,R2276,U2276,AA2276,AB2276,AH2276,AI2276,AJ2276,AK2276,AR2276,AS2276,AT2276,AU2276,AV2276,BD2276,BE2276,BF2276,BG2276,BH2276,BI2276)</f>
        <v>0.49394687021157802</v>
      </c>
      <c r="BM2276" s="14">
        <f t="shared" ref="BM2276:BM2335" si="3132">SUM(S2276:BI2276)</f>
        <v>0.47303796020997052</v>
      </c>
      <c r="BN2276" s="14">
        <f t="shared" ref="BN2276:BN2335" si="3133">SUM(M2276:R2276)</f>
        <v>0.52521643112878491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1.5690999999999999</v>
      </c>
      <c r="F2277" s="10">
        <f>VLOOKUP(B2277,home!$B$2:$E$405,3,FALSE)</f>
        <v>0.92700000000000005</v>
      </c>
      <c r="G2277" s="10">
        <f>VLOOKUP(C2277,away!$B$2:$E$405,4,FALSE)</f>
        <v>1.2109000000000001</v>
      </c>
      <c r="H2277" s="10">
        <f>VLOOKUP(A2277,away!$A$2:$E$405,3,FALSE)</f>
        <v>1.1701999999999999</v>
      </c>
      <c r="I2277" s="10">
        <f>VLOOKUP(C2277,away!$B$2:$E$405,3,FALSE)</f>
        <v>0.51270000000000004</v>
      </c>
      <c r="J2277" s="10">
        <f>VLOOKUP(B2277,home!$B$2:$E$405,4,FALSE)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1.5690999999999999</v>
      </c>
      <c r="F2278" s="10">
        <f>VLOOKUP(B2278,home!$B$2:$E$405,3,FALSE)</f>
        <v>1.4658</v>
      </c>
      <c r="G2278" s="10">
        <f>VLOOKUP(C2278,away!$B$2:$E$405,4,FALSE)</f>
        <v>0.63729999999999998</v>
      </c>
      <c r="H2278" s="10">
        <f>VLOOKUP(A2278,away!$A$2:$E$405,3,FALSE)</f>
        <v>1.1701999999999999</v>
      </c>
      <c r="I2278" s="10">
        <f>VLOOKUP(C2278,away!$B$2:$E$405,3,FALSE)</f>
        <v>0.94</v>
      </c>
      <c r="J2278" s="10">
        <f>VLOOKUP(B2278,home!$B$2:$E$405,4,FALSE)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1.254</v>
      </c>
      <c r="F2279" s="10">
        <f>VLOOKUP(B2279,home!$B$2:$E$405,3,FALSE)</f>
        <v>0.74429999999999996</v>
      </c>
      <c r="G2279" s="10">
        <f>VLOOKUP(C2279,away!$B$2:$E$405,4,FALSE)</f>
        <v>1.8441000000000001</v>
      </c>
      <c r="H2279" s="10">
        <f>VLOOKUP(A2279,away!$A$2:$E$405,3,FALSE)</f>
        <v>0.9476</v>
      </c>
      <c r="I2279" s="10">
        <f>VLOOKUP(C2279,away!$B$2:$E$405,3,FALSE)</f>
        <v>0.59360000000000002</v>
      </c>
      <c r="J2279" s="10">
        <f>VLOOKUP(B2279,home!$B$2:$E$405,4,FALSE)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1.254</v>
      </c>
      <c r="F2280" s="10">
        <f>VLOOKUP(B2280,home!$B$2:$E$405,3,FALSE)</f>
        <v>0.84730000000000005</v>
      </c>
      <c r="G2280" s="10">
        <f>VLOOKUP(C2280,away!$B$2:$E$405,4,FALSE)</f>
        <v>0.69779999999999998</v>
      </c>
      <c r="H2280" s="10">
        <f>VLOOKUP(A2280,away!$A$2:$E$405,3,FALSE)</f>
        <v>0.9476</v>
      </c>
      <c r="I2280" s="10">
        <f>VLOOKUP(C2280,away!$B$2:$E$405,3,FALSE)</f>
        <v>0.98929999999999996</v>
      </c>
      <c r="J2280" s="10">
        <f>VLOOKUP(B2280,home!$B$2:$E$405,4,FALSE)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1.3812</v>
      </c>
      <c r="F2281" s="10">
        <f>VLOOKUP(B2281,home!$B$2:$E$405,3,FALSE)</f>
        <v>0.90500000000000003</v>
      </c>
      <c r="G2281" s="10">
        <f>VLOOKUP(C2281,away!$B$2:$E$405,4,FALSE)</f>
        <v>1.1051</v>
      </c>
      <c r="H2281" s="10">
        <f>VLOOKUP(A2281,away!$A$2:$E$405,3,FALSE)</f>
        <v>1.0679000000000001</v>
      </c>
      <c r="I2281" s="10">
        <f>VLOOKUP(C2281,away!$B$2:$E$405,3,FALSE)</f>
        <v>0.98570000000000002</v>
      </c>
      <c r="J2281" s="10">
        <f>VLOOKUP(B2281,home!$B$2:$E$405,4,FALSE)</f>
        <v>0.74909999999999999</v>
      </c>
      <c r="K2281" s="12">
        <f t="shared" si="3078"/>
        <v>1.3813595286</v>
      </c>
      <c r="L2281" s="12">
        <f t="shared" si="3079"/>
        <v>0.78852440637300003</v>
      </c>
      <c r="M2281" s="13">
        <f t="shared" si="3080"/>
        <v>0.1141908697081043</v>
      </c>
      <c r="N2281" s="13">
        <f t="shared" si="3081"/>
        <v>0.15773864595041093</v>
      </c>
      <c r="O2281" s="13">
        <f t="shared" si="3082"/>
        <v>9.0042287749799541E-2</v>
      </c>
      <c r="P2281" s="13">
        <f t="shared" si="3083"/>
        <v>0.12438077216012862</v>
      </c>
      <c r="Q2281" s="13">
        <f t="shared" si="3084"/>
        <v>0.10894689080603101</v>
      </c>
      <c r="R2281" s="13">
        <f t="shared" si="3085"/>
        <v>3.5500270748188761E-2</v>
      </c>
      <c r="S2281" s="13">
        <f t="shared" si="3086"/>
        <v>3.386999442839838E-2</v>
      </c>
      <c r="T2281" s="13">
        <f t="shared" si="3087"/>
        <v>8.590728239900966E-2</v>
      </c>
      <c r="U2281" s="13">
        <f t="shared" si="3088"/>
        <v>4.9038637265890389E-2</v>
      </c>
      <c r="V2281" s="13">
        <f t="shared" si="3089"/>
        <v>4.0991563519260747E-3</v>
      </c>
      <c r="W2281" s="13">
        <f t="shared" si="3090"/>
        <v>5.0164941908751565E-2</v>
      </c>
      <c r="X2281" s="13">
        <f t="shared" si="3091"/>
        <v>3.9556281039334361E-2</v>
      </c>
      <c r="Y2281" s="13">
        <f t="shared" si="3092"/>
        <v>1.559554651243234E-2</v>
      </c>
      <c r="Z2281" s="13">
        <f t="shared" si="3093"/>
        <v>9.330943305932109E-3</v>
      </c>
      <c r="AA2281" s="13">
        <f t="shared" si="3094"/>
        <v>1.2889387446475699E-2</v>
      </c>
      <c r="AB2281" s="13">
        <f t="shared" si="3095"/>
        <v>8.9024390835032181E-3</v>
      </c>
      <c r="AC2281" s="13">
        <f t="shared" si="3096"/>
        <v>2.7905921548333936E-4</v>
      </c>
      <c r="AD2281" s="13">
        <f t="shared" si="3097"/>
        <v>1.7323955126829854E-2</v>
      </c>
      <c r="AE2281" s="13">
        <f t="shared" si="3098"/>
        <v>1.3660361432416003E-2</v>
      </c>
      <c r="AF2281" s="13">
        <f t="shared" si="3099"/>
        <v>5.3857641946682255E-3</v>
      </c>
      <c r="AG2281" s="13">
        <f t="shared" si="3100"/>
        <v>1.415602171488574E-3</v>
      </c>
      <c r="AH2281" s="13">
        <f t="shared" si="3101"/>
        <v>1.8394191328025581E-3</v>
      </c>
      <c r="AI2281" s="13">
        <f t="shared" si="3102"/>
        <v>2.5408991461859619E-3</v>
      </c>
      <c r="AJ2281" s="13">
        <f t="shared" si="3103"/>
        <v>1.7549476233977921E-3</v>
      </c>
      <c r="AK2281" s="13">
        <f t="shared" si="3104"/>
        <v>8.0807120725815492E-4</v>
      </c>
      <c r="AL2281" s="13">
        <f t="shared" si="3105"/>
        <v>1.2158450422154579E-5</v>
      </c>
      <c r="AM2281" s="13">
        <f t="shared" si="3106"/>
        <v>4.7861220974970481E-3</v>
      </c>
      <c r="AN2281" s="13">
        <f t="shared" si="3107"/>
        <v>3.773974085757558E-3</v>
      </c>
      <c r="AO2281" s="13">
        <f t="shared" si="3108"/>
        <v>1.4879353378195318E-3</v>
      </c>
      <c r="AP2281" s="13">
        <f t="shared" si="3109"/>
        <v>3.9109110965851858E-4</v>
      </c>
      <c r="AQ2281" s="13">
        <f t="shared" si="3110"/>
        <v>7.7096221270310283E-5</v>
      </c>
      <c r="AR2281" s="13">
        <f t="shared" si="3111"/>
        <v>2.900853759528552E-4</v>
      </c>
      <c r="AS2281" s="13">
        <f t="shared" si="3112"/>
        <v>4.0071219817998973E-4</v>
      </c>
      <c r="AT2281" s="13">
        <f t="shared" si="3113"/>
        <v>2.7676380659109033E-4</v>
      </c>
      <c r="AU2281" s="13">
        <f t="shared" si="3114"/>
        <v>1.2743677380207003E-4</v>
      </c>
      <c r="AV2281" s="13">
        <f t="shared" si="3115"/>
        <v>4.4009000446383061E-5</v>
      </c>
      <c r="AW2281" s="13">
        <f t="shared" si="3116"/>
        <v>3.6787273011599002E-7</v>
      </c>
      <c r="AX2281" s="13">
        <f t="shared" si="3117"/>
        <v>1.1018925607367601E-3</v>
      </c>
      <c r="AY2281" s="13">
        <f t="shared" si="3118"/>
        <v>8.6886917734177872E-4</v>
      </c>
      <c r="AZ2281" s="13">
        <f t="shared" si="3119"/>
        <v>3.4256227613961143E-4</v>
      </c>
      <c r="BA2281" s="13">
        <f t="shared" si="3120"/>
        <v>9.0039571812923613E-5</v>
      </c>
      <c r="BB2281" s="13">
        <f t="shared" si="3121"/>
        <v>1.774959997846617E-5</v>
      </c>
      <c r="BC2281" s="13">
        <f t="shared" si="3122"/>
        <v>2.7991985572756508E-6</v>
      </c>
      <c r="BD2281" s="13">
        <f t="shared" si="3123"/>
        <v>3.8123233145118941E-5</v>
      </c>
      <c r="BE2281" s="13">
        <f t="shared" si="3124"/>
        <v>5.2661891366049381E-5</v>
      </c>
      <c r="BF2281" s="13">
        <f t="shared" si="3125"/>
        <v>3.6372502716295204E-5</v>
      </c>
      <c r="BG2281" s="13">
        <f t="shared" si="3126"/>
        <v>1.6747834402061257E-5</v>
      </c>
      <c r="BH2281" s="13">
        <f t="shared" si="3127"/>
        <v>5.7836951586755475E-6</v>
      </c>
      <c r="BI2281" s="13">
        <f t="shared" si="3128"/>
        <v>1.5978724835908313E-6</v>
      </c>
      <c r="BJ2281" s="14">
        <f t="shared" si="3129"/>
        <v>0.50863540277794228</v>
      </c>
      <c r="BK2281" s="14">
        <f t="shared" si="3130"/>
        <v>0.27770087949180466</v>
      </c>
      <c r="BL2281" s="14">
        <f t="shared" si="3131"/>
        <v>0.20460665358774616</v>
      </c>
      <c r="BM2281" s="14">
        <f t="shared" si="3132"/>
        <v>0.36860564073615065</v>
      </c>
      <c r="BN2281" s="14">
        <f t="shared" si="3133"/>
        <v>0.63079973712266313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1.3812</v>
      </c>
      <c r="F2282" s="10">
        <f>VLOOKUP(B2282,home!$B$2:$E$405,3,FALSE)</f>
        <v>0.91449999999999998</v>
      </c>
      <c r="G2282" s="10">
        <f>VLOOKUP(C2282,away!$B$2:$E$405,4,FALSE)</f>
        <v>1.1432</v>
      </c>
      <c r="H2282" s="10">
        <f>VLOOKUP(A2282,away!$A$2:$E$405,3,FALSE)</f>
        <v>1.0679000000000001</v>
      </c>
      <c r="I2282" s="10">
        <f>VLOOKUP(C2282,away!$B$2:$E$405,3,FALSE)</f>
        <v>0.4929</v>
      </c>
      <c r="J2282" s="10">
        <f>VLOOKUP(B2282,home!$B$2:$E$405,4,FALSE)</f>
        <v>0.69</v>
      </c>
      <c r="K2282" s="12">
        <f t="shared" si="3078"/>
        <v>1.44398437968</v>
      </c>
      <c r="L2282" s="12">
        <f t="shared" si="3079"/>
        <v>0.36319385790000003</v>
      </c>
      <c r="M2282" s="13">
        <f t="shared" si="3080"/>
        <v>0.16411658204426782</v>
      </c>
      <c r="N2282" s="13">
        <f t="shared" si="3081"/>
        <v>0.23698178091839395</v>
      </c>
      <c r="O2282" s="13">
        <f t="shared" si="3082"/>
        <v>5.9606134578019512E-2</v>
      </c>
      <c r="P2282" s="13">
        <f t="shared" si="3083"/>
        <v>8.607032726376411E-2</v>
      </c>
      <c r="Q2282" s="13">
        <f t="shared" si="3084"/>
        <v>0.1710989949574544</v>
      </c>
      <c r="R2282" s="13">
        <f t="shared" si="3085"/>
        <v>1.0824290985948747E-2</v>
      </c>
      <c r="S2282" s="13">
        <f t="shared" si="3086"/>
        <v>1.1284815256043473E-2</v>
      </c>
      <c r="T2282" s="13">
        <f t="shared" si="3087"/>
        <v>6.2142104061410526E-2</v>
      </c>
      <c r="U2282" s="13">
        <f t="shared" si="3088"/>
        <v>1.5630107104821021E-2</v>
      </c>
      <c r="V2282" s="13">
        <f t="shared" si="3089"/>
        <v>6.575865698640914E-4</v>
      </c>
      <c r="W2282" s="13">
        <f t="shared" si="3090"/>
        <v>8.2354758699170402E-2</v>
      </c>
      <c r="X2282" s="13">
        <f t="shared" si="3091"/>
        <v>2.9910742528375292E-2</v>
      </c>
      <c r="Y2282" s="13">
        <f t="shared" si="3092"/>
        <v>5.4316989857671107E-3</v>
      </c>
      <c r="Z2282" s="13">
        <f t="shared" si="3093"/>
        <v>1.3104386674063068E-3</v>
      </c>
      <c r="AA2282" s="13">
        <f t="shared" si="3094"/>
        <v>1.8922529662633821E-3</v>
      </c>
      <c r="AB2282" s="13">
        <f t="shared" si="3095"/>
        <v>1.3661918628437352E-3</v>
      </c>
      <c r="AC2282" s="13">
        <f t="shared" si="3096"/>
        <v>2.1554300975964096E-5</v>
      </c>
      <c r="AD2282" s="13">
        <f t="shared" si="3097"/>
        <v>2.972974628847944E-2</v>
      </c>
      <c r="AE2282" s="13">
        <f t="shared" si="3098"/>
        <v>1.0797661248901056E-2</v>
      </c>
      <c r="AF2282" s="13">
        <f t="shared" si="3099"/>
        <v>1.960822122642853E-3</v>
      </c>
      <c r="AG2282" s="13">
        <f t="shared" si="3100"/>
        <v>2.3738618379277494E-4</v>
      </c>
      <c r="AH2282" s="13">
        <f t="shared" si="3101"/>
        <v>1.1898581878915788E-4</v>
      </c>
      <c r="AI2282" s="13">
        <f t="shared" si="3102"/>
        <v>1.7181366373497905E-4</v>
      </c>
      <c r="AJ2282" s="13">
        <f t="shared" si="3103"/>
        <v>1.2404812332445094E-4</v>
      </c>
      <c r="AK2282" s="13">
        <f t="shared" si="3104"/>
        <v>5.9707850803041805E-5</v>
      </c>
      <c r="AL2282" s="13">
        <f t="shared" si="3105"/>
        <v>4.5216289928399668E-7</v>
      </c>
      <c r="AM2282" s="13">
        <f t="shared" si="3106"/>
        <v>8.5858578504827542E-3</v>
      </c>
      <c r="AN2282" s="13">
        <f t="shared" si="3107"/>
        <v>3.1183308360978336E-3</v>
      </c>
      <c r="AO2282" s="13">
        <f t="shared" si="3108"/>
        <v>5.6627930328545235E-4</v>
      </c>
      <c r="AP2282" s="13">
        <f t="shared" si="3109"/>
        <v>6.8556388269722538E-5</v>
      </c>
      <c r="AQ2282" s="13">
        <f t="shared" si="3110"/>
        <v>6.2248147848427075E-6</v>
      </c>
      <c r="AR2282" s="13">
        <f t="shared" si="3111"/>
        <v>8.6429837122849185E-6</v>
      </c>
      <c r="AS2282" s="13">
        <f t="shared" si="3112"/>
        <v>1.2480333474368085E-5</v>
      </c>
      <c r="AT2282" s="13">
        <f t="shared" si="3113"/>
        <v>9.0107032950924703E-6</v>
      </c>
      <c r="AU2282" s="13">
        <f t="shared" si="3114"/>
        <v>4.3371049360148769E-6</v>
      </c>
      <c r="AV2282" s="13">
        <f t="shared" si="3115"/>
        <v>1.5656779451596285E-6</v>
      </c>
      <c r="AW2282" s="13">
        <f t="shared" si="3116"/>
        <v>6.5870872321265983E-9</v>
      </c>
      <c r="AX2282" s="13">
        <f t="shared" si="3117"/>
        <v>2.0663074370416653E-3</v>
      </c>
      <c r="AY2282" s="13">
        <f t="shared" si="3118"/>
        <v>7.5047016966662389E-4</v>
      </c>
      <c r="AZ2282" s="13">
        <f t="shared" si="3119"/>
        <v>1.3628307808004434E-4</v>
      </c>
      <c r="BA2282" s="13">
        <f t="shared" si="3120"/>
        <v>1.6499058964792744E-5</v>
      </c>
      <c r="BB2282" s="13">
        <f t="shared" si="3121"/>
        <v>1.498089219285664E-6</v>
      </c>
      <c r="BC2282" s="13">
        <f t="shared" si="3122"/>
        <v>1.0881936060615198E-7</v>
      </c>
      <c r="BD2282" s="13">
        <f t="shared" si="3123"/>
        <v>5.2317976637193683E-7</v>
      </c>
      <c r="BE2282" s="13">
        <f t="shared" si="3124"/>
        <v>7.5546341040570861E-7</v>
      </c>
      <c r="BF2282" s="13">
        <f t="shared" si="3125"/>
        <v>5.4543868202281232E-7</v>
      </c>
      <c r="BG2282" s="13">
        <f t="shared" si="3126"/>
        <v>2.6253497897139577E-7</v>
      </c>
      <c r="BH2282" s="13">
        <f t="shared" si="3127"/>
        <v>9.4774102188578279E-8</v>
      </c>
      <c r="BI2282" s="13">
        <f t="shared" si="3128"/>
        <v>2.737046463170063E-8</v>
      </c>
      <c r="BJ2282" s="14">
        <f t="shared" si="3129"/>
        <v>0.64596211183964136</v>
      </c>
      <c r="BK2282" s="14">
        <f t="shared" si="3130"/>
        <v>0.26290178776748135</v>
      </c>
      <c r="BL2282" s="14">
        <f t="shared" si="3131"/>
        <v>8.9831778519315522E-2</v>
      </c>
      <c r="BM2282" s="14">
        <f t="shared" si="3132"/>
        <v>0.27055754246341679</v>
      </c>
      <c r="BN2282" s="14">
        <f t="shared" si="3133"/>
        <v>0.72869811074784852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1.3812</v>
      </c>
      <c r="F2283" s="10">
        <f>VLOOKUP(B2283,home!$B$2:$E$405,3,FALSE)</f>
        <v>0.83830000000000005</v>
      </c>
      <c r="G2283" s="10">
        <f>VLOOKUP(C2283,away!$B$2:$E$405,4,FALSE)</f>
        <v>0.91449999999999998</v>
      </c>
      <c r="H2283" s="10">
        <f>VLOOKUP(A2283,away!$A$2:$E$405,3,FALSE)</f>
        <v>1.0679000000000001</v>
      </c>
      <c r="I2283" s="10">
        <f>VLOOKUP(C2283,away!$B$2:$E$405,3,FALSE)</f>
        <v>0.69</v>
      </c>
      <c r="J2283" s="10">
        <f>VLOOKUP(B2283,home!$B$2:$E$405,4,FALSE)</f>
        <v>0.83779999999999999</v>
      </c>
      <c r="K2283" s="12">
        <f t="shared" si="3078"/>
        <v>1.0588629334200002</v>
      </c>
      <c r="L2283" s="12">
        <f t="shared" si="3079"/>
        <v>0.61733376780000004</v>
      </c>
      <c r="M2283" s="13">
        <f t="shared" si="3080"/>
        <v>0.18708416162301206</v>
      </c>
      <c r="N2283" s="13">
        <f t="shared" si="3081"/>
        <v>0.19809648417256392</v>
      </c>
      <c r="O2283" s="13">
        <f t="shared" si="3082"/>
        <v>0.11549337039043821</v>
      </c>
      <c r="P2283" s="13">
        <f t="shared" si="3083"/>
        <v>0.12229164896218198</v>
      </c>
      <c r="Q2283" s="13">
        <f t="shared" si="3084"/>
        <v>0.10487851216557484</v>
      </c>
      <c r="R2283" s="13">
        <f t="shared" si="3085"/>
        <v>3.5648978749525086E-2</v>
      </c>
      <c r="S2283" s="13">
        <f t="shared" si="3086"/>
        <v>1.9984651929041211E-2</v>
      </c>
      <c r="T2283" s="13">
        <f t="shared" si="3087"/>
        <v>6.4745047076432458E-2</v>
      </c>
      <c r="U2283" s="13">
        <f t="shared" si="3088"/>
        <v>3.7747382212149377E-2</v>
      </c>
      <c r="V2283" s="13">
        <f t="shared" si="3089"/>
        <v>1.4514893648432158E-3</v>
      </c>
      <c r="W2283" s="13">
        <f t="shared" si="3090"/>
        <v>3.7017323014788585E-2</v>
      </c>
      <c r="X2283" s="13">
        <f t="shared" si="3091"/>
        <v>2.2852043490589096E-2</v>
      </c>
      <c r="Y2283" s="13">
        <f t="shared" si="3092"/>
        <v>7.0536690549874151E-3</v>
      </c>
      <c r="Z2283" s="13">
        <f t="shared" si="3093"/>
        <v>7.3357727898888201E-3</v>
      </c>
      <c r="AA2283" s="13">
        <f t="shared" si="3094"/>
        <v>7.767577895204293E-3</v>
      </c>
      <c r="AB2283" s="13">
        <f t="shared" si="3095"/>
        <v>4.1124001578421842E-3</v>
      </c>
      <c r="AC2283" s="13">
        <f t="shared" si="3096"/>
        <v>5.9299858128634743E-5</v>
      </c>
      <c r="AD2283" s="13">
        <f t="shared" si="3097"/>
        <v>9.7990678086986808E-3</v>
      </c>
      <c r="AE2283" s="13">
        <f t="shared" si="3098"/>
        <v>6.0492954512716473E-3</v>
      </c>
      <c r="AF2283" s="13">
        <f t="shared" si="3099"/>
        <v>1.8672171767344634E-3</v>
      </c>
      <c r="AG2283" s="13">
        <f t="shared" si="3100"/>
        <v>3.8423207167145504E-4</v>
      </c>
      <c r="AH2283" s="13">
        <f t="shared" si="3101"/>
        <v>1.1321550640266958E-3</v>
      </c>
      <c r="AI2283" s="13">
        <f t="shared" si="3102"/>
        <v>1.1987970321816149E-3</v>
      </c>
      <c r="AJ2283" s="13">
        <f t="shared" si="3103"/>
        <v>6.346808710355076E-4</v>
      </c>
      <c r="AK2283" s="13">
        <f t="shared" si="3104"/>
        <v>2.2401334963007282E-4</v>
      </c>
      <c r="AL2283" s="13">
        <f t="shared" si="3105"/>
        <v>1.5505059051203379E-6</v>
      </c>
      <c r="AM2283" s="13">
        <f t="shared" si="3106"/>
        <v>2.075173936940036E-3</v>
      </c>
      <c r="AN2283" s="13">
        <f t="shared" si="3107"/>
        <v>1.2810749453315523E-3</v>
      </c>
      <c r="AO2283" s="13">
        <f t="shared" si="3108"/>
        <v>3.9542541141785305E-4</v>
      </c>
      <c r="AP2283" s="13">
        <f t="shared" si="3109"/>
        <v>8.1369819704816149E-5</v>
      </c>
      <c r="AQ2283" s="13">
        <f t="shared" si="3110"/>
        <v>1.2558084345895208E-5</v>
      </c>
      <c r="AR2283" s="13">
        <f t="shared" si="3111"/>
        <v>1.3978351028189008E-4</v>
      </c>
      <c r="AS2283" s="13">
        <f t="shared" si="3112"/>
        <v>1.4801157774082689E-4</v>
      </c>
      <c r="AT2283" s="13">
        <f t="shared" si="3113"/>
        <v>7.8361986693387182E-5</v>
      </c>
      <c r="AU2283" s="13">
        <f t="shared" si="3114"/>
        <v>2.7658201032926324E-5</v>
      </c>
      <c r="AV2283" s="13">
        <f t="shared" si="3115"/>
        <v>7.3215609697111109E-6</v>
      </c>
      <c r="AW2283" s="13">
        <f t="shared" si="3116"/>
        <v>2.8153390404292438E-8</v>
      </c>
      <c r="AX2283" s="13">
        <f t="shared" si="3117"/>
        <v>3.6622079370417606E-4</v>
      </c>
      <c r="AY2283" s="13">
        <f t="shared" si="3118"/>
        <v>2.2608046242410555E-4</v>
      </c>
      <c r="AZ2283" s="13">
        <f t="shared" si="3119"/>
        <v>6.9783551847119697E-5</v>
      </c>
      <c r="BA2283" s="13">
        <f t="shared" si="3120"/>
        <v>1.4359914330749687E-5</v>
      </c>
      <c r="BB2283" s="13">
        <f t="shared" si="3121"/>
        <v>2.2162150047717299E-6</v>
      </c>
      <c r="BC2283" s="13">
        <f t="shared" si="3122"/>
        <v>2.7362887183012546E-7</v>
      </c>
      <c r="BD2283" s="13">
        <f t="shared" si="3123"/>
        <v>1.438218017977154E-5</v>
      </c>
      <c r="BE2283" s="13">
        <f t="shared" si="3124"/>
        <v>1.5228757494127876E-5</v>
      </c>
      <c r="BF2283" s="13">
        <f t="shared" si="3125"/>
        <v>8.0625834162870269E-6</v>
      </c>
      <c r="BG2283" s="13">
        <f t="shared" si="3126"/>
        <v>2.8457235757043763E-6</v>
      </c>
      <c r="BH2283" s="13">
        <f t="shared" si="3127"/>
        <v>7.5330780326819687E-7</v>
      </c>
      <c r="BI2283" s="13">
        <f t="shared" si="3128"/>
        <v>1.5952994206734791E-7</v>
      </c>
      <c r="BJ2283" s="14">
        <f t="shared" si="3129"/>
        <v>0.45726742824723537</v>
      </c>
      <c r="BK2283" s="14">
        <f t="shared" si="3130"/>
        <v>0.33109888270553633</v>
      </c>
      <c r="BL2283" s="14">
        <f t="shared" si="3131"/>
        <v>0.20440192464116302</v>
      </c>
      <c r="BM2283" s="14">
        <f t="shared" si="3132"/>
        <v>0.23638480001149381</v>
      </c>
      <c r="BN2283" s="14">
        <f t="shared" si="3133"/>
        <v>0.76349315606329604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1.3812</v>
      </c>
      <c r="F2284" s="10">
        <f>VLOOKUP(B2284,home!$B$2:$E$405,3,FALSE)</f>
        <v>0.83260000000000001</v>
      </c>
      <c r="G2284" s="10">
        <f>VLOOKUP(C2284,away!$B$2:$E$405,4,FALSE)</f>
        <v>0.99070000000000003</v>
      </c>
      <c r="H2284" s="10">
        <f>VLOOKUP(A2284,away!$A$2:$E$405,3,FALSE)</f>
        <v>1.0679000000000001</v>
      </c>
      <c r="I2284" s="10">
        <f>VLOOKUP(C2284,away!$B$2:$E$405,3,FALSE)</f>
        <v>1.3307</v>
      </c>
      <c r="J2284" s="10">
        <f>VLOOKUP(B2284,home!$B$2:$E$405,4,FALSE)</f>
        <v>0.79600000000000004</v>
      </c>
      <c r="K2284" s="12">
        <f t="shared" si="3078"/>
        <v>1.139292239784</v>
      </c>
      <c r="L2284" s="12">
        <f t="shared" si="3079"/>
        <v>1.1311594058800001</v>
      </c>
      <c r="M2284" s="13">
        <f t="shared" si="3080"/>
        <v>0.10326553012034696</v>
      </c>
      <c r="N2284" s="13">
        <f t="shared" si="3081"/>
        <v>0.11764961710329218</v>
      </c>
      <c r="O2284" s="13">
        <f t="shared" si="3082"/>
        <v>0.11680977569881491</v>
      </c>
      <c r="P2284" s="13">
        <f t="shared" si="3083"/>
        <v>0.13308047098456949</v>
      </c>
      <c r="Q2284" s="13">
        <f t="shared" si="3084"/>
        <v>6.7018647889669894E-2</v>
      </c>
      <c r="R2284" s="13">
        <f t="shared" si="3085"/>
        <v>6.6065238240223798E-2</v>
      </c>
      <c r="S2284" s="13">
        <f t="shared" si="3086"/>
        <v>4.287590383943924E-2</v>
      </c>
      <c r="T2284" s="13">
        <f t="shared" si="3087"/>
        <v>7.5808773929759904E-2</v>
      </c>
      <c r="U2284" s="13">
        <f t="shared" si="3088"/>
        <v>7.526761324656811E-2</v>
      </c>
      <c r="V2284" s="13">
        <f t="shared" si="3089"/>
        <v>6.1394537086328187E-3</v>
      </c>
      <c r="W2284" s="13">
        <f t="shared" si="3090"/>
        <v>2.5451275153839079E-2</v>
      </c>
      <c r="X2284" s="13">
        <f t="shared" si="3091"/>
        <v>2.8789449281905018E-2</v>
      </c>
      <c r="Y2284" s="13">
        <f t="shared" si="3092"/>
        <v>1.6282728172666041E-2</v>
      </c>
      <c r="Z2284" s="13">
        <f t="shared" si="3093"/>
        <v>2.4910105212377399E-2</v>
      </c>
      <c r="AA2284" s="13">
        <f t="shared" si="3094"/>
        <v>2.8379889560664534E-2</v>
      </c>
      <c r="AB2284" s="13">
        <f t="shared" si="3095"/>
        <v>1.616649397119603E-2</v>
      </c>
      <c r="AC2284" s="13">
        <f t="shared" si="3096"/>
        <v>4.9450273374173541E-4</v>
      </c>
      <c r="AD2284" s="13">
        <f t="shared" si="3097"/>
        <v>7.2491100688440472E-3</v>
      </c>
      <c r="AE2284" s="13">
        <f t="shared" si="3098"/>
        <v>8.1998990386323578E-3</v>
      </c>
      <c r="AF2284" s="13">
        <f t="shared" si="3099"/>
        <v>4.6376964624076818E-3</v>
      </c>
      <c r="AG2284" s="13">
        <f t="shared" si="3100"/>
        <v>1.748657991689617E-3</v>
      </c>
      <c r="AH2284" s="13">
        <f t="shared" si="3101"/>
        <v>7.0443249531102793E-3</v>
      </c>
      <c r="AI2284" s="13">
        <f t="shared" si="3102"/>
        <v>8.0255447535953293E-3</v>
      </c>
      <c r="AJ2284" s="13">
        <f t="shared" si="3103"/>
        <v>4.5717204289051775E-3</v>
      </c>
      <c r="AK2284" s="13">
        <f t="shared" si="3104"/>
        <v>1.7361752023712161E-3</v>
      </c>
      <c r="AL2284" s="13">
        <f t="shared" si="3105"/>
        <v>2.5491044933508053E-5</v>
      </c>
      <c r="AM2284" s="13">
        <f t="shared" si="3106"/>
        <v>1.6517709693548161E-3</v>
      </c>
      <c r="AN2284" s="13">
        <f t="shared" si="3107"/>
        <v>1.8684162683452255E-3</v>
      </c>
      <c r="AO2284" s="13">
        <f t="shared" si="3108"/>
        <v>1.0567383180189564E-3</v>
      </c>
      <c r="AP2284" s="13">
        <f t="shared" si="3109"/>
        <v>3.9844649599365099E-4</v>
      </c>
      <c r="AQ2284" s="13">
        <f t="shared" si="3110"/>
        <v>1.1267662542078656E-4</v>
      </c>
      <c r="AR2284" s="13">
        <f t="shared" si="3111"/>
        <v>1.5936508857571769E-3</v>
      </c>
      <c r="AS2284" s="13">
        <f t="shared" si="3112"/>
        <v>1.8156340870680494E-3</v>
      </c>
      <c r="AT2284" s="13">
        <f t="shared" si="3113"/>
        <v>1.0342689128419681E-3</v>
      </c>
      <c r="AU2284" s="13">
        <f t="shared" si="3114"/>
        <v>3.9277818208356279E-4</v>
      </c>
      <c r="AV2284" s="13">
        <f t="shared" si="3115"/>
        <v>1.1187228370106748E-4</v>
      </c>
      <c r="AW2284" s="13">
        <f t="shared" si="3116"/>
        <v>9.1252356416796142E-7</v>
      </c>
      <c r="AX2284" s="13">
        <f t="shared" si="3117"/>
        <v>3.1364164121440593E-4</v>
      </c>
      <c r="AY2284" s="13">
        <f t="shared" si="3118"/>
        <v>3.5477869253531554E-4</v>
      </c>
      <c r="AZ2284" s="13">
        <f t="shared" si="3119"/>
        <v>2.0065562753356542E-4</v>
      </c>
      <c r="BA2284" s="13">
        <f t="shared" si="3120"/>
        <v>7.5657833475782136E-5</v>
      </c>
      <c r="BB2284" s="13">
        <f t="shared" si="3121"/>
        <v>2.1395267491158429E-5</v>
      </c>
      <c r="BC2284" s="13">
        <f t="shared" si="3122"/>
        <v>4.8402916127884908E-6</v>
      </c>
      <c r="BD2284" s="13">
        <f t="shared" si="3123"/>
        <v>3.0044553151887025E-4</v>
      </c>
      <c r="BE2284" s="13">
        <f t="shared" si="3124"/>
        <v>3.4229526253722796E-4</v>
      </c>
      <c r="BF2284" s="13">
        <f t="shared" si="3125"/>
        <v>1.9498716816174542E-4</v>
      </c>
      <c r="BG2284" s="13">
        <f t="shared" si="3126"/>
        <v>7.4049122514711452E-5</v>
      </c>
      <c r="BH2284" s="13">
        <f t="shared" si="3127"/>
        <v>2.1090897660956353E-5</v>
      </c>
      <c r="BI2284" s="13">
        <f t="shared" si="3128"/>
        <v>4.8057392070412183E-6</v>
      </c>
      <c r="BJ2284" s="14">
        <f t="shared" si="3129"/>
        <v>0.35889487312370233</v>
      </c>
      <c r="BK2284" s="14">
        <f t="shared" si="3130"/>
        <v>0.28623613112419904</v>
      </c>
      <c r="BL2284" s="14">
        <f t="shared" si="3131"/>
        <v>0.32995265412850178</v>
      </c>
      <c r="BM2284" s="14">
        <f t="shared" si="3132"/>
        <v>0.39575061738289208</v>
      </c>
      <c r="BN2284" s="14">
        <f t="shared" si="3133"/>
        <v>0.60388928003691722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1.3812</v>
      </c>
      <c r="F2285" s="10">
        <f>VLOOKUP(B2285,home!$B$2:$E$405,3,FALSE)</f>
        <v>1.2956000000000001</v>
      </c>
      <c r="G2285" s="10">
        <f>VLOOKUP(C2285,away!$B$2:$E$405,4,FALSE)</f>
        <v>0.9526</v>
      </c>
      <c r="H2285" s="10">
        <f>VLOOKUP(A2285,away!$A$2:$E$405,3,FALSE)</f>
        <v>1.0679000000000001</v>
      </c>
      <c r="I2285" s="10">
        <f>VLOOKUP(C2285,away!$B$2:$E$405,3,FALSE)</f>
        <v>1.1828000000000001</v>
      </c>
      <c r="J2285" s="10">
        <f>VLOOKUP(B2285,home!$B$2:$E$405,4,FALSE)</f>
        <v>1.2321</v>
      </c>
      <c r="K2285" s="12">
        <f t="shared" si="3078"/>
        <v>1.7046612390720002</v>
      </c>
      <c r="L2285" s="12">
        <f t="shared" si="3079"/>
        <v>1.5562804430520001</v>
      </c>
      <c r="M2285" s="13">
        <f t="shared" si="3080"/>
        <v>3.8352265364776636E-2</v>
      </c>
      <c r="N2285" s="13">
        <f t="shared" si="3081"/>
        <v>6.5377620197938288E-2</v>
      </c>
      <c r="O2285" s="13">
        <f t="shared" si="3082"/>
        <v>5.9686880533942457E-2</v>
      </c>
      <c r="P2285" s="13">
        <f t="shared" si="3083"/>
        <v>0.1017459117273328</v>
      </c>
      <c r="Q2285" s="13">
        <f t="shared" si="3084"/>
        <v>5.5723347527098066E-2</v>
      </c>
      <c r="R2285" s="13">
        <f t="shared" si="3085"/>
        <v>4.6444762440877897E-2</v>
      </c>
      <c r="S2285" s="13">
        <f t="shared" si="3086"/>
        <v>6.7481219523566033E-2</v>
      </c>
      <c r="T2285" s="13">
        <f t="shared" si="3087"/>
        <v>8.6721155977812756E-2</v>
      </c>
      <c r="U2285" s="13">
        <f t="shared" si="3088"/>
        <v>7.9172586290871608E-2</v>
      </c>
      <c r="V2285" s="13">
        <f t="shared" si="3089"/>
        <v>1.9891446189956603E-2</v>
      </c>
      <c r="W2285" s="13">
        <f t="shared" si="3090"/>
        <v>3.1663143546927557E-2</v>
      </c>
      <c r="X2285" s="13">
        <f t="shared" si="3091"/>
        <v>4.9276731067631495E-2</v>
      </c>
      <c r="Y2285" s="13">
        <f t="shared" si="3092"/>
        <v>3.834420642904391E-2</v>
      </c>
      <c r="Z2285" s="13">
        <f t="shared" si="3093"/>
        <v>2.4093691822978117E-2</v>
      </c>
      <c r="AA2285" s="13">
        <f t="shared" si="3094"/>
        <v>4.1071582556776794E-2</v>
      </c>
      <c r="AB2285" s="13">
        <f t="shared" si="3095"/>
        <v>3.5006567405941547E-2</v>
      </c>
      <c r="AC2285" s="13">
        <f t="shared" si="3096"/>
        <v>3.2981645753562727E-3</v>
      </c>
      <c r="AD2285" s="13">
        <f t="shared" si="3097"/>
        <v>1.3493733377905029E-2</v>
      </c>
      <c r="AE2285" s="13">
        <f t="shared" si="3098"/>
        <v>2.1000033359791601E-2</v>
      </c>
      <c r="AF2285" s="13">
        <f t="shared" si="3099"/>
        <v>1.6340970610641631E-2</v>
      </c>
      <c r="AG2285" s="13">
        <f t="shared" si="3100"/>
        <v>8.4770443272763583E-3</v>
      </c>
      <c r="AH2285" s="13">
        <f t="shared" si="3101"/>
        <v>9.3741353462556808E-3</v>
      </c>
      <c r="AI2285" s="13">
        <f t="shared" si="3102"/>
        <v>1.5979725174576843E-2</v>
      </c>
      <c r="AJ2285" s="13">
        <f t="shared" si="3103"/>
        <v>1.3620009058062099E-2</v>
      </c>
      <c r="AK2285" s="13">
        <f t="shared" si="3104"/>
        <v>7.7391671723626675E-3</v>
      </c>
      <c r="AL2285" s="13">
        <f t="shared" si="3105"/>
        <v>3.4999211499471214E-4</v>
      </c>
      <c r="AM2285" s="13">
        <f t="shared" si="3106"/>
        <v>4.6004488519373584E-3</v>
      </c>
      <c r="AN2285" s="13">
        <f t="shared" si="3107"/>
        <v>7.1595885775311372E-3</v>
      </c>
      <c r="AO2285" s="13">
        <f t="shared" si="3108"/>
        <v>5.5711638417551002E-3</v>
      </c>
      <c r="AP2285" s="13">
        <f t="shared" si="3109"/>
        <v>2.8900977773206366E-3</v>
      </c>
      <c r="AQ2285" s="13">
        <f t="shared" si="3110"/>
        <v>1.12445066233804E-3</v>
      </c>
      <c r="AR2285" s="13">
        <f t="shared" si="3111"/>
        <v>2.9177567019800423E-3</v>
      </c>
      <c r="AS2285" s="13">
        <f t="shared" si="3112"/>
        <v>4.9737867549079322E-3</v>
      </c>
      <c r="AT2285" s="13">
        <f t="shared" si="3113"/>
        <v>4.2393107462506295E-3</v>
      </c>
      <c r="AU2285" s="13">
        <f t="shared" si="3114"/>
        <v>2.4088629031716146E-3</v>
      </c>
      <c r="AV2285" s="13">
        <f t="shared" si="3115"/>
        <v>1.0265738053187748E-3</v>
      </c>
      <c r="AW2285" s="13">
        <f t="shared" si="3116"/>
        <v>2.5791803154562047E-5</v>
      </c>
      <c r="AX2285" s="13">
        <f t="shared" si="3117"/>
        <v>1.3070344733718167E-3</v>
      </c>
      <c r="AY2285" s="13">
        <f t="shared" si="3118"/>
        <v>2.0341121893033285E-3</v>
      </c>
      <c r="AZ2285" s="13">
        <f t="shared" si="3119"/>
        <v>1.5828245095932294E-3</v>
      </c>
      <c r="BA2285" s="13">
        <f t="shared" si="3120"/>
        <v>8.2110627635443862E-4</v>
      </c>
      <c r="BB2285" s="13">
        <f t="shared" si="3121"/>
        <v>3.1946790988941586E-4</v>
      </c>
      <c r="BC2285" s="13">
        <f t="shared" si="3122"/>
        <v>9.9436332068719366E-5</v>
      </c>
      <c r="BD2285" s="13">
        <f t="shared" si="3123"/>
        <v>7.568079488125734E-4</v>
      </c>
      <c r="BE2285" s="13">
        <f t="shared" si="3124"/>
        <v>1.2901011757623802E-3</v>
      </c>
      <c r="BF2285" s="13">
        <f t="shared" si="3125"/>
        <v>1.0995927344016718E-3</v>
      </c>
      <c r="BG2285" s="13">
        <f t="shared" si="3126"/>
        <v>6.248110376999075E-4</v>
      </c>
      <c r="BH2285" s="13">
        <f t="shared" si="3127"/>
        <v>2.6627278942784657E-4</v>
      </c>
      <c r="BI2285" s="13">
        <f t="shared" si="3128"/>
        <v>9.0780980631446131E-5</v>
      </c>
      <c r="BJ2285" s="14">
        <f t="shared" si="3129"/>
        <v>0.41392771782352988</v>
      </c>
      <c r="BK2285" s="14">
        <f t="shared" si="3130"/>
        <v>0.23315311168528638</v>
      </c>
      <c r="BL2285" s="14">
        <f t="shared" si="3131"/>
        <v>0.32779007355803241</v>
      </c>
      <c r="BM2285" s="14">
        <f t="shared" si="3132"/>
        <v>0.6296254867117117</v>
      </c>
      <c r="BN2285" s="14">
        <f t="shared" si="3133"/>
        <v>0.36733078779196615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1.3812</v>
      </c>
      <c r="F2286" s="10">
        <f>VLOOKUP(B2286,home!$B$2:$E$405,3,FALSE)</f>
        <v>1.1051</v>
      </c>
      <c r="G2286" s="10">
        <f>VLOOKUP(C2286,away!$B$2:$E$405,4,FALSE)</f>
        <v>0.94120000000000004</v>
      </c>
      <c r="H2286" s="10">
        <f>VLOOKUP(A2286,away!$A$2:$E$405,3,FALSE)</f>
        <v>1.0679000000000001</v>
      </c>
      <c r="I2286" s="10">
        <f>VLOOKUP(C2286,away!$B$2:$E$405,3,FALSE)</f>
        <v>1.2173</v>
      </c>
      <c r="J2286" s="10">
        <f>VLOOKUP(B2286,home!$B$2:$E$405,4,FALSE)</f>
        <v>0.8871</v>
      </c>
      <c r="K2286" s="12">
        <f t="shared" si="3078"/>
        <v>1.4366139097440001</v>
      </c>
      <c r="L2286" s="12">
        <f t="shared" si="3079"/>
        <v>1.1531897877570001</v>
      </c>
      <c r="M2286" s="13">
        <f t="shared" si="3080"/>
        <v>7.5034768152201656E-2</v>
      </c>
      <c r="N2286" s="13">
        <f t="shared" si="3081"/>
        <v>0.107795991641869</v>
      </c>
      <c r="O2286" s="13">
        <f t="shared" si="3082"/>
        <v>8.6529328359833124E-2</v>
      </c>
      <c r="P2286" s="13">
        <f t="shared" si="3083"/>
        <v>0.12430923672254224</v>
      </c>
      <c r="Q2286" s="13">
        <f t="shared" si="3084"/>
        <v>7.7430610503678499E-2</v>
      </c>
      <c r="R2286" s="13">
        <f t="shared" si="3085"/>
        <v>4.989236890301587E-2</v>
      </c>
      <c r="S2286" s="13">
        <f t="shared" si="3086"/>
        <v>5.1485420409364054E-2</v>
      </c>
      <c r="T2286" s="13">
        <f t="shared" si="3087"/>
        <v>8.929218929263194E-2</v>
      </c>
      <c r="U2286" s="13">
        <f t="shared" si="3088"/>
        <v>7.16760711561516E-2</v>
      </c>
      <c r="V2286" s="13">
        <f t="shared" si="3089"/>
        <v>9.4772559308701002E-3</v>
      </c>
      <c r="W2286" s="13">
        <f t="shared" si="3090"/>
        <v>3.7079297363184792E-2</v>
      </c>
      <c r="X2286" s="13">
        <f t="shared" si="3091"/>
        <v>4.2759467056429759E-2</v>
      </c>
      <c r="Y2286" s="13">
        <f t="shared" si="3092"/>
        <v>2.465489036970334E-2</v>
      </c>
      <c r="Z2286" s="13">
        <f t="shared" si="3093"/>
        <v>1.9178456768654276E-2</v>
      </c>
      <c r="AA2286" s="13">
        <f t="shared" si="3094"/>
        <v>2.7552037761272699E-2</v>
      </c>
      <c r="AB2286" s="13">
        <f t="shared" si="3095"/>
        <v>1.9790820344818154E-2</v>
      </c>
      <c r="AC2286" s="13">
        <f t="shared" si="3096"/>
        <v>9.8130380089346786E-4</v>
      </c>
      <c r="AD2286" s="13">
        <f t="shared" si="3097"/>
        <v>1.3317158588871336E-2</v>
      </c>
      <c r="AE2286" s="13">
        <f t="shared" si="3098"/>
        <v>1.5357211286626845E-2</v>
      </c>
      <c r="AF2286" s="13">
        <f t="shared" si="3099"/>
        <v>8.8548896120823097E-3</v>
      </c>
      <c r="AG2286" s="13">
        <f t="shared" si="3100"/>
        <v>3.403789424122955E-3</v>
      </c>
      <c r="AH2286" s="13">
        <f t="shared" si="3101"/>
        <v>5.5291001226378056E-3</v>
      </c>
      <c r="AI2286" s="13">
        <f t="shared" si="3102"/>
        <v>7.9431821445487272E-3</v>
      </c>
      <c r="AJ2286" s="13">
        <f t="shared" si="3103"/>
        <v>5.7056429782444407E-3</v>
      </c>
      <c r="AK2286" s="13">
        <f t="shared" si="3104"/>
        <v>2.7322686888597149E-3</v>
      </c>
      <c r="AL2286" s="13">
        <f t="shared" si="3105"/>
        <v>6.5028588472245341E-5</v>
      </c>
      <c r="AM2286" s="13">
        <f t="shared" si="3106"/>
        <v>3.8263230534078666E-3</v>
      </c>
      <c r="AN2286" s="13">
        <f t="shared" si="3107"/>
        <v>4.4124766698491339E-3</v>
      </c>
      <c r="AO2286" s="13">
        <f t="shared" si="3108"/>
        <v>2.5442115171930187E-3</v>
      </c>
      <c r="AP2286" s="13">
        <f t="shared" si="3109"/>
        <v>9.7798624650691094E-4</v>
      </c>
      <c r="AQ2286" s="13">
        <f t="shared" si="3110"/>
        <v>2.8195093800964239E-4</v>
      </c>
      <c r="AR2286" s="13">
        <f t="shared" si="3111"/>
        <v>1.2752203593823792E-3</v>
      </c>
      <c r="AS2286" s="13">
        <f t="shared" si="3112"/>
        <v>1.8319993062774686E-3</v>
      </c>
      <c r="AT2286" s="13">
        <f t="shared" si="3113"/>
        <v>1.3159378430197852E-3</v>
      </c>
      <c r="AU2286" s="13">
        <f t="shared" si="3114"/>
        <v>6.3016486988024651E-4</v>
      </c>
      <c r="AV2286" s="13">
        <f t="shared" si="3115"/>
        <v>2.2632590437549519E-4</v>
      </c>
      <c r="AW2286" s="13">
        <f t="shared" si="3116"/>
        <v>2.9925587228117789E-6</v>
      </c>
      <c r="AX2286" s="13">
        <f t="shared" si="3117"/>
        <v>9.1615815361664396E-4</v>
      </c>
      <c r="AY2286" s="13">
        <f t="shared" si="3118"/>
        <v>1.0565042267210226E-3</v>
      </c>
      <c r="AZ2286" s="13">
        <f t="shared" si="3119"/>
        <v>6.0917494248839482E-4</v>
      </c>
      <c r="BA2286" s="13">
        <f t="shared" si="3120"/>
        <v>2.3416477421169159E-4</v>
      </c>
      <c r="BB2286" s="13">
        <f t="shared" si="3121"/>
        <v>6.7509106568336614E-5</v>
      </c>
      <c r="BC2286" s="13">
        <f t="shared" si="3122"/>
        <v>1.5570162455040965E-5</v>
      </c>
      <c r="BD2286" s="13">
        <f t="shared" si="3123"/>
        <v>2.4509518259659488E-4</v>
      </c>
      <c r="BE2286" s="13">
        <f t="shared" si="3124"/>
        <v>3.5210714852951372E-4</v>
      </c>
      <c r="BF2286" s="13">
        <f t="shared" si="3125"/>
        <v>2.5292101364889807E-4</v>
      </c>
      <c r="BG2286" s="13">
        <f t="shared" si="3126"/>
        <v>1.21116615424853E-4</v>
      </c>
      <c r="BH2286" s="13">
        <f t="shared" si="3127"/>
        <v>4.349945360511467E-5</v>
      </c>
      <c r="BI2286" s="13">
        <f t="shared" si="3128"/>
        <v>1.2498384023074299E-5</v>
      </c>
      <c r="BJ2286" s="14">
        <f t="shared" si="3129"/>
        <v>0.43488752493022842</v>
      </c>
      <c r="BK2286" s="14">
        <f t="shared" si="3130"/>
        <v>0.26240951783106481</v>
      </c>
      <c r="BL2286" s="14">
        <f t="shared" si="3131"/>
        <v>0.2836577065401456</v>
      </c>
      <c r="BM2286" s="14">
        <f t="shared" si="3132"/>
        <v>0.47808739011895446</v>
      </c>
      <c r="BN2286" s="14">
        <f t="shared" si="3133"/>
        <v>0.52099230428314036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1.3812</v>
      </c>
      <c r="F2287" s="10">
        <f>VLOOKUP(B2287,home!$B$2:$E$405,3,FALSE)</f>
        <v>1.1432</v>
      </c>
      <c r="G2287" s="10">
        <f>VLOOKUP(C2287,away!$B$2:$E$405,4,FALSE)</f>
        <v>0.57920000000000005</v>
      </c>
      <c r="H2287" s="10">
        <f>VLOOKUP(A2287,away!$A$2:$E$405,3,FALSE)</f>
        <v>1.0679000000000001</v>
      </c>
      <c r="I2287" s="10">
        <f>VLOOKUP(C2287,away!$B$2:$E$405,3,FALSE)</f>
        <v>1.7323999999999999</v>
      </c>
      <c r="J2287" s="10">
        <f>VLOOKUP(B2287,home!$B$2:$E$405,4,FALSE)</f>
        <v>1.2814000000000001</v>
      </c>
      <c r="K2287" s="12">
        <f t="shared" si="3078"/>
        <v>0.914549756928</v>
      </c>
      <c r="L2287" s="12">
        <f t="shared" si="3079"/>
        <v>2.3706283907440002</v>
      </c>
      <c r="M2287" s="13">
        <f t="shared" si="3080"/>
        <v>3.7433915734417629E-2</v>
      </c>
      <c r="N2287" s="13">
        <f t="shared" si="3081"/>
        <v>3.4235178535774881E-2</v>
      </c>
      <c r="O2287" s="13">
        <f t="shared" si="3082"/>
        <v>8.8741903416728982E-2</v>
      </c>
      <c r="P2287" s="13">
        <f t="shared" si="3083"/>
        <v>8.1158886199097544E-2</v>
      </c>
      <c r="Q2287" s="13">
        <f t="shared" si="3084"/>
        <v>1.5654887104139797E-2</v>
      </c>
      <c r="R2287" s="13">
        <f t="shared" si="3085"/>
        <v>0.10518703784417988</v>
      </c>
      <c r="S2287" s="13">
        <f t="shared" si="3086"/>
        <v>4.3989285383669051E-2</v>
      </c>
      <c r="T2287" s="13">
        <f t="shared" si="3087"/>
        <v>3.7111919822965932E-2</v>
      </c>
      <c r="U2287" s="13">
        <f t="shared" si="3088"/>
        <v>9.6198779892371036E-2</v>
      </c>
      <c r="V2287" s="13">
        <f t="shared" si="3089"/>
        <v>1.0596811701042444E-2</v>
      </c>
      <c r="W2287" s="13">
        <f t="shared" si="3090"/>
        <v>4.7723910652754465E-3</v>
      </c>
      <c r="X2287" s="13">
        <f t="shared" si="3091"/>
        <v>1.1313565751074976E-2</v>
      </c>
      <c r="Y2287" s="13">
        <f t="shared" si="3092"/>
        <v>1.3410130085023656E-2</v>
      </c>
      <c r="Z2287" s="13">
        <f t="shared" si="3093"/>
        <v>8.3119792750558794E-2</v>
      </c>
      <c r="AA2287" s="13">
        <f t="shared" si="3094"/>
        <v>7.6017186255929292E-2</v>
      </c>
      <c r="AB2287" s="13">
        <f t="shared" si="3095"/>
        <v>3.4760749606355314E-2</v>
      </c>
      <c r="AC2287" s="13">
        <f t="shared" si="3096"/>
        <v>1.435906146280205E-3</v>
      </c>
      <c r="AD2287" s="13">
        <f t="shared" si="3097"/>
        <v>1.0911472721782543E-3</v>
      </c>
      <c r="AE2287" s="13">
        <f t="shared" si="3098"/>
        <v>2.5867047019086406E-3</v>
      </c>
      <c r="AF2287" s="13">
        <f t="shared" si="3099"/>
        <v>3.06605780240781E-3</v>
      </c>
      <c r="AG2287" s="13">
        <f t="shared" si="3100"/>
        <v>2.4228278913500378E-3</v>
      </c>
      <c r="AH2287" s="13">
        <f t="shared" si="3101"/>
        <v>4.9261535131808011E-2</v>
      </c>
      <c r="AI2287" s="13">
        <f t="shared" si="3102"/>
        <v>4.5052124980695149E-2</v>
      </c>
      <c r="AJ2287" s="13">
        <f t="shared" si="3103"/>
        <v>2.060120497509231E-2</v>
      </c>
      <c r="AK2287" s="13">
        <f t="shared" si="3104"/>
        <v>6.2802756674648613E-3</v>
      </c>
      <c r="AL2287" s="13">
        <f t="shared" si="3105"/>
        <v>1.2452509039698819E-4</v>
      </c>
      <c r="AM2287" s="13">
        <f t="shared" si="3106"/>
        <v>1.9958169450865463E-4</v>
      </c>
      <c r="AN2287" s="13">
        <f t="shared" si="3107"/>
        <v>4.7313403127501258E-4</v>
      </c>
      <c r="AO2287" s="13">
        <f t="shared" si="3108"/>
        <v>5.6081248358385237E-4</v>
      </c>
      <c r="AP2287" s="13">
        <f t="shared" si="3109"/>
        <v>4.4315933182251135E-4</v>
      </c>
      <c r="AQ2287" s="13">
        <f t="shared" si="3110"/>
        <v>2.6264152341039666E-4</v>
      </c>
      <c r="AR2287" s="13">
        <f t="shared" si="3111"/>
        <v>2.3356158751019401E-2</v>
      </c>
      <c r="AS2287" s="13">
        <f t="shared" si="3112"/>
        <v>2.1360369308516574E-2</v>
      </c>
      <c r="AT2287" s="13">
        <f t="shared" si="3113"/>
        <v>9.7675602794980703E-3</v>
      </c>
      <c r="AU2287" s="13">
        <f t="shared" si="3114"/>
        <v>2.9776399597981834E-3</v>
      </c>
      <c r="AV2287" s="13">
        <f t="shared" si="3115"/>
        <v>6.8079997536313189E-4</v>
      </c>
      <c r="AW2287" s="13">
        <f t="shared" si="3116"/>
        <v>7.4993769703409382E-6</v>
      </c>
      <c r="AX2287" s="13">
        <f t="shared" si="3117"/>
        <v>3.0421231700028063E-5</v>
      </c>
      <c r="AY2287" s="13">
        <f t="shared" si="3118"/>
        <v>7.2117435549487889E-5</v>
      </c>
      <c r="AZ2287" s="13">
        <f t="shared" si="3119"/>
        <v>8.5481820090633332E-5</v>
      </c>
      <c r="BA2287" s="13">
        <f t="shared" si="3120"/>
        <v>6.7548543199775414E-5</v>
      </c>
      <c r="BB2287" s="13">
        <f t="shared" si="3121"/>
        <v>4.0033123565696298E-5</v>
      </c>
      <c r="BC2287" s="13">
        <f t="shared" si="3122"/>
        <v>1.8980731859000456E-5</v>
      </c>
      <c r="BD2287" s="13">
        <f t="shared" si="3123"/>
        <v>9.2281288389817542E-3</v>
      </c>
      <c r="BE2287" s="13">
        <f t="shared" si="3124"/>
        <v>8.4395829865910304E-3</v>
      </c>
      <c r="BF2287" s="13">
        <f t="shared" si="3125"/>
        <v>3.8592092844802551E-3</v>
      </c>
      <c r="BG2287" s="13">
        <f t="shared" si="3126"/>
        <v>1.176479637685233E-3</v>
      </c>
      <c r="BH2287" s="13">
        <f t="shared" si="3127"/>
        <v>2.6898729166894279E-4</v>
      </c>
      <c r="BI2287" s="13">
        <f t="shared" si="3128"/>
        <v>4.920045244251055E-5</v>
      </c>
      <c r="BJ2287" s="14">
        <f t="shared" si="3129"/>
        <v>0.12791872198266449</v>
      </c>
      <c r="BK2287" s="14">
        <f t="shared" si="3130"/>
        <v>0.17481144769045337</v>
      </c>
      <c r="BL2287" s="14">
        <f t="shared" si="3131"/>
        <v>0.60326491453666964</v>
      </c>
      <c r="BM2287" s="14">
        <f t="shared" si="3132"/>
        <v>0.62663845006742835</v>
      </c>
      <c r="BN2287" s="14">
        <f t="shared" si="3133"/>
        <v>0.36241180883433871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1.6087</v>
      </c>
      <c r="F2288" s="10">
        <f>VLOOKUP(B2288,home!$B$2:$E$405,3,FALSE)</f>
        <v>0.79120000000000001</v>
      </c>
      <c r="G2288" s="10" t="e">
        <f>VLOOKUP(C2288,away!$B$2:$E$405,4,FALSE)</f>
        <v>#N/A</v>
      </c>
      <c r="H2288" s="10">
        <f>VLOOKUP(A2288,away!$A$2:$E$405,3,FALSE)</f>
        <v>1.2608999999999999</v>
      </c>
      <c r="I2288" s="10" t="e">
        <f>VLOOKUP(C2288,away!$B$2:$E$405,3,FALSE)</f>
        <v>#N/A</v>
      </c>
      <c r="J2288" s="10">
        <f>VLOOKUP(B2288,home!$B$2:$E$405,4,FALSE)</f>
        <v>1.2978000000000001</v>
      </c>
      <c r="K2288" s="12" t="e">
        <f t="shared" si="3078"/>
        <v>#N/A</v>
      </c>
      <c r="L2288" s="12" t="e">
        <f t="shared" si="3079"/>
        <v>#N/A</v>
      </c>
      <c r="M2288" s="13" t="e">
        <f t="shared" si="3080"/>
        <v>#N/A</v>
      </c>
      <c r="N2288" s="13" t="e">
        <f t="shared" si="3081"/>
        <v>#N/A</v>
      </c>
      <c r="O2288" s="13" t="e">
        <f t="shared" si="3082"/>
        <v>#N/A</v>
      </c>
      <c r="P2288" s="13" t="e">
        <f t="shared" si="3083"/>
        <v>#N/A</v>
      </c>
      <c r="Q2288" s="13" t="e">
        <f t="shared" si="3084"/>
        <v>#N/A</v>
      </c>
      <c r="R2288" s="13" t="e">
        <f t="shared" si="3085"/>
        <v>#N/A</v>
      </c>
      <c r="S2288" s="13" t="e">
        <f t="shared" si="3086"/>
        <v>#N/A</v>
      </c>
      <c r="T2288" s="13" t="e">
        <f t="shared" si="3087"/>
        <v>#N/A</v>
      </c>
      <c r="U2288" s="13" t="e">
        <f t="shared" si="3088"/>
        <v>#N/A</v>
      </c>
      <c r="V2288" s="13" t="e">
        <f t="shared" si="3089"/>
        <v>#N/A</v>
      </c>
      <c r="W2288" s="13" t="e">
        <f t="shared" si="3090"/>
        <v>#N/A</v>
      </c>
      <c r="X2288" s="13" t="e">
        <f t="shared" si="3091"/>
        <v>#N/A</v>
      </c>
      <c r="Y2288" s="13" t="e">
        <f t="shared" si="3092"/>
        <v>#N/A</v>
      </c>
      <c r="Z2288" s="13" t="e">
        <f t="shared" si="3093"/>
        <v>#N/A</v>
      </c>
      <c r="AA2288" s="13" t="e">
        <f t="shared" si="3094"/>
        <v>#N/A</v>
      </c>
      <c r="AB2288" s="13" t="e">
        <f t="shared" si="3095"/>
        <v>#N/A</v>
      </c>
      <c r="AC2288" s="13" t="e">
        <f t="shared" si="3096"/>
        <v>#N/A</v>
      </c>
      <c r="AD2288" s="13" t="e">
        <f t="shared" si="3097"/>
        <v>#N/A</v>
      </c>
      <c r="AE2288" s="13" t="e">
        <f t="shared" si="3098"/>
        <v>#N/A</v>
      </c>
      <c r="AF2288" s="13" t="e">
        <f t="shared" si="3099"/>
        <v>#N/A</v>
      </c>
      <c r="AG2288" s="13" t="e">
        <f t="shared" si="3100"/>
        <v>#N/A</v>
      </c>
      <c r="AH2288" s="13" t="e">
        <f t="shared" si="3101"/>
        <v>#N/A</v>
      </c>
      <c r="AI2288" s="13" t="e">
        <f t="shared" si="3102"/>
        <v>#N/A</v>
      </c>
      <c r="AJ2288" s="13" t="e">
        <f t="shared" si="3103"/>
        <v>#N/A</v>
      </c>
      <c r="AK2288" s="13" t="e">
        <f t="shared" si="3104"/>
        <v>#N/A</v>
      </c>
      <c r="AL2288" s="13" t="e">
        <f t="shared" si="3105"/>
        <v>#N/A</v>
      </c>
      <c r="AM2288" s="13" t="e">
        <f t="shared" si="3106"/>
        <v>#N/A</v>
      </c>
      <c r="AN2288" s="13" t="e">
        <f t="shared" si="3107"/>
        <v>#N/A</v>
      </c>
      <c r="AO2288" s="13" t="e">
        <f t="shared" si="3108"/>
        <v>#N/A</v>
      </c>
      <c r="AP2288" s="13" t="e">
        <f t="shared" si="3109"/>
        <v>#N/A</v>
      </c>
      <c r="AQ2288" s="13" t="e">
        <f t="shared" si="3110"/>
        <v>#N/A</v>
      </c>
      <c r="AR2288" s="13" t="e">
        <f t="shared" si="3111"/>
        <v>#N/A</v>
      </c>
      <c r="AS2288" s="13" t="e">
        <f t="shared" si="3112"/>
        <v>#N/A</v>
      </c>
      <c r="AT2288" s="13" t="e">
        <f t="shared" si="3113"/>
        <v>#N/A</v>
      </c>
      <c r="AU2288" s="13" t="e">
        <f t="shared" si="3114"/>
        <v>#N/A</v>
      </c>
      <c r="AV2288" s="13" t="e">
        <f t="shared" si="3115"/>
        <v>#N/A</v>
      </c>
      <c r="AW2288" s="13" t="e">
        <f t="shared" si="3116"/>
        <v>#N/A</v>
      </c>
      <c r="AX2288" s="13" t="e">
        <f t="shared" si="3117"/>
        <v>#N/A</v>
      </c>
      <c r="AY2288" s="13" t="e">
        <f t="shared" si="3118"/>
        <v>#N/A</v>
      </c>
      <c r="AZ2288" s="13" t="e">
        <f t="shared" si="3119"/>
        <v>#N/A</v>
      </c>
      <c r="BA2288" s="13" t="e">
        <f t="shared" si="3120"/>
        <v>#N/A</v>
      </c>
      <c r="BB2288" s="13" t="e">
        <f t="shared" si="3121"/>
        <v>#N/A</v>
      </c>
      <c r="BC2288" s="13" t="e">
        <f t="shared" si="3122"/>
        <v>#N/A</v>
      </c>
      <c r="BD2288" s="13" t="e">
        <f t="shared" si="3123"/>
        <v>#N/A</v>
      </c>
      <c r="BE2288" s="13" t="e">
        <f t="shared" si="3124"/>
        <v>#N/A</v>
      </c>
      <c r="BF2288" s="13" t="e">
        <f t="shared" si="3125"/>
        <v>#N/A</v>
      </c>
      <c r="BG2288" s="13" t="e">
        <f t="shared" si="3126"/>
        <v>#N/A</v>
      </c>
      <c r="BH2288" s="13" t="e">
        <f t="shared" si="3127"/>
        <v>#N/A</v>
      </c>
      <c r="BI2288" s="13" t="e">
        <f t="shared" si="3128"/>
        <v>#N/A</v>
      </c>
      <c r="BJ2288" s="14" t="e">
        <f t="shared" si="3129"/>
        <v>#N/A</v>
      </c>
      <c r="BK2288" s="14" t="e">
        <f t="shared" si="3130"/>
        <v>#N/A</v>
      </c>
      <c r="BL2288" s="14" t="e">
        <f t="shared" si="3131"/>
        <v>#N/A</v>
      </c>
      <c r="BM2288" s="14" t="e">
        <f t="shared" si="3132"/>
        <v>#N/A</v>
      </c>
      <c r="BN2288" s="14" t="e">
        <f t="shared" si="3133"/>
        <v>#N/A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1.6087</v>
      </c>
      <c r="F2289" s="10">
        <f>VLOOKUP(B2289,home!$B$2:$E$405,3,FALSE)</f>
        <v>1.1867000000000001</v>
      </c>
      <c r="G2289" s="10">
        <f>VLOOKUP(C2289,away!$B$2:$E$405,4,FALSE)</f>
        <v>1.0172000000000001</v>
      </c>
      <c r="H2289" s="10">
        <f>VLOOKUP(A2289,away!$A$2:$E$405,3,FALSE)</f>
        <v>1.2608999999999999</v>
      </c>
      <c r="I2289" s="10">
        <f>VLOOKUP(C2289,away!$B$2:$E$405,3,FALSE)</f>
        <v>0.36049999999999999</v>
      </c>
      <c r="J2289" s="10">
        <f>VLOOKUP(B2289,home!$B$2:$E$405,4,FALSE)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1.6087</v>
      </c>
      <c r="F2290" s="10">
        <f>VLOOKUP(B2290,home!$B$2:$E$405,3,FALSE)</f>
        <v>1.7613000000000001</v>
      </c>
      <c r="G2290" s="10">
        <f>VLOOKUP(C2290,away!$B$2:$E$405,4,FALSE)</f>
        <v>1.6577</v>
      </c>
      <c r="H2290" s="10">
        <f>VLOOKUP(A2290,away!$A$2:$E$405,3,FALSE)</f>
        <v>1.2608999999999999</v>
      </c>
      <c r="I2290" s="10">
        <f>VLOOKUP(C2290,away!$B$2:$E$405,3,FALSE)</f>
        <v>0.85919999999999996</v>
      </c>
      <c r="J2290" s="10">
        <f>VLOOKUP(B2290,home!$B$2:$E$405,4,FALSE)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1.5690999999999999</v>
      </c>
      <c r="F2291" s="10">
        <f>VLOOKUP(B2291,home!$B$2:$E$405,3,FALSE)</f>
        <v>0.92700000000000005</v>
      </c>
      <c r="G2291" s="10">
        <f>VLOOKUP(C2291,away!$B$2:$E$405,4,FALSE)</f>
        <v>0.82850000000000001</v>
      </c>
      <c r="H2291" s="10">
        <f>VLOOKUP(A2291,away!$A$2:$E$405,3,FALSE)</f>
        <v>1.1701999999999999</v>
      </c>
      <c r="I2291" s="10">
        <f>VLOOKUP(C2291,away!$B$2:$E$405,3,FALSE)</f>
        <v>1.4527000000000001</v>
      </c>
      <c r="J2291" s="10">
        <f>VLOOKUP(B2291,home!$B$2:$E$405,4,FALSE)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1.5690999999999999</v>
      </c>
      <c r="F2292" s="10">
        <f>VLOOKUP(B2292,home!$B$2:$E$405,3,FALSE)</f>
        <v>0.89219999999999999</v>
      </c>
      <c r="G2292" s="10">
        <f>VLOOKUP(C2292,away!$B$2:$E$405,4,FALSE)</f>
        <v>1.2166999999999999</v>
      </c>
      <c r="H2292" s="10">
        <f>VLOOKUP(A2292,away!$A$2:$E$405,3,FALSE)</f>
        <v>1.1701999999999999</v>
      </c>
      <c r="I2292" s="10">
        <f>VLOOKUP(C2292,away!$B$2:$E$405,3,FALSE)</f>
        <v>0.77690000000000003</v>
      </c>
      <c r="J2292" s="10">
        <f>VLOOKUP(B2292,home!$B$2:$E$405,4,FALSE)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1.5690999999999999</v>
      </c>
      <c r="F2293" s="10">
        <f>VLOOKUP(B2293,home!$B$2:$E$405,3,FALSE)</f>
        <v>1.2109000000000001</v>
      </c>
      <c r="G2293" s="10">
        <f>VLOOKUP(C2293,away!$B$2:$E$405,4,FALSE)</f>
        <v>1.2746</v>
      </c>
      <c r="H2293" s="10">
        <f>VLOOKUP(A2293,away!$A$2:$E$405,3,FALSE)</f>
        <v>1.1701999999999999</v>
      </c>
      <c r="I2293" s="10">
        <f>VLOOKUP(C2293,away!$B$2:$E$405,3,FALSE)</f>
        <v>0.85460000000000003</v>
      </c>
      <c r="J2293" s="10">
        <f>VLOOKUP(B2293,home!$B$2:$E$405,4,FALSE)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1.254</v>
      </c>
      <c r="F2294" s="10">
        <f>VLOOKUP(B2294,home!$B$2:$E$405,3,FALSE)</f>
        <v>0.74760000000000004</v>
      </c>
      <c r="G2294" s="10">
        <f>VLOOKUP(C2294,away!$B$2:$E$405,4,FALSE)</f>
        <v>0.85060000000000002</v>
      </c>
      <c r="H2294" s="10">
        <f>VLOOKUP(A2294,away!$A$2:$E$405,3,FALSE)</f>
        <v>0.9476</v>
      </c>
      <c r="I2294" s="10">
        <f>VLOOKUP(C2294,away!$B$2:$E$405,3,FALSE)</f>
        <v>1.1256999999999999</v>
      </c>
      <c r="J2294" s="10">
        <f>VLOOKUP(B2294,home!$B$2:$E$405,4,FALSE)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1.254</v>
      </c>
      <c r="F2295" s="10">
        <f>VLOOKUP(B2295,home!$B$2:$E$405,3,FALSE)</f>
        <v>1.1164000000000001</v>
      </c>
      <c r="G2295" s="10">
        <f>VLOOKUP(C2295,away!$B$2:$E$405,4,FALSE)</f>
        <v>1.0632999999999999</v>
      </c>
      <c r="H2295" s="10">
        <f>VLOOKUP(A2295,away!$A$2:$E$405,3,FALSE)</f>
        <v>0.9476</v>
      </c>
      <c r="I2295" s="10">
        <f>VLOOKUP(C2295,away!$B$2:$E$405,3,FALSE)</f>
        <v>1.7587999999999999</v>
      </c>
      <c r="J2295" s="10">
        <f>VLOOKUP(B2295,home!$B$2:$E$405,4,FALSE)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1.254</v>
      </c>
      <c r="F2296" s="10">
        <f>VLOOKUP(B2296,home!$B$2:$E$405,3,FALSE)</f>
        <v>0.58479999999999999</v>
      </c>
      <c r="G2296" s="10" t="e">
        <f>VLOOKUP(C2296,away!$B$2:$E$405,4,FALSE)</f>
        <v>#N/A</v>
      </c>
      <c r="H2296" s="10">
        <f>VLOOKUP(A2296,away!$A$2:$E$405,3,FALSE)</f>
        <v>0.9476</v>
      </c>
      <c r="I2296" s="10" t="e">
        <f>VLOOKUP(C2296,away!$B$2:$E$405,3,FALSE)</f>
        <v>#N/A</v>
      </c>
      <c r="J2296" s="10">
        <f>VLOOKUP(B2296,home!$B$2:$E$405,4,FALSE)</f>
        <v>1.4774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1.6769000000000001</v>
      </c>
      <c r="F2301" s="10">
        <f>VLOOKUP(B2301,home!$B$2:$E$405,3,FALSE)</f>
        <v>0.59630000000000005</v>
      </c>
      <c r="G2301" s="10">
        <f>VLOOKUP(C2301,away!$B$2:$E$405,4,FALSE)</f>
        <v>0.82569999999999999</v>
      </c>
      <c r="H2301" s="10">
        <f>VLOOKUP(A2301,away!$A$2:$E$405,3,FALSE)</f>
        <v>1.5230999999999999</v>
      </c>
      <c r="I2301" s="10">
        <f>VLOOKUP(C2301,away!$B$2:$E$405,3,FALSE)</f>
        <v>1.3130999999999999</v>
      </c>
      <c r="J2301" s="10">
        <f>VLOOKUP(B2301,home!$B$2:$E$405,4,FALSE)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1.6769000000000001</v>
      </c>
      <c r="F2302" s="10">
        <f>VLOOKUP(B2302,home!$B$2:$E$405,3,FALSE)</f>
        <v>1.0550999999999999</v>
      </c>
      <c r="G2302" s="10">
        <f>VLOOKUP(C2302,away!$B$2:$E$405,4,FALSE)</f>
        <v>0.77980000000000005</v>
      </c>
      <c r="H2302" s="10">
        <f>VLOOKUP(A2302,away!$A$2:$E$405,3,FALSE)</f>
        <v>1.5230999999999999</v>
      </c>
      <c r="I2302" s="10">
        <f>VLOOKUP(C2302,away!$B$2:$E$405,3,FALSE)</f>
        <v>0.85860000000000003</v>
      </c>
      <c r="J2302" s="10">
        <f>VLOOKUP(B2302,home!$B$2:$E$405,4,FALSE)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1.3812</v>
      </c>
      <c r="F2304" s="10">
        <f>VLOOKUP(B2304,home!$B$2:$E$405,3,FALSE)</f>
        <v>1.1222000000000001</v>
      </c>
      <c r="G2304" s="10">
        <f>VLOOKUP(C2304,away!$B$2:$E$405,4,FALSE)</f>
        <v>0.9526</v>
      </c>
      <c r="H2304" s="10">
        <f>VLOOKUP(A2304,away!$A$2:$E$405,3,FALSE)</f>
        <v>1.0679000000000001</v>
      </c>
      <c r="I2304" s="10">
        <f>VLOOKUP(C2304,away!$B$2:$E$405,3,FALSE)</f>
        <v>0.98570000000000002</v>
      </c>
      <c r="J2304" s="10">
        <f>VLOOKUP(B2304,home!$B$2:$E$405,4,FALSE)</f>
        <v>0.79600000000000004</v>
      </c>
      <c r="K2304" s="12">
        <f t="shared" si="3078"/>
        <v>1.476513462864</v>
      </c>
      <c r="L2304" s="12">
        <f t="shared" si="3079"/>
        <v>0.83789270788000014</v>
      </c>
      <c r="M2304" s="13">
        <f t="shared" si="3080"/>
        <v>9.882485166926E-2</v>
      </c>
      <c r="N2304" s="13">
        <f t="shared" si="3081"/>
        <v>0.14591622395520024</v>
      </c>
      <c r="O2304" s="13">
        <f t="shared" si="3082"/>
        <v>8.2804622570995606E-2</v>
      </c>
      <c r="P2304" s="13">
        <f t="shared" si="3083"/>
        <v>0.12226214001344726</v>
      </c>
      <c r="Q2304" s="13">
        <f t="shared" si="3084"/>
        <v>0.10772363456006585</v>
      </c>
      <c r="R2304" s="13">
        <f t="shared" si="3085"/>
        <v>3.4690694715496448E-2</v>
      </c>
      <c r="S2304" s="13">
        <f t="shared" si="3086"/>
        <v>3.7814453116243464E-2</v>
      </c>
      <c r="T2304" s="13">
        <f t="shared" si="3087"/>
        <v>9.026084786420914E-2</v>
      </c>
      <c r="U2304" s="13">
        <f t="shared" si="3088"/>
        <v>5.1221277783535524E-2</v>
      </c>
      <c r="V2304" s="13">
        <f t="shared" si="3089"/>
        <v>5.1980581844635002E-3</v>
      </c>
      <c r="W2304" s="13">
        <f t="shared" si="3090"/>
        <v>5.3018465565526293E-2</v>
      </c>
      <c r="X2304" s="13">
        <f t="shared" si="3091"/>
        <v>4.4423785680341367E-2</v>
      </c>
      <c r="Y2304" s="13">
        <f t="shared" si="3092"/>
        <v>1.8611183038991001E-2</v>
      </c>
      <c r="Z2304" s="13">
        <f t="shared" si="3093"/>
        <v>9.6890267111352426E-3</v>
      </c>
      <c r="AA2304" s="13">
        <f t="shared" si="3094"/>
        <v>1.4305978381040091E-2</v>
      </c>
      <c r="AB2304" s="13">
        <f t="shared" si="3095"/>
        <v>1.0561484839523514E-2</v>
      </c>
      <c r="AC2304" s="13">
        <f t="shared" si="3096"/>
        <v>4.0192680966135797E-4</v>
      </c>
      <c r="AD2304" s="13">
        <f t="shared" si="3097"/>
        <v>1.9570619546972735E-2</v>
      </c>
      <c r="AE2304" s="13">
        <f t="shared" si="3098"/>
        <v>1.6398079407102244E-2</v>
      </c>
      <c r="AF2304" s="13">
        <f t="shared" si="3099"/>
        <v>6.8699155792240835E-3</v>
      </c>
      <c r="AG2304" s="13">
        <f t="shared" si="3100"/>
        <v>1.918750722527689E-3</v>
      </c>
      <c r="AH2304" s="13">
        <f t="shared" si="3101"/>
        <v>2.0295912069286898E-3</v>
      </c>
      <c r="AI2304" s="13">
        <f t="shared" si="3102"/>
        <v>2.9967187411406053E-3</v>
      </c>
      <c r="AJ2304" s="13">
        <f t="shared" si="3103"/>
        <v>2.2123477828554813E-3</v>
      </c>
      <c r="AK2304" s="13">
        <f t="shared" si="3104"/>
        <v>1.0888537619744797E-3</v>
      </c>
      <c r="AL2304" s="13">
        <f t="shared" si="3105"/>
        <v>1.9889908681041018E-5</v>
      </c>
      <c r="AM2304" s="13">
        <f t="shared" si="3106"/>
        <v>5.7792566475389192E-3</v>
      </c>
      <c r="AN2304" s="13">
        <f t="shared" si="3107"/>
        <v>4.8423970019398762E-3</v>
      </c>
      <c r="AO2304" s="13">
        <f t="shared" si="3108"/>
        <v>2.0287045682926986E-3</v>
      </c>
      <c r="AP2304" s="13">
        <f t="shared" si="3109"/>
        <v>5.6661225473843193E-4</v>
      </c>
      <c r="AQ2304" s="13">
        <f t="shared" si="3110"/>
        <v>1.186900691101943E-4</v>
      </c>
      <c r="AR2304" s="13">
        <f t="shared" si="3111"/>
        <v>3.4011593445258366E-4</v>
      </c>
      <c r="AS2304" s="13">
        <f t="shared" si="3112"/>
        <v>5.0218575615380953E-4</v>
      </c>
      <c r="AT2304" s="13">
        <f t="shared" si="3113"/>
        <v>3.707420149098189E-4</v>
      </c>
      <c r="AU2304" s="13">
        <f t="shared" si="3114"/>
        <v>1.8246852542122446E-4</v>
      </c>
      <c r="AV2304" s="13">
        <f t="shared" si="3115"/>
        <v>6.7354308583344945E-5</v>
      </c>
      <c r="AW2304" s="13">
        <f t="shared" si="3116"/>
        <v>6.8352768642385439E-7</v>
      </c>
      <c r="AX2304" s="13">
        <f t="shared" si="3117"/>
        <v>1.422191707572913E-3</v>
      </c>
      <c r="AY2304" s="13">
        <f t="shared" si="3118"/>
        <v>1.1916440609827494E-3</v>
      </c>
      <c r="AZ2304" s="13">
        <f t="shared" si="3119"/>
        <v>4.9923493454297793E-4</v>
      </c>
      <c r="BA2304" s="13">
        <f t="shared" si="3120"/>
        <v>1.3943510372417013E-4</v>
      </c>
      <c r="BB2304" s="13">
        <f t="shared" si="3121"/>
        <v>2.92079141582434E-5</v>
      </c>
      <c r="BC2304" s="13">
        <f t="shared" si="3122"/>
        <v>4.894619657115433E-6</v>
      </c>
      <c r="BD2304" s="13">
        <f t="shared" si="3123"/>
        <v>4.7496776885268641E-5</v>
      </c>
      <c r="BE2304" s="13">
        <f t="shared" si="3124"/>
        <v>7.0129630513746796E-5</v>
      </c>
      <c r="BF2304" s="13">
        <f t="shared" si="3125"/>
        <v>5.1773671799612569E-5</v>
      </c>
      <c r="BG2304" s="13">
        <f t="shared" si="3126"/>
        <v>2.5481507811343393E-5</v>
      </c>
      <c r="BH2304" s="13">
        <f t="shared" si="3127"/>
        <v>9.4059473343806701E-6</v>
      </c>
      <c r="BI2304" s="13">
        <f t="shared" si="3128"/>
        <v>2.7776015740405626E-6</v>
      </c>
      <c r="BJ2304" s="14">
        <f t="shared" si="3129"/>
        <v>0.52133377480241894</v>
      </c>
      <c r="BK2304" s="14">
        <f t="shared" si="3130"/>
        <v>0.26571296376273934</v>
      </c>
      <c r="BL2304" s="14">
        <f t="shared" si="3131"/>
        <v>0.20358150145892961</v>
      </c>
      <c r="BM2304" s="14">
        <f t="shared" si="3132"/>
        <v>0.40690413871746139</v>
      </c>
      <c r="BN2304" s="14">
        <f t="shared" si="3133"/>
        <v>0.59222216748446543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1.3812</v>
      </c>
      <c r="F2305" s="10">
        <f>VLOOKUP(B2305,home!$B$2:$E$405,3,FALSE)</f>
        <v>0.87639999999999996</v>
      </c>
      <c r="G2305" s="10">
        <f>VLOOKUP(C2305,away!$B$2:$E$405,4,FALSE)</f>
        <v>1.2575000000000001</v>
      </c>
      <c r="H2305" s="10">
        <f>VLOOKUP(A2305,away!$A$2:$E$405,3,FALSE)</f>
        <v>1.0679000000000001</v>
      </c>
      <c r="I2305" s="10">
        <f>VLOOKUP(C2305,away!$B$2:$E$405,3,FALSE)</f>
        <v>0.83779999999999999</v>
      </c>
      <c r="J2305" s="10">
        <f>VLOOKUP(B2305,home!$B$2:$E$405,4,FALSE)</f>
        <v>1.0349999999999999</v>
      </c>
      <c r="K2305" s="12">
        <f t="shared" si="3078"/>
        <v>1.5221832275999998</v>
      </c>
      <c r="L2305" s="12">
        <f t="shared" si="3079"/>
        <v>0.92600065170000001</v>
      </c>
      <c r="M2305" s="13">
        <f t="shared" si="3080"/>
        <v>8.6450448465106036E-2</v>
      </c>
      <c r="N2305" s="13">
        <f t="shared" si="3081"/>
        <v>0.13159342267208254</v>
      </c>
      <c r="O2305" s="13">
        <f t="shared" si="3082"/>
        <v>8.0053171618445454E-2</v>
      </c>
      <c r="P2305" s="13">
        <f t="shared" si="3083"/>
        <v>0.12185559515378198</v>
      </c>
      <c r="Q2305" s="13">
        <f t="shared" si="3084"/>
        <v>0.10015465042696084</v>
      </c>
      <c r="R2305" s="13">
        <f t="shared" si="3085"/>
        <v>3.7064644544666223E-2</v>
      </c>
      <c r="S2305" s="13">
        <f t="shared" si="3086"/>
        <v>4.294016495552315E-2</v>
      </c>
      <c r="T2305" s="13">
        <f t="shared" si="3087"/>
        <v>9.274327156615142E-2</v>
      </c>
      <c r="U2305" s="13">
        <f t="shared" si="3088"/>
        <v>5.6419180262846744E-2</v>
      </c>
      <c r="V2305" s="13">
        <f t="shared" si="3089"/>
        <v>6.7251104850078553E-3</v>
      </c>
      <c r="W2305" s="13">
        <f t="shared" si="3090"/>
        <v>5.0817909682020282E-2</v>
      </c>
      <c r="X2305" s="13">
        <f t="shared" si="3091"/>
        <v>4.7057417483582518E-2</v>
      </c>
      <c r="Y2305" s="13">
        <f t="shared" si="3092"/>
        <v>2.1787599628558196E-2</v>
      </c>
      <c r="Z2305" s="13">
        <f t="shared" si="3093"/>
        <v>1.1440628334463255E-2</v>
      </c>
      <c r="AA2305" s="13">
        <f t="shared" si="3094"/>
        <v>1.7414732563925287E-2</v>
      </c>
      <c r="AB2305" s="13">
        <f t="shared" si="3095"/>
        <v>1.3254206910973313E-2</v>
      </c>
      <c r="AC2305" s="13">
        <f t="shared" si="3096"/>
        <v>5.9245813293578773E-4</v>
      </c>
      <c r="AD2305" s="13">
        <f t="shared" si="3097"/>
        <v>1.933854244491574E-2</v>
      </c>
      <c r="AE2305" s="13">
        <f t="shared" si="3098"/>
        <v>1.7907502906920086E-2</v>
      </c>
      <c r="AF2305" s="13">
        <f t="shared" si="3099"/>
        <v>8.2911796810638226E-3</v>
      </c>
      <c r="AG2305" s="13">
        <f t="shared" si="3100"/>
        <v>2.5592125960089661E-3</v>
      </c>
      <c r="AH2305" s="13">
        <f t="shared" si="3101"/>
        <v>2.6485073233926148E-3</v>
      </c>
      <c r="AI2305" s="13">
        <f t="shared" si="3102"/>
        <v>4.0315134258440063E-3</v>
      </c>
      <c r="AJ2305" s="13">
        <f t="shared" si="3103"/>
        <v>3.0683510593319824E-3</v>
      </c>
      <c r="AK2305" s="13">
        <f t="shared" si="3104"/>
        <v>1.5568641729679443E-3</v>
      </c>
      <c r="AL2305" s="13">
        <f t="shared" si="3105"/>
        <v>3.3403800523592976E-5</v>
      </c>
      <c r="AM2305" s="13">
        <f t="shared" si="3106"/>
        <v>5.8873609911762846E-3</v>
      </c>
      <c r="AN2305" s="13">
        <f t="shared" si="3107"/>
        <v>5.4517001146223969E-3</v>
      </c>
      <c r="AO2305" s="13">
        <f t="shared" si="3108"/>
        <v>2.5241389295066526E-3</v>
      </c>
      <c r="AP2305" s="13">
        <f t="shared" si="3109"/>
        <v>7.7911809790150014E-4</v>
      </c>
      <c r="AQ2305" s="13">
        <f t="shared" si="3110"/>
        <v>1.8036596660201337E-4</v>
      </c>
      <c r="AR2305" s="13">
        <f t="shared" si="3111"/>
        <v>4.9050390149875693E-4</v>
      </c>
      <c r="AS2305" s="13">
        <f t="shared" si="3112"/>
        <v>7.4663681193377017E-4</v>
      </c>
      <c r="AT2305" s="13">
        <f t="shared" si="3113"/>
        <v>5.6825901611716044E-4</v>
      </c>
      <c r="AU2305" s="13">
        <f t="shared" si="3114"/>
        <v>2.8833144775533966E-4</v>
      </c>
      <c r="AV2305" s="13">
        <f t="shared" si="3115"/>
        <v>1.0972332344070099E-4</v>
      </c>
      <c r="AW2305" s="13">
        <f t="shared" si="3116"/>
        <v>1.3078911630463554E-6</v>
      </c>
      <c r="AX2305" s="13">
        <f t="shared" si="3117"/>
        <v>1.4936070259325086E-3</v>
      </c>
      <c r="AY2305" s="13">
        <f t="shared" si="3118"/>
        <v>1.3830810793972017E-3</v>
      </c>
      <c r="AZ2305" s="13">
        <f t="shared" si="3119"/>
        <v>6.4036699043787425E-4</v>
      </c>
      <c r="BA2305" s="13">
        <f t="shared" si="3120"/>
        <v>1.9766008349087971E-4</v>
      </c>
      <c r="BB2305" s="13">
        <f t="shared" si="3121"/>
        <v>4.5758341531907754E-5</v>
      </c>
      <c r="BC2305" s="13">
        <f t="shared" si="3122"/>
        <v>8.4744508158515535E-6</v>
      </c>
      <c r="BD2305" s="13">
        <f t="shared" si="3123"/>
        <v>7.5701155408206892E-5</v>
      </c>
      <c r="BE2305" s="13">
        <f t="shared" si="3124"/>
        <v>1.1523102907231353E-4</v>
      </c>
      <c r="BF2305" s="13">
        <f t="shared" si="3125"/>
        <v>8.7701369876481852E-5</v>
      </c>
      <c r="BG2305" s="13">
        <f t="shared" si="3126"/>
        <v>4.4499184754508149E-5</v>
      </c>
      <c r="BH2305" s="13">
        <f t="shared" si="3127"/>
        <v>1.6933978168796489E-5</v>
      </c>
      <c r="BI2305" s="13">
        <f t="shared" si="3128"/>
        <v>5.1553235090173134E-6</v>
      </c>
      <c r="BJ2305" s="14">
        <f t="shared" si="3129"/>
        <v>0.5108423411596793</v>
      </c>
      <c r="BK2305" s="14">
        <f t="shared" si="3130"/>
        <v>0.25998026207227559</v>
      </c>
      <c r="BL2305" s="14">
        <f t="shared" si="3131"/>
        <v>0.21805984842392862</v>
      </c>
      <c r="BM2305" s="14">
        <f t="shared" si="3132"/>
        <v>0.44176937392106969</v>
      </c>
      <c r="BN2305" s="14">
        <f t="shared" si="3133"/>
        <v>0.55717193288104305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1.3812</v>
      </c>
      <c r="F2306" s="10">
        <f>VLOOKUP(B2306,home!$B$2:$E$405,3,FALSE)</f>
        <v>1.3337000000000001</v>
      </c>
      <c r="G2306" s="10">
        <f>VLOOKUP(C2306,away!$B$2:$E$405,4,FALSE)</f>
        <v>1.1813</v>
      </c>
      <c r="H2306" s="10">
        <f>VLOOKUP(A2306,away!$A$2:$E$405,3,FALSE)</f>
        <v>1.0679000000000001</v>
      </c>
      <c r="I2306" s="10">
        <f>VLOOKUP(C2306,away!$B$2:$E$405,3,FALSE)</f>
        <v>1.3307</v>
      </c>
      <c r="J2306" s="10">
        <f>VLOOKUP(B2306,home!$B$2:$E$405,4,FALSE)</f>
        <v>0.8871</v>
      </c>
      <c r="K2306" s="12">
        <f t="shared" si="3078"/>
        <v>2.1760803375720004</v>
      </c>
      <c r="L2306" s="12">
        <f t="shared" si="3079"/>
        <v>1.260617473563</v>
      </c>
      <c r="M2306" s="13">
        <f t="shared" si="3080"/>
        <v>3.2170743991202767E-2</v>
      </c>
      <c r="N2306" s="13">
        <f t="shared" si="3081"/>
        <v>7.0006123444318905E-2</v>
      </c>
      <c r="O2306" s="13">
        <f t="shared" si="3082"/>
        <v>4.0555002012832089E-2</v>
      </c>
      <c r="P2306" s="13">
        <f t="shared" si="3083"/>
        <v>8.8250942470316798E-2</v>
      </c>
      <c r="Q2306" s="13">
        <f t="shared" si="3084"/>
        <v>7.6169474368410345E-2</v>
      </c>
      <c r="R2306" s="13">
        <f t="shared" si="3085"/>
        <v>2.5562172088879394E-2</v>
      </c>
      <c r="S2306" s="13">
        <f t="shared" si="3086"/>
        <v>6.052260439662896E-2</v>
      </c>
      <c r="T2306" s="13">
        <f t="shared" si="3087"/>
        <v>9.6020570340927119E-2</v>
      </c>
      <c r="U2306" s="13">
        <f t="shared" si="3088"/>
        <v>5.5625340068242227E-2</v>
      </c>
      <c r="V2306" s="13">
        <f t="shared" si="3089"/>
        <v>1.8447322753939333E-2</v>
      </c>
      <c r="W2306" s="13">
        <f t="shared" si="3090"/>
        <v>5.5250298498764068E-2</v>
      </c>
      <c r="X2306" s="13">
        <f t="shared" si="3091"/>
        <v>6.964949170711357E-2</v>
      </c>
      <c r="Y2306" s="13">
        <f t="shared" si="3092"/>
        <v>4.3900683135384325E-2</v>
      </c>
      <c r="Z2306" s="13">
        <f t="shared" si="3093"/>
        <v>1.074137359915526E-2</v>
      </c>
      <c r="AA2306" s="13">
        <f t="shared" si="3094"/>
        <v>2.3374091887636748E-2</v>
      </c>
      <c r="AB2306" s="13">
        <f t="shared" si="3095"/>
        <v>2.5431950882643776E-2</v>
      </c>
      <c r="AC2306" s="13">
        <f t="shared" si="3096"/>
        <v>3.1627991326810155E-3</v>
      </c>
      <c r="AD2306" s="13">
        <f t="shared" si="3097"/>
        <v>3.0057272052036076E-2</v>
      </c>
      <c r="AE2306" s="13">
        <f t="shared" si="3098"/>
        <v>3.7890722356433482E-2</v>
      </c>
      <c r="AF2306" s="13">
        <f t="shared" si="3099"/>
        <v>2.3882853344222136E-2</v>
      </c>
      <c r="AG2306" s="13">
        <f t="shared" si="3100"/>
        <v>1.0035714081422988E-2</v>
      </c>
      <c r="AH2306" s="13">
        <f t="shared" si="3101"/>
        <v>3.3851908122908511E-3</v>
      </c>
      <c r="AI2306" s="13">
        <f t="shared" si="3102"/>
        <v>7.3664471655555085E-3</v>
      </c>
      <c r="AJ2306" s="13">
        <f t="shared" si="3103"/>
        <v>8.0149904173641706E-3</v>
      </c>
      <c r="AK2306" s="13">
        <f t="shared" si="3104"/>
        <v>5.8137543510180583E-3</v>
      </c>
      <c r="AL2306" s="13">
        <f t="shared" si="3105"/>
        <v>3.4704824281306851E-4</v>
      </c>
      <c r="AM2306" s="13">
        <f t="shared" si="3106"/>
        <v>1.3081407742697618E-2</v>
      </c>
      <c r="AN2306" s="13">
        <f t="shared" si="3107"/>
        <v>1.6490651179246939E-2</v>
      </c>
      <c r="AO2306" s="13">
        <f t="shared" si="3108"/>
        <v>1.0394201513495493E-2</v>
      </c>
      <c r="AP2306" s="13">
        <f t="shared" si="3109"/>
        <v>4.3677040172158009E-3</v>
      </c>
      <c r="AQ2306" s="13">
        <f t="shared" si="3110"/>
        <v>1.3765010008633864E-3</v>
      </c>
      <c r="AR2306" s="13">
        <f t="shared" si="3111"/>
        <v>8.5348613786375425E-4</v>
      </c>
      <c r="AS2306" s="13">
        <f t="shared" si="3112"/>
        <v>1.8572544029955812E-3</v>
      </c>
      <c r="AT2306" s="13">
        <f t="shared" si="3113"/>
        <v>2.020767394113855E-3</v>
      </c>
      <c r="AU2306" s="13">
        <f t="shared" si="3114"/>
        <v>1.4657840643792564E-3</v>
      </c>
      <c r="AV2306" s="13">
        <f t="shared" si="3115"/>
        <v>7.9741597040551776E-4</v>
      </c>
      <c r="AW2306" s="13">
        <f t="shared" si="3116"/>
        <v>2.6445123314607296E-5</v>
      </c>
      <c r="AX2306" s="13">
        <f t="shared" si="3117"/>
        <v>4.7443656961077413E-3</v>
      </c>
      <c r="AY2306" s="13">
        <f t="shared" si="3118"/>
        <v>5.9808302974863042E-3</v>
      </c>
      <c r="AZ2306" s="13">
        <f t="shared" si="3119"/>
        <v>3.7697695897131161E-3</v>
      </c>
      <c r="BA2306" s="13">
        <f t="shared" si="3120"/>
        <v>1.5840791386995921E-3</v>
      </c>
      <c r="BB2306" s="13">
        <f t="shared" si="3121"/>
        <v>4.9922946043783295E-4</v>
      </c>
      <c r="BC2306" s="13">
        <f t="shared" si="3122"/>
        <v>1.2586747622907209E-4</v>
      </c>
      <c r="BD2306" s="13">
        <f t="shared" si="3123"/>
        <v>1.7931992313914132E-4</v>
      </c>
      <c r="BE2306" s="13">
        <f t="shared" si="3124"/>
        <v>3.9021455887800778E-4</v>
      </c>
      <c r="BF2306" s="13">
        <f t="shared" si="3125"/>
        <v>4.2456911450438234E-4</v>
      </c>
      <c r="BG2306" s="13">
        <f t="shared" si="3126"/>
        <v>3.0796550067111389E-4</v>
      </c>
      <c r="BH2306" s="13">
        <f t="shared" si="3127"/>
        <v>1.675394176652319E-4</v>
      </c>
      <c r="BI2306" s="13">
        <f t="shared" si="3128"/>
        <v>7.291584650991482E-5</v>
      </c>
      <c r="BJ2306" s="14">
        <f t="shared" si="3129"/>
        <v>0.57527781044122583</v>
      </c>
      <c r="BK2306" s="14">
        <f t="shared" si="3130"/>
        <v>0.20888229128506827</v>
      </c>
      <c r="BL2306" s="14">
        <f t="shared" si="3131"/>
        <v>0.2036661720175886</v>
      </c>
      <c r="BM2306" s="14">
        <f t="shared" si="3132"/>
        <v>0.65989880379290589</v>
      </c>
      <c r="BN2306" s="14">
        <f t="shared" si="3133"/>
        <v>0.33271445837596031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1.6087</v>
      </c>
      <c r="F2307" s="10">
        <f>VLOOKUP(B2307,home!$B$2:$E$405,3,FALSE)</f>
        <v>0.93240000000000001</v>
      </c>
      <c r="G2307" s="10">
        <f>VLOOKUP(C2307,away!$B$2:$E$405,4,FALSE)</f>
        <v>0.88060000000000005</v>
      </c>
      <c r="H2307" s="10">
        <f>VLOOKUP(A2307,away!$A$2:$E$405,3,FALSE)</f>
        <v>1.2608999999999999</v>
      </c>
      <c r="I2307" s="10">
        <f>VLOOKUP(C2307,away!$B$2:$E$405,3,FALSE)</f>
        <v>1.5201</v>
      </c>
      <c r="J2307" s="10">
        <f>VLOOKUP(B2307,home!$B$2:$E$405,4,FALSE)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1.6087</v>
      </c>
      <c r="F2308" s="10">
        <f>VLOOKUP(B2308,home!$B$2:$E$405,3,FALSE)</f>
        <v>0.6734</v>
      </c>
      <c r="G2308" s="10">
        <f>VLOOKUP(C2308,away!$B$2:$E$405,4,FALSE)</f>
        <v>0.93240000000000001</v>
      </c>
      <c r="H2308" s="10">
        <f>VLOOKUP(A2308,away!$A$2:$E$405,3,FALSE)</f>
        <v>1.2608999999999999</v>
      </c>
      <c r="I2308" s="10">
        <f>VLOOKUP(C2308,away!$B$2:$E$405,3,FALSE)</f>
        <v>1.1234999999999999</v>
      </c>
      <c r="J2308" s="10">
        <f>VLOOKUP(B2308,home!$B$2:$E$405,4,FALSE)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1.6087</v>
      </c>
      <c r="F2309" s="10">
        <f>VLOOKUP(B2309,home!$B$2:$E$405,3,FALSE)</f>
        <v>0.93240000000000001</v>
      </c>
      <c r="G2309" s="10">
        <f>VLOOKUP(C2309,away!$B$2:$E$405,4,FALSE)</f>
        <v>0.9607</v>
      </c>
      <c r="H2309" s="10">
        <f>VLOOKUP(A2309,away!$A$2:$E$405,3,FALSE)</f>
        <v>1.2608999999999999</v>
      </c>
      <c r="I2309" s="10">
        <f>VLOOKUP(C2309,away!$B$2:$E$405,3,FALSE)</f>
        <v>1.1536</v>
      </c>
      <c r="J2309" s="10">
        <f>VLOOKUP(B2309,home!$B$2:$E$405,4,FALSE)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1.5690999999999999</v>
      </c>
      <c r="F2318" s="10">
        <f>VLOOKUP(B2318,home!$B$2:$E$405,3,FALSE)</f>
        <v>1.0428999999999999</v>
      </c>
      <c r="G2318" s="10">
        <f>VLOOKUP(C2318,away!$B$2:$E$405,4,FALSE)</f>
        <v>1.1472</v>
      </c>
      <c r="H2318" s="10">
        <f>VLOOKUP(A2318,away!$A$2:$E$405,3,FALSE)</f>
        <v>1.1701999999999999</v>
      </c>
      <c r="I2318" s="10">
        <f>VLOOKUP(C2318,away!$B$2:$E$405,3,FALSE)</f>
        <v>0.85460000000000003</v>
      </c>
      <c r="J2318" s="10">
        <f>VLOOKUP(B2318,home!$B$2:$E$405,4,FALSE)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1.5690999999999999</v>
      </c>
      <c r="F2319" s="10">
        <f>VLOOKUP(B2319,home!$B$2:$E$405,3,FALSE)</f>
        <v>0.9849</v>
      </c>
      <c r="G2319" s="10">
        <f>VLOOKUP(C2319,away!$B$2:$E$405,4,FALSE)</f>
        <v>1.1472</v>
      </c>
      <c r="H2319" s="10">
        <f>VLOOKUP(A2319,away!$A$2:$E$405,3,FALSE)</f>
        <v>1.1701999999999999</v>
      </c>
      <c r="I2319" s="10">
        <f>VLOOKUP(C2319,away!$B$2:$E$405,3,FALSE)</f>
        <v>0.85460000000000003</v>
      </c>
      <c r="J2319" s="10">
        <f>VLOOKUP(B2319,home!$B$2:$E$405,4,FALSE)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1.5690999999999999</v>
      </c>
      <c r="F2320" s="10">
        <f>VLOOKUP(B2320,home!$B$2:$E$405,3,FALSE)</f>
        <v>0.92700000000000005</v>
      </c>
      <c r="G2320" s="10">
        <f>VLOOKUP(C2320,away!$B$2:$E$405,4,FALSE)</f>
        <v>0.52139999999999997</v>
      </c>
      <c r="H2320" s="10">
        <f>VLOOKUP(A2320,away!$A$2:$E$405,3,FALSE)</f>
        <v>1.1701999999999999</v>
      </c>
      <c r="I2320" s="10">
        <f>VLOOKUP(C2320,away!$B$2:$E$405,3,FALSE)</f>
        <v>1.0099</v>
      </c>
      <c r="J2320" s="10">
        <f>VLOOKUP(B2320,home!$B$2:$E$405,4,FALSE)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1.254</v>
      </c>
      <c r="F2321" s="10">
        <f>VLOOKUP(B2321,home!$B$2:$E$405,3,FALSE)</f>
        <v>1.0965</v>
      </c>
      <c r="G2321" s="10">
        <f>VLOOKUP(C2321,away!$B$2:$E$405,4,FALSE)</f>
        <v>0.74760000000000004</v>
      </c>
      <c r="H2321" s="10">
        <f>VLOOKUP(A2321,away!$A$2:$E$405,3,FALSE)</f>
        <v>0.9476</v>
      </c>
      <c r="I2321" s="10">
        <f>VLOOKUP(C2321,away!$B$2:$E$405,3,FALSE)</f>
        <v>1.1872</v>
      </c>
      <c r="J2321" s="10">
        <f>VLOOKUP(B2321,home!$B$2:$E$405,4,FALSE)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1.254</v>
      </c>
      <c r="F2322" s="10">
        <f>VLOOKUP(B2322,home!$B$2:$E$405,3,FALSE)</f>
        <v>1.4454</v>
      </c>
      <c r="G2322" s="10">
        <f>VLOOKUP(C2322,away!$B$2:$E$405,4,FALSE)</f>
        <v>1.246</v>
      </c>
      <c r="H2322" s="10">
        <f>VLOOKUP(A2322,away!$A$2:$E$405,3,FALSE)</f>
        <v>0.9476</v>
      </c>
      <c r="I2322" s="10">
        <f>VLOOKUP(C2322,away!$B$2:$E$405,3,FALSE)</f>
        <v>0.65959999999999996</v>
      </c>
      <c r="J2322" s="10">
        <f>VLOOKUP(B2322,home!$B$2:$E$405,4,FALSE)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1.6769000000000001</v>
      </c>
      <c r="F2327" s="10">
        <f>VLOOKUP(B2327,home!$B$2:$E$405,3,FALSE)</f>
        <v>1.2844</v>
      </c>
      <c r="G2327" s="10">
        <f>VLOOKUP(C2327,away!$B$2:$E$405,4,FALSE)</f>
        <v>1.4679</v>
      </c>
      <c r="H2327" s="10">
        <f>VLOOKUP(A2327,away!$A$2:$E$405,3,FALSE)</f>
        <v>1.5230999999999999</v>
      </c>
      <c r="I2327" s="10">
        <f>VLOOKUP(C2327,away!$B$2:$E$405,3,FALSE)</f>
        <v>0.85860000000000003</v>
      </c>
      <c r="J2327" s="10">
        <f>VLOOKUP(B2327,home!$B$2:$E$405,4,FALSE)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1.6769000000000001</v>
      </c>
      <c r="F2328" s="10">
        <f>VLOOKUP(B2328,home!$B$2:$E$405,3,FALSE)</f>
        <v>1.0550999999999999</v>
      </c>
      <c r="G2328" s="10">
        <f>VLOOKUP(C2328,away!$B$2:$E$405,4,FALSE)</f>
        <v>1.1009</v>
      </c>
      <c r="H2328" s="10">
        <f>VLOOKUP(A2328,away!$A$2:$E$405,3,FALSE)</f>
        <v>1.5230999999999999</v>
      </c>
      <c r="I2328" s="10">
        <f>VLOOKUP(C2328,away!$B$2:$E$405,3,FALSE)</f>
        <v>0.75760000000000005</v>
      </c>
      <c r="J2328" s="10">
        <f>VLOOKUP(B2328,home!$B$2:$E$405,4,FALSE)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1.6769000000000001</v>
      </c>
      <c r="F2329" s="10">
        <f>VLOOKUP(B2329,home!$B$2:$E$405,3,FALSE)</f>
        <v>0.99390000000000001</v>
      </c>
      <c r="G2329" s="10">
        <f>VLOOKUP(C2329,away!$B$2:$E$405,4,FALSE)</f>
        <v>0.77980000000000005</v>
      </c>
      <c r="H2329" s="10">
        <f>VLOOKUP(A2329,away!$A$2:$E$405,3,FALSE)</f>
        <v>1.5230999999999999</v>
      </c>
      <c r="I2329" s="10">
        <f>VLOOKUP(C2329,away!$B$2:$E$405,3,FALSE)</f>
        <v>1.2625999999999999</v>
      </c>
      <c r="J2329" s="10">
        <f>VLOOKUP(B2329,home!$B$2:$E$405,4,FALSE)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1.3812</v>
      </c>
      <c r="F2330" s="10">
        <f>VLOOKUP(B2330,home!$B$2:$E$405,3,FALSE)</f>
        <v>1.1432</v>
      </c>
      <c r="G2330" s="10">
        <f>VLOOKUP(C2330,away!$B$2:$E$405,4,FALSE)</f>
        <v>0.83260000000000001</v>
      </c>
      <c r="H2330" s="10">
        <f>VLOOKUP(A2330,away!$A$2:$E$405,3,FALSE)</f>
        <v>1.0679000000000001</v>
      </c>
      <c r="I2330" s="10">
        <f>VLOOKUP(C2330,away!$B$2:$E$405,3,FALSE)</f>
        <v>0.88959999999999995</v>
      </c>
      <c r="J2330" s="10">
        <f>VLOOKUP(B2330,home!$B$2:$E$405,4,FALSE)</f>
        <v>0.64070000000000005</v>
      </c>
      <c r="K2330" s="12">
        <f t="shared" si="3078"/>
        <v>1.314665275584</v>
      </c>
      <c r="L2330" s="12">
        <f t="shared" si="3079"/>
        <v>0.60866746028800012</v>
      </c>
      <c r="M2330" s="13">
        <f t="shared" si="3080"/>
        <v>0.14611917313600756</v>
      </c>
      <c r="N2330" s="13">
        <f t="shared" si="3081"/>
        <v>0.1920978030189556</v>
      </c>
      <c r="O2330" s="13">
        <f t="shared" si="3082"/>
        <v>8.8937986012076295E-2</v>
      </c>
      <c r="P2330" s="13">
        <f t="shared" si="3083"/>
        <v>0.11692368189045223</v>
      </c>
      <c r="Q2330" s="13">
        <f t="shared" si="3084"/>
        <v>0.12627215557249813</v>
      </c>
      <c r="R2330" s="13">
        <f t="shared" si="3085"/>
        <v>2.7066829034550079E-2</v>
      </c>
      <c r="S2330" s="13">
        <f t="shared" si="3086"/>
        <v>2.3390406428892424E-2</v>
      </c>
      <c r="T2330" s="13">
        <f t="shared" si="3087"/>
        <v>7.6857752237403681E-2</v>
      </c>
      <c r="U2330" s="13">
        <f t="shared" si="3088"/>
        <v>3.5583820251891794E-2</v>
      </c>
      <c r="V2330" s="13">
        <f t="shared" si="3089"/>
        <v>2.0796513648444802E-3</v>
      </c>
      <c r="W2330" s="13">
        <f t="shared" si="3090"/>
        <v>5.53352060681013E-2</v>
      </c>
      <c r="X2330" s="13">
        <f t="shared" si="3091"/>
        <v>3.3680739341984352E-2</v>
      </c>
      <c r="Y2330" s="13">
        <f t="shared" si="3092"/>
        <v>1.0250185037953871E-2</v>
      </c>
      <c r="Z2330" s="13">
        <f t="shared" si="3093"/>
        <v>5.4915660288363663E-3</v>
      </c>
      <c r="AA2330" s="13">
        <f t="shared" si="3094"/>
        <v>7.2195711666878945E-3</v>
      </c>
      <c r="AB2330" s="13">
        <f t="shared" si="3095"/>
        <v>4.7456597587260214E-3</v>
      </c>
      <c r="AC2330" s="13">
        <f t="shared" si="3096"/>
        <v>1.0400778068999008E-4</v>
      </c>
      <c r="AD2330" s="13">
        <f t="shared" si="3097"/>
        <v>1.8186818483754474E-2</v>
      </c>
      <c r="AE2330" s="13">
        <f t="shared" si="3098"/>
        <v>1.1069724617225695E-2</v>
      </c>
      <c r="AF2330" s="13">
        <f t="shared" si="3099"/>
        <v>3.3688905844271584E-3</v>
      </c>
      <c r="AG2330" s="13">
        <f t="shared" si="3100"/>
        <v>6.8351135867047834E-4</v>
      </c>
      <c r="AH2330" s="13">
        <f t="shared" si="3101"/>
        <v>8.3563438694392225E-4</v>
      </c>
      <c r="AI2330" s="13">
        <f t="shared" si="3102"/>
        <v>1.0985795115990985E-3</v>
      </c>
      <c r="AJ2330" s="13">
        <f t="shared" si="3103"/>
        <v>7.2213216818368259E-4</v>
      </c>
      <c r="AK2330" s="13">
        <f t="shared" si="3104"/>
        <v>3.1645402863109069E-4</v>
      </c>
      <c r="AL2330" s="13">
        <f t="shared" si="3105"/>
        <v>3.3290559760309853E-6</v>
      </c>
      <c r="AM2330" s="13">
        <f t="shared" si="3106"/>
        <v>4.7819157467882444E-3</v>
      </c>
      <c r="AN2330" s="13">
        <f t="shared" si="3107"/>
        <v>2.9105965129087967E-3</v>
      </c>
      <c r="AO2330" s="13">
        <f t="shared" si="3108"/>
        <v>8.8579269371765325E-4</v>
      </c>
      <c r="AP2330" s="13">
        <f t="shared" si="3109"/>
        <v>1.7971772974226344E-4</v>
      </c>
      <c r="AQ2330" s="13">
        <f t="shared" si="3110"/>
        <v>2.7347083532737165E-5</v>
      </c>
      <c r="AR2330" s="13">
        <f t="shared" si="3111"/>
        <v>1.0172469200609546E-4</v>
      </c>
      <c r="AS2330" s="13">
        <f t="shared" si="3112"/>
        <v>1.3373392024989102E-4</v>
      </c>
      <c r="AT2330" s="13">
        <f t="shared" si="3113"/>
        <v>8.7907670560125842E-5</v>
      </c>
      <c r="AU2330" s="13">
        <f t="shared" si="3114"/>
        <v>3.8523053980958426E-5</v>
      </c>
      <c r="AV2330" s="13">
        <f t="shared" si="3115"/>
        <v>1.2661230344553518E-5</v>
      </c>
      <c r="AW2330" s="13">
        <f t="shared" si="3116"/>
        <v>7.3996959236722714E-8</v>
      </c>
      <c r="AX2330" s="13">
        <f t="shared" si="3117"/>
        <v>1.0477697638451406E-3</v>
      </c>
      <c r="AY2330" s="13">
        <f t="shared" si="3118"/>
        <v>6.3774336112617949E-4</v>
      </c>
      <c r="AZ2330" s="13">
        <f t="shared" si="3119"/>
        <v>1.9408681596610227E-4</v>
      </c>
      <c r="BA2330" s="13">
        <f t="shared" si="3120"/>
        <v>3.9378109783157311E-5</v>
      </c>
      <c r="BB2330" s="13">
        <f t="shared" si="3121"/>
        <v>5.9920435181641025E-6</v>
      </c>
      <c r="BC2330" s="13">
        <f t="shared" si="3122"/>
        <v>7.2943238202722374E-7</v>
      </c>
      <c r="BD2330" s="13">
        <f t="shared" si="3123"/>
        <v>1.0319418321988186E-5</v>
      </c>
      <c r="BE2330" s="13">
        <f t="shared" si="3124"/>
        <v>1.3566580932143179E-5</v>
      </c>
      <c r="BF2330" s="13">
        <f t="shared" si="3125"/>
        <v>8.9177564299443263E-6</v>
      </c>
      <c r="BG2330" s="13">
        <f t="shared" si="3126"/>
        <v>3.9079549048545804E-6</v>
      </c>
      <c r="BH2330" s="13">
        <f t="shared" si="3127"/>
        <v>1.2844131529901243E-6</v>
      </c>
      <c r="BI2330" s="13">
        <f t="shared" si="3128"/>
        <v>3.3771467434789468E-7</v>
      </c>
      <c r="BJ2330" s="14">
        <f t="shared" si="3129"/>
        <v>0.53851385561428522</v>
      </c>
      <c r="BK2330" s="14">
        <f t="shared" si="3130"/>
        <v>0.28925799301798888</v>
      </c>
      <c r="BL2330" s="14">
        <f t="shared" si="3131"/>
        <v>0.16693955072484779</v>
      </c>
      <c r="BM2330" s="14">
        <f t="shared" si="3132"/>
        <v>0.30214766735725129</v>
      </c>
      <c r="BN2330" s="14">
        <f t="shared" si="3133"/>
        <v>0.69741762866453993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1.3812</v>
      </c>
      <c r="F2331" s="10">
        <f>VLOOKUP(B2331,home!$B$2:$E$405,3,FALSE)</f>
        <v>0.7621</v>
      </c>
      <c r="G2331" s="10">
        <f>VLOOKUP(C2331,away!$B$2:$E$405,4,FALSE)</f>
        <v>1.448</v>
      </c>
      <c r="H2331" s="10">
        <f>VLOOKUP(A2331,away!$A$2:$E$405,3,FALSE)</f>
        <v>1.0679000000000001</v>
      </c>
      <c r="I2331" s="10">
        <f>VLOOKUP(C2331,away!$B$2:$E$405,3,FALSE)</f>
        <v>0.4929</v>
      </c>
      <c r="J2331" s="10">
        <f>VLOOKUP(B2331,home!$B$2:$E$405,4,FALSE)</f>
        <v>1.1335999999999999</v>
      </c>
      <c r="K2331" s="12">
        <f t="shared" si="3078"/>
        <v>1.52418292896</v>
      </c>
      <c r="L2331" s="12">
        <f t="shared" si="3079"/>
        <v>0.59669066277600002</v>
      </c>
      <c r="M2331" s="13">
        <f t="shared" si="3080"/>
        <v>0.11992681566121617</v>
      </c>
      <c r="N2331" s="13">
        <f t="shared" si="3081"/>
        <v>0.18279040515535844</v>
      </c>
      <c r="O2331" s="13">
        <f t="shared" si="3082"/>
        <v>7.1559211121506261E-2</v>
      </c>
      <c r="P2331" s="13">
        <f t="shared" si="3083"/>
        <v>0.1090693280012444</v>
      </c>
      <c r="Q2331" s="13">
        <f t="shared" si="3084"/>
        <v>0.13930300755773972</v>
      </c>
      <c r="R2331" s="13">
        <f t="shared" si="3085"/>
        <v>2.1349356555909638E-2</v>
      </c>
      <c r="S2331" s="13">
        <f t="shared" si="3086"/>
        <v>2.4798703786667362E-2</v>
      </c>
      <c r="T2331" s="13">
        <f t="shared" si="3087"/>
        <v>8.3120803906317847E-2</v>
      </c>
      <c r="U2331" s="13">
        <f t="shared" si="3088"/>
        <v>3.2540324806797728E-2</v>
      </c>
      <c r="V2331" s="13">
        <f t="shared" si="3089"/>
        <v>2.5059523384240059E-3</v>
      </c>
      <c r="W2331" s="13">
        <f t="shared" si="3090"/>
        <v>7.0774422024097561E-2</v>
      </c>
      <c r="X2331" s="13">
        <f t="shared" si="3091"/>
        <v>4.223043678514711E-2</v>
      </c>
      <c r="Y2331" s="13">
        <f t="shared" si="3092"/>
        <v>1.2599253657324699E-2</v>
      </c>
      <c r="Z2331" s="13">
        <f t="shared" si="3093"/>
        <v>4.2463205710622882E-3</v>
      </c>
      <c r="AA2331" s="13">
        <f t="shared" si="3094"/>
        <v>6.4721693253048176E-3</v>
      </c>
      <c r="AB2331" s="13">
        <f t="shared" si="3095"/>
        <v>4.9323849994840838E-3</v>
      </c>
      <c r="AC2331" s="13">
        <f t="shared" si="3096"/>
        <v>1.4244235955908309E-4</v>
      </c>
      <c r="AD2331" s="13">
        <f t="shared" si="3097"/>
        <v>2.6968291464035038E-2</v>
      </c>
      <c r="AE2331" s="13">
        <f t="shared" si="3098"/>
        <v>1.6091727707611411E-2</v>
      </c>
      <c r="AF2331" s="13">
        <f t="shared" si="3099"/>
        <v>4.8008918355327878E-3</v>
      </c>
      <c r="AG2331" s="13">
        <f t="shared" si="3100"/>
        <v>9.5488244375331556E-4</v>
      </c>
      <c r="AH2331" s="13">
        <f t="shared" si="3101"/>
        <v>6.3343495897662976E-4</v>
      </c>
      <c r="AI2331" s="13">
        <f t="shared" si="3102"/>
        <v>9.6547075107865702E-4</v>
      </c>
      <c r="AJ2331" s="13">
        <f t="shared" si="3103"/>
        <v>7.3577701860213954E-4</v>
      </c>
      <c r="AK2331" s="13">
        <f t="shared" si="3104"/>
        <v>3.7381959042482172E-4</v>
      </c>
      <c r="AL2331" s="13">
        <f t="shared" si="3105"/>
        <v>5.1818577356073777E-6</v>
      </c>
      <c r="AM2331" s="13">
        <f t="shared" si="3106"/>
        <v>8.2209218945399742E-3</v>
      </c>
      <c r="AN2331" s="13">
        <f t="shared" si="3107"/>
        <v>4.9053473338827869E-3</v>
      </c>
      <c r="AO2331" s="13">
        <f t="shared" si="3108"/>
        <v>1.4634874759005025E-3</v>
      </c>
      <c r="AP2331" s="13">
        <f t="shared" si="3109"/>
        <v>2.9108310398648211E-4</v>
      </c>
      <c r="AQ2331" s="13">
        <f t="shared" si="3110"/>
        <v>4.3421642560147326E-5</v>
      </c>
      <c r="AR2331" s="13">
        <f t="shared" si="3111"/>
        <v>7.5592945099450757E-5</v>
      </c>
      <c r="AS2331" s="13">
        <f t="shared" si="3112"/>
        <v>1.1521747647039332E-4</v>
      </c>
      <c r="AT2331" s="13">
        <f t="shared" si="3113"/>
        <v>8.7806255377012024E-5</v>
      </c>
      <c r="AU2331" s="13">
        <f t="shared" si="3114"/>
        <v>4.4610931833847973E-5</v>
      </c>
      <c r="AV2331" s="13">
        <f t="shared" si="3115"/>
        <v>1.6998805186537324E-5</v>
      </c>
      <c r="AW2331" s="13">
        <f t="shared" si="3116"/>
        <v>1.3090894408871551E-7</v>
      </c>
      <c r="AX2331" s="13">
        <f t="shared" si="3117"/>
        <v>2.0883648019952212E-3</v>
      </c>
      <c r="AY2331" s="13">
        <f t="shared" si="3118"/>
        <v>1.2461077778205985E-3</v>
      </c>
      <c r="AZ2331" s="13">
        <f t="shared" si="3119"/>
        <v>3.7177043791905074E-4</v>
      </c>
      <c r="BA2331" s="13">
        <f t="shared" si="3120"/>
        <v>7.3943983000814069E-5</v>
      </c>
      <c r="BB2331" s="13">
        <f t="shared" si="3121"/>
        <v>1.1030421056263253E-5</v>
      </c>
      <c r="BC2331" s="13">
        <f t="shared" si="3122"/>
        <v>1.316349850152014E-6</v>
      </c>
      <c r="BD2331" s="13">
        <f t="shared" si="3123"/>
        <v>7.5176007520968379E-6</v>
      </c>
      <c r="BE2331" s="13">
        <f t="shared" si="3124"/>
        <v>1.1458198733082856E-5</v>
      </c>
      <c r="BF2331" s="13">
        <f t="shared" si="3125"/>
        <v>8.7321954527979965E-6</v>
      </c>
      <c r="BG2331" s="13">
        <f t="shared" si="3126"/>
        <v>4.4364877471656139E-6</v>
      </c>
      <c r="BH2331" s="13">
        <f t="shared" si="3127"/>
        <v>1.6905047221925093E-6</v>
      </c>
      <c r="BI2331" s="13">
        <f t="shared" si="3128"/>
        <v>5.153276877784178E-7</v>
      </c>
      <c r="BJ2331" s="14">
        <f t="shared" si="3129"/>
        <v>0.59835091775942995</v>
      </c>
      <c r="BK2331" s="14">
        <f t="shared" si="3130"/>
        <v>0.25769453178266721</v>
      </c>
      <c r="BL2331" s="14">
        <f t="shared" si="3131"/>
        <v>0.13993652585714716</v>
      </c>
      <c r="BM2331" s="14">
        <f t="shared" si="3132"/>
        <v>0.35498419504845535</v>
      </c>
      <c r="BN2331" s="14">
        <f t="shared" si="3133"/>
        <v>0.64399812405297463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1.5690999999999999</v>
      </c>
      <c r="F2333" s="10">
        <f>VLOOKUP(B2333,home!$B$2:$E$405,3,FALSE)</f>
        <v>0.40560000000000002</v>
      </c>
      <c r="G2333" s="10">
        <f>VLOOKUP(C2333,away!$B$2:$E$405,4,FALSE)</f>
        <v>1.1684000000000001</v>
      </c>
      <c r="H2333" s="10">
        <f>VLOOKUP(A2333,away!$A$2:$E$405,3,FALSE)</f>
        <v>1.1701999999999999</v>
      </c>
      <c r="I2333" s="10">
        <f>VLOOKUP(C2333,away!$B$2:$E$405,3,FALSE)</f>
        <v>1.353</v>
      </c>
      <c r="J2333" s="10">
        <f>VLOOKUP(B2333,home!$B$2:$E$405,4,FALSE)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1.254</v>
      </c>
      <c r="F2334" s="10">
        <f>VLOOKUP(B2334,home!$B$2:$E$405,3,FALSE)</f>
        <v>0.90380000000000005</v>
      </c>
      <c r="G2334" s="10">
        <f>VLOOKUP(C2334,away!$B$2:$E$405,4,FALSE)</f>
        <v>0.47849999999999998</v>
      </c>
      <c r="H2334" s="10">
        <f>VLOOKUP(A2334,away!$A$2:$E$405,3,FALSE)</f>
        <v>0.9476</v>
      </c>
      <c r="I2334" s="10">
        <f>VLOOKUP(C2334,away!$B$2:$E$405,3,FALSE)</f>
        <v>0.84419999999999995</v>
      </c>
      <c r="J2334" s="10">
        <f>VLOOKUP(B2334,home!$B$2:$E$405,4,FALSE)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1.5690999999999999</v>
      </c>
      <c r="F2336" s="10">
        <f>VLOOKUP(B2336,home!$B$2:$E$405,3,FALSE)</f>
        <v>0.92700000000000005</v>
      </c>
      <c r="G2336" s="10">
        <f>VLOOKUP(C2336,away!$B$2:$E$405,4,FALSE)</f>
        <v>0.63729999999999998</v>
      </c>
      <c r="H2336" s="10">
        <f>VLOOKUP(A2336,away!$A$2:$E$405,3,FALSE)</f>
        <v>1.1701999999999999</v>
      </c>
      <c r="I2336" s="10">
        <f>VLOOKUP(C2336,away!$B$2:$E$405,3,FALSE)</f>
        <v>0.94</v>
      </c>
      <c r="J2336" s="10">
        <f>VLOOKUP(B2336,home!$B$2:$E$405,4,FALSE)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1.254</v>
      </c>
      <c r="F2337" s="10">
        <f>VLOOKUP(B2337,home!$B$2:$E$405,3,FALSE)</f>
        <v>0.63800000000000001</v>
      </c>
      <c r="G2337" s="10">
        <f>VLOOKUP(C2337,away!$B$2:$E$405,4,FALSE)</f>
        <v>0.94699999999999995</v>
      </c>
      <c r="H2337" s="10">
        <f>VLOOKUP(A2337,away!$A$2:$E$405,3,FALSE)</f>
        <v>0.9476</v>
      </c>
      <c r="I2337" s="10">
        <f>VLOOKUP(C2337,away!$B$2:$E$405,3,FALSE)</f>
        <v>0.72550000000000003</v>
      </c>
      <c r="J2337" s="10">
        <f>VLOOKUP(B2337,home!$B$2:$E$405,4,FALSE)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1.254</v>
      </c>
      <c r="F2338" s="10">
        <f>VLOOKUP(B2338,home!$B$2:$E$405,3,FALSE)</f>
        <v>1.6447000000000001</v>
      </c>
      <c r="G2338" s="10">
        <f>VLOOKUP(C2338,away!$B$2:$E$405,4,FALSE)</f>
        <v>0.58479999999999999</v>
      </c>
      <c r="H2338" s="10">
        <f>VLOOKUP(A2338,away!$A$2:$E$405,3,FALSE)</f>
        <v>0.9476</v>
      </c>
      <c r="I2338" s="10">
        <f>VLOOKUP(C2338,away!$B$2:$E$405,3,FALSE)</f>
        <v>0.84419999999999995</v>
      </c>
      <c r="J2338" s="10">
        <f>VLOOKUP(B2338,home!$B$2:$E$405,4,FALSE)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1.5690999999999999</v>
      </c>
      <c r="F2345" s="10">
        <f>VLOOKUP(B2345,home!$B$2:$E$405,3,FALSE)</f>
        <v>1.4658</v>
      </c>
      <c r="G2345" s="10">
        <f>VLOOKUP(C2345,away!$B$2:$E$405,4,FALSE)</f>
        <v>0.95599999999999996</v>
      </c>
      <c r="H2345" s="10">
        <f>VLOOKUP(A2345,away!$A$2:$E$405,3,FALSE)</f>
        <v>1.1701999999999999</v>
      </c>
      <c r="I2345" s="10">
        <f>VLOOKUP(C2345,away!$B$2:$E$405,3,FALSE)</f>
        <v>1.1963999999999999</v>
      </c>
      <c r="J2345" s="10">
        <f>VLOOKUP(B2345,home!$B$2:$E$405,4,FALSE)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1.5690999999999999</v>
      </c>
      <c r="F2346" s="10">
        <f>VLOOKUP(B2346,home!$B$2:$E$405,3,FALSE)</f>
        <v>0.76480000000000004</v>
      </c>
      <c r="G2346" s="10">
        <f>VLOOKUP(C2346,away!$B$2:$E$405,4,FALSE)</f>
        <v>1.4483999999999999</v>
      </c>
      <c r="H2346" s="10">
        <f>VLOOKUP(A2346,away!$A$2:$E$405,3,FALSE)</f>
        <v>1.1701999999999999</v>
      </c>
      <c r="I2346" s="10">
        <f>VLOOKUP(C2346,away!$B$2:$E$405,3,FALSE)</f>
        <v>0.62150000000000005</v>
      </c>
      <c r="J2346" s="10">
        <f>VLOOKUP(B2346,home!$B$2:$E$405,4,FALSE)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1.254</v>
      </c>
      <c r="F2347" s="10">
        <f>VLOOKUP(B2347,home!$B$2:$E$405,3,FALSE)</f>
        <v>1.0965</v>
      </c>
      <c r="G2347" s="10">
        <f>VLOOKUP(C2347,away!$B$2:$E$405,4,FALSE)</f>
        <v>1.4952000000000001</v>
      </c>
      <c r="H2347" s="10">
        <f>VLOOKUP(A2347,away!$A$2:$E$405,3,FALSE)</f>
        <v>0.9476</v>
      </c>
      <c r="I2347" s="10">
        <f>VLOOKUP(C2347,away!$B$2:$E$405,3,FALSE)</f>
        <v>0.65959999999999996</v>
      </c>
      <c r="J2347" s="10">
        <f>VLOOKUP(B2347,home!$B$2:$E$405,4,FALSE)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1.254</v>
      </c>
      <c r="F2348" s="10">
        <f>VLOOKUP(B2348,home!$B$2:$E$405,3,FALSE)</f>
        <v>0.69110000000000005</v>
      </c>
      <c r="G2348" s="10">
        <f>VLOOKUP(C2348,away!$B$2:$E$405,4,FALSE)</f>
        <v>0.7974</v>
      </c>
      <c r="H2348" s="10">
        <f>VLOOKUP(A2348,away!$A$2:$E$405,3,FALSE)</f>
        <v>0.9476</v>
      </c>
      <c r="I2348" s="10">
        <f>VLOOKUP(C2348,away!$B$2:$E$405,3,FALSE)</f>
        <v>0.9849</v>
      </c>
      <c r="J2348" s="10">
        <f>VLOOKUP(B2348,home!$B$2:$E$405,4,FALSE)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1.254</v>
      </c>
      <c r="F2349" s="10" t="e">
        <f>VLOOKUP(B2349,home!$B$2:$E$405,3,FALSE)</f>
        <v>#N/A</v>
      </c>
      <c r="G2349" s="10">
        <f>VLOOKUP(C2349,away!$B$2:$E$405,4,FALSE)</f>
        <v>1.1164000000000001</v>
      </c>
      <c r="H2349" s="10">
        <f>VLOOKUP(A2349,away!$A$2:$E$405,3,FALSE)</f>
        <v>0.9476</v>
      </c>
      <c r="I2349" s="10">
        <f>VLOOKUP(C2349,away!$B$2:$E$405,3,FALSE)</f>
        <v>1.4071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1.6769000000000001</v>
      </c>
      <c r="F2350" s="10">
        <f>VLOOKUP(B2350,home!$B$2:$E$405,3,FALSE)</f>
        <v>1.2844</v>
      </c>
      <c r="G2350" s="10">
        <f>VLOOKUP(C2350,away!$B$2:$E$405,4,FALSE)</f>
        <v>0.77980000000000005</v>
      </c>
      <c r="H2350" s="10">
        <f>VLOOKUP(A2350,away!$A$2:$E$405,3,FALSE)</f>
        <v>1.5230999999999999</v>
      </c>
      <c r="I2350" s="10">
        <f>VLOOKUP(C2350,away!$B$2:$E$405,3,FALSE)</f>
        <v>1.2625999999999999</v>
      </c>
      <c r="J2350" s="10">
        <f>VLOOKUP(B2350,home!$B$2:$E$405,4,FALSE)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1.254</v>
      </c>
      <c r="F2355" s="10">
        <f>VLOOKUP(B2355,home!$B$2:$E$405,3,FALSE)</f>
        <v>0.54820000000000002</v>
      </c>
      <c r="G2355" s="10">
        <f>VLOOKUP(C2355,away!$B$2:$E$405,4,FALSE)</f>
        <v>0.94699999999999995</v>
      </c>
      <c r="H2355" s="10">
        <f>VLOOKUP(A2355,away!$A$2:$E$405,3,FALSE)</f>
        <v>0.9476</v>
      </c>
      <c r="I2355" s="10">
        <f>VLOOKUP(C2355,away!$B$2:$E$405,3,FALSE)</f>
        <v>1.1213</v>
      </c>
      <c r="J2355" s="10">
        <f>VLOOKUP(B2355,home!$B$2:$E$405,4,FALSE)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1.254</v>
      </c>
      <c r="F2356" s="10">
        <f>VLOOKUP(B2356,home!$B$2:$E$405,3,FALSE)</f>
        <v>0.53159999999999996</v>
      </c>
      <c r="G2356" s="10">
        <f>VLOOKUP(C2356,away!$B$2:$E$405,4,FALSE)</f>
        <v>2.0434999999999999</v>
      </c>
      <c r="H2356" s="10">
        <f>VLOOKUP(A2356,away!$A$2:$E$405,3,FALSE)</f>
        <v>0.9476</v>
      </c>
      <c r="I2356" s="10">
        <f>VLOOKUP(C2356,away!$B$2:$E$405,3,FALSE)</f>
        <v>0.52759999999999996</v>
      </c>
      <c r="J2356" s="10">
        <f>VLOOKUP(B2356,home!$B$2:$E$405,4,FALSE)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1.254</v>
      </c>
      <c r="F2357" s="15">
        <f>VLOOKUP(B2357,home!$B$2:$E$405,3,FALSE)</f>
        <v>1.2759</v>
      </c>
      <c r="G2357" s="15">
        <f>VLOOKUP(C2357,away!$B$2:$E$405,4,FALSE)</f>
        <v>0.47849999999999998</v>
      </c>
      <c r="H2357" s="15">
        <f>VLOOKUP(A2357,away!$A$2:$E$405,3,FALSE)</f>
        <v>0.9476</v>
      </c>
      <c r="I2357" s="15">
        <f>VLOOKUP(C2357,away!$B$2:$E$405,3,FALSE)</f>
        <v>1.5478000000000001</v>
      </c>
      <c r="J2357" s="15">
        <f>VLOOKUP(B2357,home!$B$2:$E$405,4,FALSE)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1.5690999999999999</v>
      </c>
      <c r="F2358" s="10">
        <f>VLOOKUP(B2358,home!$B$2:$E$405,3,FALSE)</f>
        <v>0.70099999999999996</v>
      </c>
      <c r="G2358" s="10">
        <f>VLOOKUP(C2358,away!$B$2:$E$405,4,FALSE)</f>
        <v>1.2109000000000001</v>
      </c>
      <c r="H2358" s="10">
        <f>VLOOKUP(A2358,away!$A$2:$E$405,3,FALSE)</f>
        <v>1.1701999999999999</v>
      </c>
      <c r="I2358" s="10">
        <f>VLOOKUP(C2358,away!$B$2:$E$405,3,FALSE)</f>
        <v>0.51270000000000004</v>
      </c>
      <c r="J2358" s="10">
        <f>VLOOKUP(B2358,home!$B$2:$E$405,4,FALSE)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1.5690999999999999</v>
      </c>
      <c r="F2359" s="10">
        <f>VLOOKUP(B2359,home!$B$2:$E$405,3,FALSE)</f>
        <v>0.9849</v>
      </c>
      <c r="G2359" s="10">
        <f>VLOOKUP(C2359,away!$B$2:$E$405,4,FALSE)</f>
        <v>0.9849</v>
      </c>
      <c r="H2359" s="10">
        <f>VLOOKUP(A2359,away!$A$2:$E$405,3,FALSE)</f>
        <v>1.1701999999999999</v>
      </c>
      <c r="I2359" s="10">
        <f>VLOOKUP(C2359,away!$B$2:$E$405,3,FALSE)</f>
        <v>1.2430000000000001</v>
      </c>
      <c r="J2359" s="10">
        <f>VLOOKUP(B2359,home!$B$2:$E$405,4,FALSE)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1.254</v>
      </c>
      <c r="F2360" s="10">
        <f>VLOOKUP(B2360,home!$B$2:$E$405,3,FALSE)</f>
        <v>1.1164000000000001</v>
      </c>
      <c r="G2360" s="10">
        <f>VLOOKUP(C2360,away!$B$2:$E$405,4,FALSE)</f>
        <v>0.58479999999999999</v>
      </c>
      <c r="H2360" s="10">
        <f>VLOOKUP(A2360,away!$A$2:$E$405,3,FALSE)</f>
        <v>0.9476</v>
      </c>
      <c r="I2360" s="10">
        <f>VLOOKUP(C2360,away!$B$2:$E$405,3,FALSE)</f>
        <v>0.84419999999999995</v>
      </c>
      <c r="J2360" s="10">
        <f>VLOOKUP(B2360,home!$B$2:$E$405,4,FALSE)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1.5690999999999999</v>
      </c>
      <c r="F2365" s="10">
        <f>VLOOKUP(B2365,home!$B$2:$E$405,3,FALSE)</f>
        <v>0.9849</v>
      </c>
      <c r="G2365" s="10">
        <f>VLOOKUP(C2365,away!$B$2:$E$405,4,FALSE)</f>
        <v>0.89219999999999999</v>
      </c>
      <c r="H2365" s="10">
        <f>VLOOKUP(A2365,away!$A$2:$E$405,3,FALSE)</f>
        <v>1.1701999999999999</v>
      </c>
      <c r="I2365" s="10">
        <f>VLOOKUP(C2365,away!$B$2:$E$405,3,FALSE)</f>
        <v>1.0255000000000001</v>
      </c>
      <c r="J2365" s="10">
        <f>VLOOKUP(B2365,home!$B$2:$E$405,4,FALSE)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1.5690999999999999</v>
      </c>
      <c r="F2366" s="10">
        <f>VLOOKUP(B2366,home!$B$2:$E$405,3,FALSE)</f>
        <v>1.657</v>
      </c>
      <c r="G2366" s="10">
        <f>VLOOKUP(C2366,away!$B$2:$E$405,4,FALSE)</f>
        <v>0.76480000000000004</v>
      </c>
      <c r="H2366" s="10">
        <f>VLOOKUP(A2366,away!$A$2:$E$405,3,FALSE)</f>
        <v>1.1701999999999999</v>
      </c>
      <c r="I2366" s="10">
        <f>VLOOKUP(C2366,away!$B$2:$E$405,3,FALSE)</f>
        <v>0.76910000000000001</v>
      </c>
      <c r="J2366" s="10">
        <f>VLOOKUP(B2366,home!$B$2:$E$405,4,FALSE)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1.5690999999999999</v>
      </c>
      <c r="F2367" s="10">
        <f>VLOOKUP(B2367,home!$B$2:$E$405,3,FALSE)</f>
        <v>0.84970000000000001</v>
      </c>
      <c r="G2367" s="10">
        <f>VLOOKUP(C2367,away!$B$2:$E$405,4,FALSE)</f>
        <v>0.89219999999999999</v>
      </c>
      <c r="H2367" s="10">
        <f>VLOOKUP(A2367,away!$A$2:$E$405,3,FALSE)</f>
        <v>1.1701999999999999</v>
      </c>
      <c r="I2367" s="10">
        <f>VLOOKUP(C2367,away!$B$2:$E$405,3,FALSE)</f>
        <v>1.0255000000000001</v>
      </c>
      <c r="J2367" s="10">
        <f>VLOOKUP(B2367,home!$B$2:$E$405,4,FALSE)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1.5690999999999999</v>
      </c>
      <c r="F2368" s="10">
        <f>VLOOKUP(B2368,home!$B$2:$E$405,3,FALSE)</f>
        <v>1.4658</v>
      </c>
      <c r="G2368" s="10">
        <f>VLOOKUP(C2368,away!$B$2:$E$405,4,FALSE)</f>
        <v>1.2746</v>
      </c>
      <c r="H2368" s="10">
        <f>VLOOKUP(A2368,away!$A$2:$E$405,3,FALSE)</f>
        <v>1.1701999999999999</v>
      </c>
      <c r="I2368" s="10">
        <f>VLOOKUP(C2368,away!$B$2:$E$405,3,FALSE)</f>
        <v>0.85460000000000003</v>
      </c>
      <c r="J2368" s="10">
        <f>VLOOKUP(B2368,home!$B$2:$E$405,4,FALSE)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1.254</v>
      </c>
      <c r="F2369" s="10">
        <f>VLOOKUP(B2369,home!$B$2:$E$405,3,FALSE)</f>
        <v>0.58479999999999999</v>
      </c>
      <c r="G2369" s="10">
        <f>VLOOKUP(C2369,away!$B$2:$E$405,4,FALSE)</f>
        <v>1.0632999999999999</v>
      </c>
      <c r="H2369" s="10">
        <f>VLOOKUP(A2369,away!$A$2:$E$405,3,FALSE)</f>
        <v>0.9476</v>
      </c>
      <c r="I2369" s="10">
        <f>VLOOKUP(C2369,away!$B$2:$E$405,3,FALSE)</f>
        <v>1.7587999999999999</v>
      </c>
      <c r="J2369" s="10">
        <f>VLOOKUP(B2369,home!$B$2:$E$405,4,FALSE)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1.254</v>
      </c>
      <c r="F2370" s="10">
        <f>VLOOKUP(B2370,home!$B$2:$E$405,3,FALSE)</f>
        <v>0.84730000000000005</v>
      </c>
      <c r="G2370" s="10">
        <f>VLOOKUP(C2370,away!$B$2:$E$405,4,FALSE)</f>
        <v>0.85060000000000002</v>
      </c>
      <c r="H2370" s="10">
        <f>VLOOKUP(A2370,away!$A$2:$E$405,3,FALSE)</f>
        <v>0.9476</v>
      </c>
      <c r="I2370" s="10">
        <f>VLOOKUP(C2370,away!$B$2:$E$405,3,FALSE)</f>
        <v>1.1256999999999999</v>
      </c>
      <c r="J2370" s="10">
        <f>VLOOKUP(B2370,home!$B$2:$E$405,4,FALSE)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1.6769000000000001</v>
      </c>
      <c r="F2371" s="10">
        <f>VLOOKUP(B2371,home!$B$2:$E$405,3,FALSE)</f>
        <v>1.5138</v>
      </c>
      <c r="G2371" s="10">
        <f>VLOOKUP(C2371,away!$B$2:$E$405,4,FALSE)</f>
        <v>1.1927000000000001</v>
      </c>
      <c r="H2371" s="10">
        <f>VLOOKUP(A2371,away!$A$2:$E$405,3,FALSE)</f>
        <v>1.5230999999999999</v>
      </c>
      <c r="I2371" s="10">
        <f>VLOOKUP(C2371,away!$B$2:$E$405,3,FALSE)</f>
        <v>1.1111</v>
      </c>
      <c r="J2371" s="10">
        <f>VLOOKUP(B2371,home!$B$2:$E$405,4,FALSE)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1.6769000000000001</v>
      </c>
      <c r="F2372" s="10">
        <f>VLOOKUP(B2372,home!$B$2:$E$405,3,FALSE)</f>
        <v>0.59630000000000005</v>
      </c>
      <c r="G2372" s="10">
        <f>VLOOKUP(C2372,away!$B$2:$E$405,4,FALSE)</f>
        <v>1.1074999999999999</v>
      </c>
      <c r="H2372" s="10">
        <f>VLOOKUP(A2372,away!$A$2:$E$405,3,FALSE)</f>
        <v>1.5230999999999999</v>
      </c>
      <c r="I2372" s="10">
        <f>VLOOKUP(C2372,away!$B$2:$E$405,3,FALSE)</f>
        <v>0.93789999999999996</v>
      </c>
      <c r="J2372" s="10">
        <f>VLOOKUP(B2372,home!$B$2:$E$405,4,FALSE)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1.5690999999999999</v>
      </c>
      <c r="F2373" s="10">
        <f>VLOOKUP(B2373,home!$B$2:$E$405,3,FALSE)</f>
        <v>0.63729999999999998</v>
      </c>
      <c r="G2373" s="10">
        <f>VLOOKUP(C2373,away!$B$2:$E$405,4,FALSE)</f>
        <v>1.4483999999999999</v>
      </c>
      <c r="H2373" s="10">
        <f>VLOOKUP(A2373,away!$A$2:$E$405,3,FALSE)</f>
        <v>1.1701999999999999</v>
      </c>
      <c r="I2373" s="10">
        <f>VLOOKUP(C2373,away!$B$2:$E$405,3,FALSE)</f>
        <v>0.62150000000000005</v>
      </c>
      <c r="J2373" s="10">
        <f>VLOOKUP(B2373,home!$B$2:$E$405,4,FALSE)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1.5690999999999999</v>
      </c>
      <c r="F2374" s="10">
        <f>VLOOKUP(B2374,home!$B$2:$E$405,3,FALSE)</f>
        <v>1.6222000000000001</v>
      </c>
      <c r="G2374" s="10">
        <f>VLOOKUP(C2374,away!$B$2:$E$405,4,FALSE)</f>
        <v>0.95599999999999996</v>
      </c>
      <c r="H2374" s="10">
        <f>VLOOKUP(A2374,away!$A$2:$E$405,3,FALSE)</f>
        <v>1.1701999999999999</v>
      </c>
      <c r="I2374" s="10">
        <f>VLOOKUP(C2374,away!$B$2:$E$405,3,FALSE)</f>
        <v>1.1963999999999999</v>
      </c>
      <c r="J2374" s="10">
        <f>VLOOKUP(B2374,home!$B$2:$E$405,4,FALSE)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1.5690999999999999</v>
      </c>
      <c r="F2375" s="10">
        <f>VLOOKUP(B2375,home!$B$2:$E$405,3,FALSE)</f>
        <v>0.76480000000000004</v>
      </c>
      <c r="G2375" s="10">
        <f>VLOOKUP(C2375,away!$B$2:$E$405,4,FALSE)</f>
        <v>0.50980000000000003</v>
      </c>
      <c r="H2375" s="10">
        <f>VLOOKUP(A2375,away!$A$2:$E$405,3,FALSE)</f>
        <v>1.1701999999999999</v>
      </c>
      <c r="I2375" s="10">
        <f>VLOOKUP(C2375,away!$B$2:$E$405,3,FALSE)</f>
        <v>1.1109</v>
      </c>
      <c r="J2375" s="10">
        <f>VLOOKUP(B2375,home!$B$2:$E$405,4,FALSE)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1.254</v>
      </c>
      <c r="F2376" s="10">
        <f>VLOOKUP(B2376,home!$B$2:$E$405,3,FALSE)</f>
        <v>0.63800000000000001</v>
      </c>
      <c r="G2376" s="10">
        <f>VLOOKUP(C2376,away!$B$2:$E$405,4,FALSE)</f>
        <v>0.47849999999999998</v>
      </c>
      <c r="H2376" s="10">
        <f>VLOOKUP(A2376,away!$A$2:$E$405,3,FALSE)</f>
        <v>0.9476</v>
      </c>
      <c r="I2376" s="10">
        <f>VLOOKUP(C2376,away!$B$2:$E$405,3,FALSE)</f>
        <v>0.84419999999999995</v>
      </c>
      <c r="J2376" s="10">
        <f>VLOOKUP(B2376,home!$B$2:$E$405,4,FALSE)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1.254</v>
      </c>
      <c r="F2377" s="10">
        <f>VLOOKUP(B2377,home!$B$2:$E$405,3,FALSE)</f>
        <v>1.4454</v>
      </c>
      <c r="G2377" s="10">
        <f>VLOOKUP(C2377,away!$B$2:$E$405,4,FALSE)</f>
        <v>0.69779999999999998</v>
      </c>
      <c r="H2377" s="10">
        <f>VLOOKUP(A2377,away!$A$2:$E$405,3,FALSE)</f>
        <v>0.9476</v>
      </c>
      <c r="I2377" s="10">
        <f>VLOOKUP(C2377,away!$B$2:$E$405,3,FALSE)</f>
        <v>0.98929999999999996</v>
      </c>
      <c r="J2377" s="10">
        <f>VLOOKUP(B2377,home!$B$2:$E$405,4,FALSE)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1.254</v>
      </c>
      <c r="F2378" s="10">
        <f>VLOOKUP(B2378,home!$B$2:$E$405,3,FALSE)</f>
        <v>1.0965</v>
      </c>
      <c r="G2378" s="10" t="e">
        <f>VLOOKUP(C2378,away!$B$2:$E$405,4,FALSE)</f>
        <v>#N/A</v>
      </c>
      <c r="H2378" s="10">
        <f>VLOOKUP(A2378,away!$A$2:$E$405,3,FALSE)</f>
        <v>0.9476</v>
      </c>
      <c r="I2378" s="10" t="e">
        <f>VLOOKUP(C2378,away!$B$2:$E$405,3,FALSE)</f>
        <v>#N/A</v>
      </c>
      <c r="J2378" s="10">
        <f>VLOOKUP(B2378,home!$B$2:$E$405,4,FALSE)</f>
        <v>0.98929999999999996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1.6769000000000001</v>
      </c>
      <c r="F2379" s="10">
        <f>VLOOKUP(B2379,home!$B$2:$E$405,3,FALSE)</f>
        <v>0.77980000000000005</v>
      </c>
      <c r="G2379" s="10">
        <f>VLOOKUP(C2379,away!$B$2:$E$405,4,FALSE)</f>
        <v>0.87160000000000004</v>
      </c>
      <c r="H2379" s="10">
        <f>VLOOKUP(A2379,away!$A$2:$E$405,3,FALSE)</f>
        <v>1.5230999999999999</v>
      </c>
      <c r="I2379" s="10">
        <f>VLOOKUP(C2379,away!$B$2:$E$405,3,FALSE)</f>
        <v>1.5656000000000001</v>
      </c>
      <c r="J2379" s="10">
        <f>VLOOKUP(B2379,home!$B$2:$E$405,4,FALSE)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1.6769000000000001</v>
      </c>
      <c r="F2380" s="10">
        <f>VLOOKUP(B2380,home!$B$2:$E$405,3,FALSE)</f>
        <v>1.4219999999999999</v>
      </c>
      <c r="G2380" s="10">
        <f>VLOOKUP(C2380,away!$B$2:$E$405,4,FALSE)</f>
        <v>0.82569999999999999</v>
      </c>
      <c r="H2380" s="10">
        <f>VLOOKUP(A2380,away!$A$2:$E$405,3,FALSE)</f>
        <v>1.5230999999999999</v>
      </c>
      <c r="I2380" s="10">
        <f>VLOOKUP(C2380,away!$B$2:$E$405,3,FALSE)</f>
        <v>0.85860000000000003</v>
      </c>
      <c r="J2380" s="10">
        <f>VLOOKUP(B2380,home!$B$2:$E$405,4,FALSE)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1.6769000000000001</v>
      </c>
      <c r="F2381" s="10">
        <f>VLOOKUP(B2381,home!$B$2:$E$405,3,FALSE)</f>
        <v>0.73399999999999999</v>
      </c>
      <c r="G2381" s="10">
        <f>VLOOKUP(C2381,away!$B$2:$E$405,4,FALSE)</f>
        <v>1.0436000000000001</v>
      </c>
      <c r="H2381" s="10">
        <f>VLOOKUP(A2381,away!$A$2:$E$405,3,FALSE)</f>
        <v>1.5230999999999999</v>
      </c>
      <c r="I2381" s="10">
        <f>VLOOKUP(C2381,away!$B$2:$E$405,3,FALSE)</f>
        <v>0.43769999999999998</v>
      </c>
      <c r="J2381" s="10">
        <f>VLOOKUP(B2381,home!$B$2:$E$405,4,FALSE)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1.254</v>
      </c>
      <c r="F2382" s="10">
        <f>VLOOKUP(B2382,home!$B$2:$E$405,3,FALSE)</f>
        <v>0.74429999999999996</v>
      </c>
      <c r="G2382" s="10">
        <f>VLOOKUP(C2382,away!$B$2:$E$405,4,FALSE)</f>
        <v>1.246</v>
      </c>
      <c r="H2382" s="10">
        <f>VLOOKUP(A2382,away!$A$2:$E$405,3,FALSE)</f>
        <v>0.9476</v>
      </c>
      <c r="I2382" s="10">
        <f>VLOOKUP(C2382,away!$B$2:$E$405,3,FALSE)</f>
        <v>0.65959999999999996</v>
      </c>
      <c r="J2382" s="10">
        <f>VLOOKUP(B2382,home!$B$2:$E$405,4,FALSE)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1.254</v>
      </c>
      <c r="F2383" s="15">
        <f>VLOOKUP(B2383,home!$B$2:$E$405,3,FALSE)</f>
        <v>0.90380000000000005</v>
      </c>
      <c r="G2383" s="15">
        <f>VLOOKUP(C2383,away!$B$2:$E$405,4,FALSE)</f>
        <v>0.74760000000000004</v>
      </c>
      <c r="H2383" s="15">
        <f>VLOOKUP(A2383,away!$A$2:$E$405,3,FALSE)</f>
        <v>0.9476</v>
      </c>
      <c r="I2383" s="15">
        <f>VLOOKUP(C2383,away!$B$2:$E$405,3,FALSE)</f>
        <v>1.1872</v>
      </c>
      <c r="J2383" s="15">
        <f>VLOOKUP(B2383,home!$B$2:$E$405,4,FALSE)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1.254</v>
      </c>
      <c r="F2399" s="10">
        <f>VLOOKUP(B2399,home!$B$2:$E$405,3,FALSE)</f>
        <v>0.69110000000000005</v>
      </c>
      <c r="G2399" s="10">
        <f>VLOOKUP(C2399,away!$B$2:$E$405,4,FALSE)</f>
        <v>2.0434999999999999</v>
      </c>
      <c r="H2399" s="10">
        <f>VLOOKUP(A2399,away!$A$2:$E$405,3,FALSE)</f>
        <v>0.9476</v>
      </c>
      <c r="I2399" s="10">
        <f>VLOOKUP(C2399,away!$B$2:$E$405,3,FALSE)</f>
        <v>0.52759999999999996</v>
      </c>
      <c r="J2399" s="10">
        <f>VLOOKUP(B2399,home!$B$2:$E$405,4,FALSE)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1.254</v>
      </c>
      <c r="F2402" s="10">
        <f>VLOOKUP(B2402,home!$B$2:$E$405,3,FALSE)</f>
        <v>0.54820000000000002</v>
      </c>
      <c r="G2402" s="10">
        <f>VLOOKUP(C2402,away!$B$2:$E$405,4,FALSE)</f>
        <v>0.94699999999999995</v>
      </c>
      <c r="H2402" s="10">
        <f>VLOOKUP(A2402,away!$A$2:$E$405,3,FALSE)</f>
        <v>0.9476</v>
      </c>
      <c r="I2402" s="10">
        <f>VLOOKUP(C2402,away!$B$2:$E$405,3,FALSE)</f>
        <v>0.72550000000000003</v>
      </c>
      <c r="J2402" s="10">
        <f>VLOOKUP(B2402,home!$B$2:$E$405,4,FALSE)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1.254</v>
      </c>
      <c r="F2403" s="10">
        <f>VLOOKUP(B2403,home!$B$2:$E$405,3,FALSE)</f>
        <v>1.6447000000000001</v>
      </c>
      <c r="G2403" s="10">
        <f>VLOOKUP(C2403,away!$B$2:$E$405,4,FALSE)</f>
        <v>1.1164000000000001</v>
      </c>
      <c r="H2403" s="10">
        <f>VLOOKUP(A2403,away!$A$2:$E$405,3,FALSE)</f>
        <v>0.9476</v>
      </c>
      <c r="I2403" s="10">
        <f>VLOOKUP(C2403,away!$B$2:$E$405,3,FALSE)</f>
        <v>1.4071</v>
      </c>
      <c r="J2403" s="10">
        <f>VLOOKUP(B2403,home!$B$2:$E$405,4,FALSE)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1.254</v>
      </c>
      <c r="F2408" s="10">
        <f>VLOOKUP(B2408,home!$B$2:$E$405,3,FALSE)</f>
        <v>0.53159999999999996</v>
      </c>
      <c r="G2408" s="10">
        <f>VLOOKUP(C2408,away!$B$2:$E$405,4,FALSE)</f>
        <v>1.8441000000000001</v>
      </c>
      <c r="H2408" s="10">
        <f>VLOOKUP(A2408,away!$A$2:$E$405,3,FALSE)</f>
        <v>0.9476</v>
      </c>
      <c r="I2408" s="10">
        <f>VLOOKUP(C2408,away!$B$2:$E$405,3,FALSE)</f>
        <v>0.59360000000000002</v>
      </c>
      <c r="J2408" s="10">
        <f>VLOOKUP(B2408,home!$B$2:$E$405,4,FALSE)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1.254</v>
      </c>
      <c r="F2409" s="10">
        <f>VLOOKUP(B2409,home!$B$2:$E$405,3,FALSE)</f>
        <v>0.74760000000000004</v>
      </c>
      <c r="G2409" s="10">
        <f>VLOOKUP(C2409,away!$B$2:$E$405,4,FALSE)</f>
        <v>1.4952000000000001</v>
      </c>
      <c r="H2409" s="10">
        <f>VLOOKUP(A2409,away!$A$2:$E$405,3,FALSE)</f>
        <v>0.9476</v>
      </c>
      <c r="I2409" s="10">
        <f>VLOOKUP(C2409,away!$B$2:$E$405,3,FALSE)</f>
        <v>0.65959999999999996</v>
      </c>
      <c r="J2409" s="10">
        <f>VLOOKUP(B2409,home!$B$2:$E$405,4,FALSE)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1.254</v>
      </c>
      <c r="F2410" s="10" t="e">
        <f>VLOOKUP(B2410,home!$B$2:$E$405,3,FALSE)</f>
        <v>#N/A</v>
      </c>
      <c r="G2410" s="10">
        <f>VLOOKUP(C2410,away!$B$2:$E$405,4,FALSE)</f>
        <v>0.47849999999999998</v>
      </c>
      <c r="H2410" s="10">
        <f>VLOOKUP(A2410,away!$A$2:$E$405,3,FALSE)</f>
        <v>0.9476</v>
      </c>
      <c r="I2410" s="10">
        <f>VLOOKUP(C2410,away!$B$2:$E$405,3,FALSE)</f>
        <v>1.5478000000000001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1.254</v>
      </c>
      <c r="F2412" s="10">
        <f>VLOOKUP(B2412,home!$B$2:$E$405,3,FALSE)</f>
        <v>1.0965</v>
      </c>
      <c r="G2412" s="10">
        <f>VLOOKUP(C2412,away!$B$2:$E$405,4,FALSE)</f>
        <v>0.7974</v>
      </c>
      <c r="H2412" s="10">
        <f>VLOOKUP(A2412,away!$A$2:$E$405,3,FALSE)</f>
        <v>0.9476</v>
      </c>
      <c r="I2412" s="10">
        <f>VLOOKUP(C2412,away!$B$2:$E$405,3,FALSE)</f>
        <v>0.9849</v>
      </c>
      <c r="J2412" s="10">
        <f>VLOOKUP(B2412,home!$B$2:$E$405,4,FALSE)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1.254</v>
      </c>
      <c r="F2413" s="15">
        <f>VLOOKUP(B2413,home!$B$2:$E$405,3,FALSE)</f>
        <v>1.2759</v>
      </c>
      <c r="G2413" s="15">
        <f>VLOOKUP(C2413,away!$B$2:$E$405,4,FALSE)</f>
        <v>0.94699999999999995</v>
      </c>
      <c r="H2413" s="15">
        <f>VLOOKUP(A2413,away!$A$2:$E$405,3,FALSE)</f>
        <v>0.9476</v>
      </c>
      <c r="I2413" s="15">
        <f>VLOOKUP(C2413,away!$B$2:$E$405,3,FALSE)</f>
        <v>1.1213</v>
      </c>
      <c r="J2413" s="15">
        <f>VLOOKUP(B2413,home!$B$2:$E$405,4,FALSE)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1.254</v>
      </c>
      <c r="F2414" s="10">
        <f>VLOOKUP(B2414,home!$B$2:$E$405,3,FALSE)</f>
        <v>1.0965</v>
      </c>
      <c r="G2414" s="10">
        <f>VLOOKUP(C2414,away!$B$2:$E$405,4,FALSE)</f>
        <v>1.0632999999999999</v>
      </c>
      <c r="H2414" s="10">
        <f>VLOOKUP(A2414,away!$A$2:$E$405,3,FALSE)</f>
        <v>0.9476</v>
      </c>
      <c r="I2414" s="10">
        <f>VLOOKUP(C2414,away!$B$2:$E$405,3,FALSE)</f>
        <v>1.7587999999999999</v>
      </c>
      <c r="J2414" s="10">
        <f>VLOOKUP(B2414,home!$B$2:$E$405,4,FALSE)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1.254</v>
      </c>
      <c r="F2416" s="10">
        <f>VLOOKUP(B2416,home!$B$2:$E$405,3,FALSE)</f>
        <v>1.1164000000000001</v>
      </c>
      <c r="G2416" s="10">
        <f>VLOOKUP(C2416,away!$B$2:$E$405,4,FALSE)</f>
        <v>1.4952000000000001</v>
      </c>
      <c r="H2416" s="10">
        <f>VLOOKUP(A2416,away!$A$2:$E$405,3,FALSE)</f>
        <v>0.9476</v>
      </c>
      <c r="I2416" s="10">
        <f>VLOOKUP(C2416,away!$B$2:$E$405,3,FALSE)</f>
        <v>0.65959999999999996</v>
      </c>
      <c r="J2416" s="10">
        <f>VLOOKUP(B2416,home!$B$2:$E$405,4,FALSE)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1.254</v>
      </c>
      <c r="F2417" s="10">
        <f>VLOOKUP(B2417,home!$B$2:$E$405,3,FALSE)</f>
        <v>0.63800000000000001</v>
      </c>
      <c r="G2417" s="10">
        <f>VLOOKUP(C2417,away!$B$2:$E$405,4,FALSE)</f>
        <v>0.74760000000000004</v>
      </c>
      <c r="H2417" s="10">
        <f>VLOOKUP(A2417,away!$A$2:$E$405,3,FALSE)</f>
        <v>0.9476</v>
      </c>
      <c r="I2417" s="10">
        <f>VLOOKUP(C2417,away!$B$2:$E$405,3,FALSE)</f>
        <v>1.1872</v>
      </c>
      <c r="J2417" s="10">
        <f>VLOOKUP(B2417,home!$B$2:$E$405,4,FALSE)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1.254</v>
      </c>
      <c r="F2418" s="10">
        <f>VLOOKUP(B2418,home!$B$2:$E$405,3,FALSE)</f>
        <v>0.84730000000000005</v>
      </c>
      <c r="G2418" s="10">
        <f>VLOOKUP(C2418,away!$B$2:$E$405,4,FALSE)</f>
        <v>0.58479999999999999</v>
      </c>
      <c r="H2418" s="10">
        <f>VLOOKUP(A2418,away!$A$2:$E$405,3,FALSE)</f>
        <v>0.9476</v>
      </c>
      <c r="I2418" s="10">
        <f>VLOOKUP(C2418,away!$B$2:$E$405,3,FALSE)</f>
        <v>0.84419999999999995</v>
      </c>
      <c r="J2418" s="10">
        <f>VLOOKUP(B2418,home!$B$2:$E$405,4,FALSE)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1.6769000000000001</v>
      </c>
      <c r="F2419" s="10">
        <f>VLOOKUP(B2419,home!$B$2:$E$405,3,FALSE)</f>
        <v>1.5138</v>
      </c>
      <c r="G2419" s="10">
        <f>VLOOKUP(C2419,away!$B$2:$E$405,4,FALSE)</f>
        <v>1.1074999999999999</v>
      </c>
      <c r="H2419" s="10">
        <f>VLOOKUP(A2419,away!$A$2:$E$405,3,FALSE)</f>
        <v>1.5230999999999999</v>
      </c>
      <c r="I2419" s="10">
        <f>VLOOKUP(C2419,away!$B$2:$E$405,3,FALSE)</f>
        <v>0.93789999999999996</v>
      </c>
      <c r="J2419" s="10">
        <f>VLOOKUP(B2419,home!$B$2:$E$405,4,FALSE)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1.6769000000000001</v>
      </c>
      <c r="F2420" s="10">
        <f>VLOOKUP(B2420,home!$B$2:$E$405,3,FALSE)</f>
        <v>1.2844</v>
      </c>
      <c r="G2420" s="10">
        <f>VLOOKUP(C2420,away!$B$2:$E$405,4,FALSE)</f>
        <v>0.77980000000000005</v>
      </c>
      <c r="H2420" s="10">
        <f>VLOOKUP(A2420,away!$A$2:$E$405,3,FALSE)</f>
        <v>1.5230999999999999</v>
      </c>
      <c r="I2420" s="10">
        <f>VLOOKUP(C2420,away!$B$2:$E$405,3,FALSE)</f>
        <v>0.85860000000000003</v>
      </c>
      <c r="J2420" s="10">
        <f>VLOOKUP(B2420,home!$B$2:$E$405,4,FALSE)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1.254</v>
      </c>
      <c r="F2421" s="10">
        <f>VLOOKUP(B2421,home!$B$2:$E$405,3,FALSE)</f>
        <v>0.54820000000000002</v>
      </c>
      <c r="G2421" s="10">
        <f>VLOOKUP(C2421,away!$B$2:$E$405,4,FALSE)</f>
        <v>1.246</v>
      </c>
      <c r="H2421" s="10">
        <f>VLOOKUP(A2421,away!$A$2:$E$405,3,FALSE)</f>
        <v>0.9476</v>
      </c>
      <c r="I2421" s="10">
        <f>VLOOKUP(C2421,away!$B$2:$E$405,3,FALSE)</f>
        <v>0.65959999999999996</v>
      </c>
      <c r="J2421" s="10">
        <f>VLOOKUP(B2421,home!$B$2:$E$405,4,FALSE)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1.254</v>
      </c>
      <c r="F2422" s="10">
        <f>VLOOKUP(B2422,home!$B$2:$E$405,3,FALSE)</f>
        <v>0.74429999999999996</v>
      </c>
      <c r="G2422" s="10">
        <f>VLOOKUP(C2422,away!$B$2:$E$405,4,FALSE)</f>
        <v>0.69779999999999998</v>
      </c>
      <c r="H2422" s="10">
        <f>VLOOKUP(A2422,away!$A$2:$E$405,3,FALSE)</f>
        <v>0.9476</v>
      </c>
      <c r="I2422" s="10">
        <f>VLOOKUP(C2422,away!$B$2:$E$405,3,FALSE)</f>
        <v>0.98929999999999996</v>
      </c>
      <c r="J2422" s="10">
        <f>VLOOKUP(B2422,home!$B$2:$E$405,4,FALSE)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1.254</v>
      </c>
      <c r="F2423" s="10">
        <f>VLOOKUP(B2423,home!$B$2:$E$405,3,FALSE)</f>
        <v>0.90380000000000005</v>
      </c>
      <c r="G2423" s="10">
        <f>VLOOKUP(C2423,away!$B$2:$E$405,4,FALSE)</f>
        <v>0.53159999999999996</v>
      </c>
      <c r="H2423" s="10">
        <f>VLOOKUP(A2423,away!$A$2:$E$405,3,FALSE)</f>
        <v>0.9476</v>
      </c>
      <c r="I2423" s="10">
        <f>VLOOKUP(C2423,away!$B$2:$E$405,3,FALSE)</f>
        <v>1.1256999999999999</v>
      </c>
      <c r="J2423" s="10">
        <f>VLOOKUP(B2423,home!$B$2:$E$405,4,FALSE)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1.6769000000000001</v>
      </c>
      <c r="F2424" s="10">
        <f>VLOOKUP(B2424,home!$B$2:$E$405,3,FALSE)</f>
        <v>0.59630000000000005</v>
      </c>
      <c r="G2424" s="10">
        <f>VLOOKUP(C2424,away!$B$2:$E$405,4,FALSE)</f>
        <v>1.1927000000000001</v>
      </c>
      <c r="H2424" s="10">
        <f>VLOOKUP(A2424,away!$A$2:$E$405,3,FALSE)</f>
        <v>1.5230999999999999</v>
      </c>
      <c r="I2424" s="10">
        <f>VLOOKUP(C2424,away!$B$2:$E$405,3,FALSE)</f>
        <v>1.1111</v>
      </c>
      <c r="J2424" s="10">
        <f>VLOOKUP(B2424,home!$B$2:$E$405,4,FALSE)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1.6769000000000001</v>
      </c>
      <c r="F2425" s="10">
        <f>VLOOKUP(B2425,home!$B$2:$E$405,3,FALSE)</f>
        <v>0.59630000000000005</v>
      </c>
      <c r="G2425" s="10">
        <f>VLOOKUP(C2425,away!$B$2:$E$405,4,FALSE)</f>
        <v>0.77980000000000005</v>
      </c>
      <c r="H2425" s="10">
        <f>VLOOKUP(A2425,away!$A$2:$E$405,3,FALSE)</f>
        <v>1.5230999999999999</v>
      </c>
      <c r="I2425" s="10">
        <f>VLOOKUP(C2425,away!$B$2:$E$405,3,FALSE)</f>
        <v>1.2625999999999999</v>
      </c>
      <c r="J2425" s="10">
        <f>VLOOKUP(B2425,home!$B$2:$E$405,4,FALSE)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1.6769000000000001</v>
      </c>
      <c r="F2426" s="10">
        <f>VLOOKUP(B2426,home!$B$2:$E$405,3,FALSE)</f>
        <v>0.73399999999999999</v>
      </c>
      <c r="G2426" s="10">
        <f>VLOOKUP(C2426,away!$B$2:$E$405,4,FALSE)</f>
        <v>0.82569999999999999</v>
      </c>
      <c r="H2426" s="10">
        <f>VLOOKUP(A2426,away!$A$2:$E$405,3,FALSE)</f>
        <v>1.5230999999999999</v>
      </c>
      <c r="I2426" s="10">
        <f>VLOOKUP(C2426,away!$B$2:$E$405,3,FALSE)</f>
        <v>0.85860000000000003</v>
      </c>
      <c r="J2426" s="10">
        <f>VLOOKUP(B2426,home!$B$2:$E$405,4,FALSE)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1.254</v>
      </c>
      <c r="F2427" s="15">
        <f>VLOOKUP(B2427,home!$B$2:$E$405,3,FALSE)</f>
        <v>1.4454</v>
      </c>
      <c r="G2427" s="15">
        <f>VLOOKUP(C2427,away!$B$2:$E$405,4,FALSE)</f>
        <v>0.85060000000000002</v>
      </c>
      <c r="H2427" s="15">
        <f>VLOOKUP(A2427,away!$A$2:$E$405,3,FALSE)</f>
        <v>0.9476</v>
      </c>
      <c r="I2427" s="15">
        <f>VLOOKUP(C2427,away!$B$2:$E$405,3,FALSE)</f>
        <v>1.1256999999999999</v>
      </c>
      <c r="J2427" s="15">
        <f>VLOOKUP(B2427,home!$B$2:$E$405,4,FALSE)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1.5690999999999999</v>
      </c>
      <c r="F2428" s="10">
        <f>VLOOKUP(B2428,home!$B$2:$E$405,3,FALSE)</f>
        <v>1.0197000000000001</v>
      </c>
      <c r="G2428" s="10">
        <f>VLOOKUP(C2428,away!$B$2:$E$405,4,FALSE)</f>
        <v>1.2746</v>
      </c>
      <c r="H2428" s="10">
        <f>VLOOKUP(A2428,away!$A$2:$E$405,3,FALSE)</f>
        <v>1.1701999999999999</v>
      </c>
      <c r="I2428" s="10">
        <f>VLOOKUP(C2428,away!$B$2:$E$405,3,FALSE)</f>
        <v>0.85460000000000003</v>
      </c>
      <c r="J2428" s="10">
        <f>VLOOKUP(B2428,home!$B$2:$E$405,4,FALSE)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1.5690999999999999</v>
      </c>
      <c r="F2429" s="10">
        <f>VLOOKUP(B2429,home!$B$2:$E$405,3,FALSE)</f>
        <v>0.89219999999999999</v>
      </c>
      <c r="G2429" s="10">
        <f>VLOOKUP(C2429,away!$B$2:$E$405,4,FALSE)</f>
        <v>1.1472</v>
      </c>
      <c r="H2429" s="10">
        <f>VLOOKUP(A2429,away!$A$2:$E$405,3,FALSE)</f>
        <v>1.1701999999999999</v>
      </c>
      <c r="I2429" s="10">
        <f>VLOOKUP(C2429,away!$B$2:$E$405,3,FALSE)</f>
        <v>0.85460000000000003</v>
      </c>
      <c r="J2429" s="10">
        <f>VLOOKUP(B2429,home!$B$2:$E$405,4,FALSE)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1.254</v>
      </c>
      <c r="F2430" s="10">
        <f>VLOOKUP(B2430,home!$B$2:$E$405,3,FALSE)</f>
        <v>0.53159999999999996</v>
      </c>
      <c r="G2430" s="10">
        <f>VLOOKUP(C2430,away!$B$2:$E$405,4,FALSE)</f>
        <v>0.94699999999999995</v>
      </c>
      <c r="H2430" s="10">
        <f>VLOOKUP(A2430,away!$A$2:$E$405,3,FALSE)</f>
        <v>0.9476</v>
      </c>
      <c r="I2430" s="10">
        <f>VLOOKUP(C2430,away!$B$2:$E$405,3,FALSE)</f>
        <v>0.72550000000000003</v>
      </c>
      <c r="J2430" s="10">
        <f>VLOOKUP(B2430,home!$B$2:$E$405,4,FALSE)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1.254</v>
      </c>
      <c r="F2431" s="10">
        <f>VLOOKUP(B2431,home!$B$2:$E$405,3,FALSE)</f>
        <v>0.58479999999999999</v>
      </c>
      <c r="G2431" s="10">
        <f>VLOOKUP(C2431,away!$B$2:$E$405,4,FALSE)</f>
        <v>1.1164000000000001</v>
      </c>
      <c r="H2431" s="10">
        <f>VLOOKUP(A2431,away!$A$2:$E$405,3,FALSE)</f>
        <v>0.9476</v>
      </c>
      <c r="I2431" s="10">
        <f>VLOOKUP(C2431,away!$B$2:$E$405,3,FALSE)</f>
        <v>1.4071</v>
      </c>
      <c r="J2431" s="10">
        <f>VLOOKUP(B2431,home!$B$2:$E$405,4,FALSE)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1.5690999999999999</v>
      </c>
      <c r="F2433" s="10">
        <f>VLOOKUP(B2433,home!$B$2:$E$405,3,FALSE)</f>
        <v>0.92700000000000005</v>
      </c>
      <c r="G2433" s="10">
        <f>VLOOKUP(C2433,away!$B$2:$E$405,4,FALSE)</f>
        <v>0.95599999999999996</v>
      </c>
      <c r="H2433" s="10">
        <f>VLOOKUP(A2433,away!$A$2:$E$405,3,FALSE)</f>
        <v>1.1701999999999999</v>
      </c>
      <c r="I2433" s="10">
        <f>VLOOKUP(C2433,away!$B$2:$E$405,3,FALSE)</f>
        <v>1.1963999999999999</v>
      </c>
      <c r="J2433" s="10">
        <f>VLOOKUP(B2433,home!$B$2:$E$405,4,FALSE)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1.5690999999999999</v>
      </c>
      <c r="F2434" s="10">
        <f>VLOOKUP(B2434,home!$B$2:$E$405,3,FALSE)</f>
        <v>0.9849</v>
      </c>
      <c r="G2434" s="10">
        <f>VLOOKUP(C2434,away!$B$2:$E$405,4,FALSE)</f>
        <v>0.52139999999999997</v>
      </c>
      <c r="H2434" s="10">
        <f>VLOOKUP(A2434,away!$A$2:$E$405,3,FALSE)</f>
        <v>1.1701999999999999</v>
      </c>
      <c r="I2434" s="10">
        <f>VLOOKUP(C2434,away!$B$2:$E$405,3,FALSE)</f>
        <v>1.0099</v>
      </c>
      <c r="J2434" s="10">
        <f>VLOOKUP(B2434,home!$B$2:$E$405,4,FALSE)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1.5690999999999999</v>
      </c>
      <c r="F2435" s="10">
        <f>VLOOKUP(B2435,home!$B$2:$E$405,3,FALSE)</f>
        <v>1.2109000000000001</v>
      </c>
      <c r="G2435" s="10">
        <f>VLOOKUP(C2435,away!$B$2:$E$405,4,FALSE)</f>
        <v>1.1684000000000001</v>
      </c>
      <c r="H2435" s="10">
        <f>VLOOKUP(A2435,away!$A$2:$E$405,3,FALSE)</f>
        <v>1.1701999999999999</v>
      </c>
      <c r="I2435" s="10">
        <f>VLOOKUP(C2435,away!$B$2:$E$405,3,FALSE)</f>
        <v>1.353</v>
      </c>
      <c r="J2435" s="10">
        <f>VLOOKUP(B2435,home!$B$2:$E$405,4,FALSE)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1.254</v>
      </c>
      <c r="F2436" s="10">
        <f>VLOOKUP(B2436,home!$B$2:$E$405,3,FALSE)</f>
        <v>0.74760000000000004</v>
      </c>
      <c r="G2436" s="10">
        <f>VLOOKUP(C2436,away!$B$2:$E$405,4,FALSE)</f>
        <v>0.7974</v>
      </c>
      <c r="H2436" s="10">
        <f>VLOOKUP(A2436,away!$A$2:$E$405,3,FALSE)</f>
        <v>0.9476</v>
      </c>
      <c r="I2436" s="10">
        <f>VLOOKUP(C2436,away!$B$2:$E$405,3,FALSE)</f>
        <v>0.9849</v>
      </c>
      <c r="J2436" s="10">
        <f>VLOOKUP(B2436,home!$B$2:$E$405,4,FALSE)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1.254</v>
      </c>
      <c r="F2437" s="10">
        <f>VLOOKUP(B2437,home!$B$2:$E$405,3,FALSE)</f>
        <v>1.2759</v>
      </c>
      <c r="G2437" s="10">
        <f>VLOOKUP(C2437,away!$B$2:$E$405,4,FALSE)</f>
        <v>0.47849999999999998</v>
      </c>
      <c r="H2437" s="10">
        <f>VLOOKUP(A2437,away!$A$2:$E$405,3,FALSE)</f>
        <v>0.9476</v>
      </c>
      <c r="I2437" s="10">
        <f>VLOOKUP(C2437,away!$B$2:$E$405,3,FALSE)</f>
        <v>0.84419999999999995</v>
      </c>
      <c r="J2437" s="10">
        <f>VLOOKUP(B2437,home!$B$2:$E$405,4,FALSE)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1.254</v>
      </c>
      <c r="F2438" s="10">
        <f>VLOOKUP(B2438,home!$B$2:$E$405,3,FALSE)</f>
        <v>1.6447000000000001</v>
      </c>
      <c r="G2438" s="10">
        <f>VLOOKUP(C2438,away!$B$2:$E$405,4,FALSE)</f>
        <v>0.47849999999999998</v>
      </c>
      <c r="H2438" s="10">
        <f>VLOOKUP(A2438,away!$A$2:$E$405,3,FALSE)</f>
        <v>0.9476</v>
      </c>
      <c r="I2438" s="10">
        <f>VLOOKUP(C2438,away!$B$2:$E$405,3,FALSE)</f>
        <v>1.5478000000000001</v>
      </c>
      <c r="J2438" s="10">
        <f>VLOOKUP(B2438,home!$B$2:$E$405,4,FALSE)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1.6769000000000001</v>
      </c>
      <c r="F2439" s="10">
        <f>VLOOKUP(B2439,home!$B$2:$E$405,3,FALSE)</f>
        <v>0.99390000000000001</v>
      </c>
      <c r="G2439" s="10">
        <f>VLOOKUP(C2439,away!$B$2:$E$405,4,FALSE)</f>
        <v>1.0436000000000001</v>
      </c>
      <c r="H2439" s="10">
        <f>VLOOKUP(A2439,away!$A$2:$E$405,3,FALSE)</f>
        <v>1.5230999999999999</v>
      </c>
      <c r="I2439" s="10">
        <f>VLOOKUP(C2439,away!$B$2:$E$405,3,FALSE)</f>
        <v>0.43769999999999998</v>
      </c>
      <c r="J2439" s="10">
        <f>VLOOKUP(B2439,home!$B$2:$E$405,4,FALSE)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1.6769000000000001</v>
      </c>
      <c r="F2440" s="10">
        <f>VLOOKUP(B2440,home!$B$2:$E$405,3,FALSE)</f>
        <v>1.0550999999999999</v>
      </c>
      <c r="G2440" s="10">
        <f>VLOOKUP(C2440,away!$B$2:$E$405,4,FALSE)</f>
        <v>0.82569999999999999</v>
      </c>
      <c r="H2440" s="10">
        <f>VLOOKUP(A2440,away!$A$2:$E$405,3,FALSE)</f>
        <v>1.5230999999999999</v>
      </c>
      <c r="I2440" s="10">
        <f>VLOOKUP(C2440,away!$B$2:$E$405,3,FALSE)</f>
        <v>1.3130999999999999</v>
      </c>
      <c r="J2440" s="10">
        <f>VLOOKUP(B2440,home!$B$2:$E$405,4,FALSE)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1.5690999999999999</v>
      </c>
      <c r="F2444" s="10">
        <f>VLOOKUP(B2444,home!$B$2:$E$405,3,FALSE)</f>
        <v>0.40560000000000002</v>
      </c>
      <c r="G2444" s="10">
        <f>VLOOKUP(C2444,away!$B$2:$E$405,4,FALSE)</f>
        <v>1.1472</v>
      </c>
      <c r="H2444" s="10">
        <f>VLOOKUP(A2444,away!$A$2:$E$405,3,FALSE)</f>
        <v>1.1701999999999999</v>
      </c>
      <c r="I2444" s="10">
        <f>VLOOKUP(C2444,away!$B$2:$E$405,3,FALSE)</f>
        <v>0.85460000000000003</v>
      </c>
      <c r="J2444" s="10">
        <f>VLOOKUP(B2444,home!$B$2:$E$405,4,FALSE)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1.5690999999999999</v>
      </c>
      <c r="F2445" s="10">
        <f>VLOOKUP(B2445,home!$B$2:$E$405,3,FALSE)</f>
        <v>1.4658</v>
      </c>
      <c r="G2445" s="10">
        <f>VLOOKUP(C2445,away!$B$2:$E$405,4,FALSE)</f>
        <v>1.2166999999999999</v>
      </c>
      <c r="H2445" s="10">
        <f>VLOOKUP(A2445,away!$A$2:$E$405,3,FALSE)</f>
        <v>1.1701999999999999</v>
      </c>
      <c r="I2445" s="10">
        <f>VLOOKUP(C2445,away!$B$2:$E$405,3,FALSE)</f>
        <v>0.77690000000000003</v>
      </c>
      <c r="J2445" s="10">
        <f>VLOOKUP(B2445,home!$B$2:$E$405,4,FALSE)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1.5690999999999999</v>
      </c>
      <c r="F2446" s="10">
        <f>VLOOKUP(B2446,home!$B$2:$E$405,3,FALSE)</f>
        <v>1.0428999999999999</v>
      </c>
      <c r="G2446" s="10">
        <f>VLOOKUP(C2446,away!$B$2:$E$405,4,FALSE)</f>
        <v>0.82850000000000001</v>
      </c>
      <c r="H2446" s="10">
        <f>VLOOKUP(A2446,away!$A$2:$E$405,3,FALSE)</f>
        <v>1.1701999999999999</v>
      </c>
      <c r="I2446" s="10">
        <f>VLOOKUP(C2446,away!$B$2:$E$405,3,FALSE)</f>
        <v>1.4527000000000001</v>
      </c>
      <c r="J2446" s="10">
        <f>VLOOKUP(B2446,home!$B$2:$E$405,4,FALSE)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1.254</v>
      </c>
      <c r="F2447" s="10">
        <f>VLOOKUP(B2447,home!$B$2:$E$405,3,FALSE)</f>
        <v>0.69110000000000005</v>
      </c>
      <c r="G2447" s="10">
        <f>VLOOKUP(C2447,away!$B$2:$E$405,4,FALSE)</f>
        <v>1.8441000000000001</v>
      </c>
      <c r="H2447" s="10">
        <f>VLOOKUP(A2447,away!$A$2:$E$405,3,FALSE)</f>
        <v>0.9476</v>
      </c>
      <c r="I2447" s="10">
        <f>VLOOKUP(C2447,away!$B$2:$E$405,3,FALSE)</f>
        <v>0.59360000000000002</v>
      </c>
      <c r="J2447" s="10">
        <f>VLOOKUP(B2447,home!$B$2:$E$405,4,FALSE)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1.254</v>
      </c>
      <c r="F2448" s="10">
        <f>VLOOKUP(B2448,home!$B$2:$E$405,3,FALSE)</f>
        <v>1.9936</v>
      </c>
      <c r="G2448" s="10">
        <f>VLOOKUP(C2448,away!$B$2:$E$405,4,FALSE)</f>
        <v>0.94699999999999995</v>
      </c>
      <c r="H2448" s="10">
        <f>VLOOKUP(A2448,away!$A$2:$E$405,3,FALSE)</f>
        <v>0.9476</v>
      </c>
      <c r="I2448" s="10">
        <f>VLOOKUP(C2448,away!$B$2:$E$405,3,FALSE)</f>
        <v>1.1213</v>
      </c>
      <c r="J2448" s="10">
        <f>VLOOKUP(B2448,home!$B$2:$E$405,4,FALSE)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1.6769000000000001</v>
      </c>
      <c r="F2449" s="10">
        <f>VLOOKUP(B2449,home!$B$2:$E$405,3,FALSE)</f>
        <v>1.4219999999999999</v>
      </c>
      <c r="G2449" s="10">
        <f>VLOOKUP(C2449,away!$B$2:$E$405,4,FALSE)</f>
        <v>1.4679</v>
      </c>
      <c r="H2449" s="10">
        <f>VLOOKUP(A2449,away!$A$2:$E$405,3,FALSE)</f>
        <v>1.5230999999999999</v>
      </c>
      <c r="I2449" s="10">
        <f>VLOOKUP(C2449,away!$B$2:$E$405,3,FALSE)</f>
        <v>0.85860000000000003</v>
      </c>
      <c r="J2449" s="10">
        <f>VLOOKUP(B2449,home!$B$2:$E$405,4,FALSE)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1.6769000000000001</v>
      </c>
      <c r="F2450" s="10">
        <f>VLOOKUP(B2450,home!$B$2:$E$405,3,FALSE)</f>
        <v>0.77980000000000005</v>
      </c>
      <c r="G2450" s="10">
        <f>VLOOKUP(C2450,away!$B$2:$E$405,4,FALSE)</f>
        <v>1.1009</v>
      </c>
      <c r="H2450" s="10">
        <f>VLOOKUP(A2450,away!$A$2:$E$405,3,FALSE)</f>
        <v>1.5230999999999999</v>
      </c>
      <c r="I2450" s="10">
        <f>VLOOKUP(C2450,away!$B$2:$E$405,3,FALSE)</f>
        <v>0.75760000000000005</v>
      </c>
      <c r="J2450" s="10">
        <f>VLOOKUP(B2450,home!$B$2:$E$405,4,FALSE)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1.6769000000000001</v>
      </c>
      <c r="F2451" s="10">
        <f>VLOOKUP(B2451,home!$B$2:$E$405,3,FALSE)</f>
        <v>1.0550999999999999</v>
      </c>
      <c r="G2451" s="10">
        <f>VLOOKUP(C2451,away!$B$2:$E$405,4,FALSE)</f>
        <v>0.87160000000000004</v>
      </c>
      <c r="H2451" s="10">
        <f>VLOOKUP(A2451,away!$A$2:$E$405,3,FALSE)</f>
        <v>1.5230999999999999</v>
      </c>
      <c r="I2451" s="10">
        <f>VLOOKUP(C2451,away!$B$2:$E$405,3,FALSE)</f>
        <v>1.5656000000000001</v>
      </c>
      <c r="J2451" s="10">
        <f>VLOOKUP(B2451,home!$B$2:$E$405,4,FALSE)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1.5690999999999999</v>
      </c>
      <c r="F2454" s="10">
        <f>VLOOKUP(B2454,home!$B$2:$E$405,3,FALSE)</f>
        <v>0.92700000000000005</v>
      </c>
      <c r="G2454" s="10">
        <f>VLOOKUP(C2454,away!$B$2:$E$405,4,FALSE)</f>
        <v>1.5295000000000001</v>
      </c>
      <c r="H2454" s="10">
        <f>VLOOKUP(A2454,away!$A$2:$E$405,3,FALSE)</f>
        <v>1.1701999999999999</v>
      </c>
      <c r="I2454" s="10">
        <f>VLOOKUP(C2454,away!$B$2:$E$405,3,FALSE)</f>
        <v>1.1109</v>
      </c>
      <c r="J2454" s="10">
        <f>VLOOKUP(B2454,home!$B$2:$E$405,4,FALSE)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1.254</v>
      </c>
      <c r="F2455" s="10">
        <f>VLOOKUP(B2455,home!$B$2:$E$405,3,FALSE)</f>
        <v>1.0965</v>
      </c>
      <c r="G2455" s="10">
        <f>VLOOKUP(C2455,away!$B$2:$E$405,4,FALSE)</f>
        <v>2.0434999999999999</v>
      </c>
      <c r="H2455" s="10">
        <f>VLOOKUP(A2455,away!$A$2:$E$405,3,FALSE)</f>
        <v>0.9476</v>
      </c>
      <c r="I2455" s="10">
        <f>VLOOKUP(C2455,away!$B$2:$E$405,3,FALSE)</f>
        <v>0.52759999999999996</v>
      </c>
      <c r="J2455" s="10">
        <f>VLOOKUP(B2455,home!$B$2:$E$405,4,FALSE)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1.254</v>
      </c>
      <c r="F2458" s="10">
        <f>VLOOKUP(B2458,home!$B$2:$E$405,3,FALSE)</f>
        <v>1.0965</v>
      </c>
      <c r="G2458" s="10">
        <f>VLOOKUP(C2458,away!$B$2:$E$405,4,FALSE)</f>
        <v>1.4952000000000001</v>
      </c>
      <c r="H2458" s="10">
        <f>VLOOKUP(A2458,away!$A$2:$E$405,3,FALSE)</f>
        <v>0.9476</v>
      </c>
      <c r="I2458" s="10">
        <f>VLOOKUP(C2458,away!$B$2:$E$405,3,FALSE)</f>
        <v>0.65959999999999996</v>
      </c>
      <c r="J2458" s="10">
        <f>VLOOKUP(B2458,home!$B$2:$E$405,4,FALSE)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1.254</v>
      </c>
      <c r="F2459" s="10">
        <f>VLOOKUP(B2459,home!$B$2:$E$405,3,FALSE)</f>
        <v>1.4454</v>
      </c>
      <c r="G2459" s="10">
        <f>VLOOKUP(C2459,away!$B$2:$E$405,4,FALSE)</f>
        <v>0.58479999999999999</v>
      </c>
      <c r="H2459" s="10">
        <f>VLOOKUP(A2459,away!$A$2:$E$405,3,FALSE)</f>
        <v>0.9476</v>
      </c>
      <c r="I2459" s="10">
        <f>VLOOKUP(C2459,away!$B$2:$E$405,3,FALSE)</f>
        <v>0.84419999999999995</v>
      </c>
      <c r="J2459" s="10">
        <f>VLOOKUP(B2459,home!$B$2:$E$405,4,FALSE)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1.254</v>
      </c>
      <c r="F2460" s="10">
        <f>VLOOKUP(B2460,home!$B$2:$E$405,3,FALSE)</f>
        <v>1.1164000000000001</v>
      </c>
      <c r="G2460" s="10">
        <f>VLOOKUP(C2460,away!$B$2:$E$405,4,FALSE)</f>
        <v>1.1164000000000001</v>
      </c>
      <c r="H2460" s="10">
        <f>VLOOKUP(A2460,away!$A$2:$E$405,3,FALSE)</f>
        <v>0.9476</v>
      </c>
      <c r="I2460" s="10">
        <f>VLOOKUP(C2460,away!$B$2:$E$405,3,FALSE)</f>
        <v>1.4071</v>
      </c>
      <c r="J2460" s="10">
        <f>VLOOKUP(B2460,home!$B$2:$E$405,4,FALSE)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1.254</v>
      </c>
      <c r="F2462" s="10">
        <f>VLOOKUP(B2462,home!$B$2:$E$405,3,FALSE)</f>
        <v>0.54820000000000002</v>
      </c>
      <c r="G2462" s="10">
        <f>VLOOKUP(C2462,away!$B$2:$E$405,4,FALSE)</f>
        <v>0.69779999999999998</v>
      </c>
      <c r="H2462" s="10">
        <f>VLOOKUP(A2462,away!$A$2:$E$405,3,FALSE)</f>
        <v>0.9476</v>
      </c>
      <c r="I2462" s="10">
        <f>VLOOKUP(C2462,away!$B$2:$E$405,3,FALSE)</f>
        <v>0.98929999999999996</v>
      </c>
      <c r="J2462" s="10">
        <f>VLOOKUP(B2462,home!$B$2:$E$405,4,FALSE)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1.254</v>
      </c>
      <c r="F2463" s="10">
        <f>VLOOKUP(B2463,home!$B$2:$E$405,3,FALSE)</f>
        <v>0.53159999999999996</v>
      </c>
      <c r="G2463" s="10">
        <f>VLOOKUP(C2463,away!$B$2:$E$405,4,FALSE)</f>
        <v>0.74760000000000004</v>
      </c>
      <c r="H2463" s="10">
        <f>VLOOKUP(A2463,away!$A$2:$E$405,3,FALSE)</f>
        <v>0.9476</v>
      </c>
      <c r="I2463" s="10">
        <f>VLOOKUP(C2463,away!$B$2:$E$405,3,FALSE)</f>
        <v>1.1872</v>
      </c>
      <c r="J2463" s="10">
        <f>VLOOKUP(B2463,home!$B$2:$E$405,4,FALSE)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1.254</v>
      </c>
      <c r="F2464" s="10">
        <f>VLOOKUP(B2464,home!$B$2:$E$405,3,FALSE)</f>
        <v>0.63800000000000001</v>
      </c>
      <c r="G2464" s="10">
        <f>VLOOKUP(C2464,away!$B$2:$E$405,4,FALSE)</f>
        <v>0.53159999999999996</v>
      </c>
      <c r="H2464" s="10">
        <f>VLOOKUP(A2464,away!$A$2:$E$405,3,FALSE)</f>
        <v>0.9476</v>
      </c>
      <c r="I2464" s="10">
        <f>VLOOKUP(C2464,away!$B$2:$E$405,3,FALSE)</f>
        <v>1.1256999999999999</v>
      </c>
      <c r="J2464" s="10">
        <f>VLOOKUP(B2464,home!$B$2:$E$405,4,FALSE)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1.254</v>
      </c>
      <c r="F2465" s="10">
        <f>VLOOKUP(B2465,home!$B$2:$E$405,3,FALSE)</f>
        <v>0.74429999999999996</v>
      </c>
      <c r="G2465" s="10">
        <f>VLOOKUP(C2465,away!$B$2:$E$405,4,FALSE)</f>
        <v>0.85060000000000002</v>
      </c>
      <c r="H2465" s="10">
        <f>VLOOKUP(A2465,away!$A$2:$E$405,3,FALSE)</f>
        <v>0.9476</v>
      </c>
      <c r="I2465" s="10">
        <f>VLOOKUP(C2465,away!$B$2:$E$405,3,FALSE)</f>
        <v>1.1256999999999999</v>
      </c>
      <c r="J2465" s="10">
        <f>VLOOKUP(B2465,home!$B$2:$E$405,4,FALSE)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1.254</v>
      </c>
      <c r="F2466" s="15">
        <f>VLOOKUP(B2466,home!$B$2:$E$405,3,FALSE)</f>
        <v>0.90380000000000005</v>
      </c>
      <c r="G2466" s="15">
        <f>VLOOKUP(C2466,away!$B$2:$E$405,4,FALSE)</f>
        <v>1.0632999999999999</v>
      </c>
      <c r="H2466" s="15">
        <f>VLOOKUP(A2466,away!$A$2:$E$405,3,FALSE)</f>
        <v>0.9476</v>
      </c>
      <c r="I2466" s="15">
        <f>VLOOKUP(C2466,away!$B$2:$E$405,3,FALSE)</f>
        <v>1.7587999999999999</v>
      </c>
      <c r="J2466" s="15">
        <f>VLOOKUP(B2466,home!$B$2:$E$405,4,FALSE)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1.6087</v>
      </c>
      <c r="F2467" s="10">
        <f>VLOOKUP(B2467,home!$B$2:$E$405,3,FALSE)</f>
        <v>1.1867000000000001</v>
      </c>
      <c r="G2467" s="10">
        <f>VLOOKUP(C2467,away!$B$2:$E$405,4,FALSE)</f>
        <v>0.4521</v>
      </c>
      <c r="H2467" s="10">
        <f>VLOOKUP(A2467,away!$A$2:$E$405,3,FALSE)</f>
        <v>1.2608999999999999</v>
      </c>
      <c r="I2467" s="10">
        <f>VLOOKUP(C2467,away!$B$2:$E$405,3,FALSE)</f>
        <v>1.2257</v>
      </c>
      <c r="J2467" s="10">
        <f>VLOOKUP(B2467,home!$B$2:$E$405,4,FALSE)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1.5690999999999999</v>
      </c>
      <c r="F2468" s="10">
        <f>VLOOKUP(B2468,home!$B$2:$E$405,3,FALSE)</f>
        <v>0.63729999999999998</v>
      </c>
      <c r="G2468" s="10">
        <f>VLOOKUP(C2468,away!$B$2:$E$405,4,FALSE)</f>
        <v>1.1684000000000001</v>
      </c>
      <c r="H2468" s="10">
        <f>VLOOKUP(A2468,away!$A$2:$E$405,3,FALSE)</f>
        <v>1.1701999999999999</v>
      </c>
      <c r="I2468" s="10">
        <f>VLOOKUP(C2468,away!$B$2:$E$405,3,FALSE)</f>
        <v>1.353</v>
      </c>
      <c r="J2468" s="10">
        <f>VLOOKUP(B2468,home!$B$2:$E$405,4,FALSE)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1.5690999999999999</v>
      </c>
      <c r="F2469" s="10">
        <f>VLOOKUP(B2469,home!$B$2:$E$405,3,FALSE)</f>
        <v>1.0428999999999999</v>
      </c>
      <c r="G2469" s="10">
        <f>VLOOKUP(C2469,away!$B$2:$E$405,4,FALSE)</f>
        <v>0.9849</v>
      </c>
      <c r="H2469" s="10">
        <f>VLOOKUP(A2469,away!$A$2:$E$405,3,FALSE)</f>
        <v>1.1701999999999999</v>
      </c>
      <c r="I2469" s="10">
        <f>VLOOKUP(C2469,away!$B$2:$E$405,3,FALSE)</f>
        <v>1.2430000000000001</v>
      </c>
      <c r="J2469" s="10">
        <f>VLOOKUP(B2469,home!$B$2:$E$405,4,FALSE)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1.254</v>
      </c>
      <c r="F2470" s="10">
        <f>VLOOKUP(B2470,home!$B$2:$E$405,3,FALSE)</f>
        <v>0.84730000000000005</v>
      </c>
      <c r="G2470" s="10">
        <f>VLOOKUP(C2470,away!$B$2:$E$405,4,FALSE)</f>
        <v>0.7974</v>
      </c>
      <c r="H2470" s="10">
        <f>VLOOKUP(A2470,away!$A$2:$E$405,3,FALSE)</f>
        <v>0.9476</v>
      </c>
      <c r="I2470" s="10">
        <f>VLOOKUP(C2470,away!$B$2:$E$405,3,FALSE)</f>
        <v>0.9849</v>
      </c>
      <c r="J2470" s="10">
        <f>VLOOKUP(B2470,home!$B$2:$E$405,4,FALSE)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1.6087</v>
      </c>
      <c r="F2471" s="10">
        <f>VLOOKUP(B2471,home!$B$2:$E$405,3,FALSE)</f>
        <v>0.25900000000000001</v>
      </c>
      <c r="G2471" s="10">
        <f>VLOOKUP(C2471,away!$B$2:$E$405,4,FALSE)</f>
        <v>0.67810000000000004</v>
      </c>
      <c r="H2471" s="10">
        <f>VLOOKUP(A2471,away!$A$2:$E$405,3,FALSE)</f>
        <v>1.2608999999999999</v>
      </c>
      <c r="I2471" s="10">
        <f>VLOOKUP(C2471,away!$B$2:$E$405,3,FALSE)</f>
        <v>1.0814999999999999</v>
      </c>
      <c r="J2471" s="10">
        <f>VLOOKUP(B2471,home!$B$2:$E$405,4,FALSE)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1.6087</v>
      </c>
      <c r="F2472" s="10">
        <f>VLOOKUP(B2472,home!$B$2:$E$405,3,FALSE)</f>
        <v>0.9607</v>
      </c>
      <c r="G2472" s="10">
        <f>VLOOKUP(C2472,away!$B$2:$E$405,4,FALSE)</f>
        <v>0.88060000000000005</v>
      </c>
      <c r="H2472" s="10">
        <f>VLOOKUP(A2472,away!$A$2:$E$405,3,FALSE)</f>
        <v>1.2608999999999999</v>
      </c>
      <c r="I2472" s="10">
        <f>VLOOKUP(C2472,away!$B$2:$E$405,3,FALSE)</f>
        <v>1.5201</v>
      </c>
      <c r="J2472" s="10">
        <f>VLOOKUP(B2472,home!$B$2:$E$405,4,FALSE)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1.6087</v>
      </c>
      <c r="F2473" s="10">
        <f>VLOOKUP(B2473,home!$B$2:$E$405,3,FALSE)</f>
        <v>1.1302000000000001</v>
      </c>
      <c r="G2473" s="10">
        <f>VLOOKUP(C2473,away!$B$2:$E$405,4,FALSE)</f>
        <v>1.4503999999999999</v>
      </c>
      <c r="H2473" s="10">
        <f>VLOOKUP(A2473,away!$A$2:$E$405,3,FALSE)</f>
        <v>1.2608999999999999</v>
      </c>
      <c r="I2473" s="10">
        <f>VLOOKUP(C2473,away!$B$2:$E$405,3,FALSE)</f>
        <v>0.66090000000000004</v>
      </c>
      <c r="J2473" s="10">
        <f>VLOOKUP(B2473,home!$B$2:$E$405,4,FALSE)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1.5690999999999999</v>
      </c>
      <c r="F2478" s="10">
        <f>VLOOKUP(B2478,home!$B$2:$E$405,3,FALSE)</f>
        <v>0.70099999999999996</v>
      </c>
      <c r="G2478" s="10">
        <f>VLOOKUP(C2478,away!$B$2:$E$405,4,FALSE)</f>
        <v>0.89219999999999999</v>
      </c>
      <c r="H2478" s="10">
        <f>VLOOKUP(A2478,away!$A$2:$E$405,3,FALSE)</f>
        <v>1.1701999999999999</v>
      </c>
      <c r="I2478" s="10">
        <f>VLOOKUP(C2478,away!$B$2:$E$405,3,FALSE)</f>
        <v>1.0255000000000001</v>
      </c>
      <c r="J2478" s="10">
        <f>VLOOKUP(B2478,home!$B$2:$E$405,4,FALSE)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1.5690999999999999</v>
      </c>
      <c r="F2479" s="10">
        <f>VLOOKUP(B2479,home!$B$2:$E$405,3,FALSE)</f>
        <v>0.92700000000000005</v>
      </c>
      <c r="G2479" s="10">
        <f>VLOOKUP(C2479,away!$B$2:$E$405,4,FALSE)</f>
        <v>0.81110000000000004</v>
      </c>
      <c r="H2479" s="10">
        <f>VLOOKUP(A2479,away!$A$2:$E$405,3,FALSE)</f>
        <v>1.1701999999999999</v>
      </c>
      <c r="I2479" s="10">
        <f>VLOOKUP(C2479,away!$B$2:$E$405,3,FALSE)</f>
        <v>1.2430000000000001</v>
      </c>
      <c r="J2479" s="10">
        <f>VLOOKUP(B2479,home!$B$2:$E$405,4,FALSE)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1.5690999999999999</v>
      </c>
      <c r="F2480" s="10">
        <f>VLOOKUP(B2480,home!$B$2:$E$405,3,FALSE)</f>
        <v>1.6222000000000001</v>
      </c>
      <c r="G2480" s="10">
        <f>VLOOKUP(C2480,away!$B$2:$E$405,4,FALSE)</f>
        <v>1.2109000000000001</v>
      </c>
      <c r="H2480" s="10">
        <f>VLOOKUP(A2480,away!$A$2:$E$405,3,FALSE)</f>
        <v>1.1701999999999999</v>
      </c>
      <c r="I2480" s="10">
        <f>VLOOKUP(C2480,away!$B$2:$E$405,3,FALSE)</f>
        <v>0.51270000000000004</v>
      </c>
      <c r="J2480" s="10">
        <f>VLOOKUP(B2480,home!$B$2:$E$405,4,FALSE)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1.254</v>
      </c>
      <c r="F2481" s="10">
        <f>VLOOKUP(B2481,home!$B$2:$E$405,3,FALSE)</f>
        <v>1.2759</v>
      </c>
      <c r="G2481" s="10">
        <f>VLOOKUP(C2481,away!$B$2:$E$405,4,FALSE)</f>
        <v>0.94699999999999995</v>
      </c>
      <c r="H2481" s="10">
        <f>VLOOKUP(A2481,away!$A$2:$E$405,3,FALSE)</f>
        <v>0.9476</v>
      </c>
      <c r="I2481" s="10">
        <f>VLOOKUP(C2481,away!$B$2:$E$405,3,FALSE)</f>
        <v>0.72550000000000003</v>
      </c>
      <c r="J2481" s="10">
        <f>VLOOKUP(B2481,home!$B$2:$E$405,4,FALSE)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1.254</v>
      </c>
      <c r="F2482" s="10">
        <f>VLOOKUP(B2482,home!$B$2:$E$405,3,FALSE)</f>
        <v>0.58479999999999999</v>
      </c>
      <c r="G2482" s="10">
        <f>VLOOKUP(C2482,away!$B$2:$E$405,4,FALSE)</f>
        <v>0.47849999999999998</v>
      </c>
      <c r="H2482" s="10">
        <f>VLOOKUP(A2482,away!$A$2:$E$405,3,FALSE)</f>
        <v>0.9476</v>
      </c>
      <c r="I2482" s="10">
        <f>VLOOKUP(C2482,away!$B$2:$E$405,3,FALSE)</f>
        <v>1.5478000000000001</v>
      </c>
      <c r="J2482" s="10">
        <f>VLOOKUP(B2482,home!$B$2:$E$405,4,FALSE)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1.6769000000000001</v>
      </c>
      <c r="F2483" s="10">
        <f>VLOOKUP(B2483,home!$B$2:$E$405,3,FALSE)</f>
        <v>0.59630000000000005</v>
      </c>
      <c r="G2483" s="10">
        <f>VLOOKUP(C2483,away!$B$2:$E$405,4,FALSE)</f>
        <v>0.82569999999999999</v>
      </c>
      <c r="H2483" s="10">
        <f>VLOOKUP(A2483,away!$A$2:$E$405,3,FALSE)</f>
        <v>1.5230999999999999</v>
      </c>
      <c r="I2483" s="10">
        <f>VLOOKUP(C2483,away!$B$2:$E$405,3,FALSE)</f>
        <v>0.85860000000000003</v>
      </c>
      <c r="J2483" s="10">
        <f>VLOOKUP(B2483,home!$B$2:$E$405,4,FALSE)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1.6769000000000001</v>
      </c>
      <c r="F2484" s="10">
        <f>VLOOKUP(B2484,home!$B$2:$E$405,3,FALSE)</f>
        <v>1.0550999999999999</v>
      </c>
      <c r="G2484" s="10">
        <f>VLOOKUP(C2484,away!$B$2:$E$405,4,FALSE)</f>
        <v>1.1074999999999999</v>
      </c>
      <c r="H2484" s="10">
        <f>VLOOKUP(A2484,away!$A$2:$E$405,3,FALSE)</f>
        <v>1.5230999999999999</v>
      </c>
      <c r="I2484" s="10">
        <f>VLOOKUP(C2484,away!$B$2:$E$405,3,FALSE)</f>
        <v>0.93789999999999996</v>
      </c>
      <c r="J2484" s="10">
        <f>VLOOKUP(B2484,home!$B$2:$E$405,4,FALSE)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1.6087</v>
      </c>
      <c r="F2485" s="10">
        <f>VLOOKUP(B2485,home!$B$2:$E$405,3,FALSE)</f>
        <v>0.79120000000000001</v>
      </c>
      <c r="G2485" s="10">
        <f>VLOOKUP(C2485,away!$B$2:$E$405,4,FALSE)</f>
        <v>0.9607</v>
      </c>
      <c r="H2485" s="10">
        <f>VLOOKUP(A2485,away!$A$2:$E$405,3,FALSE)</f>
        <v>1.2608999999999999</v>
      </c>
      <c r="I2485" s="10">
        <f>VLOOKUP(C2485,away!$B$2:$E$405,3,FALSE)</f>
        <v>1.0094000000000001</v>
      </c>
      <c r="J2485" s="10">
        <f>VLOOKUP(B2485,home!$B$2:$E$405,4,FALSE)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1.6087</v>
      </c>
      <c r="F2486" s="10">
        <f>VLOOKUP(B2486,home!$B$2:$E$405,3,FALSE)</f>
        <v>0.93240000000000001</v>
      </c>
      <c r="G2486" s="10">
        <f>VLOOKUP(C2486,away!$B$2:$E$405,4,FALSE)</f>
        <v>1.0172000000000001</v>
      </c>
      <c r="H2486" s="10">
        <f>VLOOKUP(A2486,away!$A$2:$E$405,3,FALSE)</f>
        <v>1.2608999999999999</v>
      </c>
      <c r="I2486" s="10">
        <f>VLOOKUP(C2486,away!$B$2:$E$405,3,FALSE)</f>
        <v>1.0094000000000001</v>
      </c>
      <c r="J2486" s="10">
        <f>VLOOKUP(B2486,home!$B$2:$E$405,4,FALSE)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1.5690999999999999</v>
      </c>
      <c r="F2490" s="10">
        <f>VLOOKUP(B2490,home!$B$2:$E$405,3,FALSE)</f>
        <v>0.9849</v>
      </c>
      <c r="G2490" s="10">
        <f>VLOOKUP(C2490,away!$B$2:$E$405,4,FALSE)</f>
        <v>0.63729999999999998</v>
      </c>
      <c r="H2490" s="10">
        <f>VLOOKUP(A2490,away!$A$2:$E$405,3,FALSE)</f>
        <v>1.1701999999999999</v>
      </c>
      <c r="I2490" s="10">
        <f>VLOOKUP(C2490,away!$B$2:$E$405,3,FALSE)</f>
        <v>0.94</v>
      </c>
      <c r="J2490" s="10">
        <f>VLOOKUP(B2490,home!$B$2:$E$405,4,FALSE)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1.5690999999999999</v>
      </c>
      <c r="F2491" s="10">
        <f>VLOOKUP(B2491,home!$B$2:$E$405,3,FALSE)</f>
        <v>1.657</v>
      </c>
      <c r="G2491" s="10">
        <f>VLOOKUP(C2491,away!$B$2:$E$405,4,FALSE)</f>
        <v>1.4483999999999999</v>
      </c>
      <c r="H2491" s="10">
        <f>VLOOKUP(A2491,away!$A$2:$E$405,3,FALSE)</f>
        <v>1.1701999999999999</v>
      </c>
      <c r="I2491" s="10">
        <f>VLOOKUP(C2491,away!$B$2:$E$405,3,FALSE)</f>
        <v>0.62150000000000005</v>
      </c>
      <c r="J2491" s="10">
        <f>VLOOKUP(B2491,home!$B$2:$E$405,4,FALSE)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1.5690999999999999</v>
      </c>
      <c r="F2492" s="10">
        <f>VLOOKUP(B2492,home!$B$2:$E$405,3,FALSE)</f>
        <v>0.76480000000000004</v>
      </c>
      <c r="G2492" s="10">
        <f>VLOOKUP(C2492,away!$B$2:$E$405,4,FALSE)</f>
        <v>0.76480000000000004</v>
      </c>
      <c r="H2492" s="10">
        <f>VLOOKUP(A2492,away!$A$2:$E$405,3,FALSE)</f>
        <v>1.1701999999999999</v>
      </c>
      <c r="I2492" s="10">
        <f>VLOOKUP(C2492,away!$B$2:$E$405,3,FALSE)</f>
        <v>0.76910000000000001</v>
      </c>
      <c r="J2492" s="10">
        <f>VLOOKUP(B2492,home!$B$2:$E$405,4,FALSE)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1.254</v>
      </c>
      <c r="F2493" s="10">
        <f>VLOOKUP(B2493,home!$B$2:$E$405,3,FALSE)</f>
        <v>0.69110000000000005</v>
      </c>
      <c r="G2493" s="10">
        <f>VLOOKUP(C2493,away!$B$2:$E$405,4,FALSE)</f>
        <v>1.246</v>
      </c>
      <c r="H2493" s="10">
        <f>VLOOKUP(A2493,away!$A$2:$E$405,3,FALSE)</f>
        <v>0.9476</v>
      </c>
      <c r="I2493" s="10">
        <f>VLOOKUP(C2493,away!$B$2:$E$405,3,FALSE)</f>
        <v>0.65959999999999996</v>
      </c>
      <c r="J2493" s="10">
        <f>VLOOKUP(B2493,home!$B$2:$E$405,4,FALSE)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1.254</v>
      </c>
      <c r="F2494" s="10">
        <f>VLOOKUP(B2494,home!$B$2:$E$405,3,FALSE)</f>
        <v>0.74760000000000004</v>
      </c>
      <c r="G2494" s="10">
        <f>VLOOKUP(C2494,away!$B$2:$E$405,4,FALSE)</f>
        <v>2.0434999999999999</v>
      </c>
      <c r="H2494" s="10">
        <f>VLOOKUP(A2494,away!$A$2:$E$405,3,FALSE)</f>
        <v>0.9476</v>
      </c>
      <c r="I2494" s="10">
        <f>VLOOKUP(C2494,away!$B$2:$E$405,3,FALSE)</f>
        <v>0.52759999999999996</v>
      </c>
      <c r="J2494" s="10">
        <f>VLOOKUP(B2494,home!$B$2:$E$405,4,FALSE)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1.254</v>
      </c>
      <c r="F2495" s="10">
        <f>VLOOKUP(B2495,home!$B$2:$E$405,3,FALSE)</f>
        <v>1.9936</v>
      </c>
      <c r="G2495" s="10">
        <f>VLOOKUP(C2495,away!$B$2:$E$405,4,FALSE)</f>
        <v>0.47849999999999998</v>
      </c>
      <c r="H2495" s="10">
        <f>VLOOKUP(A2495,away!$A$2:$E$405,3,FALSE)</f>
        <v>0.9476</v>
      </c>
      <c r="I2495" s="10">
        <f>VLOOKUP(C2495,away!$B$2:$E$405,3,FALSE)</f>
        <v>0.84419999999999995</v>
      </c>
      <c r="J2495" s="10">
        <f>VLOOKUP(B2495,home!$B$2:$E$405,4,FALSE)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1.6769000000000001</v>
      </c>
      <c r="F2496" s="10">
        <f>VLOOKUP(B2496,home!$B$2:$E$405,3,FALSE)</f>
        <v>1.2844</v>
      </c>
      <c r="G2496" s="10">
        <f>VLOOKUP(C2496,away!$B$2:$E$405,4,FALSE)</f>
        <v>0.77980000000000005</v>
      </c>
      <c r="H2496" s="10">
        <f>VLOOKUP(A2496,away!$A$2:$E$405,3,FALSE)</f>
        <v>1.5230999999999999</v>
      </c>
      <c r="I2496" s="10">
        <f>VLOOKUP(C2496,away!$B$2:$E$405,3,FALSE)</f>
        <v>1.2625999999999999</v>
      </c>
      <c r="J2496" s="10">
        <f>VLOOKUP(B2496,home!$B$2:$E$405,4,FALSE)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1.6769000000000001</v>
      </c>
      <c r="F2497" s="10">
        <f>VLOOKUP(B2497,home!$B$2:$E$405,3,FALSE)</f>
        <v>0.59630000000000005</v>
      </c>
      <c r="G2497" s="10">
        <f>VLOOKUP(C2497,away!$B$2:$E$405,4,FALSE)</f>
        <v>1.4679</v>
      </c>
      <c r="H2497" s="10">
        <f>VLOOKUP(A2497,away!$A$2:$E$405,3,FALSE)</f>
        <v>1.5230999999999999</v>
      </c>
      <c r="I2497" s="10">
        <f>VLOOKUP(C2497,away!$B$2:$E$405,3,FALSE)</f>
        <v>0.85860000000000003</v>
      </c>
      <c r="J2497" s="10">
        <f>VLOOKUP(B2497,home!$B$2:$E$405,4,FALSE)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1.6769000000000001</v>
      </c>
      <c r="F2498" s="10">
        <f>VLOOKUP(B2498,home!$B$2:$E$405,3,FALSE)</f>
        <v>1.5138</v>
      </c>
      <c r="G2498" s="10">
        <f>VLOOKUP(C2498,away!$B$2:$E$405,4,FALSE)</f>
        <v>0.77980000000000005</v>
      </c>
      <c r="H2498" s="10">
        <f>VLOOKUP(A2498,away!$A$2:$E$405,3,FALSE)</f>
        <v>1.5230999999999999</v>
      </c>
      <c r="I2498" s="10">
        <f>VLOOKUP(C2498,away!$B$2:$E$405,3,FALSE)</f>
        <v>0.85860000000000003</v>
      </c>
      <c r="J2498" s="10">
        <f>VLOOKUP(B2498,home!$B$2:$E$405,4,FALSE)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1.5690999999999999</v>
      </c>
      <c r="F2499" s="10">
        <f>VLOOKUP(B2499,home!$B$2:$E$405,3,FALSE)</f>
        <v>0.92700000000000005</v>
      </c>
      <c r="G2499" s="10">
        <f>VLOOKUP(C2499,away!$B$2:$E$405,4,FALSE)</f>
        <v>1.2746</v>
      </c>
      <c r="H2499" s="10">
        <f>VLOOKUP(A2499,away!$A$2:$E$405,3,FALSE)</f>
        <v>1.1701999999999999</v>
      </c>
      <c r="I2499" s="10">
        <f>VLOOKUP(C2499,away!$B$2:$E$405,3,FALSE)</f>
        <v>0.85460000000000003</v>
      </c>
      <c r="J2499" s="10">
        <f>VLOOKUP(B2499,home!$B$2:$E$405,4,FALSE)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1.254</v>
      </c>
      <c r="F2500" s="10">
        <f>VLOOKUP(B2500,home!$B$2:$E$405,3,FALSE)</f>
        <v>1.0965</v>
      </c>
      <c r="G2500" s="10">
        <f>VLOOKUP(C2500,away!$B$2:$E$405,4,FALSE)</f>
        <v>1.8441000000000001</v>
      </c>
      <c r="H2500" s="10">
        <f>VLOOKUP(A2500,away!$A$2:$E$405,3,FALSE)</f>
        <v>0.9476</v>
      </c>
      <c r="I2500" s="10">
        <f>VLOOKUP(C2500,away!$B$2:$E$405,3,FALSE)</f>
        <v>0.59360000000000002</v>
      </c>
      <c r="J2500" s="10">
        <f>VLOOKUP(B2500,home!$B$2:$E$405,4,FALSE)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1.254</v>
      </c>
      <c r="F2501" s="10">
        <f>VLOOKUP(B2501,home!$B$2:$E$405,3,FALSE)</f>
        <v>1.6447000000000001</v>
      </c>
      <c r="G2501" s="10">
        <f>VLOOKUP(C2501,away!$B$2:$E$405,4,FALSE)</f>
        <v>0.94699999999999995</v>
      </c>
      <c r="H2501" s="10">
        <f>VLOOKUP(A2501,away!$A$2:$E$405,3,FALSE)</f>
        <v>0.9476</v>
      </c>
      <c r="I2501" s="10">
        <f>VLOOKUP(C2501,away!$B$2:$E$405,3,FALSE)</f>
        <v>1.1213</v>
      </c>
      <c r="J2501" s="10">
        <f>VLOOKUP(B2501,home!$B$2:$E$405,4,FALSE)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1.5690999999999999</v>
      </c>
      <c r="F2509" s="10">
        <f>VLOOKUP(B2509,home!$B$2:$E$405,3,FALSE)</f>
        <v>0.89219999999999999</v>
      </c>
      <c r="G2509" s="10">
        <f>VLOOKUP(C2509,away!$B$2:$E$405,4,FALSE)</f>
        <v>1.5295000000000001</v>
      </c>
      <c r="H2509" s="10">
        <f>VLOOKUP(A2509,away!$A$2:$E$405,3,FALSE)</f>
        <v>1.1701999999999999</v>
      </c>
      <c r="I2509" s="10">
        <f>VLOOKUP(C2509,away!$B$2:$E$405,3,FALSE)</f>
        <v>1.1109</v>
      </c>
      <c r="J2509" s="10">
        <f>VLOOKUP(B2509,home!$B$2:$E$405,4,FALSE)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1.5690999999999999</v>
      </c>
      <c r="F2510" s="10">
        <f>VLOOKUP(B2510,home!$B$2:$E$405,3,FALSE)</f>
        <v>0.92700000000000005</v>
      </c>
      <c r="G2510" s="10">
        <f>VLOOKUP(C2510,away!$B$2:$E$405,4,FALSE)</f>
        <v>0.52139999999999997</v>
      </c>
      <c r="H2510" s="10">
        <f>VLOOKUP(A2510,away!$A$2:$E$405,3,FALSE)</f>
        <v>1.1701999999999999</v>
      </c>
      <c r="I2510" s="10">
        <f>VLOOKUP(C2510,away!$B$2:$E$405,3,FALSE)</f>
        <v>1.0099</v>
      </c>
      <c r="J2510" s="10">
        <f>VLOOKUP(B2510,home!$B$2:$E$405,4,FALSE)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1.254</v>
      </c>
      <c r="F2511" s="10">
        <f>VLOOKUP(B2511,home!$B$2:$E$405,3,FALSE)</f>
        <v>0.74429999999999996</v>
      </c>
      <c r="G2511" s="10">
        <f>VLOOKUP(C2511,away!$B$2:$E$405,4,FALSE)</f>
        <v>0.58479999999999999</v>
      </c>
      <c r="H2511" s="10">
        <f>VLOOKUP(A2511,away!$A$2:$E$405,3,FALSE)</f>
        <v>0.9476</v>
      </c>
      <c r="I2511" s="10">
        <f>VLOOKUP(C2511,away!$B$2:$E$405,3,FALSE)</f>
        <v>0.84419999999999995</v>
      </c>
      <c r="J2511" s="10">
        <f>VLOOKUP(B2511,home!$B$2:$E$405,4,FALSE)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1.254</v>
      </c>
      <c r="F2512" s="10">
        <f>VLOOKUP(B2512,home!$B$2:$E$405,3,FALSE)</f>
        <v>0.90380000000000005</v>
      </c>
      <c r="G2512" s="10">
        <f>VLOOKUP(C2512,away!$B$2:$E$405,4,FALSE)</f>
        <v>1.4952000000000001</v>
      </c>
      <c r="H2512" s="10">
        <f>VLOOKUP(A2512,away!$A$2:$E$405,3,FALSE)</f>
        <v>0.9476</v>
      </c>
      <c r="I2512" s="10">
        <f>VLOOKUP(C2512,away!$B$2:$E$405,3,FALSE)</f>
        <v>0.65959999999999996</v>
      </c>
      <c r="J2512" s="10">
        <f>VLOOKUP(B2512,home!$B$2:$E$405,4,FALSE)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1.3812</v>
      </c>
      <c r="F2513" s="10">
        <f>VLOOKUP(B2513,home!$B$2:$E$405,3,FALSE)</f>
        <v>0.49540000000000001</v>
      </c>
      <c r="G2513" s="10">
        <f>VLOOKUP(C2513,away!$B$2:$E$405,4,FALSE)</f>
        <v>0.9526</v>
      </c>
      <c r="H2513" s="10">
        <f>VLOOKUP(A2513,away!$A$2:$E$405,3,FALSE)</f>
        <v>1.0679000000000001</v>
      </c>
      <c r="I2513" s="10">
        <f>VLOOKUP(C2513,away!$B$2:$E$405,3,FALSE)</f>
        <v>1.1828000000000001</v>
      </c>
      <c r="J2513" s="10">
        <f>VLOOKUP(B2513,home!$B$2:$E$405,4,FALSE)</f>
        <v>0.93640000000000001</v>
      </c>
      <c r="K2513" s="12">
        <f t="shared" si="3582"/>
        <v>0.65181319684799999</v>
      </c>
      <c r="L2513" s="12">
        <f t="shared" si="3583"/>
        <v>1.1827781891680003</v>
      </c>
      <c r="M2513" s="13">
        <f t="shared" si="3584"/>
        <v>0.15967873540375588</v>
      </c>
      <c r="N2513" s="13">
        <f t="shared" si="3585"/>
        <v>0.10408070699216802</v>
      </c>
      <c r="O2513" s="13">
        <f t="shared" si="3586"/>
        <v>0.18886452550949065</v>
      </c>
      <c r="P2513" s="13">
        <f t="shared" si="3587"/>
        <v>0.12310439014352173</v>
      </c>
      <c r="Q2513" s="13">
        <f t="shared" si="3588"/>
        <v>3.3920589177382506E-2</v>
      </c>
      <c r="R2513" s="13">
        <f t="shared" si="3589"/>
        <v>0.11169242074009449</v>
      </c>
      <c r="S2513" s="13">
        <f t="shared" si="3590"/>
        <v>2.3726845710371199E-2</v>
      </c>
      <c r="T2513" s="13">
        <f t="shared" si="3591"/>
        <v>4.0120533042736155E-2</v>
      </c>
      <c r="U2513" s="13">
        <f t="shared" si="3592"/>
        <v>7.2802593826292838E-2</v>
      </c>
      <c r="V2513" s="13">
        <f t="shared" si="3593"/>
        <v>2.0324691072978428E-3</v>
      </c>
      <c r="W2513" s="13">
        <f t="shared" si="3594"/>
        <v>7.3699625568924548E-3</v>
      </c>
      <c r="X2513" s="13">
        <f t="shared" si="3595"/>
        <v>8.7170309672772242E-3</v>
      </c>
      <c r="Y2513" s="13">
        <f t="shared" si="3596"/>
        <v>5.1551570511987688E-3</v>
      </c>
      <c r="Z2513" s="13">
        <f t="shared" si="3597"/>
        <v>4.4035786382253118E-2</v>
      </c>
      <c r="AA2513" s="13">
        <f t="shared" si="3598"/>
        <v>2.8703106697532028E-2</v>
      </c>
      <c r="AB2513" s="13">
        <f t="shared" si="3599"/>
        <v>9.3545318679937942E-3</v>
      </c>
      <c r="AC2513" s="13">
        <f t="shared" si="3600"/>
        <v>9.7933308600386956E-5</v>
      </c>
      <c r="AD2513" s="13">
        <f t="shared" si="3601"/>
        <v>1.2009597137145325E-3</v>
      </c>
      <c r="AE2513" s="13">
        <f t="shared" si="3602"/>
        <v>1.420468955450995E-3</v>
      </c>
      <c r="AF2513" s="13">
        <f t="shared" si="3603"/>
        <v>8.4004984944884454E-4</v>
      </c>
      <c r="AG2513" s="13">
        <f t="shared" si="3604"/>
        <v>3.3119754658065181E-4</v>
      </c>
      <c r="AH2513" s="13">
        <f t="shared" si="3605"/>
        <v>1.3021141918947559E-2</v>
      </c>
      <c r="AI2513" s="13">
        <f t="shared" si="3606"/>
        <v>8.487352140800708E-3</v>
      </c>
      <c r="AJ2513" s="13">
        <f t="shared" si="3607"/>
        <v>2.7660840658350126E-3</v>
      </c>
      <c r="AK2513" s="13">
        <f t="shared" si="3608"/>
        <v>6.0099003256741115E-4</v>
      </c>
      <c r="AL2513" s="13">
        <f t="shared" si="3609"/>
        <v>3.020069065427827E-6</v>
      </c>
      <c r="AM2513" s="13">
        <f t="shared" si="3610"/>
        <v>1.5656027805638573E-4</v>
      </c>
      <c r="AN2513" s="13">
        <f t="shared" si="3611"/>
        <v>1.8517608217517053E-4</v>
      </c>
      <c r="AO2513" s="13">
        <f t="shared" si="3612"/>
        <v>1.0951111557618652E-4</v>
      </c>
      <c r="AP2513" s="13">
        <f t="shared" si="3613"/>
        <v>4.3175786324989827E-5</v>
      </c>
      <c r="AQ2513" s="13">
        <f t="shared" si="3614"/>
        <v>1.2766844591343995E-5</v>
      </c>
      <c r="AR2513" s="13">
        <f t="shared" si="3615"/>
        <v>3.0802245319584681E-3</v>
      </c>
      <c r="AS2513" s="13">
        <f t="shared" si="3616"/>
        <v>2.0077309991854832E-3</v>
      </c>
      <c r="AT2513" s="13">
        <f t="shared" si="3617"/>
        <v>6.5433278049495944E-4</v>
      </c>
      <c r="AU2513" s="13">
        <f t="shared" si="3618"/>
        <v>1.4216758048562008E-4</v>
      </c>
      <c r="AV2513" s="13">
        <f t="shared" si="3619"/>
        <v>2.3166676281119336E-5</v>
      </c>
      <c r="AW2513" s="13">
        <f t="shared" si="3620"/>
        <v>6.4675654239038381E-8</v>
      </c>
      <c r="AX2513" s="13">
        <f t="shared" si="3621"/>
        <v>1.7008009223224087E-5</v>
      </c>
      <c r="AY2513" s="13">
        <f t="shared" si="3622"/>
        <v>2.0116702350397634E-5</v>
      </c>
      <c r="AZ2513" s="13">
        <f t="shared" si="3623"/>
        <v>1.1896798389017486E-5</v>
      </c>
      <c r="BA2513" s="13">
        <f t="shared" si="3624"/>
        <v>4.6904245518196279E-6</v>
      </c>
      <c r="BB2513" s="13">
        <f t="shared" si="3625"/>
        <v>1.3869329644575875E-6</v>
      </c>
      <c r="BC2513" s="13">
        <f t="shared" si="3626"/>
        <v>3.2808681203971049E-7</v>
      </c>
      <c r="BD2513" s="13">
        <f t="shared" si="3627"/>
        <v>6.0720373235678042E-4</v>
      </c>
      <c r="BE2513" s="13">
        <f t="shared" si="3628"/>
        <v>3.9578340592551036E-4</v>
      </c>
      <c r="BF2513" s="13">
        <f t="shared" si="3629"/>
        <v>1.2898842353784826E-4</v>
      </c>
      <c r="BG2513" s="13">
        <f t="shared" si="3630"/>
        <v>2.8025452234196231E-5</v>
      </c>
      <c r="BH2513" s="13">
        <f t="shared" si="3631"/>
        <v>4.5668399034705917E-6</v>
      </c>
      <c r="BI2513" s="13">
        <f t="shared" si="3632"/>
        <v>5.9534530339483578E-7</v>
      </c>
      <c r="BJ2513" s="14">
        <f t="shared" si="3633"/>
        <v>0.20371927291386516</v>
      </c>
      <c r="BK2513" s="14">
        <f t="shared" si="3634"/>
        <v>0.30866351044496282</v>
      </c>
      <c r="BL2513" s="14">
        <f t="shared" si="3635"/>
        <v>0.44336553256722128</v>
      </c>
      <c r="BM2513" s="14">
        <f t="shared" si="3636"/>
        <v>0.27842268231519313</v>
      </c>
      <c r="BN2513" s="14">
        <f t="shared" si="3637"/>
        <v>0.72134136796641324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1.3812</v>
      </c>
      <c r="F2514" s="10">
        <f>VLOOKUP(B2514,home!$B$2:$E$405,3,FALSE)</f>
        <v>0.90500000000000003</v>
      </c>
      <c r="G2514" s="10">
        <f>VLOOKUP(C2514,away!$B$2:$E$405,4,FALSE)</f>
        <v>1.1813</v>
      </c>
      <c r="H2514" s="10">
        <f>VLOOKUP(A2514,away!$A$2:$E$405,3,FALSE)</f>
        <v>1.0679000000000001</v>
      </c>
      <c r="I2514" s="10">
        <f>VLOOKUP(C2514,away!$B$2:$E$405,3,FALSE)</f>
        <v>1.3307</v>
      </c>
      <c r="J2514" s="10">
        <f>VLOOKUP(B2514,home!$B$2:$E$405,4,FALSE)</f>
        <v>0.74909999999999999</v>
      </c>
      <c r="K2514" s="12">
        <f t="shared" si="3582"/>
        <v>1.4766084618000002</v>
      </c>
      <c r="L2514" s="12">
        <f t="shared" si="3583"/>
        <v>1.0645119484230001</v>
      </c>
      <c r="M2514" s="13">
        <f t="shared" si="3584"/>
        <v>7.8778086552863932E-2</v>
      </c>
      <c r="N2514" s="13">
        <f t="shared" si="3585"/>
        <v>0.1163243892083717</v>
      </c>
      <c r="O2514" s="13">
        <f t="shared" si="3586"/>
        <v>8.3860214409424913E-2</v>
      </c>
      <c r="P2514" s="13">
        <f t="shared" si="3587"/>
        <v>0.12382870220531914</v>
      </c>
      <c r="Q2514" s="13">
        <f t="shared" si="3588"/>
        <v>8.5882788709399138E-2</v>
      </c>
      <c r="R2514" s="13">
        <f t="shared" si="3589"/>
        <v>4.4635100118073735E-2</v>
      </c>
      <c r="S2514" s="13">
        <f t="shared" si="3590"/>
        <v>4.8660573519909163E-2</v>
      </c>
      <c r="T2514" s="13">
        <f t="shared" si="3591"/>
        <v>9.14232547450433E-2</v>
      </c>
      <c r="U2514" s="13">
        <f t="shared" si="3592"/>
        <v>6.5908566527637866E-2</v>
      </c>
      <c r="V2514" s="13">
        <f t="shared" si="3593"/>
        <v>8.4986629759638051E-3</v>
      </c>
      <c r="W2514" s="13">
        <f t="shared" si="3594"/>
        <v>4.2271750843760086E-2</v>
      </c>
      <c r="X2514" s="13">
        <f t="shared" si="3595"/>
        <v>4.4998783853942639E-2</v>
      </c>
      <c r="Y2514" s="13">
        <f t="shared" si="3596"/>
        <v>2.3950871538512958E-2</v>
      </c>
      <c r="Z2514" s="13">
        <f t="shared" si="3597"/>
        <v>1.5838199131582121E-2</v>
      </c>
      <c r="AA2514" s="13">
        <f t="shared" si="3598"/>
        <v>2.3386818857367576E-2</v>
      </c>
      <c r="AB2514" s="13">
        <f t="shared" si="3599"/>
        <v>1.7266587309686388E-2</v>
      </c>
      <c r="AC2514" s="13">
        <f t="shared" si="3600"/>
        <v>8.3492317854772023E-4</v>
      </c>
      <c r="AD2514" s="13">
        <f t="shared" si="3601"/>
        <v>1.560470624774936E-2</v>
      </c>
      <c r="AE2514" s="13">
        <f t="shared" si="3602"/>
        <v>1.6611396252360234E-2</v>
      </c>
      <c r="AF2514" s="13">
        <f t="shared" si="3603"/>
        <v>8.8415148953132575E-3</v>
      </c>
      <c r="AG2514" s="13">
        <f t="shared" si="3604"/>
        <v>3.1372994160736318E-3</v>
      </c>
      <c r="AH2514" s="13">
        <f t="shared" si="3605"/>
        <v>4.2149880542679862E-3</v>
      </c>
      <c r="AI2514" s="13">
        <f t="shared" si="3606"/>
        <v>6.2238870273180272E-3</v>
      </c>
      <c r="AJ2514" s="13">
        <f t="shared" si="3607"/>
        <v>4.595122124912524E-3</v>
      </c>
      <c r="AK2514" s="13">
        <f t="shared" si="3608"/>
        <v>2.2617320708834096E-3</v>
      </c>
      <c r="AL2514" s="13">
        <f t="shared" si="3609"/>
        <v>5.2495539389028523E-5</v>
      </c>
      <c r="AM2514" s="13">
        <f t="shared" si="3610"/>
        <v>4.6084082578660051E-3</v>
      </c>
      <c r="AN2514" s="13">
        <f t="shared" si="3611"/>
        <v>4.9057056537095836E-3</v>
      </c>
      <c r="AO2514" s="13">
        <f t="shared" si="3612"/>
        <v>2.6110911419100582E-3</v>
      </c>
      <c r="AP2514" s="13">
        <f t="shared" si="3613"/>
        <v>9.2651257299490445E-4</v>
      </c>
      <c r="AQ2514" s="13">
        <f t="shared" si="3614"/>
        <v>2.4657092607930308E-4</v>
      </c>
      <c r="AR2514" s="13">
        <f t="shared" si="3615"/>
        <v>8.9738102924569727E-4</v>
      </c>
      <c r="AS2514" s="13">
        <f t="shared" si="3616"/>
        <v>1.3250804212429901E-3</v>
      </c>
      <c r="AT2514" s="13">
        <f t="shared" si="3617"/>
        <v>9.7831248128645411E-4</v>
      </c>
      <c r="AU2514" s="13">
        <f t="shared" si="3618"/>
        <v>4.8152816271737733E-4</v>
      </c>
      <c r="AV2514" s="13">
        <f t="shared" si="3619"/>
        <v>1.7775713991587171E-4</v>
      </c>
      <c r="AW2514" s="13">
        <f t="shared" si="3620"/>
        <v>2.2921117895694856E-6</v>
      </c>
      <c r="AX2514" s="13">
        <f t="shared" si="3621"/>
        <v>1.13413577149899E-3</v>
      </c>
      <c r="AY2514" s="13">
        <f t="shared" si="3622"/>
        <v>1.2073010798946122E-3</v>
      </c>
      <c r="AZ2514" s="13">
        <f t="shared" si="3623"/>
        <v>6.4259321244590289E-4</v>
      </c>
      <c r="BA2514" s="13">
        <f t="shared" si="3624"/>
        <v>2.2801605087472768E-4</v>
      </c>
      <c r="BB2514" s="13">
        <f t="shared" si="3625"/>
        <v>6.0681452647093544E-5</v>
      </c>
      <c r="BC2514" s="13">
        <f t="shared" si="3626"/>
        <v>1.291922627809912E-5</v>
      </c>
      <c r="BD2514" s="13">
        <f t="shared" si="3627"/>
        <v>1.5921213798669568E-4</v>
      </c>
      <c r="BE2514" s="13">
        <f t="shared" si="3628"/>
        <v>2.3509399017242411E-4</v>
      </c>
      <c r="BF2514" s="13">
        <f t="shared" si="3629"/>
        <v>1.7357088760346377E-4</v>
      </c>
      <c r="BG2514" s="13">
        <f t="shared" si="3630"/>
        <v>8.5432080452470428E-5</v>
      </c>
      <c r="BH2514" s="13">
        <f t="shared" si="3631"/>
        <v>3.1537433226324057E-5</v>
      </c>
      <c r="BI2514" s="13">
        <f t="shared" si="3632"/>
        <v>9.3136881530885124E-6</v>
      </c>
      <c r="BJ2514" s="14">
        <f t="shared" si="3633"/>
        <v>0.46563069105672561</v>
      </c>
      <c r="BK2514" s="14">
        <f t="shared" si="3634"/>
        <v>0.26186074505188733</v>
      </c>
      <c r="BL2514" s="14">
        <f t="shared" si="3635"/>
        <v>0.25690723595157522</v>
      </c>
      <c r="BM2514" s="14">
        <f t="shared" si="3636"/>
        <v>0.46572258102021291</v>
      </c>
      <c r="BN2514" s="14">
        <f t="shared" si="3637"/>
        <v>0.53330928120345256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1.6087</v>
      </c>
      <c r="F2515" s="10">
        <f>VLOOKUP(B2515,home!$B$2:$E$405,3,FALSE)</f>
        <v>0.6734</v>
      </c>
      <c r="G2515" s="10">
        <f>VLOOKUP(C2515,away!$B$2:$E$405,4,FALSE)</f>
        <v>0.9607</v>
      </c>
      <c r="H2515" s="10">
        <f>VLOOKUP(A2515,away!$A$2:$E$405,3,FALSE)</f>
        <v>1.2608999999999999</v>
      </c>
      <c r="I2515" s="10">
        <f>VLOOKUP(C2515,away!$B$2:$E$405,3,FALSE)</f>
        <v>1.1536</v>
      </c>
      <c r="J2515" s="10">
        <f>VLOOKUP(B2515,home!$B$2:$E$405,4,FALSE)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1.6087</v>
      </c>
      <c r="F2516" s="10">
        <f>VLOOKUP(B2516,home!$B$2:$E$405,3,FALSE)</f>
        <v>0.93240000000000001</v>
      </c>
      <c r="G2516" s="10">
        <f>VLOOKUP(C2516,away!$B$2:$E$405,4,FALSE)</f>
        <v>0.88060000000000005</v>
      </c>
      <c r="H2516" s="10">
        <f>VLOOKUP(A2516,away!$A$2:$E$405,3,FALSE)</f>
        <v>1.2608999999999999</v>
      </c>
      <c r="I2516" s="10">
        <f>VLOOKUP(C2516,away!$B$2:$E$405,3,FALSE)</f>
        <v>0.99139999999999995</v>
      </c>
      <c r="J2516" s="10">
        <f>VLOOKUP(B2516,home!$B$2:$E$405,4,FALSE)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1.6087</v>
      </c>
      <c r="F2517" s="10">
        <f>VLOOKUP(B2517,home!$B$2:$E$405,3,FALSE)</f>
        <v>1.1867000000000001</v>
      </c>
      <c r="G2517" s="10">
        <f>VLOOKUP(C2517,away!$B$2:$E$405,4,FALSE)</f>
        <v>1.6577</v>
      </c>
      <c r="H2517" s="10">
        <f>VLOOKUP(A2517,away!$A$2:$E$405,3,FALSE)</f>
        <v>1.2608999999999999</v>
      </c>
      <c r="I2517" s="10">
        <f>VLOOKUP(C2517,away!$B$2:$E$405,3,FALSE)</f>
        <v>0.85919999999999996</v>
      </c>
      <c r="J2517" s="10">
        <f>VLOOKUP(B2517,home!$B$2:$E$405,4,FALSE)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1.5690999999999999</v>
      </c>
      <c r="F2531" s="10">
        <f>VLOOKUP(B2531,home!$B$2:$E$405,3,FALSE)</f>
        <v>1.0197000000000001</v>
      </c>
      <c r="G2531" s="10">
        <f>VLOOKUP(C2531,away!$B$2:$E$405,4,FALSE)</f>
        <v>0.89219999999999999</v>
      </c>
      <c r="H2531" s="10">
        <f>VLOOKUP(A2531,away!$A$2:$E$405,3,FALSE)</f>
        <v>1.1701999999999999</v>
      </c>
      <c r="I2531" s="10">
        <f>VLOOKUP(C2531,away!$B$2:$E$405,3,FALSE)</f>
        <v>1.0255000000000001</v>
      </c>
      <c r="J2531" s="10">
        <f>VLOOKUP(B2531,home!$B$2:$E$405,4,FALSE)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1.5690999999999999</v>
      </c>
      <c r="F2532" s="10">
        <f>VLOOKUP(B2532,home!$B$2:$E$405,3,FALSE)</f>
        <v>0.84970000000000001</v>
      </c>
      <c r="G2532" s="10">
        <f>VLOOKUP(C2532,away!$B$2:$E$405,4,FALSE)</f>
        <v>0.63729999999999998</v>
      </c>
      <c r="H2532" s="10">
        <f>VLOOKUP(A2532,away!$A$2:$E$405,3,FALSE)</f>
        <v>1.1701999999999999</v>
      </c>
      <c r="I2532" s="10">
        <f>VLOOKUP(C2532,away!$B$2:$E$405,3,FALSE)</f>
        <v>0.94</v>
      </c>
      <c r="J2532" s="10">
        <f>VLOOKUP(B2532,home!$B$2:$E$405,4,FALSE)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1.5690999999999999</v>
      </c>
      <c r="F2533" s="10">
        <f>VLOOKUP(B2533,home!$B$2:$E$405,3,FALSE)</f>
        <v>1.0197000000000001</v>
      </c>
      <c r="G2533" s="10">
        <f>VLOOKUP(C2533,away!$B$2:$E$405,4,FALSE)</f>
        <v>1.1472</v>
      </c>
      <c r="H2533" s="10">
        <f>VLOOKUP(A2533,away!$A$2:$E$405,3,FALSE)</f>
        <v>1.1701999999999999</v>
      </c>
      <c r="I2533" s="10">
        <f>VLOOKUP(C2533,away!$B$2:$E$405,3,FALSE)</f>
        <v>0.85460000000000003</v>
      </c>
      <c r="J2533" s="10">
        <f>VLOOKUP(B2533,home!$B$2:$E$405,4,FALSE)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1.254</v>
      </c>
      <c r="F2534" s="10">
        <f>VLOOKUP(B2534,home!$B$2:$E$405,3,FALSE)</f>
        <v>1.1164000000000001</v>
      </c>
      <c r="G2534" s="10">
        <f>VLOOKUP(C2534,away!$B$2:$E$405,4,FALSE)</f>
        <v>0.7974</v>
      </c>
      <c r="H2534" s="10">
        <f>VLOOKUP(A2534,away!$A$2:$E$405,3,FALSE)</f>
        <v>0.9476</v>
      </c>
      <c r="I2534" s="10">
        <f>VLOOKUP(C2534,away!$B$2:$E$405,3,FALSE)</f>
        <v>0.9849</v>
      </c>
      <c r="J2534" s="10">
        <f>VLOOKUP(B2534,home!$B$2:$E$405,4,FALSE)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1.254</v>
      </c>
      <c r="F2535" s="10">
        <f>VLOOKUP(B2535,home!$B$2:$E$405,3,FALSE)</f>
        <v>0.53159999999999996</v>
      </c>
      <c r="G2535" s="10">
        <f>VLOOKUP(C2535,away!$B$2:$E$405,4,FALSE)</f>
        <v>0.53159999999999996</v>
      </c>
      <c r="H2535" s="10">
        <f>VLOOKUP(A2535,away!$A$2:$E$405,3,FALSE)</f>
        <v>0.9476</v>
      </c>
      <c r="I2535" s="10">
        <f>VLOOKUP(C2535,away!$B$2:$E$405,3,FALSE)</f>
        <v>1.1256999999999999</v>
      </c>
      <c r="J2535" s="10">
        <f>VLOOKUP(B2535,home!$B$2:$E$405,4,FALSE)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1.6769000000000001</v>
      </c>
      <c r="F2536" s="10">
        <f>VLOOKUP(B2536,home!$B$2:$E$405,3,FALSE)</f>
        <v>0.77980000000000005</v>
      </c>
      <c r="G2536" s="10">
        <f>VLOOKUP(C2536,away!$B$2:$E$405,4,FALSE)</f>
        <v>1.1927000000000001</v>
      </c>
      <c r="H2536" s="10">
        <f>VLOOKUP(A2536,away!$A$2:$E$405,3,FALSE)</f>
        <v>1.5230999999999999</v>
      </c>
      <c r="I2536" s="10">
        <f>VLOOKUP(C2536,away!$B$2:$E$405,3,FALSE)</f>
        <v>1.1111</v>
      </c>
      <c r="J2536" s="10">
        <f>VLOOKUP(B2536,home!$B$2:$E$405,4,FALSE)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1.6769000000000001</v>
      </c>
      <c r="F2537" s="10">
        <f>VLOOKUP(B2537,home!$B$2:$E$405,3,FALSE)</f>
        <v>1.4219999999999999</v>
      </c>
      <c r="G2537" s="10">
        <f>VLOOKUP(C2537,away!$B$2:$E$405,4,FALSE)</f>
        <v>1.0436000000000001</v>
      </c>
      <c r="H2537" s="10">
        <f>VLOOKUP(A2537,away!$A$2:$E$405,3,FALSE)</f>
        <v>1.5230999999999999</v>
      </c>
      <c r="I2537" s="10">
        <f>VLOOKUP(C2537,away!$B$2:$E$405,3,FALSE)</f>
        <v>0.43769999999999998</v>
      </c>
      <c r="J2537" s="10">
        <f>VLOOKUP(B2537,home!$B$2:$E$405,4,FALSE)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1.3812</v>
      </c>
      <c r="F2538" s="10">
        <f>VLOOKUP(B2538,home!$B$2:$E$405,3,FALSE)</f>
        <v>1.2307999999999999</v>
      </c>
      <c r="G2538" s="10">
        <f>VLOOKUP(C2538,away!$B$2:$E$405,4,FALSE)</f>
        <v>0.83260000000000001</v>
      </c>
      <c r="H2538" s="10">
        <f>VLOOKUP(A2538,away!$A$2:$E$405,3,FALSE)</f>
        <v>1.0679000000000001</v>
      </c>
      <c r="I2538" s="10">
        <f>VLOOKUP(C2538,away!$B$2:$E$405,3,FALSE)</f>
        <v>0.88959999999999995</v>
      </c>
      <c r="J2538" s="10">
        <f>VLOOKUP(B2538,home!$B$2:$E$405,4,FALSE)</f>
        <v>0.74909999999999999</v>
      </c>
      <c r="K2538" s="12">
        <f t="shared" si="3582"/>
        <v>1.4154041472959997</v>
      </c>
      <c r="L2538" s="12">
        <f t="shared" si="3583"/>
        <v>0.71164787654399997</v>
      </c>
      <c r="M2538" s="13">
        <f t="shared" si="3584"/>
        <v>0.11918814025092712</v>
      </c>
      <c r="N2538" s="13">
        <f t="shared" si="3585"/>
        <v>0.1686993880196595</v>
      </c>
      <c r="O2538" s="13">
        <f t="shared" si="3586"/>
        <v>8.481998691880073E-2</v>
      </c>
      <c r="P2538" s="13">
        <f t="shared" si="3587"/>
        <v>0.12005456125846298</v>
      </c>
      <c r="Q2538" s="13">
        <f t="shared" si="3588"/>
        <v>0.11938890672466161</v>
      </c>
      <c r="R2538" s="13">
        <f t="shared" si="3589"/>
        <v>3.0180981789627196E-2</v>
      </c>
      <c r="S2538" s="13">
        <f t="shared" si="3590"/>
        <v>3.0231820147160013E-2</v>
      </c>
      <c r="T2538" s="13">
        <f t="shared" si="3591"/>
        <v>8.4962861953515101E-2</v>
      </c>
      <c r="U2538" s="13">
        <f t="shared" si="3592"/>
        <v>4.2718286794503367E-2</v>
      </c>
      <c r="V2538" s="13">
        <f t="shared" si="3593"/>
        <v>3.383509556283526E-3</v>
      </c>
      <c r="W2538" s="13">
        <f t="shared" si="3594"/>
        <v>5.6327851239740427E-2</v>
      </c>
      <c r="X2538" s="13">
        <f t="shared" si="3595"/>
        <v>4.0085595725047586E-2</v>
      </c>
      <c r="Y2538" s="13">
        <f t="shared" si="3596"/>
        <v>1.4263414538865678E-2</v>
      </c>
      <c r="Z2538" s="13">
        <f t="shared" si="3597"/>
        <v>7.1594105342004432E-3</v>
      </c>
      <c r="AA2538" s="13">
        <f t="shared" si="3598"/>
        <v>1.0133459362301974E-2</v>
      </c>
      <c r="AB2538" s="13">
        <f t="shared" si="3599"/>
        <v>7.1714702039288479E-3</v>
      </c>
      <c r="AC2538" s="13">
        <f t="shared" si="3600"/>
        <v>2.130065932096145E-4</v>
      </c>
      <c r="AD2538" s="13">
        <f t="shared" si="3601"/>
        <v>1.9931668563250179E-2</v>
      </c>
      <c r="AE2538" s="13">
        <f t="shared" si="3602"/>
        <v>1.4184329609015786E-2</v>
      </c>
      <c r="AF2538" s="13">
        <f t="shared" si="3603"/>
        <v>5.0471240232281347E-3</v>
      </c>
      <c r="AG2538" s="13">
        <f t="shared" si="3604"/>
        <v>1.1972583645948375E-3</v>
      </c>
      <c r="AH2538" s="13">
        <f t="shared" si="3605"/>
        <v>1.2737448259926222E-3</v>
      </c>
      <c r="AI2538" s="13">
        <f t="shared" si="3606"/>
        <v>1.8028637093067787E-3</v>
      </c>
      <c r="AJ2538" s="13">
        <f t="shared" si="3607"/>
        <v>1.2758903855811324E-3</v>
      </c>
      <c r="AK2538" s="13">
        <f t="shared" si="3608"/>
        <v>6.0196684774887555E-4</v>
      </c>
      <c r="AL2538" s="13">
        <f t="shared" si="3609"/>
        <v>8.582200557573094E-6</v>
      </c>
      <c r="AM2538" s="13">
        <f t="shared" si="3610"/>
        <v>5.6422732693907187E-3</v>
      </c>
      <c r="AN2538" s="13">
        <f t="shared" si="3611"/>
        <v>4.0153117910428767E-3</v>
      </c>
      <c r="AO2538" s="13">
        <f t="shared" si="3612"/>
        <v>1.4287440548788743E-3</v>
      </c>
      <c r="AP2538" s="13">
        <f t="shared" si="3613"/>
        <v>3.3892089092647174E-4</v>
      </c>
      <c r="AQ2538" s="13">
        <f t="shared" si="3614"/>
        <v>6.0298083086056045E-5</v>
      </c>
      <c r="AR2538" s="13">
        <f t="shared" si="3615"/>
        <v>1.812915601353113E-4</v>
      </c>
      <c r="AS2538" s="13">
        <f t="shared" si="3616"/>
        <v>2.5660082608528167E-4</v>
      </c>
      <c r="AT2538" s="13">
        <f t="shared" si="3617"/>
        <v>1.8159693672034367E-4</v>
      </c>
      <c r="AU2538" s="13">
        <f t="shared" si="3618"/>
        <v>8.5677685790074535E-5</v>
      </c>
      <c r="AV2538" s="13">
        <f t="shared" si="3619"/>
        <v>3.0317137949498759E-5</v>
      </c>
      <c r="AW2538" s="13">
        <f t="shared" si="3620"/>
        <v>2.4012743410040927E-7</v>
      </c>
      <c r="AX2538" s="13">
        <f t="shared" si="3621"/>
        <v>1.3310161642788303E-3</v>
      </c>
      <c r="AY2538" s="13">
        <f t="shared" si="3622"/>
        <v>9.4721482695476935E-4</v>
      </c>
      <c r="AZ2538" s="13">
        <f t="shared" si="3623"/>
        <v>3.3704171011667694E-4</v>
      </c>
      <c r="BA2538" s="13">
        <f t="shared" si="3624"/>
        <v>7.9951672437097196E-5</v>
      </c>
      <c r="BB2538" s="13">
        <f t="shared" si="3625"/>
        <v>1.4224359479000415E-5</v>
      </c>
      <c r="BC2538" s="13">
        <f t="shared" si="3626"/>
        <v>2.0245470436858328E-6</v>
      </c>
      <c r="BD2538" s="13">
        <f t="shared" si="3627"/>
        <v>2.1502625634273858E-5</v>
      </c>
      <c r="BE2538" s="13">
        <f t="shared" si="3628"/>
        <v>3.0434905500504487E-5</v>
      </c>
      <c r="BF2538" s="13">
        <f t="shared" si="3629"/>
        <v>2.1538845733987948E-5</v>
      </c>
      <c r="BG2538" s="13">
        <f t="shared" si="3630"/>
        <v>1.0162057193285097E-5</v>
      </c>
      <c r="BH2538" s="13">
        <f t="shared" si="3631"/>
        <v>3.5958544741087179E-6</v>
      </c>
      <c r="BI2538" s="13">
        <f t="shared" si="3632"/>
        <v>1.0179174671452708E-6</v>
      </c>
      <c r="BJ2538" s="14">
        <f t="shared" si="3633"/>
        <v>0.53828542013121405</v>
      </c>
      <c r="BK2538" s="14">
        <f t="shared" si="3634"/>
        <v>0.27402683483355555</v>
      </c>
      <c r="BL2538" s="14">
        <f t="shared" si="3635"/>
        <v>0.18080238719047531</v>
      </c>
      <c r="BM2538" s="14">
        <f t="shared" si="3636"/>
        <v>0.35699511302778542</v>
      </c>
      <c r="BN2538" s="14">
        <f t="shared" si="3637"/>
        <v>0.64233196496213918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1.3812</v>
      </c>
      <c r="F2539" s="10">
        <f>VLOOKUP(B2539,home!$B$2:$E$405,3,FALSE)</f>
        <v>0.9526</v>
      </c>
      <c r="G2539" s="10">
        <f>VLOOKUP(C2539,away!$B$2:$E$405,4,FALSE)</f>
        <v>1.1432</v>
      </c>
      <c r="H2539" s="10">
        <f>VLOOKUP(A2539,away!$A$2:$E$405,3,FALSE)</f>
        <v>1.0679000000000001</v>
      </c>
      <c r="I2539" s="10">
        <f>VLOOKUP(C2539,away!$B$2:$E$405,3,FALSE)</f>
        <v>0.4929</v>
      </c>
      <c r="J2539" s="10">
        <f>VLOOKUP(B2539,home!$B$2:$E$405,4,FALSE)</f>
        <v>1.38</v>
      </c>
      <c r="K2539" s="12">
        <f t="shared" si="3582"/>
        <v>1.504143816384</v>
      </c>
      <c r="L2539" s="12">
        <f t="shared" si="3583"/>
        <v>0.72638771580000006</v>
      </c>
      <c r="M2539" s="13">
        <f t="shared" si="3584"/>
        <v>0.10747129050160534</v>
      </c>
      <c r="N2539" s="13">
        <f t="shared" si="3585"/>
        <v>0.16165227704679819</v>
      </c>
      <c r="O2539" s="13">
        <f t="shared" si="3586"/>
        <v>7.8065825221539348E-2</v>
      </c>
      <c r="P2539" s="13">
        <f t="shared" si="3587"/>
        <v>0.11742222827789252</v>
      </c>
      <c r="Q2539" s="13">
        <f t="shared" si="3588"/>
        <v>0.12157413646216736</v>
      </c>
      <c r="R2539" s="13">
        <f t="shared" si="3589"/>
        <v>2.8353028232357993E-2</v>
      </c>
      <c r="S2539" s="13">
        <f t="shared" si="3590"/>
        <v>3.2073634803751479E-2</v>
      </c>
      <c r="T2539" s="13">
        <f t="shared" si="3591"/>
        <v>8.8309959285111261E-2</v>
      </c>
      <c r="U2539" s="13">
        <f t="shared" si="3592"/>
        <v>4.2647032091462249E-2</v>
      </c>
      <c r="V2539" s="13">
        <f t="shared" si="3593"/>
        <v>3.8937092977729907E-3</v>
      </c>
      <c r="W2539" s="13">
        <f t="shared" si="3594"/>
        <v>6.0954995197264543E-2</v>
      </c>
      <c r="X2539" s="13">
        <f t="shared" si="3595"/>
        <v>4.4276959727940969E-2</v>
      </c>
      <c r="Y2539" s="13">
        <f t="shared" si="3596"/>
        <v>1.6081119819673813E-2</v>
      </c>
      <c r="Z2539" s="13">
        <f t="shared" si="3597"/>
        <v>6.8650971379051471E-3</v>
      </c>
      <c r="AA2539" s="13">
        <f t="shared" si="3598"/>
        <v>1.0326093408855524E-2</v>
      </c>
      <c r="AB2539" s="13">
        <f t="shared" si="3599"/>
        <v>7.7659647741668081E-3</v>
      </c>
      <c r="AC2539" s="13">
        <f t="shared" si="3600"/>
        <v>2.6588962728842867E-4</v>
      </c>
      <c r="AD2539" s="13">
        <f t="shared" si="3601"/>
        <v>2.2921269775920471E-2</v>
      </c>
      <c r="AE2539" s="13">
        <f t="shared" si="3602"/>
        <v>1.6649728795766452E-2</v>
      </c>
      <c r="AF2539" s="13">
        <f t="shared" si="3603"/>
        <v>6.0470792343231376E-3</v>
      </c>
      <c r="AG2539" s="13">
        <f t="shared" si="3604"/>
        <v>1.4641746907605329E-3</v>
      </c>
      <c r="AH2539" s="13">
        <f t="shared" si="3605"/>
        <v>1.2466805571870092E-3</v>
      </c>
      <c r="AI2539" s="13">
        <f t="shared" si="3606"/>
        <v>1.8751868510989997E-3</v>
      </c>
      <c r="AJ2539" s="13">
        <f t="shared" si="3607"/>
        <v>1.4102753533225727E-3</v>
      </c>
      <c r="AK2539" s="13">
        <f t="shared" si="3608"/>
        <v>7.0708565069963619E-4</v>
      </c>
      <c r="AL2539" s="13">
        <f t="shared" si="3609"/>
        <v>1.1620350836568495E-5</v>
      </c>
      <c r="AM2539" s="13">
        <f t="shared" si="3610"/>
        <v>6.8953772394240494E-3</v>
      </c>
      <c r="AN2539" s="13">
        <f t="shared" si="3611"/>
        <v>5.0087173225245455E-3</v>
      </c>
      <c r="AO2539" s="13">
        <f t="shared" si="3612"/>
        <v>1.8191353674982479E-3</v>
      </c>
      <c r="AP2539" s="13">
        <f t="shared" si="3613"/>
        <v>4.4046586144268213E-4</v>
      </c>
      <c r="AQ2539" s="13">
        <f t="shared" si="3614"/>
        <v>7.9987247745307279E-5</v>
      </c>
      <c r="AR2539" s="13">
        <f t="shared" si="3615"/>
        <v>1.8111468845346865E-4</v>
      </c>
      <c r="AS2539" s="13">
        <f t="shared" si="3616"/>
        <v>2.7242253869359952E-4</v>
      </c>
      <c r="AT2539" s="13">
        <f t="shared" si="3617"/>
        <v>2.0488133850980438E-4</v>
      </c>
      <c r="AU2539" s="13">
        <f t="shared" si="3618"/>
        <v>1.0272366613733312E-4</v>
      </c>
      <c r="AV2539" s="13">
        <f t="shared" si="3619"/>
        <v>3.8627791804191029E-5</v>
      </c>
      <c r="AW2539" s="13">
        <f t="shared" si="3620"/>
        <v>3.5267493357533881E-7</v>
      </c>
      <c r="AX2539" s="13">
        <f t="shared" si="3621"/>
        <v>1.7286065060524449E-3</v>
      </c>
      <c r="AY2539" s="13">
        <f t="shared" si="3622"/>
        <v>1.2556385314484544E-3</v>
      </c>
      <c r="AZ2539" s="13">
        <f t="shared" si="3623"/>
        <v>4.5604020236465455E-4</v>
      </c>
      <c r="BA2539" s="13">
        <f t="shared" si="3624"/>
        <v>1.1042066696954377E-4</v>
      </c>
      <c r="BB2539" s="13">
        <f t="shared" si="3625"/>
        <v>2.0052054014279849E-5</v>
      </c>
      <c r="BC2539" s="13">
        <f t="shared" si="3626"/>
        <v>2.9131131425061934E-6</v>
      </c>
      <c r="BD2539" s="13">
        <f t="shared" si="3627"/>
        <v>2.1926580807257283E-5</v>
      </c>
      <c r="BE2539" s="13">
        <f t="shared" si="3628"/>
        <v>3.2980730935680139E-5</v>
      </c>
      <c r="BF2539" s="13">
        <f t="shared" si="3629"/>
        <v>2.4803881248363887E-5</v>
      </c>
      <c r="BG2539" s="13">
        <f t="shared" si="3630"/>
        <v>1.2436201534016532E-5</v>
      </c>
      <c r="BH2539" s="13">
        <f t="shared" si="3631"/>
        <v>4.6764589091740457E-6</v>
      </c>
      <c r="BI2539" s="13">
        <f t="shared" si="3632"/>
        <v>1.4068133501616011E-6</v>
      </c>
      <c r="BJ2539" s="14">
        <f t="shared" si="3633"/>
        <v>0.5577490541483533</v>
      </c>
      <c r="BK2539" s="14">
        <f t="shared" si="3634"/>
        <v>0.26239401139059576</v>
      </c>
      <c r="BL2539" s="14">
        <f t="shared" si="3635"/>
        <v>0.17329517283107324</v>
      </c>
      <c r="BM2539" s="14">
        <f t="shared" si="3636"/>
        <v>0.38450926390905193</v>
      </c>
      <c r="BN2539" s="14">
        <f t="shared" si="3637"/>
        <v>0.61453878574236065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1.3812</v>
      </c>
      <c r="F2540" s="10">
        <f>VLOOKUP(B2540,home!$B$2:$E$405,3,FALSE)</f>
        <v>1.1222000000000001</v>
      </c>
      <c r="G2540" s="10">
        <f>VLOOKUP(C2540,away!$B$2:$E$405,4,FALSE)</f>
        <v>1.2956000000000001</v>
      </c>
      <c r="H2540" s="10">
        <f>VLOOKUP(A2540,away!$A$2:$E$405,3,FALSE)</f>
        <v>1.0679000000000001</v>
      </c>
      <c r="I2540" s="10">
        <f>VLOOKUP(C2540,away!$B$2:$E$405,3,FALSE)</f>
        <v>1.0349999999999999</v>
      </c>
      <c r="J2540" s="10">
        <f>VLOOKUP(B2540,home!$B$2:$E$405,4,FALSE)</f>
        <v>0.79600000000000004</v>
      </c>
      <c r="K2540" s="12">
        <f t="shared" si="3582"/>
        <v>2.0081575083840004</v>
      </c>
      <c r="L2540" s="12">
        <f t="shared" si="3583"/>
        <v>0.87980009400000003</v>
      </c>
      <c r="M2540" s="13">
        <f t="shared" si="3584"/>
        <v>5.5689837329555979E-2</v>
      </c>
      <c r="N2540" s="13">
        <f t="shared" si="3585"/>
        <v>0.11183396497403141</v>
      </c>
      <c r="O2540" s="13">
        <f t="shared" si="3586"/>
        <v>4.8995924117388054E-2</v>
      </c>
      <c r="P2540" s="13">
        <f t="shared" si="3587"/>
        <v>9.8391532896545536E-2</v>
      </c>
      <c r="Q2540" s="13">
        <f t="shared" si="3588"/>
        <v>0.11229010822747726</v>
      </c>
      <c r="R2540" s="13">
        <f t="shared" si="3589"/>
        <v>2.1553309322047437E-2</v>
      </c>
      <c r="S2540" s="13">
        <f t="shared" si="3590"/>
        <v>4.3458978378960518E-2</v>
      </c>
      <c r="T2540" s="13">
        <f t="shared" si="3591"/>
        <v>9.8792847773804662E-2</v>
      </c>
      <c r="U2540" s="13">
        <f t="shared" si="3592"/>
        <v>4.3282439945592423E-2</v>
      </c>
      <c r="V2540" s="13">
        <f t="shared" si="3593"/>
        <v>8.5313700665181642E-3</v>
      </c>
      <c r="W2540" s="13">
        <f t="shared" si="3594"/>
        <v>7.5165407984753504E-2</v>
      </c>
      <c r="X2540" s="13">
        <f t="shared" si="3595"/>
        <v>6.6130533010534481E-2</v>
      </c>
      <c r="Y2540" s="13">
        <f t="shared" si="3596"/>
        <v>2.9090824579469168E-2</v>
      </c>
      <c r="Z2540" s="13">
        <f t="shared" si="3597"/>
        <v>6.320867855849472E-3</v>
      </c>
      <c r="AA2540" s="13">
        <f t="shared" si="3598"/>
        <v>1.2693298244227193E-2</v>
      </c>
      <c r="AB2540" s="13">
        <f t="shared" si="3599"/>
        <v>1.2745071087651145E-2</v>
      </c>
      <c r="AC2540" s="13">
        <f t="shared" si="3600"/>
        <v>9.4206436354022131E-4</v>
      </c>
      <c r="AD2540" s="13">
        <f t="shared" si="3601"/>
        <v>3.7735994603832361E-2</v>
      </c>
      <c r="AE2540" s="13">
        <f t="shared" si="3602"/>
        <v>3.3200131599635203E-2</v>
      </c>
      <c r="AF2540" s="13">
        <f t="shared" si="3603"/>
        <v>1.4604739451085711E-2</v>
      </c>
      <c r="AG2540" s="13">
        <f t="shared" si="3604"/>
        <v>4.2830837139702397E-3</v>
      </c>
      <c r="AH2540" s="13">
        <f t="shared" si="3605"/>
        <v>1.3902750334344857E-3</v>
      </c>
      <c r="AI2540" s="13">
        <f t="shared" si="3606"/>
        <v>2.7918912471102792E-3</v>
      </c>
      <c r="AJ2540" s="13">
        <f t="shared" si="3607"/>
        <v>2.8032786852380392E-3</v>
      </c>
      <c r="AK2540" s="13">
        <f t="shared" si="3608"/>
        <v>1.8764750466178661E-3</v>
      </c>
      <c r="AL2540" s="13">
        <f t="shared" si="3609"/>
        <v>6.6576712205074044E-5</v>
      </c>
      <c r="AM2540" s="13">
        <f t="shared" si="3610"/>
        <v>1.5155964180004809E-2</v>
      </c>
      <c r="AN2540" s="13">
        <f t="shared" si="3611"/>
        <v>1.3334218710228864E-2</v>
      </c>
      <c r="AO2540" s="13">
        <f t="shared" si="3612"/>
        <v>5.8657234373379564E-3</v>
      </c>
      <c r="AP2540" s="13">
        <f t="shared" si="3613"/>
        <v>1.7202213438493128E-3</v>
      </c>
      <c r="AQ2540" s="13">
        <f t="shared" si="3614"/>
        <v>3.7836272500485778E-4</v>
      </c>
      <c r="AR2540" s="13">
        <f t="shared" si="3615"/>
        <v>2.4463282102030285E-4</v>
      </c>
      <c r="AS2540" s="13">
        <f t="shared" si="3616"/>
        <v>4.9126123632908044E-4</v>
      </c>
      <c r="AT2540" s="13">
        <f t="shared" si="3617"/>
        <v>4.9326497015612491E-4</v>
      </c>
      <c r="AU2540" s="13">
        <f t="shared" si="3618"/>
        <v>3.3018458448061074E-4</v>
      </c>
      <c r="AV2540" s="13">
        <f t="shared" si="3619"/>
        <v>1.6576566311934745E-4</v>
      </c>
      <c r="AW2540" s="13">
        <f t="shared" si="3620"/>
        <v>3.2673948561371383E-6</v>
      </c>
      <c r="AX2540" s="13">
        <f t="shared" si="3621"/>
        <v>5.0725938774792709E-3</v>
      </c>
      <c r="AY2540" s="13">
        <f t="shared" si="3622"/>
        <v>4.4628685702300863E-3</v>
      </c>
      <c r="AZ2540" s="13">
        <f t="shared" si="3623"/>
        <v>1.9632160937990378E-3</v>
      </c>
      <c r="BA2540" s="13">
        <f t="shared" si="3624"/>
        <v>5.7574590128890225E-4</v>
      </c>
      <c r="BB2540" s="13">
        <f t="shared" si="3625"/>
        <v>1.266353245185227E-4</v>
      </c>
      <c r="BC2540" s="13">
        <f t="shared" si="3626"/>
        <v>2.2282754083023364E-5</v>
      </c>
      <c r="BD2540" s="13">
        <f t="shared" si="3627"/>
        <v>3.5871329821524587E-5</v>
      </c>
      <c r="BE2540" s="13">
        <f t="shared" si="3628"/>
        <v>7.2035280316813487E-5</v>
      </c>
      <c r="BF2540" s="13">
        <f t="shared" si="3629"/>
        <v>7.2329094518377613E-5</v>
      </c>
      <c r="BG2540" s="13">
        <f t="shared" si="3630"/>
        <v>4.8416071410565353E-5</v>
      </c>
      <c r="BH2540" s="13">
        <f t="shared" si="3631"/>
        <v>2.4306774332395693E-5</v>
      </c>
      <c r="BI2540" s="13">
        <f t="shared" si="3632"/>
        <v>9.7623662760391761E-6</v>
      </c>
      <c r="BJ2540" s="14">
        <f t="shared" si="3633"/>
        <v>0.63180546883641853</v>
      </c>
      <c r="BK2540" s="14">
        <f t="shared" si="3634"/>
        <v>0.21154322831755559</v>
      </c>
      <c r="BL2540" s="14">
        <f t="shared" si="3635"/>
        <v>0.1501197929210881</v>
      </c>
      <c r="BM2540" s="14">
        <f t="shared" si="3636"/>
        <v>0.54657507988849208</v>
      </c>
      <c r="BN2540" s="14">
        <f t="shared" si="3637"/>
        <v>0.44875467686704562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1.6087</v>
      </c>
      <c r="F2541" s="10">
        <f>VLOOKUP(B2541,home!$B$2:$E$405,3,FALSE)</f>
        <v>0.93240000000000001</v>
      </c>
      <c r="G2541" s="10">
        <f>VLOOKUP(C2541,away!$B$2:$E$405,4,FALSE)</f>
        <v>1.0172000000000001</v>
      </c>
      <c r="H2541" s="10">
        <f>VLOOKUP(A2541,away!$A$2:$E$405,3,FALSE)</f>
        <v>1.2608999999999999</v>
      </c>
      <c r="I2541" s="10">
        <f>VLOOKUP(C2541,away!$B$2:$E$405,3,FALSE)</f>
        <v>0.36049999999999999</v>
      </c>
      <c r="J2541" s="10">
        <f>VLOOKUP(B2541,home!$B$2:$E$405,4,FALSE)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1.6087</v>
      </c>
      <c r="F2542" s="10">
        <f>VLOOKUP(B2542,home!$B$2:$E$405,3,FALSE)</f>
        <v>1.7613000000000001</v>
      </c>
      <c r="G2542" s="10">
        <f>VLOOKUP(C2542,away!$B$2:$E$405,4,FALSE)</f>
        <v>1.036</v>
      </c>
      <c r="H2542" s="10">
        <f>VLOOKUP(A2542,away!$A$2:$E$405,3,FALSE)</f>
        <v>1.2608999999999999</v>
      </c>
      <c r="I2542" s="10">
        <f>VLOOKUP(C2542,away!$B$2:$E$405,3,FALSE)</f>
        <v>0.99139999999999995</v>
      </c>
      <c r="J2542" s="10">
        <f>VLOOKUP(B2542,home!$B$2:$E$405,4,FALSE)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1.6087</v>
      </c>
      <c r="F2543" s="10">
        <f>VLOOKUP(B2543,home!$B$2:$E$405,3,FALSE)</f>
        <v>1.2998000000000001</v>
      </c>
      <c r="G2543" s="10">
        <f>VLOOKUP(C2543,away!$B$2:$E$405,4,FALSE)</f>
        <v>0.93240000000000001</v>
      </c>
      <c r="H2543" s="10">
        <f>VLOOKUP(A2543,away!$A$2:$E$405,3,FALSE)</f>
        <v>1.2608999999999999</v>
      </c>
      <c r="I2543" s="10">
        <f>VLOOKUP(C2543,away!$B$2:$E$405,3,FALSE)</f>
        <v>1.1234999999999999</v>
      </c>
      <c r="J2543" s="10">
        <f>VLOOKUP(B2543,home!$B$2:$E$405,4,FALSE)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1.5690999999999999</v>
      </c>
      <c r="F2551" s="10">
        <f>VLOOKUP(B2551,home!$B$2:$E$405,3,FALSE)</f>
        <v>0.40560000000000002</v>
      </c>
      <c r="G2551" s="10">
        <f>VLOOKUP(C2551,away!$B$2:$E$405,4,FALSE)</f>
        <v>0.50980000000000003</v>
      </c>
      <c r="H2551" s="10">
        <f>VLOOKUP(A2551,away!$A$2:$E$405,3,FALSE)</f>
        <v>1.1701999999999999</v>
      </c>
      <c r="I2551" s="10">
        <f>VLOOKUP(C2551,away!$B$2:$E$405,3,FALSE)</f>
        <v>1.1109</v>
      </c>
      <c r="J2551" s="10">
        <f>VLOOKUP(B2551,home!$B$2:$E$405,4,FALSE)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1.5690999999999999</v>
      </c>
      <c r="F2552" s="10">
        <f>VLOOKUP(B2552,home!$B$2:$E$405,3,FALSE)</f>
        <v>0.92700000000000005</v>
      </c>
      <c r="G2552" s="10">
        <f>VLOOKUP(C2552,away!$B$2:$E$405,4,FALSE)</f>
        <v>0.81110000000000004</v>
      </c>
      <c r="H2552" s="10">
        <f>VLOOKUP(A2552,away!$A$2:$E$405,3,FALSE)</f>
        <v>1.1701999999999999</v>
      </c>
      <c r="I2552" s="10">
        <f>VLOOKUP(C2552,away!$B$2:$E$405,3,FALSE)</f>
        <v>1.2430000000000001</v>
      </c>
      <c r="J2552" s="10">
        <f>VLOOKUP(B2552,home!$B$2:$E$405,4,FALSE)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1.5690999999999999</v>
      </c>
      <c r="F2553" s="10">
        <f>VLOOKUP(B2553,home!$B$2:$E$405,3,FALSE)</f>
        <v>1.2109000000000001</v>
      </c>
      <c r="G2553" s="10">
        <f>VLOOKUP(C2553,away!$B$2:$E$405,4,FALSE)</f>
        <v>0.82850000000000001</v>
      </c>
      <c r="H2553" s="10">
        <f>VLOOKUP(A2553,away!$A$2:$E$405,3,FALSE)</f>
        <v>1.1701999999999999</v>
      </c>
      <c r="I2553" s="10">
        <f>VLOOKUP(C2553,away!$B$2:$E$405,3,FALSE)</f>
        <v>1.4527000000000001</v>
      </c>
      <c r="J2553" s="10">
        <f>VLOOKUP(B2553,home!$B$2:$E$405,4,FALSE)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1.254</v>
      </c>
      <c r="F2554" s="10">
        <f>VLOOKUP(B2554,home!$B$2:$E$405,3,FALSE)</f>
        <v>0.54820000000000002</v>
      </c>
      <c r="G2554" s="10">
        <f>VLOOKUP(C2554,away!$B$2:$E$405,4,FALSE)</f>
        <v>0.85060000000000002</v>
      </c>
      <c r="H2554" s="10">
        <f>VLOOKUP(A2554,away!$A$2:$E$405,3,FALSE)</f>
        <v>0.9476</v>
      </c>
      <c r="I2554" s="10">
        <f>VLOOKUP(C2554,away!$B$2:$E$405,3,FALSE)</f>
        <v>1.1256999999999999</v>
      </c>
      <c r="J2554" s="10">
        <f>VLOOKUP(B2554,home!$B$2:$E$405,4,FALSE)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1.254</v>
      </c>
      <c r="F2555" s="10">
        <f>VLOOKUP(B2555,home!$B$2:$E$405,3,FALSE)</f>
        <v>1.4454</v>
      </c>
      <c r="G2555" s="10">
        <f>VLOOKUP(C2555,away!$B$2:$E$405,4,FALSE)</f>
        <v>1.1164000000000001</v>
      </c>
      <c r="H2555" s="10">
        <f>VLOOKUP(A2555,away!$A$2:$E$405,3,FALSE)</f>
        <v>0.9476</v>
      </c>
      <c r="I2555" s="10">
        <f>VLOOKUP(C2555,away!$B$2:$E$405,3,FALSE)</f>
        <v>1.4071</v>
      </c>
      <c r="J2555" s="10">
        <f>VLOOKUP(B2555,home!$B$2:$E$405,4,FALSE)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1.6769000000000001</v>
      </c>
      <c r="F2556" s="10">
        <f>VLOOKUP(B2556,home!$B$2:$E$405,3,FALSE)</f>
        <v>0.73399999999999999</v>
      </c>
      <c r="G2556" s="10">
        <f>VLOOKUP(C2556,away!$B$2:$E$405,4,FALSE)</f>
        <v>0.82569999999999999</v>
      </c>
      <c r="H2556" s="10">
        <f>VLOOKUP(A2556,away!$A$2:$E$405,3,FALSE)</f>
        <v>1.5230999999999999</v>
      </c>
      <c r="I2556" s="10">
        <f>VLOOKUP(C2556,away!$B$2:$E$405,3,FALSE)</f>
        <v>1.3130999999999999</v>
      </c>
      <c r="J2556" s="10">
        <f>VLOOKUP(B2556,home!$B$2:$E$405,4,FALSE)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1.6769000000000001</v>
      </c>
      <c r="F2557" s="10">
        <f>VLOOKUP(B2557,home!$B$2:$E$405,3,FALSE)</f>
        <v>1.0550999999999999</v>
      </c>
      <c r="G2557" s="10">
        <f>VLOOKUP(C2557,away!$B$2:$E$405,4,FALSE)</f>
        <v>0.87160000000000004</v>
      </c>
      <c r="H2557" s="10">
        <f>VLOOKUP(A2557,away!$A$2:$E$405,3,FALSE)</f>
        <v>1.5230999999999999</v>
      </c>
      <c r="I2557" s="10">
        <f>VLOOKUP(C2557,away!$B$2:$E$405,3,FALSE)</f>
        <v>1.5656000000000001</v>
      </c>
      <c r="J2557" s="10">
        <f>VLOOKUP(B2557,home!$B$2:$E$405,4,FALSE)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1.6769000000000001</v>
      </c>
      <c r="F2558" s="10">
        <f>VLOOKUP(B2558,home!$B$2:$E$405,3,FALSE)</f>
        <v>0.99390000000000001</v>
      </c>
      <c r="G2558" s="10">
        <f>VLOOKUP(C2558,away!$B$2:$E$405,4,FALSE)</f>
        <v>1.1009</v>
      </c>
      <c r="H2558" s="10">
        <f>VLOOKUP(A2558,away!$A$2:$E$405,3,FALSE)</f>
        <v>1.5230999999999999</v>
      </c>
      <c r="I2558" s="10">
        <f>VLOOKUP(C2558,away!$B$2:$E$405,3,FALSE)</f>
        <v>0.75760000000000005</v>
      </c>
      <c r="J2558" s="10">
        <f>VLOOKUP(B2558,home!$B$2:$E$405,4,FALSE)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1.3812</v>
      </c>
      <c r="F2559" s="10">
        <f>VLOOKUP(B2559,home!$B$2:$E$405,3,FALSE)</f>
        <v>0.80020000000000002</v>
      </c>
      <c r="G2559" s="10">
        <f>VLOOKUP(C2559,away!$B$2:$E$405,4,FALSE)</f>
        <v>0.57920000000000005</v>
      </c>
      <c r="H2559" s="10">
        <f>VLOOKUP(A2559,away!$A$2:$E$405,3,FALSE)</f>
        <v>1.0679000000000001</v>
      </c>
      <c r="I2559" s="10">
        <f>VLOOKUP(C2559,away!$B$2:$E$405,3,FALSE)</f>
        <v>1.7323999999999999</v>
      </c>
      <c r="J2559" s="10">
        <f>VLOOKUP(B2559,home!$B$2:$E$405,4,FALSE)</f>
        <v>0.98570000000000002</v>
      </c>
      <c r="K2559" s="12">
        <f t="shared" si="3582"/>
        <v>0.64015283020800007</v>
      </c>
      <c r="L2559" s="12">
        <f t="shared" si="3583"/>
        <v>1.8235745315720002</v>
      </c>
      <c r="M2559" s="13">
        <f t="shared" si="3584"/>
        <v>8.5117096743254267E-2</v>
      </c>
      <c r="N2559" s="13">
        <f t="shared" si="3585"/>
        <v>5.4487950379282363E-2</v>
      </c>
      <c r="O2559" s="13">
        <f t="shared" si="3586"/>
        <v>0.15521736982234849</v>
      </c>
      <c r="P2559" s="13">
        <f t="shared" si="3587"/>
        <v>9.9362838589218211E-2</v>
      </c>
      <c r="Q2559" s="13">
        <f t="shared" si="3588"/>
        <v>1.7440307823765336E-2</v>
      </c>
      <c r="R2559" s="13">
        <f t="shared" si="3589"/>
        <v>0.14152522123281358</v>
      </c>
      <c r="S2559" s="13">
        <f t="shared" si="3590"/>
        <v>2.8998209731846535E-2</v>
      </c>
      <c r="T2559" s="13">
        <f t="shared" si="3591"/>
        <v>3.1803701170194362E-2</v>
      </c>
      <c r="U2559" s="13">
        <f t="shared" si="3592"/>
        <v>9.0597770917998963E-2</v>
      </c>
      <c r="V2559" s="13">
        <f t="shared" si="3593"/>
        <v>3.761281736451716E-3</v>
      </c>
      <c r="W2559" s="13">
        <f t="shared" si="3594"/>
        <v>3.7214874710273689E-3</v>
      </c>
      <c r="X2559" s="13">
        <f t="shared" si="3595"/>
        <v>6.7864097717298009E-3</v>
      </c>
      <c r="Y2559" s="13">
        <f t="shared" si="3596"/>
        <v>6.187762010268911E-3</v>
      </c>
      <c r="Z2559" s="13">
        <f t="shared" si="3597"/>
        <v>8.6027263005083926E-2</v>
      </c>
      <c r="AA2559" s="13">
        <f t="shared" si="3598"/>
        <v>5.5070595887752455E-2</v>
      </c>
      <c r="AB2559" s="13">
        <f t="shared" si="3599"/>
        <v>1.762679890939289E-2</v>
      </c>
      <c r="AC2559" s="13">
        <f t="shared" si="3600"/>
        <v>2.7442461941205507E-4</v>
      </c>
      <c r="AD2559" s="13">
        <f t="shared" si="3601"/>
        <v>5.955801842904456E-4</v>
      </c>
      <c r="AE2559" s="13">
        <f t="shared" si="3602"/>
        <v>1.0860848555810149E-3</v>
      </c>
      <c r="AF2559" s="13">
        <f t="shared" si="3603"/>
        <v>9.9027834088179657E-4</v>
      </c>
      <c r="AG2559" s="13">
        <f t="shared" si="3604"/>
        <v>6.0194878719980669E-4</v>
      </c>
      <c r="AH2559" s="13">
        <f t="shared" si="3605"/>
        <v>3.9219281459229267E-2</v>
      </c>
      <c r="AI2559" s="13">
        <f t="shared" si="3606"/>
        <v>2.5106334024849759E-2</v>
      </c>
      <c r="AJ2559" s="13">
        <f t="shared" si="3607"/>
        <v>8.0359453910774908E-3</v>
      </c>
      <c r="AK2559" s="13">
        <f t="shared" si="3608"/>
        <v>1.7147443951650632E-3</v>
      </c>
      <c r="AL2559" s="13">
        <f t="shared" si="3609"/>
        <v>1.2814163173726299E-5</v>
      </c>
      <c r="AM2559" s="13">
        <f t="shared" si="3610"/>
        <v>7.6252468117866222E-5</v>
      </c>
      <c r="AN2559" s="13">
        <f t="shared" si="3611"/>
        <v>1.3905205882924675E-4</v>
      </c>
      <c r="AO2559" s="13">
        <f t="shared" si="3612"/>
        <v>1.2678589652183298E-4</v>
      </c>
      <c r="AP2559" s="13">
        <f t="shared" si="3613"/>
        <v>7.7067843953245883E-5</v>
      </c>
      <c r="AQ2559" s="13">
        <f t="shared" si="3614"/>
        <v>3.5134739359076071E-5</v>
      </c>
      <c r="AR2559" s="13">
        <f t="shared" si="3615"/>
        <v>1.4303856563120896E-2</v>
      </c>
      <c r="AS2559" s="13">
        <f t="shared" si="3616"/>
        <v>9.1566542617711189E-3</v>
      </c>
      <c r="AT2559" s="13">
        <f t="shared" si="3617"/>
        <v>2.9308290704544633E-3</v>
      </c>
      <c r="AU2559" s="13">
        <f t="shared" si="3618"/>
        <v>6.2539284143576894E-4</v>
      </c>
      <c r="AV2559" s="13">
        <f t="shared" si="3619"/>
        <v>1.000867493592326E-4</v>
      </c>
      <c r="AW2559" s="13">
        <f t="shared" si="3620"/>
        <v>4.1552287502353127E-7</v>
      </c>
      <c r="AX2559" s="13">
        <f t="shared" si="3621"/>
        <v>8.1355388793328877E-6</v>
      </c>
      <c r="AY2559" s="13">
        <f t="shared" si="3622"/>
        <v>1.4835761500965266E-5</v>
      </c>
      <c r="AZ2559" s="13">
        <f t="shared" si="3623"/>
        <v>1.3527058414818329E-5</v>
      </c>
      <c r="BA2559" s="13">
        <f t="shared" si="3624"/>
        <v>8.2225330707831399E-6</v>
      </c>
      <c r="BB2559" s="13">
        <f t="shared" si="3625"/>
        <v>3.7486004732221584E-6</v>
      </c>
      <c r="BC2559" s="13">
        <f t="shared" si="3626"/>
        <v>1.3671704704013359E-6</v>
      </c>
      <c r="BD2559" s="13">
        <f t="shared" si="3627"/>
        <v>4.3473580886277119E-3</v>
      </c>
      <c r="BE2559" s="13">
        <f t="shared" si="3628"/>
        <v>2.7829735843626713E-3</v>
      </c>
      <c r="BF2559" s="13">
        <f t="shared" si="3629"/>
        <v>8.9076420821193321E-4</v>
      </c>
      <c r="BG2559" s="13">
        <f t="shared" si="3630"/>
        <v>1.900750763116191E-4</v>
      </c>
      <c r="BH2559" s="13">
        <f t="shared" si="3631"/>
        <v>3.0419274513221136E-5</v>
      </c>
      <c r="BI2559" s="13">
        <f t="shared" si="3632"/>
        <v>3.8945969345025193E-6</v>
      </c>
      <c r="BJ2559" s="14">
        <f t="shared" si="3633"/>
        <v>0.12420564046381198</v>
      </c>
      <c r="BK2559" s="14">
        <f t="shared" si="3634"/>
        <v>0.21754150134485745</v>
      </c>
      <c r="BL2559" s="14">
        <f t="shared" si="3635"/>
        <v>0.56947636635573118</v>
      </c>
      <c r="BM2559" s="14">
        <f t="shared" si="3636"/>
        <v>0.44408556634017626</v>
      </c>
      <c r="BN2559" s="14">
        <f t="shared" si="3637"/>
        <v>0.55315078459068223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1.3812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1.0679000000000001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1.3812</v>
      </c>
      <c r="F2561" s="10">
        <f>VLOOKUP(B2561,home!$B$2:$E$405,3,FALSE)</f>
        <v>0.7621</v>
      </c>
      <c r="G2561" s="10">
        <f>VLOOKUP(C2561,away!$B$2:$E$405,4,FALSE)</f>
        <v>0.91449999999999998</v>
      </c>
      <c r="H2561" s="10">
        <f>VLOOKUP(A2561,away!$A$2:$E$405,3,FALSE)</f>
        <v>1.0679000000000001</v>
      </c>
      <c r="I2561" s="10">
        <f>VLOOKUP(C2561,away!$B$2:$E$405,3,FALSE)</f>
        <v>0.69</v>
      </c>
      <c r="J2561" s="10">
        <f>VLOOKUP(B2561,home!$B$2:$E$405,4,FALSE)</f>
        <v>1.1335999999999999</v>
      </c>
      <c r="K2561" s="12">
        <f t="shared" si="3582"/>
        <v>0.96261414954000002</v>
      </c>
      <c r="L2561" s="12">
        <f t="shared" si="3583"/>
        <v>0.83529429359999996</v>
      </c>
      <c r="M2561" s="13">
        <f t="shared" si="3584"/>
        <v>0.16564498205649528</v>
      </c>
      <c r="N2561" s="13">
        <f t="shared" si="3585"/>
        <v>0.15945220352788175</v>
      </c>
      <c r="O2561" s="13">
        <f t="shared" si="3586"/>
        <v>0.13836230827526491</v>
      </c>
      <c r="P2561" s="13">
        <f t="shared" si="3587"/>
        <v>0.13318951570878543</v>
      </c>
      <c r="Q2561" s="13">
        <f t="shared" si="3588"/>
        <v>7.6745473645635442E-2</v>
      </c>
      <c r="R2561" s="13">
        <f t="shared" si="3589"/>
        <v>5.7786623275826406E-2</v>
      </c>
      <c r="S2561" s="13">
        <f t="shared" si="3590"/>
        <v>2.6773293815641423E-2</v>
      </c>
      <c r="T2561" s="13">
        <f t="shared" si="3591"/>
        <v>6.4105056195828486E-2</v>
      </c>
      <c r="U2561" s="13">
        <f t="shared" si="3592"/>
        <v>5.5626221219448005E-2</v>
      </c>
      <c r="V2561" s="13">
        <f t="shared" si="3593"/>
        <v>2.3919442338287467E-3</v>
      </c>
      <c r="W2561" s="13">
        <f t="shared" si="3594"/>
        <v>2.4625426281479283E-2</v>
      </c>
      <c r="X2561" s="13">
        <f t="shared" si="3595"/>
        <v>2.0569478050387113E-2</v>
      </c>
      <c r="Y2561" s="13">
        <f t="shared" si="3596"/>
        <v>8.5907838189094032E-3</v>
      </c>
      <c r="Z2561" s="13">
        <f t="shared" si="3597"/>
        <v>1.6089612222903581E-2</v>
      </c>
      <c r="AA2561" s="13">
        <f t="shared" si="3598"/>
        <v>1.5488088386378718E-2</v>
      </c>
      <c r="AB2561" s="13">
        <f t="shared" si="3599"/>
        <v>7.4545265150271506E-3</v>
      </c>
      <c r="AC2561" s="13">
        <f t="shared" si="3600"/>
        <v>1.2020508037387159E-4</v>
      </c>
      <c r="AD2561" s="13">
        <f t="shared" si="3601"/>
        <v>5.9261959442515359E-3</v>
      </c>
      <c r="AE2561" s="13">
        <f t="shared" si="3602"/>
        <v>4.950117654988772E-3</v>
      </c>
      <c r="AF2561" s="13">
        <f t="shared" si="3603"/>
        <v>2.0674025149303669E-3</v>
      </c>
      <c r="AG2561" s="13">
        <f t="shared" si="3604"/>
        <v>5.7562984109854154E-4</v>
      </c>
      <c r="AH2561" s="13">
        <f t="shared" si="3605"/>
        <v>3.3598903190070421E-3</v>
      </c>
      <c r="AI2561" s="13">
        <f t="shared" si="3606"/>
        <v>3.2342779619786424E-3</v>
      </c>
      <c r="AJ2561" s="13">
        <f t="shared" si="3607"/>
        <v>1.5566808648730178E-3</v>
      </c>
      <c r="AK2561" s="13">
        <f t="shared" si="3608"/>
        <v>4.9949434228164385E-4</v>
      </c>
      <c r="AL2561" s="13">
        <f t="shared" si="3609"/>
        <v>3.8661132361428651E-6</v>
      </c>
      <c r="AM2561" s="13">
        <f t="shared" si="3610"/>
        <v>1.1409280137766183E-3</v>
      </c>
      <c r="AN2561" s="13">
        <f t="shared" si="3611"/>
        <v>9.5301065931599146E-4</v>
      </c>
      <c r="AO2561" s="13">
        <f t="shared" si="3612"/>
        <v>3.9802218273331057E-4</v>
      </c>
      <c r="AP2561" s="13">
        <f t="shared" si="3613"/>
        <v>1.108218859877836E-4</v>
      </c>
      <c r="AQ2561" s="13">
        <f t="shared" si="3614"/>
        <v>2.3142222242896354E-5</v>
      </c>
      <c r="AR2561" s="13">
        <f t="shared" si="3615"/>
        <v>5.6129944211769339E-4</v>
      </c>
      <c r="AS2561" s="13">
        <f t="shared" si="3616"/>
        <v>5.4031478511139979E-4</v>
      </c>
      <c r="AT2561" s="13">
        <f t="shared" si="3617"/>
        <v>2.60057328676949E-4</v>
      </c>
      <c r="AU2561" s="13">
        <f t="shared" si="3618"/>
        <v>8.3444954758668497E-5</v>
      </c>
      <c r="AV2561" s="13">
        <f t="shared" si="3619"/>
        <v>2.0081323539604863E-5</v>
      </c>
      <c r="AW2561" s="13">
        <f t="shared" si="3620"/>
        <v>8.6350294870315392E-8</v>
      </c>
      <c r="AX2561" s="13">
        <f t="shared" si="3621"/>
        <v>1.8304557494465672E-4</v>
      </c>
      <c r="AY2561" s="13">
        <f t="shared" si="3622"/>
        <v>1.5289692422000291E-4</v>
      </c>
      <c r="AZ2561" s="13">
        <f t="shared" si="3623"/>
        <v>6.3856964154980023E-5</v>
      </c>
      <c r="BA2561" s="13">
        <f t="shared" si="3624"/>
        <v>1.7779785921758185E-5</v>
      </c>
      <c r="BB2561" s="13">
        <f t="shared" si="3625"/>
        <v>3.7128384304685559E-6</v>
      </c>
      <c r="BC2561" s="13">
        <f t="shared" si="3626"/>
        <v>6.2026255080583327E-7</v>
      </c>
      <c r="BD2561" s="13">
        <f t="shared" si="3627"/>
        <v>7.8141703500295422E-5</v>
      </c>
      <c r="BE2561" s="13">
        <f t="shared" si="3628"/>
        <v>7.5220309458543712E-5</v>
      </c>
      <c r="BF2561" s="13">
        <f t="shared" si="3629"/>
        <v>3.6204067108785835E-5</v>
      </c>
      <c r="BG2561" s="13">
        <f t="shared" si="3630"/>
        <v>1.1616849089937656E-5</v>
      </c>
      <c r="BH2561" s="13">
        <f t="shared" si="3631"/>
        <v>2.7956358267612147E-6</v>
      </c>
      <c r="BI2561" s="13">
        <f t="shared" si="3632"/>
        <v>5.3822372076026041E-7</v>
      </c>
      <c r="BJ2561" s="14">
        <f t="shared" si="3633"/>
        <v>0.37065560478966997</v>
      </c>
      <c r="BK2561" s="14">
        <f t="shared" si="3634"/>
        <v>0.3282767039325809</v>
      </c>
      <c r="BL2561" s="14">
        <f t="shared" si="3635"/>
        <v>0.28503782578299491</v>
      </c>
      <c r="BM2561" s="14">
        <f t="shared" si="3636"/>
        <v>0.26872582966433511</v>
      </c>
      <c r="BN2561" s="14">
        <f t="shared" si="3637"/>
        <v>0.73118110648988921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1.3812</v>
      </c>
      <c r="F2562" s="10">
        <f>VLOOKUP(B2562,home!$B$2:$E$405,3,FALSE)</f>
        <v>0.99070000000000003</v>
      </c>
      <c r="G2562" s="10">
        <f>VLOOKUP(C2562,away!$B$2:$E$405,4,FALSE)</f>
        <v>1.1051</v>
      </c>
      <c r="H2562" s="10">
        <f>VLOOKUP(A2562,away!$A$2:$E$405,3,FALSE)</f>
        <v>1.0679000000000001</v>
      </c>
      <c r="I2562" s="10">
        <f>VLOOKUP(C2562,away!$B$2:$E$405,3,FALSE)</f>
        <v>0.98570000000000002</v>
      </c>
      <c r="J2562" s="10">
        <f>VLOOKUP(B2562,home!$B$2:$E$405,4,FALSE)</f>
        <v>1.5278</v>
      </c>
      <c r="K2562" s="12">
        <f t="shared" si="3582"/>
        <v>1.5121689336840001</v>
      </c>
      <c r="L2562" s="12">
        <f t="shared" si="3583"/>
        <v>1.6082066320340003</v>
      </c>
      <c r="M2562" s="13">
        <f t="shared" si="3584"/>
        <v>4.4140587614816297E-2</v>
      </c>
      <c r="N2562" s="13">
        <f t="shared" si="3585"/>
        <v>6.6748025305681941E-2</v>
      </c>
      <c r="O2562" s="13">
        <f t="shared" si="3586"/>
        <v>7.0987185744025419E-2</v>
      </c>
      <c r="P2562" s="13">
        <f t="shared" si="3587"/>
        <v>0.10734461697177097</v>
      </c>
      <c r="Q2562" s="13">
        <f t="shared" si="3588"/>
        <v>5.0467145126002873E-2</v>
      </c>
      <c r="R2562" s="13">
        <f t="shared" si="3589"/>
        <v>5.7081031451485575E-2</v>
      </c>
      <c r="S2562" s="13">
        <f t="shared" si="3590"/>
        <v>6.5262309676120192E-2</v>
      </c>
      <c r="T2562" s="13">
        <f t="shared" si="3591"/>
        <v>8.1161597491460194E-2</v>
      </c>
      <c r="U2562" s="13">
        <f t="shared" si="3592"/>
        <v>8.6316162463575818E-2</v>
      </c>
      <c r="V2562" s="13">
        <f t="shared" si="3593"/>
        <v>1.7634456966375927E-2</v>
      </c>
      <c r="W2562" s="13">
        <f t="shared" si="3594"/>
        <v>2.5438283010421132E-2</v>
      </c>
      <c r="X2562" s="13">
        <f t="shared" si="3595"/>
        <v>4.0910015444917097E-2</v>
      </c>
      <c r="Y2562" s="13">
        <f t="shared" si="3596"/>
        <v>3.2895879077564541E-2</v>
      </c>
      <c r="Z2562" s="13">
        <f t="shared" si="3597"/>
        <v>3.0599364447873475E-2</v>
      </c>
      <c r="AA2562" s="13">
        <f t="shared" si="3598"/>
        <v>4.6271408308548936E-2</v>
      </c>
      <c r="AB2562" s="13">
        <f t="shared" si="3599"/>
        <v>3.4985093080997724E-2</v>
      </c>
      <c r="AC2562" s="13">
        <f t="shared" si="3600"/>
        <v>2.6803053193913081E-3</v>
      </c>
      <c r="AD2562" s="13">
        <f t="shared" si="3601"/>
        <v>9.6167453236550883E-3</v>
      </c>
      <c r="AE2562" s="13">
        <f t="shared" si="3602"/>
        <v>1.546571360808407E-2</v>
      </c>
      <c r="AF2562" s="13">
        <f t="shared" si="3603"/>
        <v>1.2436031596829648E-2</v>
      </c>
      <c r="AG2562" s="13">
        <f t="shared" si="3604"/>
        <v>6.6665694967352708E-3</v>
      </c>
      <c r="AH2562" s="13">
        <f t="shared" si="3605"/>
        <v>1.2302525210273883E-2</v>
      </c>
      <c r="AI2562" s="13">
        <f t="shared" si="3606"/>
        <v>1.8603496428840387E-2</v>
      </c>
      <c r="AJ2562" s="13">
        <f t="shared" si="3607"/>
        <v>1.4065814678796841E-2</v>
      </c>
      <c r="AK2562" s="13">
        <f t="shared" si="3608"/>
        <v>7.0899626614109876E-3</v>
      </c>
      <c r="AL2562" s="13">
        <f t="shared" si="3609"/>
        <v>2.6072724757373618E-4</v>
      </c>
      <c r="AM2562" s="13">
        <f t="shared" si="3610"/>
        <v>2.9084287043164236E-3</v>
      </c>
      <c r="AN2562" s="13">
        <f t="shared" si="3611"/>
        <v>4.677354331079726E-3</v>
      </c>
      <c r="AO2562" s="13">
        <f t="shared" si="3612"/>
        <v>3.7610761278076867E-3</v>
      </c>
      <c r="AP2562" s="13">
        <f t="shared" si="3613"/>
        <v>2.016195857441692E-3</v>
      </c>
      <c r="AQ2562" s="13">
        <f t="shared" si="3614"/>
        <v>8.1061488735430188E-4</v>
      </c>
      <c r="AR2562" s="13">
        <f t="shared" si="3615"/>
        <v>3.9570005267855844E-3</v>
      </c>
      <c r="AS2562" s="13">
        <f t="shared" si="3616"/>
        <v>5.9836532671763837E-3</v>
      </c>
      <c r="AT2562" s="13">
        <f t="shared" si="3617"/>
        <v>4.524147290280449E-3</v>
      </c>
      <c r="AU2562" s="13">
        <f t="shared" si="3618"/>
        <v>2.2804249945909136E-3</v>
      </c>
      <c r="AV2562" s="13">
        <f t="shared" si="3619"/>
        <v>8.6209695810422109E-4</v>
      </c>
      <c r="AW2562" s="13">
        <f t="shared" si="3620"/>
        <v>1.7612705748993151E-5</v>
      </c>
      <c r="AX2562" s="13">
        <f t="shared" si="3621"/>
        <v>7.3300592208368264E-4</v>
      </c>
      <c r="AY2562" s="13">
        <f t="shared" si="3622"/>
        <v>1.1788249852151761E-3</v>
      </c>
      <c r="AZ2562" s="13">
        <f t="shared" si="3623"/>
        <v>9.4789707961521455E-4</v>
      </c>
      <c r="BA2562" s="13">
        <f t="shared" si="3624"/>
        <v>5.0813812330761606E-4</v>
      </c>
      <c r="BB2562" s="13">
        <f t="shared" si="3625"/>
        <v>2.0429777497315473E-4</v>
      </c>
      <c r="BC2562" s="13">
        <f t="shared" si="3626"/>
        <v>6.5710607324323366E-5</v>
      </c>
      <c r="BD2562" s="13">
        <f t="shared" si="3627"/>
        <v>1.0606124150231025E-3</v>
      </c>
      <c r="BE2562" s="13">
        <f t="shared" si="3628"/>
        <v>1.6038251446774971E-3</v>
      </c>
      <c r="BF2562" s="13">
        <f t="shared" si="3629"/>
        <v>1.2126272794212795E-3</v>
      </c>
      <c r="BG2562" s="13">
        <f t="shared" si="3630"/>
        <v>6.1123243335953496E-4</v>
      </c>
      <c r="BH2562" s="13">
        <f t="shared" si="3631"/>
        <v>2.3107167424659124E-4</v>
      </c>
      <c r="BI2562" s="13">
        <f t="shared" si="3632"/>
        <v>6.9883881450008938E-5</v>
      </c>
      <c r="BJ2562" s="14">
        <f t="shared" si="3633"/>
        <v>0.35961754988187083</v>
      </c>
      <c r="BK2562" s="14">
        <f t="shared" si="3634"/>
        <v>0.23850182878126358</v>
      </c>
      <c r="BL2562" s="14">
        <f t="shared" si="3635"/>
        <v>0.37009925589307113</v>
      </c>
      <c r="BM2562" s="14">
        <f t="shared" si="3636"/>
        <v>0.60088819451082998</v>
      </c>
      <c r="BN2562" s="14">
        <f t="shared" si="3637"/>
        <v>0.39676859221378308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1.5690999999999999</v>
      </c>
      <c r="F2566" s="10">
        <f>VLOOKUP(B2566,home!$B$2:$E$405,3,FALSE)</f>
        <v>0.70099999999999996</v>
      </c>
      <c r="G2566" s="10">
        <f>VLOOKUP(C2566,away!$B$2:$E$405,4,FALSE)</f>
        <v>1.1472</v>
      </c>
      <c r="H2566" s="10">
        <f>VLOOKUP(A2566,away!$A$2:$E$405,3,FALSE)</f>
        <v>1.1701999999999999</v>
      </c>
      <c r="I2566" s="10">
        <f>VLOOKUP(C2566,away!$B$2:$E$405,3,FALSE)</f>
        <v>0.85460000000000003</v>
      </c>
      <c r="J2566" s="10">
        <f>VLOOKUP(B2566,home!$B$2:$E$405,4,FALSE)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1.254</v>
      </c>
      <c r="F2567" s="10">
        <f>VLOOKUP(B2567,home!$B$2:$E$405,3,FALSE)</f>
        <v>1.2759</v>
      </c>
      <c r="G2567" s="10">
        <f>VLOOKUP(C2567,away!$B$2:$E$405,4,FALSE)</f>
        <v>0.69779999999999998</v>
      </c>
      <c r="H2567" s="10">
        <f>VLOOKUP(A2567,away!$A$2:$E$405,3,FALSE)</f>
        <v>0.9476</v>
      </c>
      <c r="I2567" s="10">
        <f>VLOOKUP(C2567,away!$B$2:$E$405,3,FALSE)</f>
        <v>0.98929999999999996</v>
      </c>
      <c r="J2567" s="10">
        <f>VLOOKUP(B2567,home!$B$2:$E$405,4,FALSE)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1.254</v>
      </c>
      <c r="F2568" s="10">
        <f>VLOOKUP(B2568,home!$B$2:$E$405,3,FALSE)</f>
        <v>0.63800000000000001</v>
      </c>
      <c r="G2568" s="10">
        <f>VLOOKUP(C2568,away!$B$2:$E$405,4,FALSE)</f>
        <v>1.0632999999999999</v>
      </c>
      <c r="H2568" s="10">
        <f>VLOOKUP(A2568,away!$A$2:$E$405,3,FALSE)</f>
        <v>0.9476</v>
      </c>
      <c r="I2568" s="10">
        <f>VLOOKUP(C2568,away!$B$2:$E$405,3,FALSE)</f>
        <v>1.7587999999999999</v>
      </c>
      <c r="J2568" s="10">
        <f>VLOOKUP(B2568,home!$B$2:$E$405,4,FALSE)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1.3812</v>
      </c>
      <c r="F2569" s="10">
        <f>VLOOKUP(B2569,home!$B$2:$E$405,3,FALSE)</f>
        <v>0.87639999999999996</v>
      </c>
      <c r="G2569" s="10">
        <f>VLOOKUP(C2569,away!$B$2:$E$405,4,FALSE)</f>
        <v>1.0288999999999999</v>
      </c>
      <c r="H2569" s="10">
        <f>VLOOKUP(A2569,away!$A$2:$E$405,3,FALSE)</f>
        <v>1.0679000000000001</v>
      </c>
      <c r="I2569" s="10">
        <f>VLOOKUP(C2569,away!$B$2:$E$405,3,FALSE)</f>
        <v>1.1335999999999999</v>
      </c>
      <c r="J2569" s="10">
        <f>VLOOKUP(B2569,home!$B$2:$E$405,4,FALSE)</f>
        <v>1.0349999999999999</v>
      </c>
      <c r="K2569" s="12">
        <f t="shared" si="3638"/>
        <v>1.2454666583519998</v>
      </c>
      <c r="L2569" s="12">
        <f t="shared" si="3639"/>
        <v>1.2529414403999999</v>
      </c>
      <c r="M2569" s="13">
        <f t="shared" si="3640"/>
        <v>8.2215773898694861E-2</v>
      </c>
      <c r="N2569" s="13">
        <f t="shared" si="3641"/>
        <v>0.10239700518143106</v>
      </c>
      <c r="O2569" s="13">
        <f t="shared" si="3642"/>
        <v>0.10301155017223143</v>
      </c>
      <c r="P2569" s="13">
        <f t="shared" si="3643"/>
        <v>0.12829745116466845</v>
      </c>
      <c r="Q2569" s="13">
        <f t="shared" si="3644"/>
        <v>6.376602793428468E-2</v>
      </c>
      <c r="R2569" s="13">
        <f t="shared" si="3645"/>
        <v>6.4533720025316266E-2</v>
      </c>
      <c r="S2569" s="13">
        <f t="shared" si="3646"/>
        <v>5.0051940141172216E-2</v>
      </c>
      <c r="T2569" s="13">
        <f t="shared" si="3647"/>
        <v>7.9895098888569258E-2</v>
      </c>
      <c r="U2569" s="13">
        <f t="shared" si="3648"/>
        <v>8.0374596630954198E-2</v>
      </c>
      <c r="V2569" s="13">
        <f t="shared" si="3649"/>
        <v>8.6784324297555539E-3</v>
      </c>
      <c r="W2569" s="13">
        <f t="shared" si="3650"/>
        <v>2.6472820575897935E-2</v>
      </c>
      <c r="X2569" s="13">
        <f t="shared" si="3651"/>
        <v>3.3168893943816308E-2</v>
      </c>
      <c r="Y2569" s="13">
        <f t="shared" si="3652"/>
        <v>2.0779340877220023E-2</v>
      </c>
      <c r="Z2569" s="13">
        <f t="shared" si="3653"/>
        <v>2.6952324040963368E-2</v>
      </c>
      <c r="AA2569" s="13">
        <f t="shared" si="3654"/>
        <v>3.356822095811892E-2</v>
      </c>
      <c r="AB2569" s="13">
        <f t="shared" si="3655"/>
        <v>2.0904049991764966E-2</v>
      </c>
      <c r="AC2569" s="13">
        <f t="shared" si="3656"/>
        <v>8.4641662119970735E-4</v>
      </c>
      <c r="AD2569" s="13">
        <f t="shared" si="3657"/>
        <v>8.2427538449539178E-3</v>
      </c>
      <c r="AE2569" s="13">
        <f t="shared" si="3658"/>
        <v>1.0327687875359197E-2</v>
      </c>
      <c r="AF2569" s="13">
        <f t="shared" si="3659"/>
        <v>6.4699940612770856E-3</v>
      </c>
      <c r="AG2569" s="13">
        <f t="shared" si="3660"/>
        <v>2.7021745595053196E-3</v>
      </c>
      <c r="AH2569" s="13">
        <f t="shared" si="3661"/>
        <v>8.4424209265030453E-3</v>
      </c>
      <c r="AI2569" s="13">
        <f t="shared" si="3662"/>
        <v>1.0514753779732742E-2</v>
      </c>
      <c r="AJ2569" s="13">
        <f t="shared" si="3663"/>
        <v>6.5478876267188995E-3</v>
      </c>
      <c r="AK2569" s="13">
        <f t="shared" si="3664"/>
        <v>2.7183919072379975E-3</v>
      </c>
      <c r="AL2569" s="13">
        <f t="shared" si="3665"/>
        <v>5.2833216777666016E-5</v>
      </c>
      <c r="AM2569" s="13">
        <f t="shared" si="3666"/>
        <v>2.0532150173785688E-3</v>
      </c>
      <c r="AN2569" s="13">
        <f t="shared" si="3667"/>
        <v>2.5725581813252139E-3</v>
      </c>
      <c r="AO2569" s="13">
        <f t="shared" si="3668"/>
        <v>1.6116323766112094E-3</v>
      </c>
      <c r="AP2569" s="13">
        <f t="shared" si="3669"/>
        <v>6.7309366378217478E-4</v>
      </c>
      <c r="AQ2569" s="13">
        <f t="shared" si="3670"/>
        <v>2.1083673615583776E-4</v>
      </c>
      <c r="AR2569" s="13">
        <f t="shared" si="3671"/>
        <v>2.1155718072231652E-3</v>
      </c>
      <c r="AS2569" s="13">
        <f t="shared" si="3672"/>
        <v>2.6348741492459369E-3</v>
      </c>
      <c r="AT2569" s="13">
        <f t="shared" si="3673"/>
        <v>1.6408239509197028E-3</v>
      </c>
      <c r="AU2569" s="13">
        <f t="shared" si="3674"/>
        <v>6.8119717436529589E-4</v>
      </c>
      <c r="AV2569" s="13">
        <f t="shared" si="3675"/>
        <v>2.1210209210889246E-4</v>
      </c>
      <c r="AW2569" s="13">
        <f t="shared" si="3676"/>
        <v>2.2901684757792078E-6</v>
      </c>
      <c r="AX2569" s="13">
        <f t="shared" si="3677"/>
        <v>4.2620180776210527E-4</v>
      </c>
      <c r="AY2569" s="13">
        <f t="shared" si="3678"/>
        <v>5.3400590691853587E-4</v>
      </c>
      <c r="AZ2569" s="13">
        <f t="shared" si="3679"/>
        <v>3.3453906509830941E-4</v>
      </c>
      <c r="BA2569" s="13">
        <f t="shared" si="3680"/>
        <v>1.3971928603144843E-4</v>
      </c>
      <c r="BB2569" s="13">
        <f t="shared" si="3681"/>
        <v>4.3765020872975628E-5</v>
      </c>
      <c r="BC2569" s="13">
        <f t="shared" si="3682"/>
        <v>1.0967001658344428E-5</v>
      </c>
      <c r="BD2569" s="13">
        <f t="shared" si="3683"/>
        <v>4.41781264568637E-4</v>
      </c>
      <c r="BE2569" s="13">
        <f t="shared" si="3684"/>
        <v>5.5022383530482105E-4</v>
      </c>
      <c r="BF2569" s="13">
        <f t="shared" si="3685"/>
        <v>3.4264272075135833E-4</v>
      </c>
      <c r="BG2569" s="13">
        <f t="shared" si="3686"/>
        <v>1.4225002814094385E-4</v>
      </c>
      <c r="BH2569" s="13">
        <f t="shared" si="3687"/>
        <v>4.4291916799794834E-5</v>
      </c>
      <c r="BI2569" s="13">
        <f t="shared" si="3688"/>
        <v>1.1032821121729042E-5</v>
      </c>
      <c r="BJ2569" s="14">
        <f t="shared" si="3689"/>
        <v>0.36283233180590962</v>
      </c>
      <c r="BK2569" s="14">
        <f t="shared" si="3690"/>
        <v>0.27067685337918707</v>
      </c>
      <c r="BL2569" s="14">
        <f t="shared" si="3691"/>
        <v>0.33943238377912877</v>
      </c>
      <c r="BM2569" s="14">
        <f t="shared" si="3692"/>
        <v>0.45514064889011924</v>
      </c>
      <c r="BN2569" s="14">
        <f t="shared" si="3693"/>
        <v>0.54422152837662674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1.3812</v>
      </c>
      <c r="F2570" s="10">
        <f>VLOOKUP(B2570,home!$B$2:$E$405,3,FALSE)</f>
        <v>0.83830000000000005</v>
      </c>
      <c r="G2570" s="10">
        <f>VLOOKUP(C2570,away!$B$2:$E$405,4,FALSE)</f>
        <v>1.1584000000000001</v>
      </c>
      <c r="H2570" s="10">
        <f>VLOOKUP(A2570,away!$A$2:$E$405,3,FALSE)</f>
        <v>1.0679000000000001</v>
      </c>
      <c r="I2570" s="10">
        <f>VLOOKUP(C2570,away!$B$2:$E$405,3,FALSE)</f>
        <v>1.3109999999999999</v>
      </c>
      <c r="J2570" s="10">
        <f>VLOOKUP(B2570,home!$B$2:$E$405,4,FALSE)</f>
        <v>0.83779999999999999</v>
      </c>
      <c r="K2570" s="12">
        <f t="shared" si="3638"/>
        <v>1.3412649776640002</v>
      </c>
      <c r="L2570" s="12">
        <f t="shared" si="3639"/>
        <v>1.17293415882</v>
      </c>
      <c r="M2570" s="13">
        <f t="shared" si="3640"/>
        <v>8.0927698301834758E-2</v>
      </c>
      <c r="N2570" s="13">
        <f t="shared" si="3641"/>
        <v>0.10854548745520934</v>
      </c>
      <c r="O2570" s="13">
        <f t="shared" si="3642"/>
        <v>9.4922861732901292E-2</v>
      </c>
      <c r="P2570" s="13">
        <f t="shared" si="3643"/>
        <v>0.12731671002198283</v>
      </c>
      <c r="Q2570" s="13">
        <f t="shared" si="3644"/>
        <v>7.2794130403569704E-2</v>
      </c>
      <c r="R2570" s="13">
        <f t="shared" si="3645"/>
        <v>5.5669133489733888E-2</v>
      </c>
      <c r="S2570" s="13">
        <f t="shared" si="3646"/>
        <v>5.0074155669067678E-2</v>
      </c>
      <c r="T2570" s="13">
        <f t="shared" si="3647"/>
        <v>8.538272211194442E-2</v>
      </c>
      <c r="U2570" s="13">
        <f t="shared" si="3648"/>
        <v>7.4667059086682169E-2</v>
      </c>
      <c r="V2570" s="13">
        <f t="shared" si="3649"/>
        <v>8.7530486961289421E-3</v>
      </c>
      <c r="W2570" s="13">
        <f t="shared" si="3650"/>
        <v>3.2545405896604762E-2</v>
      </c>
      <c r="X2570" s="13">
        <f t="shared" si="3651"/>
        <v>3.8173618288789582E-2</v>
      </c>
      <c r="Y2570" s="13">
        <f t="shared" si="3652"/>
        <v>2.2387570428338593E-2</v>
      </c>
      <c r="Z2570" s="13">
        <f t="shared" si="3653"/>
        <v>2.1765409420673097E-2</v>
      </c>
      <c r="AA2570" s="13">
        <f t="shared" si="3654"/>
        <v>2.919318138046692E-2</v>
      </c>
      <c r="AB2570" s="13">
        <f t="shared" si="3655"/>
        <v>1.957789588610654E-2</v>
      </c>
      <c r="AC2570" s="13">
        <f t="shared" si="3656"/>
        <v>8.6065199712043313E-4</v>
      </c>
      <c r="AD2570" s="13">
        <f t="shared" si="3657"/>
        <v>1.0913003278243849E-2</v>
      </c>
      <c r="AE2570" s="13">
        <f t="shared" si="3658"/>
        <v>1.2800234320366852E-2</v>
      </c>
      <c r="AF2570" s="13">
        <f t="shared" si="3659"/>
        <v>7.5069160376291955E-3</v>
      </c>
      <c r="AG2570" s="13">
        <f t="shared" si="3660"/>
        <v>2.9350394159763219E-3</v>
      </c>
      <c r="AH2570" s="13">
        <f t="shared" si="3661"/>
        <v>6.3823480475525282E-3</v>
      </c>
      <c r="AI2570" s="13">
        <f t="shared" si="3662"/>
        <v>8.5604199114444179E-3</v>
      </c>
      <c r="AJ2570" s="13">
        <f t="shared" si="3663"/>
        <v>5.7408957106589806E-3</v>
      </c>
      <c r="AK2570" s="13">
        <f t="shared" si="3664"/>
        <v>2.5666874523761259E-3</v>
      </c>
      <c r="AL2570" s="13">
        <f t="shared" si="3665"/>
        <v>5.4159642765838236E-5</v>
      </c>
      <c r="AM2570" s="13">
        <f t="shared" si="3666"/>
        <v>2.9274458196481791E-3</v>
      </c>
      <c r="AN2570" s="13">
        <f t="shared" si="3667"/>
        <v>3.433701199960163E-3</v>
      </c>
      <c r="AO2570" s="13">
        <f t="shared" si="3668"/>
        <v>2.0137527143072494E-3</v>
      </c>
      <c r="AP2570" s="13">
        <f t="shared" si="3669"/>
        <v>7.8733311534248825E-4</v>
      </c>
      <c r="AQ2570" s="13">
        <f t="shared" si="3670"/>
        <v>2.3087247633884298E-4</v>
      </c>
      <c r="AR2570" s="13">
        <f t="shared" si="3671"/>
        <v>1.4972148076904991E-3</v>
      </c>
      <c r="AS2570" s="13">
        <f t="shared" si="3672"/>
        <v>2.0081617855952074E-3</v>
      </c>
      <c r="AT2570" s="13">
        <f t="shared" si="3673"/>
        <v>1.3467385362510276E-3</v>
      </c>
      <c r="AU2570" s="13">
        <f t="shared" si="3674"/>
        <v>6.0211107758132798E-4</v>
      </c>
      <c r="AV2570" s="13">
        <f t="shared" si="3675"/>
        <v>2.0189762525584169E-4</v>
      </c>
      <c r="AW2570" s="13">
        <f t="shared" si="3676"/>
        <v>2.3667997201357271E-6</v>
      </c>
      <c r="AX2570" s="13">
        <f t="shared" si="3677"/>
        <v>6.5441342531716426E-4</v>
      </c>
      <c r="AY2570" s="13">
        <f t="shared" si="3678"/>
        <v>7.6758386054490298E-4</v>
      </c>
      <c r="AZ2570" s="13">
        <f t="shared" si="3679"/>
        <v>4.5016266489602207E-4</v>
      </c>
      <c r="BA2570" s="13">
        <f t="shared" si="3680"/>
        <v>1.7600372222732836E-4</v>
      </c>
      <c r="BB2570" s="13">
        <f t="shared" si="3681"/>
        <v>5.1610194469975105E-5</v>
      </c>
      <c r="BC2570" s="13">
        <f t="shared" si="3682"/>
        <v>1.2107072007435374E-5</v>
      </c>
      <c r="BD2570" s="13">
        <f t="shared" si="3683"/>
        <v>2.9268906517188357E-4</v>
      </c>
      <c r="BE2570" s="13">
        <f t="shared" si="3684"/>
        <v>3.9257359246026353E-4</v>
      </c>
      <c r="BF2570" s="13">
        <f t="shared" si="3685"/>
        <v>2.632726053613459E-4</v>
      </c>
      <c r="BG2570" s="13">
        <f t="shared" si="3686"/>
        <v>1.1770610838317632E-4</v>
      </c>
      <c r="BH2570" s="13">
        <f t="shared" si="3687"/>
        <v>3.9468770207869334E-5</v>
      </c>
      <c r="BI2570" s="13">
        <f t="shared" si="3688"/>
        <v>1.0587615838256682E-5</v>
      </c>
      <c r="BJ2570" s="14">
        <f t="shared" si="3689"/>
        <v>0.40548911390173248</v>
      </c>
      <c r="BK2570" s="14">
        <f t="shared" si="3690"/>
        <v>0.26875400818944539</v>
      </c>
      <c r="BL2570" s="14">
        <f t="shared" si="3691"/>
        <v>0.30405290428771964</v>
      </c>
      <c r="BM2570" s="14">
        <f t="shared" si="3692"/>
        <v>0.45912019733351406</v>
      </c>
      <c r="BN2570" s="14">
        <f t="shared" si="3693"/>
        <v>0.5401760214052318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1.3812</v>
      </c>
      <c r="F2571" s="10">
        <f>VLOOKUP(B2571,home!$B$2:$E$405,3,FALSE)</f>
        <v>1.1051</v>
      </c>
      <c r="G2571" s="10">
        <f>VLOOKUP(C2571,away!$B$2:$E$405,4,FALSE)</f>
        <v>1.5242</v>
      </c>
      <c r="H2571" s="10">
        <f>VLOOKUP(A2571,away!$A$2:$E$405,3,FALSE)</f>
        <v>1.0679000000000001</v>
      </c>
      <c r="I2571" s="10">
        <f>VLOOKUP(C2571,away!$B$2:$E$405,3,FALSE)</f>
        <v>0.78859999999999997</v>
      </c>
      <c r="J2571" s="10">
        <f>VLOOKUP(B2571,home!$B$2:$E$405,4,FALSE)</f>
        <v>0.8871</v>
      </c>
      <c r="K2571" s="12">
        <f t="shared" si="3638"/>
        <v>2.326484191704</v>
      </c>
      <c r="L2571" s="12">
        <f t="shared" si="3639"/>
        <v>0.74706766337399999</v>
      </c>
      <c r="M2571" s="13">
        <f t="shared" si="3640"/>
        <v>4.6256566113540294E-2</v>
      </c>
      <c r="N2571" s="13">
        <f t="shared" si="3641"/>
        <v>0.10761516982566244</v>
      </c>
      <c r="O2571" s="13">
        <f t="shared" si="3642"/>
        <v>3.4556784762147498E-2</v>
      </c>
      <c r="P2571" s="13">
        <f t="shared" si="3643"/>
        <v>8.0395813465253832E-2</v>
      </c>
      <c r="Q2571" s="13">
        <f t="shared" si="3644"/>
        <v>0.12518249569347248</v>
      </c>
      <c r="R2571" s="13">
        <f t="shared" si="3645"/>
        <v>1.2908128222987886E-2</v>
      </c>
      <c r="S2571" s="13">
        <f t="shared" si="3646"/>
        <v>3.4932807197981162E-2</v>
      </c>
      <c r="T2571" s="13">
        <f t="shared" si="3647"/>
        <v>9.3519794553048305E-2</v>
      </c>
      <c r="U2571" s="13">
        <f t="shared" si="3648"/>
        <v>3.0030556255269566E-2</v>
      </c>
      <c r="V2571" s="13">
        <f t="shared" si="3649"/>
        <v>6.7460727735460194E-3</v>
      </c>
      <c r="W2571" s="13">
        <f t="shared" si="3650"/>
        <v>9.7078365769639283E-2</v>
      </c>
      <c r="X2571" s="13">
        <f t="shared" si="3651"/>
        <v>7.2524107879690922E-2</v>
      </c>
      <c r="Y2571" s="13">
        <f t="shared" si="3652"/>
        <v>2.7090207905982294E-2</v>
      </c>
      <c r="Z2571" s="13">
        <f t="shared" si="3653"/>
        <v>3.2144150633598486E-3</v>
      </c>
      <c r="AA2571" s="13">
        <f t="shared" si="3654"/>
        <v>7.4782858304818997E-3</v>
      </c>
      <c r="AB2571" s="13">
        <f t="shared" si="3655"/>
        <v>8.69905688283008E-3</v>
      </c>
      <c r="AC2571" s="13">
        <f t="shared" si="3656"/>
        <v>7.3280948778409443E-4</v>
      </c>
      <c r="AD2571" s="13">
        <f t="shared" si="3657"/>
        <v>5.6462820829881119E-2</v>
      </c>
      <c r="AE2571" s="13">
        <f t="shared" si="3658"/>
        <v>4.2181547624884103E-2</v>
      </c>
      <c r="AF2571" s="13">
        <f t="shared" si="3659"/>
        <v>1.5756235110810632E-2</v>
      </c>
      <c r="AG2571" s="13">
        <f t="shared" si="3660"/>
        <v>3.9236579159348927E-3</v>
      </c>
      <c r="AH2571" s="13">
        <f t="shared" si="3661"/>
        <v>6.003463876246073E-4</v>
      </c>
      <c r="AI2571" s="13">
        <f t="shared" si="3662"/>
        <v>1.3966963803552508E-3</v>
      </c>
      <c r="AJ2571" s="13">
        <f t="shared" si="3663"/>
        <v>1.6246960247533442E-3</v>
      </c>
      <c r="AK2571" s="13">
        <f t="shared" si="3664"/>
        <v>1.2599432059709956E-3</v>
      </c>
      <c r="AL2571" s="13">
        <f t="shared" si="3665"/>
        <v>5.094612059256396E-5</v>
      </c>
      <c r="AM2571" s="13">
        <f t="shared" si="3666"/>
        <v>2.6271972015946755E-2</v>
      </c>
      <c r="AN2571" s="13">
        <f t="shared" si="3667"/>
        <v>1.962694074618046E-2</v>
      </c>
      <c r="AO2571" s="13">
        <f t="shared" si="3668"/>
        <v>7.3313263812144923E-3</v>
      </c>
      <c r="AP2571" s="13">
        <f t="shared" si="3669"/>
        <v>1.8256656230153585E-3</v>
      </c>
      <c r="AQ2571" s="13">
        <f t="shared" si="3670"/>
        <v>3.4097393777208032E-4</v>
      </c>
      <c r="AR2571" s="13">
        <f t="shared" si="3671"/>
        <v>8.9699874603547445E-5</v>
      </c>
      <c r="AS2571" s="13">
        <f t="shared" si="3672"/>
        <v>2.0868534026298425E-4</v>
      </c>
      <c r="AT2571" s="13">
        <f t="shared" si="3673"/>
        <v>2.4275157258110154E-4</v>
      </c>
      <c r="AU2571" s="13">
        <f t="shared" si="3674"/>
        <v>1.8825256537373969E-4</v>
      </c>
      <c r="AV2571" s="13">
        <f t="shared" si="3675"/>
        <v>1.0949165434743229E-4</v>
      </c>
      <c r="AW2571" s="13">
        <f t="shared" si="3676"/>
        <v>2.4596236647934615E-6</v>
      </c>
      <c r="AX2571" s="13">
        <f t="shared" si="3677"/>
        <v>1.0186887929998322E-2</v>
      </c>
      <c r="AY2571" s="13">
        <f t="shared" si="3678"/>
        <v>7.61029456291665E-3</v>
      </c>
      <c r="AZ2571" s="13">
        <f t="shared" si="3679"/>
        <v>2.8427024883529986E-3</v>
      </c>
      <c r="BA2571" s="13">
        <f t="shared" si="3680"/>
        <v>7.0789703521377686E-4</v>
      </c>
      <c r="BB2571" s="13">
        <f t="shared" si="3681"/>
        <v>1.3221174600163457E-4</v>
      </c>
      <c r="BC2571" s="13">
        <f t="shared" si="3682"/>
        <v>1.9754224031207591E-5</v>
      </c>
      <c r="BD2571" s="13">
        <f t="shared" si="3683"/>
        <v>1.1168645954168827E-5</v>
      </c>
      <c r="BE2571" s="13">
        <f t="shared" si="3684"/>
        <v>2.5983678255112615E-5</v>
      </c>
      <c r="BF2571" s="13">
        <f t="shared" si="3685"/>
        <v>3.0225308351421239E-5</v>
      </c>
      <c r="BG2571" s="13">
        <f t="shared" si="3686"/>
        <v>2.3439567356320138E-5</v>
      </c>
      <c r="BH2571" s="13">
        <f t="shared" si="3687"/>
        <v>1.363294572871498E-5</v>
      </c>
      <c r="BI2571" s="13">
        <f t="shared" si="3688"/>
        <v>6.3433665448427943E-6</v>
      </c>
      <c r="BJ2571" s="14">
        <f t="shared" si="3689"/>
        <v>0.71823102979965003</v>
      </c>
      <c r="BK2571" s="14">
        <f t="shared" si="3690"/>
        <v>0.17672530972161463</v>
      </c>
      <c r="BL2571" s="14">
        <f t="shared" si="3691"/>
        <v>9.9504168471780507E-2</v>
      </c>
      <c r="BM2571" s="14">
        <f t="shared" si="3692"/>
        <v>0.58315213003408872</v>
      </c>
      <c r="BN2571" s="14">
        <f t="shared" si="3693"/>
        <v>0.40691495808306438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1.3812</v>
      </c>
      <c r="F2572" s="10">
        <f>VLOOKUP(B2572,home!$B$2:$E$405,3,FALSE)</f>
        <v>0.91449999999999998</v>
      </c>
      <c r="G2572" s="10">
        <f>VLOOKUP(C2572,away!$B$2:$E$405,4,FALSE)</f>
        <v>0.94120000000000004</v>
      </c>
      <c r="H2572" s="10">
        <f>VLOOKUP(A2572,away!$A$2:$E$405,3,FALSE)</f>
        <v>1.0679000000000001</v>
      </c>
      <c r="I2572" s="10">
        <f>VLOOKUP(C2572,away!$B$2:$E$405,3,FALSE)</f>
        <v>1.2173</v>
      </c>
      <c r="J2572" s="10">
        <f>VLOOKUP(B2572,home!$B$2:$E$405,4,FALSE)</f>
        <v>1.38</v>
      </c>
      <c r="K2572" s="12">
        <f t="shared" si="3638"/>
        <v>1.18883668488</v>
      </c>
      <c r="L2572" s="12">
        <f t="shared" si="3639"/>
        <v>1.7939374446</v>
      </c>
      <c r="M2572" s="13">
        <f t="shared" si="3640"/>
        <v>5.0652123232098438E-2</v>
      </c>
      <c r="N2572" s="13">
        <f t="shared" si="3641"/>
        <v>6.0217102265381149E-2</v>
      </c>
      <c r="O2572" s="13">
        <f t="shared" si="3642"/>
        <v>9.0866740514554956E-2</v>
      </c>
      <c r="P2572" s="13">
        <f t="shared" si="3643"/>
        <v>0.10802571455917473</v>
      </c>
      <c r="Q2572" s="13">
        <f t="shared" si="3644"/>
        <v>3.5794150115127835E-2</v>
      </c>
      <c r="R2572" s="13">
        <f t="shared" si="3645"/>
        <v>8.1504624138906037E-2</v>
      </c>
      <c r="S2572" s="13">
        <f t="shared" si="3646"/>
        <v>5.7596573753423912E-2</v>
      </c>
      <c r="T2572" s="13">
        <f t="shared" si="3647"/>
        <v>6.4212466189161224E-2</v>
      </c>
      <c r="U2572" s="13">
        <f t="shared" si="3648"/>
        <v>9.6895687163687488E-2</v>
      </c>
      <c r="V2572" s="13">
        <f t="shared" si="3649"/>
        <v>1.3648459419216033E-2</v>
      </c>
      <c r="W2572" s="13">
        <f t="shared" si="3650"/>
        <v>1.418446625365522E-2</v>
      </c>
      <c r="X2572" s="13">
        <f t="shared" si="3651"/>
        <v>2.5446045144097183E-2</v>
      </c>
      <c r="Y2572" s="13">
        <f t="shared" si="3652"/>
        <v>2.2824306600488974E-2</v>
      </c>
      <c r="Z2572" s="13">
        <f t="shared" si="3653"/>
        <v>4.8738065716944182E-2</v>
      </c>
      <c r="AA2572" s="13">
        <f t="shared" si="3654"/>
        <v>5.7941600474395519E-2</v>
      </c>
      <c r="AB2572" s="13">
        <f t="shared" si="3655"/>
        <v>3.4441550112310905E-2</v>
      </c>
      <c r="AC2572" s="13">
        <f t="shared" si="3656"/>
        <v>1.8192531814470738E-3</v>
      </c>
      <c r="AD2572" s="13">
        <f t="shared" si="3657"/>
        <v>4.2157534594469233E-3</v>
      </c>
      <c r="AE2572" s="13">
        <f t="shared" si="3658"/>
        <v>7.5627979881038223E-3</v>
      </c>
      <c r="AF2572" s="13">
        <f t="shared" si="3659"/>
        <v>6.7835932484024983E-3</v>
      </c>
      <c r="AG2572" s="13">
        <f t="shared" si="3660"/>
        <v>4.056447312414997E-3</v>
      </c>
      <c r="AH2572" s="13">
        <f t="shared" si="3661"/>
        <v>2.1858260266750425E-2</v>
      </c>
      <c r="AI2572" s="13">
        <f t="shared" si="3662"/>
        <v>2.5985901672767802E-2</v>
      </c>
      <c r="AJ2572" s="13">
        <f t="shared" si="3663"/>
        <v>1.5446496599135462E-2</v>
      </c>
      <c r="AK2572" s="13">
        <f t="shared" si="3664"/>
        <v>6.1211206033088012E-3</v>
      </c>
      <c r="AL2572" s="13">
        <f t="shared" si="3665"/>
        <v>1.551967517644615E-4</v>
      </c>
      <c r="AM2572" s="13">
        <f t="shared" si="3666"/>
        <v>1.0023684734000553E-3</v>
      </c>
      <c r="AN2572" s="13">
        <f t="shared" si="3667"/>
        <v>1.7981863377188982E-3</v>
      </c>
      <c r="AO2572" s="13">
        <f t="shared" si="3668"/>
        <v>1.6129169018010369E-3</v>
      </c>
      <c r="AP2572" s="13">
        <f t="shared" si="3669"/>
        <v>9.6449067505636696E-4</v>
      </c>
      <c r="AQ2572" s="13">
        <f t="shared" si="3670"/>
        <v>4.3255898423778685E-4</v>
      </c>
      <c r="AR2572" s="13">
        <f t="shared" si="3671"/>
        <v>7.8424703132671976E-3</v>
      </c>
      <c r="AS2572" s="13">
        <f t="shared" si="3672"/>
        <v>9.3234164084943921E-3</v>
      </c>
      <c r="AT2572" s="13">
        <f t="shared" si="3673"/>
        <v>5.5420097274151356E-3</v>
      </c>
      <c r="AU2572" s="13">
        <f t="shared" si="3674"/>
        <v>2.1961814906376414E-3</v>
      </c>
      <c r="AV2572" s="13">
        <f t="shared" si="3675"/>
        <v>6.5272528068111707E-4</v>
      </c>
      <c r="AW2572" s="13">
        <f t="shared" si="3676"/>
        <v>9.1941083922786177E-6</v>
      </c>
      <c r="AX2572" s="13">
        <f t="shared" si="3677"/>
        <v>1.9860873549085804E-4</v>
      </c>
      <c r="AY2572" s="13">
        <f t="shared" si="3678"/>
        <v>3.5629164742170718E-4</v>
      </c>
      <c r="AZ2572" s="13">
        <f t="shared" si="3679"/>
        <v>3.1958246375401089E-4</v>
      </c>
      <c r="BA2572" s="13">
        <f t="shared" si="3680"/>
        <v>1.9110364945528079E-4</v>
      </c>
      <c r="BB2572" s="13">
        <f t="shared" si="3681"/>
        <v>8.5706998139385118E-5</v>
      </c>
      <c r="BC2572" s="13">
        <f t="shared" si="3682"/>
        <v>3.0750598645301119E-5</v>
      </c>
      <c r="BD2572" s="13">
        <f t="shared" si="3683"/>
        <v>2.3448168588556528E-3</v>
      </c>
      <c r="BE2572" s="13">
        <f t="shared" si="3684"/>
        <v>2.7876043011326899E-3</v>
      </c>
      <c r="BF2572" s="13">
        <f t="shared" si="3685"/>
        <v>1.6570031280579082E-3</v>
      </c>
      <c r="BG2572" s="13">
        <f t="shared" si="3686"/>
        <v>6.5663536853205148E-4</v>
      </c>
      <c r="BH2572" s="13">
        <f t="shared" si="3687"/>
        <v>1.9515805367515014E-4</v>
      </c>
      <c r="BI2572" s="13">
        <f t="shared" si="3688"/>
        <v>4.6402210711759761E-5</v>
      </c>
      <c r="BJ2572" s="14">
        <f t="shared" si="3689"/>
        <v>0.2522896940414005</v>
      </c>
      <c r="BK2572" s="14">
        <f t="shared" si="3690"/>
        <v>0.23225361254454635</v>
      </c>
      <c r="BL2572" s="14">
        <f t="shared" si="3691"/>
        <v>0.46430640468727813</v>
      </c>
      <c r="BM2572" s="14">
        <f t="shared" si="3692"/>
        <v>0.57018022462589646</v>
      </c>
      <c r="BN2572" s="14">
        <f t="shared" si="3693"/>
        <v>0.42706045482524307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1.3812</v>
      </c>
      <c r="F2573" s="15">
        <f>VLOOKUP(B2573,home!$B$2:$E$405,3,FALSE)</f>
        <v>0.83260000000000001</v>
      </c>
      <c r="G2573" s="15">
        <f>VLOOKUP(C2573,away!$B$2:$E$405,4,FALSE)</f>
        <v>0.83830000000000005</v>
      </c>
      <c r="H2573" s="15">
        <f>VLOOKUP(A2573,away!$A$2:$E$405,3,FALSE)</f>
        <v>1.0679000000000001</v>
      </c>
      <c r="I2573" s="15">
        <f>VLOOKUP(C2573,away!$B$2:$E$405,3,FALSE)</f>
        <v>0.78859999999999997</v>
      </c>
      <c r="J2573" s="15">
        <f>VLOOKUP(B2573,home!$B$2:$E$405,4,FALSE)</f>
        <v>0.79600000000000004</v>
      </c>
      <c r="K2573" s="16">
        <f t="shared" si="3638"/>
        <v>0.96403420269600004</v>
      </c>
      <c r="L2573" s="16">
        <f t="shared" si="3639"/>
        <v>0.67034816823999999</v>
      </c>
      <c r="M2573" s="17">
        <f t="shared" si="3640"/>
        <v>0.19507281674126661</v>
      </c>
      <c r="N2573" s="17">
        <f t="shared" si="3641"/>
        <v>0.18805686735482985</v>
      </c>
      <c r="O2573" s="17">
        <f t="shared" si="3642"/>
        <v>0.13076670537592525</v>
      </c>
      <c r="P2573" s="17">
        <f t="shared" si="3643"/>
        <v>0.12606357655626282</v>
      </c>
      <c r="Q2573" s="17">
        <f t="shared" si="3644"/>
        <v>9.0646626090960414E-2</v>
      </c>
      <c r="R2573" s="17">
        <f t="shared" si="3645"/>
        <v>4.3829610707765629E-2</v>
      </c>
      <c r="S2573" s="17">
        <f t="shared" si="3646"/>
        <v>2.0366786105358563E-2</v>
      </c>
      <c r="T2573" s="17">
        <f t="shared" si="3647"/>
        <v>6.0764799757211496E-2</v>
      </c>
      <c r="U2573" s="17">
        <f t="shared" si="3648"/>
        <v>4.2253243813136901E-2</v>
      </c>
      <c r="V2573" s="17">
        <f t="shared" si="3649"/>
        <v>1.4624225070233919E-3</v>
      </c>
      <c r="W2573" s="17">
        <f t="shared" si="3650"/>
        <v>2.9128815970227158E-2</v>
      </c>
      <c r="X2573" s="17">
        <f t="shared" si="3651"/>
        <v>1.9526448428641832E-2</v>
      </c>
      <c r="Y2573" s="17">
        <f t="shared" si="3652"/>
        <v>6.5447594681864391E-3</v>
      </c>
      <c r="Z2573" s="17">
        <f t="shared" si="3653"/>
        <v>9.7936997508743257E-3</v>
      </c>
      <c r="AA2573" s="17">
        <f t="shared" si="3654"/>
        <v>9.4414615307781436E-3</v>
      </c>
      <c r="AB2573" s="17">
        <f t="shared" si="3655"/>
        <v>4.5509459195543318E-3</v>
      </c>
      <c r="AC2573" s="17">
        <f t="shared" si="3656"/>
        <v>5.9067113614126505E-5</v>
      </c>
      <c r="AD2573" s="17">
        <f t="shared" si="3657"/>
        <v>7.0202937198341111E-3</v>
      </c>
      <c r="AE2573" s="17">
        <f t="shared" si="3658"/>
        <v>4.706041035597572E-3</v>
      </c>
      <c r="AF2573" s="17">
        <f t="shared" si="3659"/>
        <v>1.5773429939375525E-3</v>
      </c>
      <c r="AG2573" s="17">
        <f t="shared" si="3660"/>
        <v>3.5245632889074522E-4</v>
      </c>
      <c r="AH2573" s="17">
        <f t="shared" si="3661"/>
        <v>1.6412971720727869E-3</v>
      </c>
      <c r="AI2573" s="17">
        <f t="shared" si="3662"/>
        <v>1.5822666106663885E-3</v>
      </c>
      <c r="AJ2573" s="17">
        <f t="shared" si="3663"/>
        <v>7.6267956523313704E-4</v>
      </c>
      <c r="AK2573" s="17">
        <f t="shared" si="3664"/>
        <v>2.4508306219401979E-4</v>
      </c>
      <c r="AL2573" s="17">
        <f t="shared" si="3665"/>
        <v>1.5268578622982915E-6</v>
      </c>
      <c r="AM2573" s="17">
        <f t="shared" si="3666"/>
        <v>1.3535606517784031E-3</v>
      </c>
      <c r="AN2573" s="17">
        <f t="shared" si="3667"/>
        <v>9.0735690352139302E-4</v>
      </c>
      <c r="AO2573" s="17">
        <f t="shared" si="3668"/>
        <v>3.0412251910774213E-4</v>
      </c>
      <c r="AP2573" s="17">
        <f t="shared" si="3669"/>
        <v>6.7955991201469775E-5</v>
      </c>
      <c r="AQ2573" s="17">
        <f t="shared" si="3670"/>
        <v>1.1388543555709703E-5</v>
      </c>
      <c r="AR2573" s="17">
        <f t="shared" si="3671"/>
        <v>2.2004811056729702E-4</v>
      </c>
      <c r="AS2573" s="17">
        <f t="shared" si="3672"/>
        <v>2.1213390482550541E-4</v>
      </c>
      <c r="AT2573" s="17">
        <f t="shared" si="3673"/>
        <v>1.0225216990162263E-4</v>
      </c>
      <c r="AU2573" s="17">
        <f t="shared" si="3674"/>
        <v>3.2858196361682241E-5</v>
      </c>
      <c r="AV2573" s="17">
        <f t="shared" si="3675"/>
        <v>7.9191062828907354E-6</v>
      </c>
      <c r="AW2573" s="17">
        <f t="shared" si="3676"/>
        <v>2.7408734143173879E-8</v>
      </c>
      <c r="AX2573" s="17">
        <f t="shared" si="3677"/>
        <v>2.1747979395631174E-4</v>
      </c>
      <c r="AY2573" s="17">
        <f t="shared" si="3678"/>
        <v>1.4578718150782619E-4</v>
      </c>
      <c r="AZ2573" s="17">
        <f t="shared" si="3679"/>
        <v>4.8864085038321842E-5</v>
      </c>
      <c r="BA2573" s="17">
        <f t="shared" si="3680"/>
        <v>1.0918649966054212E-5</v>
      </c>
      <c r="BB2573" s="17">
        <f t="shared" si="3681"/>
        <v>1.8298242510995446E-6</v>
      </c>
      <c r="BC2573" s="17">
        <f t="shared" si="3682"/>
        <v>2.4532386698514196E-7</v>
      </c>
      <c r="BD2573" s="17">
        <f t="shared" si="3683"/>
        <v>2.4584807973910085E-5</v>
      </c>
      <c r="BE2573" s="17">
        <f t="shared" si="3684"/>
        <v>2.3700595753562666E-5</v>
      </c>
      <c r="BF2573" s="17">
        <f t="shared" si="3685"/>
        <v>1.1424092465352994E-5</v>
      </c>
      <c r="BG2573" s="17">
        <f t="shared" si="3686"/>
        <v>3.6710719571206523E-6</v>
      </c>
      <c r="BH2573" s="17">
        <f t="shared" si="3687"/>
        <v>8.8475973180561306E-7</v>
      </c>
      <c r="BI2573" s="17">
        <f t="shared" si="3688"/>
        <v>1.7058772852575026E-7</v>
      </c>
      <c r="BJ2573" s="18">
        <f t="shared" si="3689"/>
        <v>0.41139396061606842</v>
      </c>
      <c r="BK2573" s="18">
        <f t="shared" si="3690"/>
        <v>0.34317198306289565</v>
      </c>
      <c r="BL2573" s="18">
        <f t="shared" si="3691"/>
        <v>0.23571294116087579</v>
      </c>
      <c r="BM2573" s="18">
        <f t="shared" si="3692"/>
        <v>0.22549062199093001</v>
      </c>
      <c r="BN2573" s="18">
        <f t="shared" si="3693"/>
        <v>0.77443620282701064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1.3812</v>
      </c>
      <c r="F2574" s="10">
        <f>VLOOKUP(B2574,home!$B$2:$E$405,3,FALSE)</f>
        <v>0.83830000000000005</v>
      </c>
      <c r="G2574" s="10">
        <f>VLOOKUP(C2574,away!$B$2:$E$405,4,FALSE)</f>
        <v>1.1584000000000001</v>
      </c>
      <c r="H2574" s="10">
        <f>VLOOKUP(A2574,away!$A$2:$E$405,3,FALSE)</f>
        <v>1.0679000000000001</v>
      </c>
      <c r="I2574" s="10">
        <f>VLOOKUP(C2574,away!$B$2:$E$405,3,FALSE)</f>
        <v>1.3109999999999999</v>
      </c>
      <c r="J2574" s="10">
        <f>VLOOKUP(B2574,home!$B$2:$E$405,4,FALSE)</f>
        <v>0.83779999999999999</v>
      </c>
      <c r="K2574" s="12">
        <f t="shared" ref="K2574:K2585" si="3694">E2574*F2574*G2574</f>
        <v>1.3412649776640002</v>
      </c>
      <c r="L2574" s="12">
        <f t="shared" ref="L2574:L2585" si="3695">H2574*I2574*J2574</f>
        <v>1.17293415882</v>
      </c>
      <c r="M2574" s="13">
        <f t="shared" ref="M2574:M2585" si="3696">_xlfn.POISSON.DIST(0,K2574,FALSE) * _xlfn.POISSON.DIST(0,L2574,FALSE)</f>
        <v>8.0927698301834758E-2</v>
      </c>
      <c r="N2574" s="13">
        <f t="shared" ref="N2574:N2585" si="3697">_xlfn.POISSON.DIST(1,K2574,FALSE) * _xlfn.POISSON.DIST(0,L2574,FALSE)</f>
        <v>0.10854548745520934</v>
      </c>
      <c r="O2574" s="13">
        <f t="shared" ref="O2574:O2585" si="3698">_xlfn.POISSON.DIST(0,K2574,FALSE) * _xlfn.POISSON.DIST(1,L2574,FALSE)</f>
        <v>9.4922861732901292E-2</v>
      </c>
      <c r="P2574" s="13">
        <f t="shared" ref="P2574:P2585" si="3699">_xlfn.POISSON.DIST(1,K2574,FALSE) * _xlfn.POISSON.DIST(1,L2574,FALSE)</f>
        <v>0.12731671002198283</v>
      </c>
      <c r="Q2574" s="13">
        <f t="shared" ref="Q2574:Q2585" si="3700">_xlfn.POISSON.DIST(2,K2574,FALSE) * _xlfn.POISSON.DIST(0,L2574,FALSE)</f>
        <v>7.2794130403569704E-2</v>
      </c>
      <c r="R2574" s="13">
        <f t="shared" ref="R2574:R2585" si="3701">_xlfn.POISSON.DIST(0,K2574,FALSE) * _xlfn.POISSON.DIST(2,L2574,FALSE)</f>
        <v>5.5669133489733888E-2</v>
      </c>
      <c r="S2574" s="13">
        <f t="shared" ref="S2574:S2585" si="3702">_xlfn.POISSON.DIST(2,K2574,FALSE) * _xlfn.POISSON.DIST(2,L2574,FALSE)</f>
        <v>5.0074155669067678E-2</v>
      </c>
      <c r="T2574" s="13">
        <f t="shared" ref="T2574:T2585" si="3703">_xlfn.POISSON.DIST(2,K2574,FALSE) * _xlfn.POISSON.DIST(1,L2574,FALSE)</f>
        <v>8.538272211194442E-2</v>
      </c>
      <c r="U2574" s="13">
        <f t="shared" ref="U2574:U2585" si="3704">_xlfn.POISSON.DIST(1,K2574,FALSE) * _xlfn.POISSON.DIST(2,L2574,FALSE)</f>
        <v>7.4667059086682169E-2</v>
      </c>
      <c r="V2574" s="13">
        <f t="shared" ref="V2574:V2585" si="3705">_xlfn.POISSON.DIST(3,K2574,FALSE) * _xlfn.POISSON.DIST(3,L2574,FALSE)</f>
        <v>8.7530486961289421E-3</v>
      </c>
      <c r="W2574" s="13">
        <f t="shared" ref="W2574:W2585" si="3706">_xlfn.POISSON.DIST(3,K2574,FALSE) * _xlfn.POISSON.DIST(0,L2574,FALSE)</f>
        <v>3.2545405896604762E-2</v>
      </c>
      <c r="X2574" s="13">
        <f t="shared" ref="X2574:X2585" si="3707">_xlfn.POISSON.DIST(3,K2574,FALSE) * _xlfn.POISSON.DIST(1,L2574,FALSE)</f>
        <v>3.8173618288789582E-2</v>
      </c>
      <c r="Y2574" s="13">
        <f t="shared" ref="Y2574:Y2585" si="3708">_xlfn.POISSON.DIST(3,K2574,FALSE) * _xlfn.POISSON.DIST(2,L2574,FALSE)</f>
        <v>2.2387570428338593E-2</v>
      </c>
      <c r="Z2574" s="13">
        <f t="shared" ref="Z2574:Z2585" si="3709">_xlfn.POISSON.DIST(0,K2574,FALSE) * _xlfn.POISSON.DIST(3,L2574,FALSE)</f>
        <v>2.1765409420673097E-2</v>
      </c>
      <c r="AA2574" s="13">
        <f t="shared" ref="AA2574:AA2585" si="3710">_xlfn.POISSON.DIST(1,K2574,FALSE) * _xlfn.POISSON.DIST(3,L2574,FALSE)</f>
        <v>2.919318138046692E-2</v>
      </c>
      <c r="AB2574" s="13">
        <f t="shared" ref="AB2574:AB2585" si="3711">_xlfn.POISSON.DIST(2,K2574,FALSE) * _xlfn.POISSON.DIST(3,L2574,FALSE)</f>
        <v>1.957789588610654E-2</v>
      </c>
      <c r="AC2574" s="13">
        <f t="shared" ref="AC2574:AC2585" si="3712">_xlfn.POISSON.DIST(4,K2574,FALSE) * _xlfn.POISSON.DIST(4,L2574,FALSE)</f>
        <v>8.6065199712043313E-4</v>
      </c>
      <c r="AD2574" s="13">
        <f t="shared" ref="AD2574:AD2585" si="3713">_xlfn.POISSON.DIST(4,K2574,FALSE) * _xlfn.POISSON.DIST(0,L2574,FALSE)</f>
        <v>1.0913003278243849E-2</v>
      </c>
      <c r="AE2574" s="13">
        <f t="shared" ref="AE2574:AE2585" si="3714">_xlfn.POISSON.DIST(4,K2574,FALSE) * _xlfn.POISSON.DIST(1,L2574,FALSE)</f>
        <v>1.2800234320366852E-2</v>
      </c>
      <c r="AF2574" s="13">
        <f t="shared" ref="AF2574:AF2585" si="3715">_xlfn.POISSON.DIST(4,K2574,FALSE) * _xlfn.POISSON.DIST(2,L2574,FALSE)</f>
        <v>7.5069160376291955E-3</v>
      </c>
      <c r="AG2574" s="13">
        <f t="shared" ref="AG2574:AG2585" si="3716">_xlfn.POISSON.DIST(4,K2574,FALSE) * _xlfn.POISSON.DIST(3,L2574,FALSE)</f>
        <v>2.9350394159763219E-3</v>
      </c>
      <c r="AH2574" s="13">
        <f t="shared" ref="AH2574:AH2585" si="3717">_xlfn.POISSON.DIST(0,K2574,FALSE) * _xlfn.POISSON.DIST(4,L2574,FALSE)</f>
        <v>6.3823480475525282E-3</v>
      </c>
      <c r="AI2574" s="13">
        <f t="shared" ref="AI2574:AI2585" si="3718">_xlfn.POISSON.DIST(1,K2574,FALSE) * _xlfn.POISSON.DIST(4,L2574,FALSE)</f>
        <v>8.5604199114444179E-3</v>
      </c>
      <c r="AJ2574" s="13">
        <f t="shared" ref="AJ2574:AJ2585" si="3719">_xlfn.POISSON.DIST(2,K2574,FALSE) * _xlfn.POISSON.DIST(4,L2574,FALSE)</f>
        <v>5.7408957106589806E-3</v>
      </c>
      <c r="AK2574" s="13">
        <f t="shared" ref="AK2574:AK2585" si="3720">_xlfn.POISSON.DIST(3,K2574,FALSE) * _xlfn.POISSON.DIST(4,L2574,FALSE)</f>
        <v>2.5666874523761259E-3</v>
      </c>
      <c r="AL2574" s="13">
        <f t="shared" ref="AL2574:AL2585" si="3721">_xlfn.POISSON.DIST(5,K2574,FALSE) * _xlfn.POISSON.DIST(5,L2574,FALSE)</f>
        <v>5.4159642765838236E-5</v>
      </c>
      <c r="AM2574" s="13">
        <f t="shared" ref="AM2574:AM2585" si="3722">_xlfn.POISSON.DIST(5,K2574,FALSE) * _xlfn.POISSON.DIST(0,L2574,FALSE)</f>
        <v>2.9274458196481791E-3</v>
      </c>
      <c r="AN2574" s="13">
        <f t="shared" ref="AN2574:AN2585" si="3723">_xlfn.POISSON.DIST(5,K2574,FALSE) * _xlfn.POISSON.DIST(1,L2574,FALSE)</f>
        <v>3.433701199960163E-3</v>
      </c>
      <c r="AO2574" s="13">
        <f t="shared" ref="AO2574:AO2585" si="3724">_xlfn.POISSON.DIST(5,K2574,FALSE) * _xlfn.POISSON.DIST(2,L2574,FALSE)</f>
        <v>2.0137527143072494E-3</v>
      </c>
      <c r="AP2574" s="13">
        <f t="shared" ref="AP2574:AP2585" si="3725">_xlfn.POISSON.DIST(5,K2574,FALSE) * _xlfn.POISSON.DIST(3,L2574,FALSE)</f>
        <v>7.8733311534248825E-4</v>
      </c>
      <c r="AQ2574" s="13">
        <f t="shared" ref="AQ2574:AQ2585" si="3726">_xlfn.POISSON.DIST(5,K2574,FALSE) * _xlfn.POISSON.DIST(4,L2574,FALSE)</f>
        <v>2.3087247633884298E-4</v>
      </c>
      <c r="AR2574" s="13">
        <f t="shared" ref="AR2574:AR2585" si="3727">_xlfn.POISSON.DIST(0,K2574,FALSE) * _xlfn.POISSON.DIST(5,L2574,FALSE)</f>
        <v>1.4972148076904991E-3</v>
      </c>
      <c r="AS2574" s="13">
        <f t="shared" ref="AS2574:AS2585" si="3728">_xlfn.POISSON.DIST(1,K2574,FALSE) * _xlfn.POISSON.DIST(5,L2574,FALSE)</f>
        <v>2.0081617855952074E-3</v>
      </c>
      <c r="AT2574" s="13">
        <f t="shared" ref="AT2574:AT2585" si="3729">_xlfn.POISSON.DIST(2,K2574,FALSE) * _xlfn.POISSON.DIST(5,L2574,FALSE)</f>
        <v>1.3467385362510276E-3</v>
      </c>
      <c r="AU2574" s="13">
        <f t="shared" ref="AU2574:AU2585" si="3730">_xlfn.POISSON.DIST(3,K2574,FALSE) * _xlfn.POISSON.DIST(5,L2574,FALSE)</f>
        <v>6.0211107758132798E-4</v>
      </c>
      <c r="AV2574" s="13">
        <f t="shared" ref="AV2574:AV2585" si="3731">_xlfn.POISSON.DIST(4,K2574,FALSE) * _xlfn.POISSON.DIST(5,L2574,FALSE)</f>
        <v>2.0189762525584169E-4</v>
      </c>
      <c r="AW2574" s="13">
        <f t="shared" ref="AW2574:AW2585" si="3732">_xlfn.POISSON.DIST(6,K2574,FALSE) * _xlfn.POISSON.DIST(6,L2574,FALSE)</f>
        <v>2.3667997201357271E-6</v>
      </c>
      <c r="AX2574" s="13">
        <f t="shared" ref="AX2574:AX2585" si="3733">_xlfn.POISSON.DIST(6,K2574,FALSE) * _xlfn.POISSON.DIST(0,L2574,FALSE)</f>
        <v>6.5441342531716426E-4</v>
      </c>
      <c r="AY2574" s="13">
        <f t="shared" ref="AY2574:AY2585" si="3734">_xlfn.POISSON.DIST(6,K2574,FALSE) * _xlfn.POISSON.DIST(1,L2574,FALSE)</f>
        <v>7.6758386054490298E-4</v>
      </c>
      <c r="AZ2574" s="13">
        <f t="shared" ref="AZ2574:AZ2585" si="3735">_xlfn.POISSON.DIST(6,K2574,FALSE) * _xlfn.POISSON.DIST(2,L2574,FALSE)</f>
        <v>4.5016266489602207E-4</v>
      </c>
      <c r="BA2574" s="13">
        <f t="shared" ref="BA2574:BA2585" si="3736">_xlfn.POISSON.DIST(6,K2574,FALSE) * _xlfn.POISSON.DIST(3,L2574,FALSE)</f>
        <v>1.7600372222732836E-4</v>
      </c>
      <c r="BB2574" s="13">
        <f t="shared" ref="BB2574:BB2585" si="3737">_xlfn.POISSON.DIST(6,K2574,FALSE) * _xlfn.POISSON.DIST(4,L2574,FALSE)</f>
        <v>5.1610194469975105E-5</v>
      </c>
      <c r="BC2574" s="13">
        <f t="shared" ref="BC2574:BC2585" si="3738">_xlfn.POISSON.DIST(6,K2574,FALSE) * _xlfn.POISSON.DIST(5,L2574,FALSE)</f>
        <v>1.2107072007435374E-5</v>
      </c>
      <c r="BD2574" s="13">
        <f t="shared" ref="BD2574:BD2585" si="3739">_xlfn.POISSON.DIST(0,K2574,FALSE) * _xlfn.POISSON.DIST(6,L2574,FALSE)</f>
        <v>2.9268906517188357E-4</v>
      </c>
      <c r="BE2574" s="13">
        <f t="shared" ref="BE2574:BE2585" si="3740">_xlfn.POISSON.DIST(1,K2574,FALSE) * _xlfn.POISSON.DIST(6,L2574,FALSE)</f>
        <v>3.9257359246026353E-4</v>
      </c>
      <c r="BF2574" s="13">
        <f t="shared" ref="BF2574:BF2585" si="3741">_xlfn.POISSON.DIST(2,K2574,FALSE) * _xlfn.POISSON.DIST(6,L2574,FALSE)</f>
        <v>2.632726053613459E-4</v>
      </c>
      <c r="BG2574" s="13">
        <f t="shared" ref="BG2574:BG2585" si="3742">_xlfn.POISSON.DIST(3,K2574,FALSE) * _xlfn.POISSON.DIST(6,L2574,FALSE)</f>
        <v>1.1770610838317632E-4</v>
      </c>
      <c r="BH2574" s="13">
        <f t="shared" ref="BH2574:BH2585" si="3743">_xlfn.POISSON.DIST(4,K2574,FALSE) * _xlfn.POISSON.DIST(6,L2574,FALSE)</f>
        <v>3.9468770207869334E-5</v>
      </c>
      <c r="BI2574" s="13">
        <f t="shared" ref="BI2574:BI2585" si="3744">_xlfn.POISSON.DIST(5,K2574,FALSE) * _xlfn.POISSON.DIST(6,L2574,FALSE)</f>
        <v>1.0587615838256682E-5</v>
      </c>
      <c r="BJ2574" s="14">
        <f t="shared" ref="BJ2574:BJ2585" si="3745">SUM(N2574,Q2574,T2574,W2574,X2574,Y2574,AD2574,AE2574,AF2574,AG2574,AM2574,AN2574,AO2574,AP2574,AQ2574,AX2574,AY2574,AZ2574,BA2574,BB2574,BC2574)</f>
        <v>0.40548911390173248</v>
      </c>
      <c r="BK2574" s="14">
        <f t="shared" ref="BK2574:BK2585" si="3746">SUM(M2574,P2574,S2574,V2574,AC2574,AL2574,AY2574)</f>
        <v>0.26875400818944539</v>
      </c>
      <c r="BL2574" s="14">
        <f t="shared" ref="BL2574:BL2585" si="3747">SUM(O2574,R2574,U2574,AA2574,AB2574,AH2574,AI2574,AJ2574,AK2574,AR2574,AS2574,AT2574,AU2574,AV2574,BD2574,BE2574,BF2574,BG2574,BH2574,BI2574)</f>
        <v>0.30405290428771964</v>
      </c>
      <c r="BM2574" s="14">
        <f t="shared" ref="BM2574:BM2585" si="3748">SUM(S2574:BI2574)</f>
        <v>0.45912019733351406</v>
      </c>
      <c r="BN2574" s="14">
        <f t="shared" ref="BN2574:BN2585" si="3749">SUM(M2574:R2574)</f>
        <v>0.5401760214052318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1.3812</v>
      </c>
      <c r="F2575" s="10">
        <f>VLOOKUP(B2575,home!$B$2:$E$405,3,FALSE)</f>
        <v>1.1051</v>
      </c>
      <c r="G2575" s="10">
        <f>VLOOKUP(C2575,away!$B$2:$E$405,4,FALSE)</f>
        <v>1.5242</v>
      </c>
      <c r="H2575" s="10">
        <f>VLOOKUP(A2575,away!$A$2:$E$405,3,FALSE)</f>
        <v>1.0679000000000001</v>
      </c>
      <c r="I2575" s="10">
        <f>VLOOKUP(C2575,away!$B$2:$E$405,3,FALSE)</f>
        <v>0.78859999999999997</v>
      </c>
      <c r="J2575" s="10">
        <f>VLOOKUP(B2575,home!$B$2:$E$405,4,FALSE)</f>
        <v>0.8871</v>
      </c>
      <c r="K2575" s="12">
        <f t="shared" si="3694"/>
        <v>2.326484191704</v>
      </c>
      <c r="L2575" s="12">
        <f t="shared" si="3695"/>
        <v>0.74706766337399999</v>
      </c>
      <c r="M2575" s="13">
        <f t="shared" si="3696"/>
        <v>4.6256566113540294E-2</v>
      </c>
      <c r="N2575" s="13">
        <f t="shared" si="3697"/>
        <v>0.10761516982566244</v>
      </c>
      <c r="O2575" s="13">
        <f t="shared" si="3698"/>
        <v>3.4556784762147498E-2</v>
      </c>
      <c r="P2575" s="13">
        <f t="shared" si="3699"/>
        <v>8.0395813465253832E-2</v>
      </c>
      <c r="Q2575" s="13">
        <f t="shared" si="3700"/>
        <v>0.12518249569347248</v>
      </c>
      <c r="R2575" s="13">
        <f t="shared" si="3701"/>
        <v>1.2908128222987886E-2</v>
      </c>
      <c r="S2575" s="13">
        <f t="shared" si="3702"/>
        <v>3.4932807197981162E-2</v>
      </c>
      <c r="T2575" s="13">
        <f t="shared" si="3703"/>
        <v>9.3519794553048305E-2</v>
      </c>
      <c r="U2575" s="13">
        <f t="shared" si="3704"/>
        <v>3.0030556255269566E-2</v>
      </c>
      <c r="V2575" s="13">
        <f t="shared" si="3705"/>
        <v>6.7460727735460194E-3</v>
      </c>
      <c r="W2575" s="13">
        <f t="shared" si="3706"/>
        <v>9.7078365769639283E-2</v>
      </c>
      <c r="X2575" s="13">
        <f t="shared" si="3707"/>
        <v>7.2524107879690922E-2</v>
      </c>
      <c r="Y2575" s="13">
        <f t="shared" si="3708"/>
        <v>2.7090207905982294E-2</v>
      </c>
      <c r="Z2575" s="13">
        <f t="shared" si="3709"/>
        <v>3.2144150633598486E-3</v>
      </c>
      <c r="AA2575" s="13">
        <f t="shared" si="3710"/>
        <v>7.4782858304818997E-3</v>
      </c>
      <c r="AB2575" s="13">
        <f t="shared" si="3711"/>
        <v>8.69905688283008E-3</v>
      </c>
      <c r="AC2575" s="13">
        <f t="shared" si="3712"/>
        <v>7.3280948778409443E-4</v>
      </c>
      <c r="AD2575" s="13">
        <f t="shared" si="3713"/>
        <v>5.6462820829881119E-2</v>
      </c>
      <c r="AE2575" s="13">
        <f t="shared" si="3714"/>
        <v>4.2181547624884103E-2</v>
      </c>
      <c r="AF2575" s="13">
        <f t="shared" si="3715"/>
        <v>1.5756235110810632E-2</v>
      </c>
      <c r="AG2575" s="13">
        <f t="shared" si="3716"/>
        <v>3.9236579159348927E-3</v>
      </c>
      <c r="AH2575" s="13">
        <f t="shared" si="3717"/>
        <v>6.003463876246073E-4</v>
      </c>
      <c r="AI2575" s="13">
        <f t="shared" si="3718"/>
        <v>1.3966963803552508E-3</v>
      </c>
      <c r="AJ2575" s="13">
        <f t="shared" si="3719"/>
        <v>1.6246960247533442E-3</v>
      </c>
      <c r="AK2575" s="13">
        <f t="shared" si="3720"/>
        <v>1.2599432059709956E-3</v>
      </c>
      <c r="AL2575" s="13">
        <f t="shared" si="3721"/>
        <v>5.094612059256396E-5</v>
      </c>
      <c r="AM2575" s="13">
        <f t="shared" si="3722"/>
        <v>2.6271972015946755E-2</v>
      </c>
      <c r="AN2575" s="13">
        <f t="shared" si="3723"/>
        <v>1.962694074618046E-2</v>
      </c>
      <c r="AO2575" s="13">
        <f t="shared" si="3724"/>
        <v>7.3313263812144923E-3</v>
      </c>
      <c r="AP2575" s="13">
        <f t="shared" si="3725"/>
        <v>1.8256656230153585E-3</v>
      </c>
      <c r="AQ2575" s="13">
        <f t="shared" si="3726"/>
        <v>3.4097393777208032E-4</v>
      </c>
      <c r="AR2575" s="13">
        <f t="shared" si="3727"/>
        <v>8.9699874603547445E-5</v>
      </c>
      <c r="AS2575" s="13">
        <f t="shared" si="3728"/>
        <v>2.0868534026298425E-4</v>
      </c>
      <c r="AT2575" s="13">
        <f t="shared" si="3729"/>
        <v>2.4275157258110154E-4</v>
      </c>
      <c r="AU2575" s="13">
        <f t="shared" si="3730"/>
        <v>1.8825256537373969E-4</v>
      </c>
      <c r="AV2575" s="13">
        <f t="shared" si="3731"/>
        <v>1.0949165434743229E-4</v>
      </c>
      <c r="AW2575" s="13">
        <f t="shared" si="3732"/>
        <v>2.4596236647934615E-6</v>
      </c>
      <c r="AX2575" s="13">
        <f t="shared" si="3733"/>
        <v>1.0186887929998322E-2</v>
      </c>
      <c r="AY2575" s="13">
        <f t="shared" si="3734"/>
        <v>7.61029456291665E-3</v>
      </c>
      <c r="AZ2575" s="13">
        <f t="shared" si="3735"/>
        <v>2.8427024883529986E-3</v>
      </c>
      <c r="BA2575" s="13">
        <f t="shared" si="3736"/>
        <v>7.0789703521377686E-4</v>
      </c>
      <c r="BB2575" s="13">
        <f t="shared" si="3737"/>
        <v>1.3221174600163457E-4</v>
      </c>
      <c r="BC2575" s="13">
        <f t="shared" si="3738"/>
        <v>1.9754224031207591E-5</v>
      </c>
      <c r="BD2575" s="13">
        <f t="shared" si="3739"/>
        <v>1.1168645954168827E-5</v>
      </c>
      <c r="BE2575" s="13">
        <f t="shared" si="3740"/>
        <v>2.5983678255112615E-5</v>
      </c>
      <c r="BF2575" s="13">
        <f t="shared" si="3741"/>
        <v>3.0225308351421239E-5</v>
      </c>
      <c r="BG2575" s="13">
        <f t="shared" si="3742"/>
        <v>2.3439567356320138E-5</v>
      </c>
      <c r="BH2575" s="13">
        <f t="shared" si="3743"/>
        <v>1.363294572871498E-5</v>
      </c>
      <c r="BI2575" s="13">
        <f t="shared" si="3744"/>
        <v>6.3433665448427943E-6</v>
      </c>
      <c r="BJ2575" s="14">
        <f t="shared" si="3745"/>
        <v>0.71823102979965003</v>
      </c>
      <c r="BK2575" s="14">
        <f t="shared" si="3746"/>
        <v>0.17672530972161463</v>
      </c>
      <c r="BL2575" s="14">
        <f t="shared" si="3747"/>
        <v>9.9504168471780507E-2</v>
      </c>
      <c r="BM2575" s="14">
        <f t="shared" si="3748"/>
        <v>0.58315213003408872</v>
      </c>
      <c r="BN2575" s="14">
        <f t="shared" si="3749"/>
        <v>0.40691495808306438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1.3812</v>
      </c>
      <c r="F2576" s="10">
        <f>VLOOKUP(B2576,home!$B$2:$E$405,3,FALSE)</f>
        <v>0.91449999999999998</v>
      </c>
      <c r="G2576" s="10">
        <f>VLOOKUP(C2576,away!$B$2:$E$405,4,FALSE)</f>
        <v>0.94120000000000004</v>
      </c>
      <c r="H2576" s="10">
        <f>VLOOKUP(A2576,away!$A$2:$E$405,3,FALSE)</f>
        <v>1.0679000000000001</v>
      </c>
      <c r="I2576" s="10">
        <f>VLOOKUP(C2576,away!$B$2:$E$405,3,FALSE)</f>
        <v>1.2173</v>
      </c>
      <c r="J2576" s="10">
        <f>VLOOKUP(B2576,home!$B$2:$E$405,4,FALSE)</f>
        <v>1.38</v>
      </c>
      <c r="K2576" s="12">
        <f t="shared" si="3694"/>
        <v>1.18883668488</v>
      </c>
      <c r="L2576" s="12">
        <f t="shared" si="3695"/>
        <v>1.7939374446</v>
      </c>
      <c r="M2576" s="13">
        <f t="shared" si="3696"/>
        <v>5.0652123232098438E-2</v>
      </c>
      <c r="N2576" s="13">
        <f t="shared" si="3697"/>
        <v>6.0217102265381149E-2</v>
      </c>
      <c r="O2576" s="13">
        <f t="shared" si="3698"/>
        <v>9.0866740514554956E-2</v>
      </c>
      <c r="P2576" s="13">
        <f t="shared" si="3699"/>
        <v>0.10802571455917473</v>
      </c>
      <c r="Q2576" s="13">
        <f t="shared" si="3700"/>
        <v>3.5794150115127835E-2</v>
      </c>
      <c r="R2576" s="13">
        <f t="shared" si="3701"/>
        <v>8.1504624138906037E-2</v>
      </c>
      <c r="S2576" s="13">
        <f t="shared" si="3702"/>
        <v>5.7596573753423912E-2</v>
      </c>
      <c r="T2576" s="13">
        <f t="shared" si="3703"/>
        <v>6.4212466189161224E-2</v>
      </c>
      <c r="U2576" s="13">
        <f t="shared" si="3704"/>
        <v>9.6895687163687488E-2</v>
      </c>
      <c r="V2576" s="13">
        <f t="shared" si="3705"/>
        <v>1.3648459419216033E-2</v>
      </c>
      <c r="W2576" s="13">
        <f t="shared" si="3706"/>
        <v>1.418446625365522E-2</v>
      </c>
      <c r="X2576" s="13">
        <f t="shared" si="3707"/>
        <v>2.5446045144097183E-2</v>
      </c>
      <c r="Y2576" s="13">
        <f t="shared" si="3708"/>
        <v>2.2824306600488974E-2</v>
      </c>
      <c r="Z2576" s="13">
        <f t="shared" si="3709"/>
        <v>4.8738065716944182E-2</v>
      </c>
      <c r="AA2576" s="13">
        <f t="shared" si="3710"/>
        <v>5.7941600474395519E-2</v>
      </c>
      <c r="AB2576" s="13">
        <f t="shared" si="3711"/>
        <v>3.4441550112310905E-2</v>
      </c>
      <c r="AC2576" s="13">
        <f t="shared" si="3712"/>
        <v>1.8192531814470738E-3</v>
      </c>
      <c r="AD2576" s="13">
        <f t="shared" si="3713"/>
        <v>4.2157534594469233E-3</v>
      </c>
      <c r="AE2576" s="13">
        <f t="shared" si="3714"/>
        <v>7.5627979881038223E-3</v>
      </c>
      <c r="AF2576" s="13">
        <f t="shared" si="3715"/>
        <v>6.7835932484024983E-3</v>
      </c>
      <c r="AG2576" s="13">
        <f t="shared" si="3716"/>
        <v>4.056447312414997E-3</v>
      </c>
      <c r="AH2576" s="13">
        <f t="shared" si="3717"/>
        <v>2.1858260266750425E-2</v>
      </c>
      <c r="AI2576" s="13">
        <f t="shared" si="3718"/>
        <v>2.5985901672767802E-2</v>
      </c>
      <c r="AJ2576" s="13">
        <f t="shared" si="3719"/>
        <v>1.5446496599135462E-2</v>
      </c>
      <c r="AK2576" s="13">
        <f t="shared" si="3720"/>
        <v>6.1211206033088012E-3</v>
      </c>
      <c r="AL2576" s="13">
        <f t="shared" si="3721"/>
        <v>1.551967517644615E-4</v>
      </c>
      <c r="AM2576" s="13">
        <f t="shared" si="3722"/>
        <v>1.0023684734000553E-3</v>
      </c>
      <c r="AN2576" s="13">
        <f t="shared" si="3723"/>
        <v>1.7981863377188982E-3</v>
      </c>
      <c r="AO2576" s="13">
        <f t="shared" si="3724"/>
        <v>1.6129169018010369E-3</v>
      </c>
      <c r="AP2576" s="13">
        <f t="shared" si="3725"/>
        <v>9.6449067505636696E-4</v>
      </c>
      <c r="AQ2576" s="13">
        <f t="shared" si="3726"/>
        <v>4.3255898423778685E-4</v>
      </c>
      <c r="AR2576" s="13">
        <f t="shared" si="3727"/>
        <v>7.8424703132671976E-3</v>
      </c>
      <c r="AS2576" s="13">
        <f t="shared" si="3728"/>
        <v>9.3234164084943921E-3</v>
      </c>
      <c r="AT2576" s="13">
        <f t="shared" si="3729"/>
        <v>5.5420097274151356E-3</v>
      </c>
      <c r="AU2576" s="13">
        <f t="shared" si="3730"/>
        <v>2.1961814906376414E-3</v>
      </c>
      <c r="AV2576" s="13">
        <f t="shared" si="3731"/>
        <v>6.5272528068111707E-4</v>
      </c>
      <c r="AW2576" s="13">
        <f t="shared" si="3732"/>
        <v>9.1941083922786177E-6</v>
      </c>
      <c r="AX2576" s="13">
        <f t="shared" si="3733"/>
        <v>1.9860873549085804E-4</v>
      </c>
      <c r="AY2576" s="13">
        <f t="shared" si="3734"/>
        <v>3.5629164742170718E-4</v>
      </c>
      <c r="AZ2576" s="13">
        <f t="shared" si="3735"/>
        <v>3.1958246375401089E-4</v>
      </c>
      <c r="BA2576" s="13">
        <f t="shared" si="3736"/>
        <v>1.9110364945528079E-4</v>
      </c>
      <c r="BB2576" s="13">
        <f t="shared" si="3737"/>
        <v>8.5706998139385118E-5</v>
      </c>
      <c r="BC2576" s="13">
        <f t="shared" si="3738"/>
        <v>3.0750598645301119E-5</v>
      </c>
      <c r="BD2576" s="13">
        <f t="shared" si="3739"/>
        <v>2.3448168588556528E-3</v>
      </c>
      <c r="BE2576" s="13">
        <f t="shared" si="3740"/>
        <v>2.7876043011326899E-3</v>
      </c>
      <c r="BF2576" s="13">
        <f t="shared" si="3741"/>
        <v>1.6570031280579082E-3</v>
      </c>
      <c r="BG2576" s="13">
        <f t="shared" si="3742"/>
        <v>6.5663536853205148E-4</v>
      </c>
      <c r="BH2576" s="13">
        <f t="shared" si="3743"/>
        <v>1.9515805367515014E-4</v>
      </c>
      <c r="BI2576" s="13">
        <f t="shared" si="3744"/>
        <v>4.6402210711759761E-5</v>
      </c>
      <c r="BJ2576" s="14">
        <f t="shared" si="3745"/>
        <v>0.2522896940414005</v>
      </c>
      <c r="BK2576" s="14">
        <f t="shared" si="3746"/>
        <v>0.23225361254454635</v>
      </c>
      <c r="BL2576" s="14">
        <f t="shared" si="3747"/>
        <v>0.46430640468727813</v>
      </c>
      <c r="BM2576" s="14">
        <f t="shared" si="3748"/>
        <v>0.57018022462589646</v>
      </c>
      <c r="BN2576" s="14">
        <f t="shared" si="3749"/>
        <v>0.42706045482524307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1.3812</v>
      </c>
      <c r="F2577" s="10">
        <f>VLOOKUP(B2577,home!$B$2:$E$405,3,FALSE)</f>
        <v>0.83260000000000001</v>
      </c>
      <c r="G2577" s="10">
        <f>VLOOKUP(C2577,away!$B$2:$E$405,4,FALSE)</f>
        <v>0.83830000000000005</v>
      </c>
      <c r="H2577" s="10">
        <f>VLOOKUP(A2577,away!$A$2:$E$405,3,FALSE)</f>
        <v>1.0679000000000001</v>
      </c>
      <c r="I2577" s="10">
        <f>VLOOKUP(C2577,away!$B$2:$E$405,3,FALSE)</f>
        <v>0.78859999999999997</v>
      </c>
      <c r="J2577" s="10">
        <f>VLOOKUP(B2577,home!$B$2:$E$405,4,FALSE)</f>
        <v>0.79600000000000004</v>
      </c>
      <c r="K2577" s="12">
        <f t="shared" si="3694"/>
        <v>0.96403420269600004</v>
      </c>
      <c r="L2577" s="12">
        <f t="shared" si="3695"/>
        <v>0.67034816823999999</v>
      </c>
      <c r="M2577" s="13">
        <f t="shared" si="3696"/>
        <v>0.19507281674126661</v>
      </c>
      <c r="N2577" s="13">
        <f t="shared" si="3697"/>
        <v>0.18805686735482985</v>
      </c>
      <c r="O2577" s="13">
        <f t="shared" si="3698"/>
        <v>0.13076670537592525</v>
      </c>
      <c r="P2577" s="13">
        <f t="shared" si="3699"/>
        <v>0.12606357655626282</v>
      </c>
      <c r="Q2577" s="13">
        <f t="shared" si="3700"/>
        <v>9.0646626090960414E-2</v>
      </c>
      <c r="R2577" s="13">
        <f t="shared" si="3701"/>
        <v>4.3829610707765629E-2</v>
      </c>
      <c r="S2577" s="13">
        <f t="shared" si="3702"/>
        <v>2.0366786105358563E-2</v>
      </c>
      <c r="T2577" s="13">
        <f t="shared" si="3703"/>
        <v>6.0764799757211496E-2</v>
      </c>
      <c r="U2577" s="13">
        <f t="shared" si="3704"/>
        <v>4.2253243813136901E-2</v>
      </c>
      <c r="V2577" s="13">
        <f t="shared" si="3705"/>
        <v>1.4624225070233919E-3</v>
      </c>
      <c r="W2577" s="13">
        <f t="shared" si="3706"/>
        <v>2.9128815970227158E-2</v>
      </c>
      <c r="X2577" s="13">
        <f t="shared" si="3707"/>
        <v>1.9526448428641832E-2</v>
      </c>
      <c r="Y2577" s="13">
        <f t="shared" si="3708"/>
        <v>6.5447594681864391E-3</v>
      </c>
      <c r="Z2577" s="13">
        <f t="shared" si="3709"/>
        <v>9.7936997508743257E-3</v>
      </c>
      <c r="AA2577" s="13">
        <f t="shared" si="3710"/>
        <v>9.4414615307781436E-3</v>
      </c>
      <c r="AB2577" s="13">
        <f t="shared" si="3711"/>
        <v>4.5509459195543318E-3</v>
      </c>
      <c r="AC2577" s="13">
        <f t="shared" si="3712"/>
        <v>5.9067113614126505E-5</v>
      </c>
      <c r="AD2577" s="13">
        <f t="shared" si="3713"/>
        <v>7.0202937198341111E-3</v>
      </c>
      <c r="AE2577" s="13">
        <f t="shared" si="3714"/>
        <v>4.706041035597572E-3</v>
      </c>
      <c r="AF2577" s="13">
        <f t="shared" si="3715"/>
        <v>1.5773429939375525E-3</v>
      </c>
      <c r="AG2577" s="13">
        <f t="shared" si="3716"/>
        <v>3.5245632889074522E-4</v>
      </c>
      <c r="AH2577" s="13">
        <f t="shared" si="3717"/>
        <v>1.6412971720727869E-3</v>
      </c>
      <c r="AI2577" s="13">
        <f t="shared" si="3718"/>
        <v>1.5822666106663885E-3</v>
      </c>
      <c r="AJ2577" s="13">
        <f t="shared" si="3719"/>
        <v>7.6267956523313704E-4</v>
      </c>
      <c r="AK2577" s="13">
        <f t="shared" si="3720"/>
        <v>2.4508306219401979E-4</v>
      </c>
      <c r="AL2577" s="13">
        <f t="shared" si="3721"/>
        <v>1.5268578622982915E-6</v>
      </c>
      <c r="AM2577" s="13">
        <f t="shared" si="3722"/>
        <v>1.3535606517784031E-3</v>
      </c>
      <c r="AN2577" s="13">
        <f t="shared" si="3723"/>
        <v>9.0735690352139302E-4</v>
      </c>
      <c r="AO2577" s="13">
        <f t="shared" si="3724"/>
        <v>3.0412251910774213E-4</v>
      </c>
      <c r="AP2577" s="13">
        <f t="shared" si="3725"/>
        <v>6.7955991201469775E-5</v>
      </c>
      <c r="AQ2577" s="13">
        <f t="shared" si="3726"/>
        <v>1.1388543555709703E-5</v>
      </c>
      <c r="AR2577" s="13">
        <f t="shared" si="3727"/>
        <v>2.2004811056729702E-4</v>
      </c>
      <c r="AS2577" s="13">
        <f t="shared" si="3728"/>
        <v>2.1213390482550541E-4</v>
      </c>
      <c r="AT2577" s="13">
        <f t="shared" si="3729"/>
        <v>1.0225216990162263E-4</v>
      </c>
      <c r="AU2577" s="13">
        <f t="shared" si="3730"/>
        <v>3.2858196361682241E-5</v>
      </c>
      <c r="AV2577" s="13">
        <f t="shared" si="3731"/>
        <v>7.9191062828907354E-6</v>
      </c>
      <c r="AW2577" s="13">
        <f t="shared" si="3732"/>
        <v>2.7408734143173879E-8</v>
      </c>
      <c r="AX2577" s="13">
        <f t="shared" si="3733"/>
        <v>2.1747979395631174E-4</v>
      </c>
      <c r="AY2577" s="13">
        <f t="shared" si="3734"/>
        <v>1.4578718150782619E-4</v>
      </c>
      <c r="AZ2577" s="13">
        <f t="shared" si="3735"/>
        <v>4.8864085038321842E-5</v>
      </c>
      <c r="BA2577" s="13">
        <f t="shared" si="3736"/>
        <v>1.0918649966054212E-5</v>
      </c>
      <c r="BB2577" s="13">
        <f t="shared" si="3737"/>
        <v>1.8298242510995446E-6</v>
      </c>
      <c r="BC2577" s="13">
        <f t="shared" si="3738"/>
        <v>2.4532386698514196E-7</v>
      </c>
      <c r="BD2577" s="13">
        <f t="shared" si="3739"/>
        <v>2.4584807973910085E-5</v>
      </c>
      <c r="BE2577" s="13">
        <f t="shared" si="3740"/>
        <v>2.3700595753562666E-5</v>
      </c>
      <c r="BF2577" s="13">
        <f t="shared" si="3741"/>
        <v>1.1424092465352994E-5</v>
      </c>
      <c r="BG2577" s="13">
        <f t="shared" si="3742"/>
        <v>3.6710719571206523E-6</v>
      </c>
      <c r="BH2577" s="13">
        <f t="shared" si="3743"/>
        <v>8.8475973180561306E-7</v>
      </c>
      <c r="BI2577" s="13">
        <f t="shared" si="3744"/>
        <v>1.7058772852575026E-7</v>
      </c>
      <c r="BJ2577" s="14">
        <f t="shared" si="3745"/>
        <v>0.41139396061606842</v>
      </c>
      <c r="BK2577" s="14">
        <f t="shared" si="3746"/>
        <v>0.34317198306289565</v>
      </c>
      <c r="BL2577" s="14">
        <f t="shared" si="3747"/>
        <v>0.23571294116087579</v>
      </c>
      <c r="BM2577" s="14">
        <f t="shared" si="3748"/>
        <v>0.22549062199093001</v>
      </c>
      <c r="BN2577" s="14">
        <f t="shared" si="3749"/>
        <v>0.77443620282701064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1.3812</v>
      </c>
      <c r="F2578" s="10">
        <f>VLOOKUP(B2578,home!$B$2:$E$405,3,FALSE)</f>
        <v>0.83830000000000005</v>
      </c>
      <c r="G2578" s="10">
        <f>VLOOKUP(C2578,away!$B$2:$E$405,4,FALSE)</f>
        <v>1.1584000000000001</v>
      </c>
      <c r="H2578" s="10">
        <f>VLOOKUP(A2578,away!$A$2:$E$405,3,FALSE)</f>
        <v>1.0679000000000001</v>
      </c>
      <c r="I2578" s="10">
        <f>VLOOKUP(C2578,away!$B$2:$E$405,3,FALSE)</f>
        <v>1.3109999999999999</v>
      </c>
      <c r="J2578" s="10">
        <f>VLOOKUP(B2578,home!$B$2:$E$405,4,FALSE)</f>
        <v>0.83779999999999999</v>
      </c>
      <c r="K2578" s="12">
        <f t="shared" si="3694"/>
        <v>1.3412649776640002</v>
      </c>
      <c r="L2578" s="12">
        <f t="shared" si="3695"/>
        <v>1.17293415882</v>
      </c>
      <c r="M2578" s="13">
        <f t="shared" si="3696"/>
        <v>8.0927698301834758E-2</v>
      </c>
      <c r="N2578" s="13">
        <f t="shared" si="3697"/>
        <v>0.10854548745520934</v>
      </c>
      <c r="O2578" s="13">
        <f t="shared" si="3698"/>
        <v>9.4922861732901292E-2</v>
      </c>
      <c r="P2578" s="13">
        <f t="shared" si="3699"/>
        <v>0.12731671002198283</v>
      </c>
      <c r="Q2578" s="13">
        <f t="shared" si="3700"/>
        <v>7.2794130403569704E-2</v>
      </c>
      <c r="R2578" s="13">
        <f t="shared" si="3701"/>
        <v>5.5669133489733888E-2</v>
      </c>
      <c r="S2578" s="13">
        <f t="shared" si="3702"/>
        <v>5.0074155669067678E-2</v>
      </c>
      <c r="T2578" s="13">
        <f t="shared" si="3703"/>
        <v>8.538272211194442E-2</v>
      </c>
      <c r="U2578" s="13">
        <f t="shared" si="3704"/>
        <v>7.4667059086682169E-2</v>
      </c>
      <c r="V2578" s="13">
        <f t="shared" si="3705"/>
        <v>8.7530486961289421E-3</v>
      </c>
      <c r="W2578" s="13">
        <f t="shared" si="3706"/>
        <v>3.2545405896604762E-2</v>
      </c>
      <c r="X2578" s="13">
        <f t="shared" si="3707"/>
        <v>3.8173618288789582E-2</v>
      </c>
      <c r="Y2578" s="13">
        <f t="shared" si="3708"/>
        <v>2.2387570428338593E-2</v>
      </c>
      <c r="Z2578" s="13">
        <f t="shared" si="3709"/>
        <v>2.1765409420673097E-2</v>
      </c>
      <c r="AA2578" s="13">
        <f t="shared" si="3710"/>
        <v>2.919318138046692E-2</v>
      </c>
      <c r="AB2578" s="13">
        <f t="shared" si="3711"/>
        <v>1.957789588610654E-2</v>
      </c>
      <c r="AC2578" s="13">
        <f t="shared" si="3712"/>
        <v>8.6065199712043313E-4</v>
      </c>
      <c r="AD2578" s="13">
        <f t="shared" si="3713"/>
        <v>1.0913003278243849E-2</v>
      </c>
      <c r="AE2578" s="13">
        <f t="shared" si="3714"/>
        <v>1.2800234320366852E-2</v>
      </c>
      <c r="AF2578" s="13">
        <f t="shared" si="3715"/>
        <v>7.5069160376291955E-3</v>
      </c>
      <c r="AG2578" s="13">
        <f t="shared" si="3716"/>
        <v>2.9350394159763219E-3</v>
      </c>
      <c r="AH2578" s="13">
        <f t="shared" si="3717"/>
        <v>6.3823480475525282E-3</v>
      </c>
      <c r="AI2578" s="13">
        <f t="shared" si="3718"/>
        <v>8.5604199114444179E-3</v>
      </c>
      <c r="AJ2578" s="13">
        <f t="shared" si="3719"/>
        <v>5.7408957106589806E-3</v>
      </c>
      <c r="AK2578" s="13">
        <f t="shared" si="3720"/>
        <v>2.5666874523761259E-3</v>
      </c>
      <c r="AL2578" s="13">
        <f t="shared" si="3721"/>
        <v>5.4159642765838236E-5</v>
      </c>
      <c r="AM2578" s="13">
        <f t="shared" si="3722"/>
        <v>2.9274458196481791E-3</v>
      </c>
      <c r="AN2578" s="13">
        <f t="shared" si="3723"/>
        <v>3.433701199960163E-3</v>
      </c>
      <c r="AO2578" s="13">
        <f t="shared" si="3724"/>
        <v>2.0137527143072494E-3</v>
      </c>
      <c r="AP2578" s="13">
        <f t="shared" si="3725"/>
        <v>7.8733311534248825E-4</v>
      </c>
      <c r="AQ2578" s="13">
        <f t="shared" si="3726"/>
        <v>2.3087247633884298E-4</v>
      </c>
      <c r="AR2578" s="13">
        <f t="shared" si="3727"/>
        <v>1.4972148076904991E-3</v>
      </c>
      <c r="AS2578" s="13">
        <f t="shared" si="3728"/>
        <v>2.0081617855952074E-3</v>
      </c>
      <c r="AT2578" s="13">
        <f t="shared" si="3729"/>
        <v>1.3467385362510276E-3</v>
      </c>
      <c r="AU2578" s="13">
        <f t="shared" si="3730"/>
        <v>6.0211107758132798E-4</v>
      </c>
      <c r="AV2578" s="13">
        <f t="shared" si="3731"/>
        <v>2.0189762525584169E-4</v>
      </c>
      <c r="AW2578" s="13">
        <f t="shared" si="3732"/>
        <v>2.3667997201357271E-6</v>
      </c>
      <c r="AX2578" s="13">
        <f t="shared" si="3733"/>
        <v>6.5441342531716426E-4</v>
      </c>
      <c r="AY2578" s="13">
        <f t="shared" si="3734"/>
        <v>7.6758386054490298E-4</v>
      </c>
      <c r="AZ2578" s="13">
        <f t="shared" si="3735"/>
        <v>4.5016266489602207E-4</v>
      </c>
      <c r="BA2578" s="13">
        <f t="shared" si="3736"/>
        <v>1.7600372222732836E-4</v>
      </c>
      <c r="BB2578" s="13">
        <f t="shared" si="3737"/>
        <v>5.1610194469975105E-5</v>
      </c>
      <c r="BC2578" s="13">
        <f t="shared" si="3738"/>
        <v>1.2107072007435374E-5</v>
      </c>
      <c r="BD2578" s="13">
        <f t="shared" si="3739"/>
        <v>2.9268906517188357E-4</v>
      </c>
      <c r="BE2578" s="13">
        <f t="shared" si="3740"/>
        <v>3.9257359246026353E-4</v>
      </c>
      <c r="BF2578" s="13">
        <f t="shared" si="3741"/>
        <v>2.632726053613459E-4</v>
      </c>
      <c r="BG2578" s="13">
        <f t="shared" si="3742"/>
        <v>1.1770610838317632E-4</v>
      </c>
      <c r="BH2578" s="13">
        <f t="shared" si="3743"/>
        <v>3.9468770207869334E-5</v>
      </c>
      <c r="BI2578" s="13">
        <f t="shared" si="3744"/>
        <v>1.0587615838256682E-5</v>
      </c>
      <c r="BJ2578" s="14">
        <f t="shared" si="3745"/>
        <v>0.40548911390173248</v>
      </c>
      <c r="BK2578" s="14">
        <f t="shared" si="3746"/>
        <v>0.26875400818944539</v>
      </c>
      <c r="BL2578" s="14">
        <f t="shared" si="3747"/>
        <v>0.30405290428771964</v>
      </c>
      <c r="BM2578" s="14">
        <f t="shared" si="3748"/>
        <v>0.45912019733351406</v>
      </c>
      <c r="BN2578" s="14">
        <f t="shared" si="3749"/>
        <v>0.5401760214052318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1.3812</v>
      </c>
      <c r="F2579" s="10">
        <f>VLOOKUP(B2579,home!$B$2:$E$405,3,FALSE)</f>
        <v>1.1051</v>
      </c>
      <c r="G2579" s="10">
        <f>VLOOKUP(C2579,away!$B$2:$E$405,4,FALSE)</f>
        <v>1.5242</v>
      </c>
      <c r="H2579" s="10">
        <f>VLOOKUP(A2579,away!$A$2:$E$405,3,FALSE)</f>
        <v>1.0679000000000001</v>
      </c>
      <c r="I2579" s="10">
        <f>VLOOKUP(C2579,away!$B$2:$E$405,3,FALSE)</f>
        <v>0.78859999999999997</v>
      </c>
      <c r="J2579" s="10">
        <f>VLOOKUP(B2579,home!$B$2:$E$405,4,FALSE)</f>
        <v>0.8871</v>
      </c>
      <c r="K2579" s="12">
        <f t="shared" si="3694"/>
        <v>2.326484191704</v>
      </c>
      <c r="L2579" s="12">
        <f t="shared" si="3695"/>
        <v>0.74706766337399999</v>
      </c>
      <c r="M2579" s="13">
        <f t="shared" si="3696"/>
        <v>4.6256566113540294E-2</v>
      </c>
      <c r="N2579" s="13">
        <f t="shared" si="3697"/>
        <v>0.10761516982566244</v>
      </c>
      <c r="O2579" s="13">
        <f t="shared" si="3698"/>
        <v>3.4556784762147498E-2</v>
      </c>
      <c r="P2579" s="13">
        <f t="shared" si="3699"/>
        <v>8.0395813465253832E-2</v>
      </c>
      <c r="Q2579" s="13">
        <f t="shared" si="3700"/>
        <v>0.12518249569347248</v>
      </c>
      <c r="R2579" s="13">
        <f t="shared" si="3701"/>
        <v>1.2908128222987886E-2</v>
      </c>
      <c r="S2579" s="13">
        <f t="shared" si="3702"/>
        <v>3.4932807197981162E-2</v>
      </c>
      <c r="T2579" s="13">
        <f t="shared" si="3703"/>
        <v>9.3519794553048305E-2</v>
      </c>
      <c r="U2579" s="13">
        <f t="shared" si="3704"/>
        <v>3.0030556255269566E-2</v>
      </c>
      <c r="V2579" s="13">
        <f t="shared" si="3705"/>
        <v>6.7460727735460194E-3</v>
      </c>
      <c r="W2579" s="13">
        <f t="shared" si="3706"/>
        <v>9.7078365769639283E-2</v>
      </c>
      <c r="X2579" s="13">
        <f t="shared" si="3707"/>
        <v>7.2524107879690922E-2</v>
      </c>
      <c r="Y2579" s="13">
        <f t="shared" si="3708"/>
        <v>2.7090207905982294E-2</v>
      </c>
      <c r="Z2579" s="13">
        <f t="shared" si="3709"/>
        <v>3.2144150633598486E-3</v>
      </c>
      <c r="AA2579" s="13">
        <f t="shared" si="3710"/>
        <v>7.4782858304818997E-3</v>
      </c>
      <c r="AB2579" s="13">
        <f t="shared" si="3711"/>
        <v>8.69905688283008E-3</v>
      </c>
      <c r="AC2579" s="13">
        <f t="shared" si="3712"/>
        <v>7.3280948778409443E-4</v>
      </c>
      <c r="AD2579" s="13">
        <f t="shared" si="3713"/>
        <v>5.6462820829881119E-2</v>
      </c>
      <c r="AE2579" s="13">
        <f t="shared" si="3714"/>
        <v>4.2181547624884103E-2</v>
      </c>
      <c r="AF2579" s="13">
        <f t="shared" si="3715"/>
        <v>1.5756235110810632E-2</v>
      </c>
      <c r="AG2579" s="13">
        <f t="shared" si="3716"/>
        <v>3.9236579159348927E-3</v>
      </c>
      <c r="AH2579" s="13">
        <f t="shared" si="3717"/>
        <v>6.003463876246073E-4</v>
      </c>
      <c r="AI2579" s="13">
        <f t="shared" si="3718"/>
        <v>1.3966963803552508E-3</v>
      </c>
      <c r="AJ2579" s="13">
        <f t="shared" si="3719"/>
        <v>1.6246960247533442E-3</v>
      </c>
      <c r="AK2579" s="13">
        <f t="shared" si="3720"/>
        <v>1.2599432059709956E-3</v>
      </c>
      <c r="AL2579" s="13">
        <f t="shared" si="3721"/>
        <v>5.094612059256396E-5</v>
      </c>
      <c r="AM2579" s="13">
        <f t="shared" si="3722"/>
        <v>2.6271972015946755E-2</v>
      </c>
      <c r="AN2579" s="13">
        <f t="shared" si="3723"/>
        <v>1.962694074618046E-2</v>
      </c>
      <c r="AO2579" s="13">
        <f t="shared" si="3724"/>
        <v>7.3313263812144923E-3</v>
      </c>
      <c r="AP2579" s="13">
        <f t="shared" si="3725"/>
        <v>1.8256656230153585E-3</v>
      </c>
      <c r="AQ2579" s="13">
        <f t="shared" si="3726"/>
        <v>3.4097393777208032E-4</v>
      </c>
      <c r="AR2579" s="13">
        <f t="shared" si="3727"/>
        <v>8.9699874603547445E-5</v>
      </c>
      <c r="AS2579" s="13">
        <f t="shared" si="3728"/>
        <v>2.0868534026298425E-4</v>
      </c>
      <c r="AT2579" s="13">
        <f t="shared" si="3729"/>
        <v>2.4275157258110154E-4</v>
      </c>
      <c r="AU2579" s="13">
        <f t="shared" si="3730"/>
        <v>1.8825256537373969E-4</v>
      </c>
      <c r="AV2579" s="13">
        <f t="shared" si="3731"/>
        <v>1.0949165434743229E-4</v>
      </c>
      <c r="AW2579" s="13">
        <f t="shared" si="3732"/>
        <v>2.4596236647934615E-6</v>
      </c>
      <c r="AX2579" s="13">
        <f t="shared" si="3733"/>
        <v>1.0186887929998322E-2</v>
      </c>
      <c r="AY2579" s="13">
        <f t="shared" si="3734"/>
        <v>7.61029456291665E-3</v>
      </c>
      <c r="AZ2579" s="13">
        <f t="shared" si="3735"/>
        <v>2.8427024883529986E-3</v>
      </c>
      <c r="BA2579" s="13">
        <f t="shared" si="3736"/>
        <v>7.0789703521377686E-4</v>
      </c>
      <c r="BB2579" s="13">
        <f t="shared" si="3737"/>
        <v>1.3221174600163457E-4</v>
      </c>
      <c r="BC2579" s="13">
        <f t="shared" si="3738"/>
        <v>1.9754224031207591E-5</v>
      </c>
      <c r="BD2579" s="13">
        <f t="shared" si="3739"/>
        <v>1.1168645954168827E-5</v>
      </c>
      <c r="BE2579" s="13">
        <f t="shared" si="3740"/>
        <v>2.5983678255112615E-5</v>
      </c>
      <c r="BF2579" s="13">
        <f t="shared" si="3741"/>
        <v>3.0225308351421239E-5</v>
      </c>
      <c r="BG2579" s="13">
        <f t="shared" si="3742"/>
        <v>2.3439567356320138E-5</v>
      </c>
      <c r="BH2579" s="13">
        <f t="shared" si="3743"/>
        <v>1.363294572871498E-5</v>
      </c>
      <c r="BI2579" s="13">
        <f t="shared" si="3744"/>
        <v>6.3433665448427943E-6</v>
      </c>
      <c r="BJ2579" s="14">
        <f t="shared" si="3745"/>
        <v>0.71823102979965003</v>
      </c>
      <c r="BK2579" s="14">
        <f t="shared" si="3746"/>
        <v>0.17672530972161463</v>
      </c>
      <c r="BL2579" s="14">
        <f t="shared" si="3747"/>
        <v>9.9504168471780507E-2</v>
      </c>
      <c r="BM2579" s="14">
        <f t="shared" si="3748"/>
        <v>0.58315213003408872</v>
      </c>
      <c r="BN2579" s="14">
        <f t="shared" si="3749"/>
        <v>0.40691495808306438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1.3812</v>
      </c>
      <c r="F2580" s="10">
        <f>VLOOKUP(B2580,home!$B$2:$E$405,3,FALSE)</f>
        <v>0.91449999999999998</v>
      </c>
      <c r="G2580" s="10">
        <f>VLOOKUP(C2580,away!$B$2:$E$405,4,FALSE)</f>
        <v>0.94120000000000004</v>
      </c>
      <c r="H2580" s="10">
        <f>VLOOKUP(A2580,away!$A$2:$E$405,3,FALSE)</f>
        <v>1.0679000000000001</v>
      </c>
      <c r="I2580" s="10">
        <f>VLOOKUP(C2580,away!$B$2:$E$405,3,FALSE)</f>
        <v>1.2173</v>
      </c>
      <c r="J2580" s="10">
        <f>VLOOKUP(B2580,home!$B$2:$E$405,4,FALSE)</f>
        <v>1.38</v>
      </c>
      <c r="K2580" s="12">
        <f t="shared" si="3694"/>
        <v>1.18883668488</v>
      </c>
      <c r="L2580" s="12">
        <f t="shared" si="3695"/>
        <v>1.7939374446</v>
      </c>
      <c r="M2580" s="13">
        <f t="shared" si="3696"/>
        <v>5.0652123232098438E-2</v>
      </c>
      <c r="N2580" s="13">
        <f t="shared" si="3697"/>
        <v>6.0217102265381149E-2</v>
      </c>
      <c r="O2580" s="13">
        <f t="shared" si="3698"/>
        <v>9.0866740514554956E-2</v>
      </c>
      <c r="P2580" s="13">
        <f t="shared" si="3699"/>
        <v>0.10802571455917473</v>
      </c>
      <c r="Q2580" s="13">
        <f t="shared" si="3700"/>
        <v>3.5794150115127835E-2</v>
      </c>
      <c r="R2580" s="13">
        <f t="shared" si="3701"/>
        <v>8.1504624138906037E-2</v>
      </c>
      <c r="S2580" s="13">
        <f t="shared" si="3702"/>
        <v>5.7596573753423912E-2</v>
      </c>
      <c r="T2580" s="13">
        <f t="shared" si="3703"/>
        <v>6.4212466189161224E-2</v>
      </c>
      <c r="U2580" s="13">
        <f t="shared" si="3704"/>
        <v>9.6895687163687488E-2</v>
      </c>
      <c r="V2580" s="13">
        <f t="shared" si="3705"/>
        <v>1.3648459419216033E-2</v>
      </c>
      <c r="W2580" s="13">
        <f t="shared" si="3706"/>
        <v>1.418446625365522E-2</v>
      </c>
      <c r="X2580" s="13">
        <f t="shared" si="3707"/>
        <v>2.5446045144097183E-2</v>
      </c>
      <c r="Y2580" s="13">
        <f t="shared" si="3708"/>
        <v>2.2824306600488974E-2</v>
      </c>
      <c r="Z2580" s="13">
        <f t="shared" si="3709"/>
        <v>4.8738065716944182E-2</v>
      </c>
      <c r="AA2580" s="13">
        <f t="shared" si="3710"/>
        <v>5.7941600474395519E-2</v>
      </c>
      <c r="AB2580" s="13">
        <f t="shared" si="3711"/>
        <v>3.4441550112310905E-2</v>
      </c>
      <c r="AC2580" s="13">
        <f t="shared" si="3712"/>
        <v>1.8192531814470738E-3</v>
      </c>
      <c r="AD2580" s="13">
        <f t="shared" si="3713"/>
        <v>4.2157534594469233E-3</v>
      </c>
      <c r="AE2580" s="13">
        <f t="shared" si="3714"/>
        <v>7.5627979881038223E-3</v>
      </c>
      <c r="AF2580" s="13">
        <f t="shared" si="3715"/>
        <v>6.7835932484024983E-3</v>
      </c>
      <c r="AG2580" s="13">
        <f t="shared" si="3716"/>
        <v>4.056447312414997E-3</v>
      </c>
      <c r="AH2580" s="13">
        <f t="shared" si="3717"/>
        <v>2.1858260266750425E-2</v>
      </c>
      <c r="AI2580" s="13">
        <f t="shared" si="3718"/>
        <v>2.5985901672767802E-2</v>
      </c>
      <c r="AJ2580" s="13">
        <f t="shared" si="3719"/>
        <v>1.5446496599135462E-2</v>
      </c>
      <c r="AK2580" s="13">
        <f t="shared" si="3720"/>
        <v>6.1211206033088012E-3</v>
      </c>
      <c r="AL2580" s="13">
        <f t="shared" si="3721"/>
        <v>1.551967517644615E-4</v>
      </c>
      <c r="AM2580" s="13">
        <f t="shared" si="3722"/>
        <v>1.0023684734000553E-3</v>
      </c>
      <c r="AN2580" s="13">
        <f t="shared" si="3723"/>
        <v>1.7981863377188982E-3</v>
      </c>
      <c r="AO2580" s="13">
        <f t="shared" si="3724"/>
        <v>1.6129169018010369E-3</v>
      </c>
      <c r="AP2580" s="13">
        <f t="shared" si="3725"/>
        <v>9.6449067505636696E-4</v>
      </c>
      <c r="AQ2580" s="13">
        <f t="shared" si="3726"/>
        <v>4.3255898423778685E-4</v>
      </c>
      <c r="AR2580" s="13">
        <f t="shared" si="3727"/>
        <v>7.8424703132671976E-3</v>
      </c>
      <c r="AS2580" s="13">
        <f t="shared" si="3728"/>
        <v>9.3234164084943921E-3</v>
      </c>
      <c r="AT2580" s="13">
        <f t="shared" si="3729"/>
        <v>5.5420097274151356E-3</v>
      </c>
      <c r="AU2580" s="13">
        <f t="shared" si="3730"/>
        <v>2.1961814906376414E-3</v>
      </c>
      <c r="AV2580" s="13">
        <f t="shared" si="3731"/>
        <v>6.5272528068111707E-4</v>
      </c>
      <c r="AW2580" s="13">
        <f t="shared" si="3732"/>
        <v>9.1941083922786177E-6</v>
      </c>
      <c r="AX2580" s="13">
        <f t="shared" si="3733"/>
        <v>1.9860873549085804E-4</v>
      </c>
      <c r="AY2580" s="13">
        <f t="shared" si="3734"/>
        <v>3.5629164742170718E-4</v>
      </c>
      <c r="AZ2580" s="13">
        <f t="shared" si="3735"/>
        <v>3.1958246375401089E-4</v>
      </c>
      <c r="BA2580" s="13">
        <f t="shared" si="3736"/>
        <v>1.9110364945528079E-4</v>
      </c>
      <c r="BB2580" s="13">
        <f t="shared" si="3737"/>
        <v>8.5706998139385118E-5</v>
      </c>
      <c r="BC2580" s="13">
        <f t="shared" si="3738"/>
        <v>3.0750598645301119E-5</v>
      </c>
      <c r="BD2580" s="13">
        <f t="shared" si="3739"/>
        <v>2.3448168588556528E-3</v>
      </c>
      <c r="BE2580" s="13">
        <f t="shared" si="3740"/>
        <v>2.7876043011326899E-3</v>
      </c>
      <c r="BF2580" s="13">
        <f t="shared" si="3741"/>
        <v>1.6570031280579082E-3</v>
      </c>
      <c r="BG2580" s="13">
        <f t="shared" si="3742"/>
        <v>6.5663536853205148E-4</v>
      </c>
      <c r="BH2580" s="13">
        <f t="shared" si="3743"/>
        <v>1.9515805367515014E-4</v>
      </c>
      <c r="BI2580" s="13">
        <f t="shared" si="3744"/>
        <v>4.6402210711759761E-5</v>
      </c>
      <c r="BJ2580" s="14">
        <f t="shared" si="3745"/>
        <v>0.2522896940414005</v>
      </c>
      <c r="BK2580" s="14">
        <f t="shared" si="3746"/>
        <v>0.23225361254454635</v>
      </c>
      <c r="BL2580" s="14">
        <f t="shared" si="3747"/>
        <v>0.46430640468727813</v>
      </c>
      <c r="BM2580" s="14">
        <f t="shared" si="3748"/>
        <v>0.57018022462589646</v>
      </c>
      <c r="BN2580" s="14">
        <f t="shared" si="3749"/>
        <v>0.42706045482524307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1.3812</v>
      </c>
      <c r="F2581" s="10">
        <f>VLOOKUP(B2581,home!$B$2:$E$405,3,FALSE)</f>
        <v>0.83260000000000001</v>
      </c>
      <c r="G2581" s="10">
        <f>VLOOKUP(C2581,away!$B$2:$E$405,4,FALSE)</f>
        <v>0.83830000000000005</v>
      </c>
      <c r="H2581" s="10">
        <f>VLOOKUP(A2581,away!$A$2:$E$405,3,FALSE)</f>
        <v>1.0679000000000001</v>
      </c>
      <c r="I2581" s="10">
        <f>VLOOKUP(C2581,away!$B$2:$E$405,3,FALSE)</f>
        <v>0.78859999999999997</v>
      </c>
      <c r="J2581" s="10">
        <f>VLOOKUP(B2581,home!$B$2:$E$405,4,FALSE)</f>
        <v>0.79600000000000004</v>
      </c>
      <c r="K2581" s="12">
        <f t="shared" si="3694"/>
        <v>0.96403420269600004</v>
      </c>
      <c r="L2581" s="12">
        <f t="shared" si="3695"/>
        <v>0.67034816823999999</v>
      </c>
      <c r="M2581" s="13">
        <f t="shared" si="3696"/>
        <v>0.19507281674126661</v>
      </c>
      <c r="N2581" s="13">
        <f t="shared" si="3697"/>
        <v>0.18805686735482985</v>
      </c>
      <c r="O2581" s="13">
        <f t="shared" si="3698"/>
        <v>0.13076670537592525</v>
      </c>
      <c r="P2581" s="13">
        <f t="shared" si="3699"/>
        <v>0.12606357655626282</v>
      </c>
      <c r="Q2581" s="13">
        <f t="shared" si="3700"/>
        <v>9.0646626090960414E-2</v>
      </c>
      <c r="R2581" s="13">
        <f t="shared" si="3701"/>
        <v>4.3829610707765629E-2</v>
      </c>
      <c r="S2581" s="13">
        <f t="shared" si="3702"/>
        <v>2.0366786105358563E-2</v>
      </c>
      <c r="T2581" s="13">
        <f t="shared" si="3703"/>
        <v>6.0764799757211496E-2</v>
      </c>
      <c r="U2581" s="13">
        <f t="shared" si="3704"/>
        <v>4.2253243813136901E-2</v>
      </c>
      <c r="V2581" s="13">
        <f t="shared" si="3705"/>
        <v>1.4624225070233919E-3</v>
      </c>
      <c r="W2581" s="13">
        <f t="shared" si="3706"/>
        <v>2.9128815970227158E-2</v>
      </c>
      <c r="X2581" s="13">
        <f t="shared" si="3707"/>
        <v>1.9526448428641832E-2</v>
      </c>
      <c r="Y2581" s="13">
        <f t="shared" si="3708"/>
        <v>6.5447594681864391E-3</v>
      </c>
      <c r="Z2581" s="13">
        <f t="shared" si="3709"/>
        <v>9.7936997508743257E-3</v>
      </c>
      <c r="AA2581" s="13">
        <f t="shared" si="3710"/>
        <v>9.4414615307781436E-3</v>
      </c>
      <c r="AB2581" s="13">
        <f t="shared" si="3711"/>
        <v>4.5509459195543318E-3</v>
      </c>
      <c r="AC2581" s="13">
        <f t="shared" si="3712"/>
        <v>5.9067113614126505E-5</v>
      </c>
      <c r="AD2581" s="13">
        <f t="shared" si="3713"/>
        <v>7.0202937198341111E-3</v>
      </c>
      <c r="AE2581" s="13">
        <f t="shared" si="3714"/>
        <v>4.706041035597572E-3</v>
      </c>
      <c r="AF2581" s="13">
        <f t="shared" si="3715"/>
        <v>1.5773429939375525E-3</v>
      </c>
      <c r="AG2581" s="13">
        <f t="shared" si="3716"/>
        <v>3.5245632889074522E-4</v>
      </c>
      <c r="AH2581" s="13">
        <f t="shared" si="3717"/>
        <v>1.6412971720727869E-3</v>
      </c>
      <c r="AI2581" s="13">
        <f t="shared" si="3718"/>
        <v>1.5822666106663885E-3</v>
      </c>
      <c r="AJ2581" s="13">
        <f t="shared" si="3719"/>
        <v>7.6267956523313704E-4</v>
      </c>
      <c r="AK2581" s="13">
        <f t="shared" si="3720"/>
        <v>2.4508306219401979E-4</v>
      </c>
      <c r="AL2581" s="13">
        <f t="shared" si="3721"/>
        <v>1.5268578622982915E-6</v>
      </c>
      <c r="AM2581" s="13">
        <f t="shared" si="3722"/>
        <v>1.3535606517784031E-3</v>
      </c>
      <c r="AN2581" s="13">
        <f t="shared" si="3723"/>
        <v>9.0735690352139302E-4</v>
      </c>
      <c r="AO2581" s="13">
        <f t="shared" si="3724"/>
        <v>3.0412251910774213E-4</v>
      </c>
      <c r="AP2581" s="13">
        <f t="shared" si="3725"/>
        <v>6.7955991201469775E-5</v>
      </c>
      <c r="AQ2581" s="13">
        <f t="shared" si="3726"/>
        <v>1.1388543555709703E-5</v>
      </c>
      <c r="AR2581" s="13">
        <f t="shared" si="3727"/>
        <v>2.2004811056729702E-4</v>
      </c>
      <c r="AS2581" s="13">
        <f t="shared" si="3728"/>
        <v>2.1213390482550541E-4</v>
      </c>
      <c r="AT2581" s="13">
        <f t="shared" si="3729"/>
        <v>1.0225216990162263E-4</v>
      </c>
      <c r="AU2581" s="13">
        <f t="shared" si="3730"/>
        <v>3.2858196361682241E-5</v>
      </c>
      <c r="AV2581" s="13">
        <f t="shared" si="3731"/>
        <v>7.9191062828907354E-6</v>
      </c>
      <c r="AW2581" s="13">
        <f t="shared" si="3732"/>
        <v>2.7408734143173879E-8</v>
      </c>
      <c r="AX2581" s="13">
        <f t="shared" si="3733"/>
        <v>2.1747979395631174E-4</v>
      </c>
      <c r="AY2581" s="13">
        <f t="shared" si="3734"/>
        <v>1.4578718150782619E-4</v>
      </c>
      <c r="AZ2581" s="13">
        <f t="shared" si="3735"/>
        <v>4.8864085038321842E-5</v>
      </c>
      <c r="BA2581" s="13">
        <f t="shared" si="3736"/>
        <v>1.0918649966054212E-5</v>
      </c>
      <c r="BB2581" s="13">
        <f t="shared" si="3737"/>
        <v>1.8298242510995446E-6</v>
      </c>
      <c r="BC2581" s="13">
        <f t="shared" si="3738"/>
        <v>2.4532386698514196E-7</v>
      </c>
      <c r="BD2581" s="13">
        <f t="shared" si="3739"/>
        <v>2.4584807973910085E-5</v>
      </c>
      <c r="BE2581" s="13">
        <f t="shared" si="3740"/>
        <v>2.3700595753562666E-5</v>
      </c>
      <c r="BF2581" s="13">
        <f t="shared" si="3741"/>
        <v>1.1424092465352994E-5</v>
      </c>
      <c r="BG2581" s="13">
        <f t="shared" si="3742"/>
        <v>3.6710719571206523E-6</v>
      </c>
      <c r="BH2581" s="13">
        <f t="shared" si="3743"/>
        <v>8.8475973180561306E-7</v>
      </c>
      <c r="BI2581" s="13">
        <f t="shared" si="3744"/>
        <v>1.7058772852575026E-7</v>
      </c>
      <c r="BJ2581" s="14">
        <f t="shared" si="3745"/>
        <v>0.41139396061606842</v>
      </c>
      <c r="BK2581" s="14">
        <f t="shared" si="3746"/>
        <v>0.34317198306289565</v>
      </c>
      <c r="BL2581" s="14">
        <f t="shared" si="3747"/>
        <v>0.23571294116087579</v>
      </c>
      <c r="BM2581" s="14">
        <f t="shared" si="3748"/>
        <v>0.22549062199093001</v>
      </c>
      <c r="BN2581" s="14">
        <f t="shared" si="3749"/>
        <v>0.77443620282701064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1.3812</v>
      </c>
      <c r="F2586" s="10">
        <f>VLOOKUP(B2586,home!$B$2:$E$405,3,FALSE)</f>
        <v>1.3337000000000001</v>
      </c>
      <c r="G2586" s="10" t="e">
        <f>VLOOKUP(C2586,away!$B$2:$E$405,4,FALSE)</f>
        <v>#N/A</v>
      </c>
      <c r="H2586" s="10">
        <f>VLOOKUP(A2586,away!$A$2:$E$405,3,FALSE)</f>
        <v>1.0679000000000001</v>
      </c>
      <c r="I2586" s="10" t="e">
        <f>VLOOKUP(C2586,away!$B$2:$E$405,3,FALSE)</f>
        <v>#N/A</v>
      </c>
      <c r="J2586" s="10">
        <f>VLOOKUP(B2586,home!$B$2:$E$405,4,FALSE)</f>
        <v>1.4785999999999999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1.3812</v>
      </c>
      <c r="F2587" s="10">
        <f>VLOOKUP(B2587,home!$B$2:$E$405,3,FALSE)</f>
        <v>1.1432</v>
      </c>
      <c r="G2587" s="10">
        <f>VLOOKUP(C2587,away!$B$2:$E$405,4,FALSE)</f>
        <v>1.3337000000000001</v>
      </c>
      <c r="H2587" s="10">
        <f>VLOOKUP(A2587,away!$A$2:$E$405,3,FALSE)</f>
        <v>1.0679000000000001</v>
      </c>
      <c r="I2587" s="10">
        <f>VLOOKUP(C2587,away!$B$2:$E$405,3,FALSE)</f>
        <v>0.64070000000000005</v>
      </c>
      <c r="J2587" s="10">
        <f>VLOOKUP(B2587,home!$B$2:$E$405,4,FALSE)</f>
        <v>1.2814000000000001</v>
      </c>
      <c r="K2587" s="12">
        <f t="shared" si="3750"/>
        <v>2.105896082208</v>
      </c>
      <c r="L2587" s="12">
        <f t="shared" si="3751"/>
        <v>0.87673840334200026</v>
      </c>
      <c r="M2587" s="13">
        <f t="shared" si="3752"/>
        <v>5.0659196987541413E-2</v>
      </c>
      <c r="N2587" s="13">
        <f t="shared" si="3753"/>
        <v>0.10668300446386679</v>
      </c>
      <c r="O2587" s="13">
        <f t="shared" si="3754"/>
        <v>4.4414863481444931E-2</v>
      </c>
      <c r="P2587" s="13">
        <f t="shared" si="3755"/>
        <v>9.3533086997378057E-2</v>
      </c>
      <c r="Q2587" s="13">
        <f t="shared" si="3756"/>
        <v>0.11233166056931783</v>
      </c>
      <c r="R2587" s="13">
        <f t="shared" si="3757"/>
        <v>1.9470108246687472E-2</v>
      </c>
      <c r="S2587" s="13">
        <f t="shared" si="3758"/>
        <v>4.3173001564802679E-2</v>
      </c>
      <c r="T2587" s="13">
        <f t="shared" si="3759"/>
        <v>9.8485480732299235E-2</v>
      </c>
      <c r="U2587" s="13">
        <f t="shared" si="3760"/>
        <v>4.1002024676864819E-2</v>
      </c>
      <c r="V2587" s="13">
        <f t="shared" si="3761"/>
        <v>8.8567972109601257E-3</v>
      </c>
      <c r="W2587" s="13">
        <f t="shared" si="3762"/>
        <v>7.885293463361509E-2</v>
      </c>
      <c r="X2587" s="13">
        <f t="shared" si="3763"/>
        <v>6.9133396009506812E-2</v>
      </c>
      <c r="Y2587" s="13">
        <f t="shared" si="3764"/>
        <v>3.0305951617492603E-2</v>
      </c>
      <c r="Z2587" s="13">
        <f t="shared" si="3765"/>
        <v>5.6900638723655621E-3</v>
      </c>
      <c r="AA2587" s="13">
        <f t="shared" si="3766"/>
        <v>1.198268321632792E-2</v>
      </c>
      <c r="AB2587" s="13">
        <f t="shared" si="3767"/>
        <v>1.261714281980226E-2</v>
      </c>
      <c r="AC2587" s="13">
        <f t="shared" si="3768"/>
        <v>1.0220300968432712E-3</v>
      </c>
      <c r="AD2587" s="13">
        <f t="shared" si="3769"/>
        <v>4.1514021528883401E-2</v>
      </c>
      <c r="AE2587" s="13">
        <f t="shared" si="3770"/>
        <v>3.6396936951538658E-2</v>
      </c>
      <c r="AF2587" s="13">
        <f t="shared" si="3771"/>
        <v>1.5955296194715727E-2</v>
      </c>
      <c r="AG2587" s="13">
        <f t="shared" si="3772"/>
        <v>4.6628736368679192E-3</v>
      </c>
      <c r="AH2587" s="13">
        <f t="shared" si="3773"/>
        <v>1.2471743785929454E-3</v>
      </c>
      <c r="AI2587" s="13">
        <f t="shared" si="3774"/>
        <v>2.6264196377090809E-3</v>
      </c>
      <c r="AJ2587" s="13">
        <f t="shared" si="3775"/>
        <v>2.7654834126428539E-3</v>
      </c>
      <c r="AK2587" s="13">
        <f t="shared" si="3776"/>
        <v>1.9412735613652651E-3</v>
      </c>
      <c r="AL2587" s="13">
        <f t="shared" si="3777"/>
        <v>7.5479783057350624E-5</v>
      </c>
      <c r="AM2587" s="13">
        <f t="shared" si="3778"/>
        <v>1.7484843058874822E-2</v>
      </c>
      <c r="AN2587" s="13">
        <f t="shared" si="3779"/>
        <v>1.5329633386123366E-2</v>
      </c>
      <c r="AO2587" s="13">
        <f t="shared" si="3780"/>
        <v>6.7200391493840109E-3</v>
      </c>
      <c r="AP2587" s="13">
        <f t="shared" si="3781"/>
        <v>1.9639054647422236E-3</v>
      </c>
      <c r="AQ2587" s="13">
        <f t="shared" si="3782"/>
        <v>4.304578353681815E-4</v>
      </c>
      <c r="AR2587" s="13">
        <f t="shared" si="3783"/>
        <v>2.1868913467532609E-4</v>
      </c>
      <c r="AS2587" s="13">
        <f t="shared" si="3784"/>
        <v>4.6053659193422695E-4</v>
      </c>
      <c r="AT2587" s="13">
        <f t="shared" si="3785"/>
        <v>4.8492110233385648E-4</v>
      </c>
      <c r="AU2587" s="13">
        <f t="shared" si="3786"/>
        <v>3.4039781652828432E-4</v>
      </c>
      <c r="AV2587" s="13">
        <f t="shared" si="3787"/>
        <v>1.7921060705476796E-4</v>
      </c>
      <c r="AW2587" s="13">
        <f t="shared" si="3788"/>
        <v>3.8711064081494645E-6</v>
      </c>
      <c r="AX2587" s="13">
        <f t="shared" si="3789"/>
        <v>6.1368770826177041E-3</v>
      </c>
      <c r="AY2587" s="13">
        <f t="shared" si="3790"/>
        <v>5.3804358149203589E-3</v>
      </c>
      <c r="AZ2587" s="13">
        <f t="shared" si="3791"/>
        <v>2.3586173528286946E-3</v>
      </c>
      <c r="BA2587" s="13">
        <f t="shared" si="3792"/>
        <v>6.8929680400458832E-4</v>
      </c>
      <c r="BB2587" s="13">
        <f t="shared" si="3793"/>
        <v>1.5108324484293162E-4</v>
      </c>
      <c r="BC2587" s="13">
        <f t="shared" si="3794"/>
        <v>2.6492096571064076E-5</v>
      </c>
      <c r="BD2587" s="13">
        <f t="shared" si="3795"/>
        <v>3.1955527127248164E-5</v>
      </c>
      <c r="BE2587" s="13">
        <f t="shared" si="3796"/>
        <v>6.729501938216338E-5</v>
      </c>
      <c r="BF2587" s="13">
        <f t="shared" si="3797"/>
        <v>7.0858158834504649E-5</v>
      </c>
      <c r="BG2587" s="13">
        <f t="shared" si="3798"/>
        <v>4.9739973027351833E-5</v>
      </c>
      <c r="BH2587" s="13">
        <f t="shared" si="3799"/>
        <v>2.6186803581857966E-5</v>
      </c>
      <c r="BI2587" s="13">
        <f t="shared" si="3800"/>
        <v>1.1029337413717022E-5</v>
      </c>
      <c r="BJ2587" s="14">
        <f t="shared" si="3801"/>
        <v>0.6509932376283819</v>
      </c>
      <c r="BK2587" s="14">
        <f t="shared" si="3802"/>
        <v>0.20270002845550328</v>
      </c>
      <c r="BL2587" s="14">
        <f t="shared" si="3803"/>
        <v>0.14000799350333082</v>
      </c>
      <c r="BM2587" s="14">
        <f t="shared" si="3804"/>
        <v>0.56692283800483279</v>
      </c>
      <c r="BN2587" s="14">
        <f t="shared" si="3805"/>
        <v>0.42709192074623653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1.3812</v>
      </c>
      <c r="F2588" s="10">
        <f>VLOOKUP(B2588,home!$B$2:$E$405,3,FALSE)</f>
        <v>1.3337000000000001</v>
      </c>
      <c r="G2588" s="10">
        <f>VLOOKUP(C2588,away!$B$2:$E$405,4,FALSE)</f>
        <v>0.91449999999999998</v>
      </c>
      <c r="H2588" s="10">
        <f>VLOOKUP(A2588,away!$A$2:$E$405,3,FALSE)</f>
        <v>1.0679000000000001</v>
      </c>
      <c r="I2588" s="10">
        <f>VLOOKUP(C2588,away!$B$2:$E$405,3,FALSE)</f>
        <v>0.69</v>
      </c>
      <c r="J2588" s="10">
        <f>VLOOKUP(B2588,home!$B$2:$E$405,4,FALSE)</f>
        <v>0.8871</v>
      </c>
      <c r="K2588" s="12">
        <f t="shared" si="3750"/>
        <v>1.6846063393800002</v>
      </c>
      <c r="L2588" s="12">
        <f t="shared" si="3751"/>
        <v>0.65366052210000003</v>
      </c>
      <c r="M2588" s="13">
        <f t="shared" si="3752"/>
        <v>9.6494732127459584E-2</v>
      </c>
      <c r="N2588" s="13">
        <f t="shared" si="3753"/>
        <v>0.16255563745869339</v>
      </c>
      <c r="O2588" s="13">
        <f t="shared" si="3754"/>
        <v>6.3074796982334869E-2</v>
      </c>
      <c r="P2588" s="13">
        <f t="shared" si="3755"/>
        <v>0.10625620285154783</v>
      </c>
      <c r="Q2588" s="13">
        <f t="shared" si="3756"/>
        <v>0.13692112868243594</v>
      </c>
      <c r="R2588" s="13">
        <f t="shared" si="3757"/>
        <v>2.0614752363412259E-2</v>
      </c>
      <c r="S2588" s="13">
        <f t="shared" si="3758"/>
        <v>2.9251287597533964E-2</v>
      </c>
      <c r="T2588" s="13">
        <f t="shared" si="3759"/>
        <v>8.9499936461082369E-2</v>
      </c>
      <c r="U2588" s="13">
        <f t="shared" si="3760"/>
        <v>3.4727742516153133E-2</v>
      </c>
      <c r="V2588" s="13">
        <f t="shared" si="3761"/>
        <v>3.5789296819126013E-3</v>
      </c>
      <c r="W2588" s="13">
        <f t="shared" si="3762"/>
        <v>7.6886067124498816E-2</v>
      </c>
      <c r="X2588" s="13">
        <f t="shared" si="3763"/>
        <v>5.0257386778815534E-2</v>
      </c>
      <c r="Y2588" s="13">
        <f t="shared" si="3764"/>
        <v>1.64256348406111E-2</v>
      </c>
      <c r="Z2588" s="13">
        <f t="shared" si="3765"/>
        <v>4.4916832642767565E-3</v>
      </c>
      <c r="AA2588" s="13">
        <f t="shared" si="3766"/>
        <v>7.566718101487676E-3</v>
      </c>
      <c r="AB2588" s="13">
        <f t="shared" si="3767"/>
        <v>6.3734706410337695E-3</v>
      </c>
      <c r="AC2588" s="13">
        <f t="shared" si="3768"/>
        <v>2.4631103551488165E-4</v>
      </c>
      <c r="AD2588" s="13">
        <f t="shared" si="3769"/>
        <v>3.238068902198174E-2</v>
      </c>
      <c r="AE2588" s="13">
        <f t="shared" si="3770"/>
        <v>2.1165978092066322E-2</v>
      </c>
      <c r="AF2588" s="13">
        <f t="shared" si="3771"/>
        <v>6.9176821452086174E-3</v>
      </c>
      <c r="AG2588" s="13">
        <f t="shared" si="3772"/>
        <v>1.5072719075863044E-3</v>
      </c>
      <c r="AH2588" s="13">
        <f t="shared" si="3773"/>
        <v>7.3400900690874418E-4</v>
      </c>
      <c r="AI2588" s="13">
        <f t="shared" si="3774"/>
        <v>1.2365162262004887E-3</v>
      </c>
      <c r="AJ2588" s="13">
        <f t="shared" si="3775"/>
        <v>1.0415215367017888E-3</v>
      </c>
      <c r="AK2588" s="13">
        <f t="shared" si="3776"/>
        <v>5.8485126110954452E-4</v>
      </c>
      <c r="AL2588" s="13">
        <f t="shared" si="3777"/>
        <v>1.0849120890733575E-5</v>
      </c>
      <c r="AM2588" s="13">
        <f t="shared" si="3778"/>
        <v>1.0909742799984551E-2</v>
      </c>
      <c r="AN2588" s="13">
        <f t="shared" si="3779"/>
        <v>7.1312681746146167E-3</v>
      </c>
      <c r="AO2588" s="13">
        <f t="shared" si="3780"/>
        <v>2.3307142391268522E-3</v>
      </c>
      <c r="AP2588" s="13">
        <f t="shared" si="3781"/>
        <v>5.0783196213785423E-4</v>
      </c>
      <c r="AQ2588" s="13">
        <f t="shared" si="3782"/>
        <v>8.2987426377524308E-5</v>
      </c>
      <c r="AR2588" s="13">
        <f t="shared" si="3783"/>
        <v>9.5958542136414488E-5</v>
      </c>
      <c r="AS2588" s="13">
        <f t="shared" si="3784"/>
        <v>1.6165236840066672E-4</v>
      </c>
      <c r="AT2588" s="13">
        <f t="shared" si="3785"/>
        <v>1.3616030229177719E-4</v>
      </c>
      <c r="AU2588" s="13">
        <f t="shared" si="3786"/>
        <v>7.6458836137541683E-5</v>
      </c>
      <c r="AV2588" s="13">
        <f t="shared" si="3787"/>
        <v>3.2200760014729851E-5</v>
      </c>
      <c r="AW2588" s="13">
        <f t="shared" si="3788"/>
        <v>3.3185069758927382E-7</v>
      </c>
      <c r="AX2588" s="13">
        <f t="shared" si="3789"/>
        <v>3.0631036469765511E-3</v>
      </c>
      <c r="AY2588" s="13">
        <f t="shared" si="3790"/>
        <v>2.0022299291291065E-3</v>
      </c>
      <c r="AZ2588" s="13">
        <f t="shared" si="3791"/>
        <v>6.5438933041938891E-4</v>
      </c>
      <c r="BA2588" s="13">
        <f t="shared" si="3792"/>
        <v>1.4258282379286908E-4</v>
      </c>
      <c r="BB2588" s="13">
        <f t="shared" si="3793"/>
        <v>2.3300190760734774E-5</v>
      </c>
      <c r="BC2588" s="13">
        <f t="shared" si="3794"/>
        <v>3.0460829715382993E-6</v>
      </c>
      <c r="BD2588" s="13">
        <f t="shared" si="3795"/>
        <v>1.0454051792140584E-5</v>
      </c>
      <c r="BE2588" s="13">
        <f t="shared" si="3796"/>
        <v>1.7610961921246882E-5</v>
      </c>
      <c r="BF2588" s="13">
        <f t="shared" si="3797"/>
        <v>1.4833769047556142E-5</v>
      </c>
      <c r="BG2588" s="13">
        <f t="shared" si="3798"/>
        <v>8.3296871248039693E-6</v>
      </c>
      <c r="BH2588" s="13">
        <f t="shared" si="3799"/>
        <v>3.5080609338741846E-6</v>
      </c>
      <c r="BI2588" s="13">
        <f t="shared" si="3800"/>
        <v>1.1819403376271537E-6</v>
      </c>
      <c r="BJ2588" s="14">
        <f t="shared" si="3801"/>
        <v>0.62136860911927194</v>
      </c>
      <c r="BK2588" s="14">
        <f t="shared" si="3802"/>
        <v>0.23784054234398866</v>
      </c>
      <c r="BL2588" s="14">
        <f t="shared" si="3803"/>
        <v>0.13651272791548066</v>
      </c>
      <c r="BM2588" s="14">
        <f t="shared" si="3804"/>
        <v>0.41229441409870227</v>
      </c>
      <c r="BN2588" s="14">
        <f t="shared" si="3805"/>
        <v>0.58591725046588394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1.5690999999999999</v>
      </c>
      <c r="F2595" s="10">
        <f>VLOOKUP(B2595,home!$B$2:$E$405,3,FALSE)</f>
        <v>1.4658</v>
      </c>
      <c r="G2595" s="10">
        <f>VLOOKUP(C2595,away!$B$2:$E$405,4,FALSE)</f>
        <v>1.5295000000000001</v>
      </c>
      <c r="H2595" s="10">
        <f>VLOOKUP(A2595,away!$A$2:$E$405,3,FALSE)</f>
        <v>1.1701999999999999</v>
      </c>
      <c r="I2595" s="10">
        <f>VLOOKUP(C2595,away!$B$2:$E$405,3,FALSE)</f>
        <v>1.1109</v>
      </c>
      <c r="J2595" s="10">
        <f>VLOOKUP(B2595,home!$B$2:$E$405,4,FALSE)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1.5690999999999999</v>
      </c>
      <c r="F2596" s="10">
        <f>VLOOKUP(B2596,home!$B$2:$E$405,3,FALSE)</f>
        <v>0.76480000000000004</v>
      </c>
      <c r="G2596" s="10">
        <f>VLOOKUP(C2596,away!$B$2:$E$405,4,FALSE)</f>
        <v>1.2166999999999999</v>
      </c>
      <c r="H2596" s="10">
        <f>VLOOKUP(A2596,away!$A$2:$E$405,3,FALSE)</f>
        <v>1.1701999999999999</v>
      </c>
      <c r="I2596" s="10">
        <f>VLOOKUP(C2596,away!$B$2:$E$405,3,FALSE)</f>
        <v>0.77690000000000003</v>
      </c>
      <c r="J2596" s="10">
        <f>VLOOKUP(B2596,home!$B$2:$E$405,4,FALSE)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1.254</v>
      </c>
      <c r="F2597" s="10">
        <f>VLOOKUP(B2597,home!$B$2:$E$405,3,FALSE)</f>
        <v>0.74760000000000004</v>
      </c>
      <c r="G2597" s="10">
        <f>VLOOKUP(C2597,away!$B$2:$E$405,4,FALSE)</f>
        <v>1.8441000000000001</v>
      </c>
      <c r="H2597" s="10">
        <f>VLOOKUP(A2597,away!$A$2:$E$405,3,FALSE)</f>
        <v>0.9476</v>
      </c>
      <c r="I2597" s="10">
        <f>VLOOKUP(C2597,away!$B$2:$E$405,3,FALSE)</f>
        <v>0.59360000000000002</v>
      </c>
      <c r="J2597" s="10">
        <f>VLOOKUP(B2597,home!$B$2:$E$405,4,FALSE)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1.254</v>
      </c>
      <c r="F2598" s="10">
        <f>VLOOKUP(B2598,home!$B$2:$E$405,3,FALSE)</f>
        <v>1.6447000000000001</v>
      </c>
      <c r="G2598" s="10">
        <f>VLOOKUP(C2598,away!$B$2:$E$405,4,FALSE)</f>
        <v>0.47849999999999998</v>
      </c>
      <c r="H2598" s="10">
        <f>VLOOKUP(A2598,away!$A$2:$E$405,3,FALSE)</f>
        <v>0.9476</v>
      </c>
      <c r="I2598" s="10">
        <f>VLOOKUP(C2598,away!$B$2:$E$405,3,FALSE)</f>
        <v>0.84419999999999995</v>
      </c>
      <c r="J2598" s="10">
        <f>VLOOKUP(B2598,home!$B$2:$E$405,4,FALSE)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1.3812</v>
      </c>
      <c r="F2599" s="10">
        <f>VLOOKUP(B2599,home!$B$2:$E$405,3,FALSE)</f>
        <v>0.9526</v>
      </c>
      <c r="G2599" s="10">
        <f>VLOOKUP(C2599,away!$B$2:$E$405,4,FALSE)</f>
        <v>0.53349999999999997</v>
      </c>
      <c r="H2599" s="10">
        <f>VLOOKUP(A2599,away!$A$2:$E$405,3,FALSE)</f>
        <v>1.0679000000000001</v>
      </c>
      <c r="I2599" s="10">
        <f>VLOOKUP(C2599,away!$B$2:$E$405,3,FALSE)</f>
        <v>0.69</v>
      </c>
      <c r="J2599" s="10">
        <f>VLOOKUP(B2599,home!$B$2:$E$405,4,FALSE)</f>
        <v>1.38</v>
      </c>
      <c r="K2599" s="12">
        <f t="shared" si="3750"/>
        <v>0.70194255251999993</v>
      </c>
      <c r="L2599" s="12">
        <f t="shared" si="3751"/>
        <v>1.0168543800000001</v>
      </c>
      <c r="M2599" s="13">
        <f t="shared" si="3752"/>
        <v>0.17928170621040476</v>
      </c>
      <c r="N2599" s="13">
        <f t="shared" si="3753"/>
        <v>0.12584545847747222</v>
      </c>
      <c r="O2599" s="13">
        <f t="shared" si="3754"/>
        <v>0.18230338821392325</v>
      </c>
      <c r="P2599" s="13">
        <f t="shared" si="3755"/>
        <v>0.12796650565592574</v>
      </c>
      <c r="Q2599" s="13">
        <f t="shared" si="3756"/>
        <v>4.4168141173363262E-2</v>
      </c>
      <c r="R2599" s="13">
        <f t="shared" si="3757"/>
        <v>9.2687999397084123E-2</v>
      </c>
      <c r="S2599" s="13">
        <f t="shared" si="3758"/>
        <v>2.2834770646607279E-2</v>
      </c>
      <c r="T2599" s="13">
        <f t="shared" si="3759"/>
        <v>4.4912567808592763E-2</v>
      </c>
      <c r="U2599" s="13">
        <f t="shared" si="3760"/>
        <v>6.5061650884761443E-2</v>
      </c>
      <c r="V2599" s="13">
        <f t="shared" si="3761"/>
        <v>1.810983438588779E-3</v>
      </c>
      <c r="W2599" s="13">
        <f t="shared" si="3762"/>
        <v>1.0334499251764771E-2</v>
      </c>
      <c r="X2599" s="13">
        <f t="shared" si="3763"/>
        <v>1.0508680829263728E-2</v>
      </c>
      <c r="Y2599" s="13">
        <f t="shared" si="3764"/>
        <v>5.3428990646294276E-3</v>
      </c>
      <c r="Z2599" s="13">
        <f t="shared" si="3765"/>
        <v>3.1416732720120785E-2</v>
      </c>
      <c r="AA2599" s="13">
        <f t="shared" si="3766"/>
        <v>2.2052741557400182E-2</v>
      </c>
      <c r="AB2599" s="13">
        <f t="shared" si="3767"/>
        <v>7.7398788494326826E-3</v>
      </c>
      <c r="AC2599" s="13">
        <f t="shared" si="3768"/>
        <v>8.0789483257769957E-5</v>
      </c>
      <c r="AD2599" s="13">
        <f t="shared" si="3769"/>
        <v>1.8135561959499479E-3</v>
      </c>
      <c r="AE2599" s="13">
        <f t="shared" si="3770"/>
        <v>1.8441225612278425E-3</v>
      </c>
      <c r="AF2599" s="13">
        <f t="shared" si="3771"/>
        <v>9.3760205182067508E-4</v>
      </c>
      <c r="AG2599" s="13">
        <f t="shared" si="3772"/>
        <v>3.1780158436361353E-4</v>
      </c>
      <c r="AH2599" s="13">
        <f t="shared" si="3773"/>
        <v>7.9865605679360335E-3</v>
      </c>
      <c r="AI2599" s="13">
        <f t="shared" si="3774"/>
        <v>5.6061067109125983E-3</v>
      </c>
      <c r="AJ2599" s="13">
        <f t="shared" si="3775"/>
        <v>1.9675824271787453E-3</v>
      </c>
      <c r="AK2599" s="13">
        <f t="shared" si="3776"/>
        <v>4.6037661040911515E-4</v>
      </c>
      <c r="AL2599" s="13">
        <f t="shared" si="3777"/>
        <v>2.3066152335948159E-6</v>
      </c>
      <c r="AM2599" s="13">
        <f t="shared" si="3778"/>
        <v>2.5460245306471361E-4</v>
      </c>
      <c r="AN2599" s="13">
        <f t="shared" si="3779"/>
        <v>2.5889361955759842E-4</v>
      </c>
      <c r="AO2599" s="13">
        <f t="shared" si="3780"/>
        <v>1.3162855550059882E-4</v>
      </c>
      <c r="AP2599" s="13">
        <f t="shared" si="3781"/>
        <v>4.4615691064619008E-5</v>
      </c>
      <c r="AQ2599" s="13">
        <f t="shared" si="3782"/>
        <v>1.1341915218946172E-5</v>
      </c>
      <c r="AR2599" s="13">
        <f t="shared" si="3783"/>
        <v>1.6242338189282092E-3</v>
      </c>
      <c r="AS2599" s="13">
        <f t="shared" si="3784"/>
        <v>1.1401188327477745E-3</v>
      </c>
      <c r="AT2599" s="13">
        <f t="shared" si="3785"/>
        <v>4.0014896181754788E-4</v>
      </c>
      <c r="AU2599" s="13">
        <f t="shared" si="3786"/>
        <v>9.3627194548812502E-5</v>
      </c>
      <c r="AV2599" s="13">
        <f t="shared" si="3787"/>
        <v>1.643022798172002E-5</v>
      </c>
      <c r="AW2599" s="13">
        <f t="shared" si="3788"/>
        <v>4.5733347313666119E-8</v>
      </c>
      <c r="AX2599" s="13">
        <f t="shared" si="3789"/>
        <v>2.9786049297016409E-5</v>
      </c>
      <c r="AY2599" s="13">
        <f t="shared" si="3790"/>
        <v>3.028807469056705E-5</v>
      </c>
      <c r="AZ2599" s="13">
        <f t="shared" si="3791"/>
        <v>1.5399280705435129E-5</v>
      </c>
      <c r="BA2599" s="13">
        <f t="shared" si="3792"/>
        <v>5.2196086780570675E-6</v>
      </c>
      <c r="BB2599" s="13">
        <f t="shared" si="3793"/>
        <v>1.3268954865420845E-6</v>
      </c>
      <c r="BC2599" s="13">
        <f t="shared" si="3794"/>
        <v>2.6985189745851005E-7</v>
      </c>
      <c r="BD2599" s="13">
        <f t="shared" si="3795"/>
        <v>2.7526821215354599E-4</v>
      </c>
      <c r="BE2599" s="13">
        <f t="shared" si="3796"/>
        <v>1.9322247146667692E-4</v>
      </c>
      <c r="BF2599" s="13">
        <f t="shared" si="3797"/>
        <v>6.7815537412771037E-5</v>
      </c>
      <c r="BG2599" s="13">
        <f t="shared" si="3798"/>
        <v>1.5867537144012018E-5</v>
      </c>
      <c r="BH2599" s="13">
        <f t="shared" si="3799"/>
        <v>2.7845248812684261E-6</v>
      </c>
      <c r="BI2599" s="13">
        <f t="shared" si="3800"/>
        <v>3.9091530054260185E-7</v>
      </c>
      <c r="BJ2599" s="14">
        <f t="shared" si="3801"/>
        <v>0.24680870099360985</v>
      </c>
      <c r="BK2599" s="14">
        <f t="shared" si="3802"/>
        <v>0.3320073501247085</v>
      </c>
      <c r="BL2599" s="14">
        <f t="shared" si="3803"/>
        <v>0.38969619345342105</v>
      </c>
      <c r="BM2599" s="14">
        <f t="shared" si="3804"/>
        <v>0.24764553582234355</v>
      </c>
      <c r="BN2599" s="14">
        <f t="shared" si="3805"/>
        <v>0.75225319912817334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1.3812</v>
      </c>
      <c r="F2600" s="10">
        <f>VLOOKUP(B2600,home!$B$2:$E$405,3,FALSE)</f>
        <v>0.99980000000000002</v>
      </c>
      <c r="G2600" s="10" t="e">
        <f>VLOOKUP(C2600,away!$B$2:$E$405,4,FALSE)</f>
        <v>#N/A</v>
      </c>
      <c r="H2600" s="10">
        <f>VLOOKUP(A2600,away!$A$2:$E$405,3,FALSE)</f>
        <v>1.0679000000000001</v>
      </c>
      <c r="I2600" s="10" t="e">
        <f>VLOOKUP(C2600,away!$B$2:$E$405,3,FALSE)</f>
        <v>#N/A</v>
      </c>
      <c r="J2600" s="10">
        <f>VLOOKUP(B2600,home!$B$2:$E$405,4,FALSE)</f>
        <v>0.71350000000000002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1.3812</v>
      </c>
      <c r="F2601" s="10">
        <f>VLOOKUP(B2601,home!$B$2:$E$405,3,FALSE)</f>
        <v>1.2956000000000001</v>
      </c>
      <c r="G2601" s="10">
        <f>VLOOKUP(C2601,away!$B$2:$E$405,4,FALSE)</f>
        <v>0.99070000000000003</v>
      </c>
      <c r="H2601" s="10">
        <f>VLOOKUP(A2601,away!$A$2:$E$405,3,FALSE)</f>
        <v>1.0679000000000001</v>
      </c>
      <c r="I2601" s="10">
        <f>VLOOKUP(C2601,away!$B$2:$E$405,3,FALSE)</f>
        <v>1.3307</v>
      </c>
      <c r="J2601" s="10">
        <f>VLOOKUP(B2601,home!$B$2:$E$405,4,FALSE)</f>
        <v>1.2321</v>
      </c>
      <c r="K2601" s="12">
        <f t="shared" si="3750"/>
        <v>1.7728405307040001</v>
      </c>
      <c r="L2601" s="12">
        <f t="shared" si="3751"/>
        <v>1.7508812864130001</v>
      </c>
      <c r="M2601" s="13">
        <f t="shared" si="3752"/>
        <v>2.9489476233880516E-2</v>
      </c>
      <c r="N2601" s="13">
        <f t="shared" si="3753"/>
        <v>5.228013869665573E-2</v>
      </c>
      <c r="O2601" s="13">
        <f t="shared" si="3754"/>
        <v>5.1632572084022298E-2</v>
      </c>
      <c r="P2601" s="13">
        <f t="shared" si="3755"/>
        <v>9.1536316495050632E-2</v>
      </c>
      <c r="Q2601" s="13">
        <f t="shared" si="3756"/>
        <v>4.6342174416128937E-2</v>
      </c>
      <c r="R2601" s="13">
        <f t="shared" si="3757"/>
        <v>4.5201252115642479E-2</v>
      </c>
      <c r="S2601" s="13">
        <f t="shared" si="3758"/>
        <v>7.1032943846045263E-2</v>
      </c>
      <c r="T2601" s="13">
        <f t="shared" si="3759"/>
        <v>8.1139645956887441E-2</v>
      </c>
      <c r="U2601" s="13">
        <f t="shared" si="3760"/>
        <v>8.013461178918091E-2</v>
      </c>
      <c r="V2601" s="13">
        <f t="shared" si="3761"/>
        <v>2.4498735970527125E-2</v>
      </c>
      <c r="W2601" s="13">
        <f t="shared" si="3762"/>
        <v>2.7385761695289123E-2</v>
      </c>
      <c r="X2601" s="13">
        <f t="shared" si="3763"/>
        <v>4.7949217666447677E-2</v>
      </c>
      <c r="Y2601" s="13">
        <f t="shared" si="3764"/>
        <v>4.1976693955163444E-2</v>
      </c>
      <c r="Z2601" s="13">
        <f t="shared" si="3765"/>
        <v>2.6380675483904815E-2</v>
      </c>
      <c r="AA2601" s="13">
        <f t="shared" si="3766"/>
        <v>4.6768730725215812E-2</v>
      </c>
      <c r="AB2601" s="13">
        <f t="shared" si="3767"/>
        <v>4.1456750699622041E-2</v>
      </c>
      <c r="AC2601" s="13">
        <f t="shared" si="3768"/>
        <v>4.7528057800633539E-3</v>
      </c>
      <c r="AD2601" s="13">
        <f t="shared" si="3769"/>
        <v>1.2137647074402409E-2</v>
      </c>
      <c r="AE2601" s="13">
        <f t="shared" si="3770"/>
        <v>2.1251579123656671E-2</v>
      </c>
      <c r="AF2601" s="13">
        <f t="shared" si="3771"/>
        <v>1.8604496097167831E-2</v>
      </c>
      <c r="AG2601" s="13">
        <f t="shared" si="3772"/>
        <v>1.0858088019891618E-2</v>
      </c>
      <c r="AH2601" s="13">
        <f t="shared" si="3773"/>
        <v>1.1547357756925787E-2</v>
      </c>
      <c r="AI2601" s="13">
        <f t="shared" si="3774"/>
        <v>2.0471623854017261E-2</v>
      </c>
      <c r="AJ2601" s="13">
        <f t="shared" si="3775"/>
        <v>1.8146462248864317E-2</v>
      </c>
      <c r="AK2601" s="13">
        <f t="shared" si="3776"/>
        <v>1.072359458789224E-2</v>
      </c>
      <c r="AL2601" s="13">
        <f t="shared" si="3777"/>
        <v>5.9011469810175932E-4</v>
      </c>
      <c r="AM2601" s="13">
        <f t="shared" si="3778"/>
        <v>4.3036225361762839E-3</v>
      </c>
      <c r="AN2601" s="13">
        <f t="shared" si="3779"/>
        <v>7.5351321623763085E-3</v>
      </c>
      <c r="AO2601" s="13">
        <f t="shared" si="3780"/>
        <v>6.5965609468767034E-3</v>
      </c>
      <c r="AP2601" s="13">
        <f t="shared" si="3781"/>
        <v>3.8499317055230805E-3</v>
      </c>
      <c r="AQ2601" s="13">
        <f t="shared" si="3782"/>
        <v>1.6851933442921113E-3</v>
      </c>
      <c r="AR2601" s="13">
        <f t="shared" si="3783"/>
        <v>4.0436105208234699E-3</v>
      </c>
      <c r="AS2601" s="13">
        <f t="shared" si="3784"/>
        <v>7.1686766216969584E-3</v>
      </c>
      <c r="AT2601" s="13">
        <f t="shared" si="3785"/>
        <v>6.354460233227297E-3</v>
      </c>
      <c r="AU2601" s="13">
        <f t="shared" si="3786"/>
        <v>3.755148217404049E-3</v>
      </c>
      <c r="AV2601" s="13">
        <f t="shared" si="3787"/>
        <v>1.6643197396536932E-3</v>
      </c>
      <c r="AW2601" s="13">
        <f t="shared" si="3788"/>
        <v>5.0881546640021547E-5</v>
      </c>
      <c r="AX2601" s="13">
        <f t="shared" si="3789"/>
        <v>1.2716060768307434E-3</v>
      </c>
      <c r="AY2601" s="13">
        <f t="shared" si="3790"/>
        <v>2.2264312836119998E-3</v>
      </c>
      <c r="AZ2601" s="13">
        <f t="shared" si="3791"/>
        <v>1.9491084349803631E-3</v>
      </c>
      <c r="BA2601" s="13">
        <f t="shared" si="3792"/>
        <v>1.137552494665616E-3</v>
      </c>
      <c r="BB2601" s="13">
        <f t="shared" si="3793"/>
        <v>4.9792984380561266E-4</v>
      </c>
      <c r="BC2601" s="13">
        <f t="shared" si="3794"/>
        <v>1.7436320909315899E-4</v>
      </c>
      <c r="BD2601" s="13">
        <f t="shared" si="3795"/>
        <v>1.1799803317420901E-3</v>
      </c>
      <c r="BE2601" s="13">
        <f t="shared" si="3796"/>
        <v>2.0919169575459289E-3</v>
      </c>
      <c r="BF2601" s="13">
        <f t="shared" si="3797"/>
        <v>1.8543175846022113E-3</v>
      </c>
      <c r="BG2601" s="13">
        <f t="shared" si="3798"/>
        <v>1.0958031235933146E-3</v>
      </c>
      <c r="BH2601" s="13">
        <f t="shared" si="3799"/>
        <v>4.8567104779456813E-4</v>
      </c>
      <c r="BI2601" s="13">
        <f t="shared" si="3800"/>
        <v>1.7220346362393799E-4</v>
      </c>
      <c r="BJ2601" s="14">
        <f t="shared" si="3801"/>
        <v>0.39115287473992288</v>
      </c>
      <c r="BK2601" s="14">
        <f t="shared" si="3802"/>
        <v>0.22412682430728062</v>
      </c>
      <c r="BL2601" s="14">
        <f t="shared" si="3803"/>
        <v>0.35594906370309054</v>
      </c>
      <c r="BM2601" s="14">
        <f t="shared" si="3804"/>
        <v>0.67895195845584655</v>
      </c>
      <c r="BN2601" s="14">
        <f t="shared" si="3805"/>
        <v>0.31648193004138059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1.3812</v>
      </c>
      <c r="F2602" s="10">
        <f>VLOOKUP(B2602,home!$B$2:$E$405,3,FALSE)</f>
        <v>0.91449999999999998</v>
      </c>
      <c r="G2602" s="10">
        <f>VLOOKUP(C2602,away!$B$2:$E$405,4,FALSE)</f>
        <v>0.9526</v>
      </c>
      <c r="H2602" s="10">
        <f>VLOOKUP(A2602,away!$A$2:$E$405,3,FALSE)</f>
        <v>1.0679000000000001</v>
      </c>
      <c r="I2602" s="10">
        <f>VLOOKUP(C2602,away!$B$2:$E$405,3,FALSE)</f>
        <v>0.98570000000000002</v>
      </c>
      <c r="J2602" s="10">
        <f>VLOOKUP(B2602,home!$B$2:$E$405,4,FALSE)</f>
        <v>1.5278</v>
      </c>
      <c r="K2602" s="12">
        <f t="shared" si="3750"/>
        <v>1.2032361092399999</v>
      </c>
      <c r="L2602" s="12">
        <f t="shared" si="3751"/>
        <v>1.6082066320340003</v>
      </c>
      <c r="M2602" s="13">
        <f t="shared" si="3752"/>
        <v>6.0118194793243353E-2</v>
      </c>
      <c r="N2602" s="13">
        <f t="shared" si="3753"/>
        <v>7.2336382797554541E-2</v>
      </c>
      <c r="O2602" s="13">
        <f t="shared" si="3754"/>
        <v>9.6682479572405861E-2</v>
      </c>
      <c r="P2602" s="13">
        <f t="shared" si="3755"/>
        <v>0.11633185055237738</v>
      </c>
      <c r="Q2602" s="13">
        <f t="shared" si="3756"/>
        <v>4.3518873896912412E-2</v>
      </c>
      <c r="R2602" s="13">
        <f t="shared" si="3757"/>
        <v>7.7742702424917445E-2</v>
      </c>
      <c r="S2602" s="13">
        <f t="shared" si="3758"/>
        <v>5.6277053475587958E-2</v>
      </c>
      <c r="T2602" s="13">
        <f t="shared" si="3759"/>
        <v>6.9987341619665883E-2</v>
      </c>
      <c r="U2602" s="13">
        <f t="shared" si="3760"/>
        <v>9.3542826787560776E-2</v>
      </c>
      <c r="V2602" s="13">
        <f t="shared" si="3761"/>
        <v>1.2099893471825414E-2</v>
      </c>
      <c r="W2602" s="13">
        <f t="shared" si="3762"/>
        <v>1.7454493502075688E-2</v>
      </c>
      <c r="X2602" s="13">
        <f t="shared" si="3763"/>
        <v>2.8070432208832485E-2</v>
      </c>
      <c r="Y2602" s="13">
        <f t="shared" si="3764"/>
        <v>2.2571527621152616E-2</v>
      </c>
      <c r="Z2602" s="13">
        <f t="shared" si="3765"/>
        <v>4.1675443210665984E-2</v>
      </c>
      <c r="AA2602" s="13">
        <f t="shared" si="3766"/>
        <v>5.0145398139654303E-2</v>
      </c>
      <c r="AB2602" s="13">
        <f t="shared" si="3767"/>
        <v>3.01683768769242E-2</v>
      </c>
      <c r="AC2602" s="13">
        <f t="shared" si="3768"/>
        <v>1.4633704113050413E-3</v>
      </c>
      <c r="AD2602" s="13">
        <f t="shared" si="3769"/>
        <v>5.2504692125481056E-3</v>
      </c>
      <c r="AE2602" s="13">
        <f t="shared" si="3770"/>
        <v>8.4438394089101972E-3</v>
      </c>
      <c r="AF2602" s="13">
        <f t="shared" si="3771"/>
        <v>6.7897192686197181E-3</v>
      </c>
      <c r="AG2602" s="13">
        <f t="shared" si="3772"/>
        <v>3.6397571858144229E-3</v>
      </c>
      <c r="AH2602" s="13">
        <f t="shared" si="3773"/>
        <v>1.675568104108735E-2</v>
      </c>
      <c r="AI2602" s="13">
        <f t="shared" si="3774"/>
        <v>2.0161040463544371E-2</v>
      </c>
      <c r="AJ2602" s="13">
        <f t="shared" si="3775"/>
        <v>1.2129245942792672E-2</v>
      </c>
      <c r="AK2602" s="13">
        <f t="shared" si="3776"/>
        <v>4.8647822320736344E-3</v>
      </c>
      <c r="AL2602" s="13">
        <f t="shared" si="3777"/>
        <v>1.1326793066636904E-4</v>
      </c>
      <c r="AM2602" s="13">
        <f t="shared" si="3778"/>
        <v>1.2635108293981576E-3</v>
      </c>
      <c r="AN2602" s="13">
        <f t="shared" si="3779"/>
        <v>2.0319864954848974E-3</v>
      </c>
      <c r="AO2602" s="13">
        <f t="shared" si="3780"/>
        <v>1.6339270791211695E-3</v>
      </c>
      <c r="AP2602" s="13">
        <f t="shared" si="3781"/>
        <v>8.7589745496753548E-4</v>
      </c>
      <c r="AQ2602" s="13">
        <f t="shared" si="3782"/>
        <v>3.5215602401512323E-4</v>
      </c>
      <c r="AR2602" s="13">
        <f t="shared" si="3783"/>
        <v>5.3893194749046009E-3</v>
      </c>
      <c r="AS2602" s="13">
        <f t="shared" si="3784"/>
        <v>6.4846237964355713E-3</v>
      </c>
      <c r="AT2602" s="13">
        <f t="shared" si="3785"/>
        <v>3.9012667533541287E-3</v>
      </c>
      <c r="AU2602" s="13">
        <f t="shared" si="3786"/>
        <v>1.5647150098043955E-3</v>
      </c>
      <c r="AV2602" s="13">
        <f t="shared" si="3787"/>
        <v>4.7068040011661748E-4</v>
      </c>
      <c r="AW2602" s="13">
        <f t="shared" si="3788"/>
        <v>6.0883157974488074E-6</v>
      </c>
      <c r="AX2602" s="13">
        <f t="shared" si="3789"/>
        <v>2.5338364239127395E-4</v>
      </c>
      <c r="AY2602" s="13">
        <f t="shared" si="3790"/>
        <v>4.0749325414257817E-4</v>
      </c>
      <c r="AZ2602" s="13">
        <f t="shared" si="3791"/>
        <v>3.2766667691060537E-4</v>
      </c>
      <c r="BA2602" s="13">
        <f t="shared" si="3792"/>
        <v>1.7565190763472579E-4</v>
      </c>
      <c r="BB2602" s="13">
        <f t="shared" si="3793"/>
        <v>7.0621140696897425E-5</v>
      </c>
      <c r="BC2602" s="13">
        <f t="shared" si="3794"/>
        <v>2.2714677366111311E-5</v>
      </c>
      <c r="BD2602" s="13">
        <f t="shared" si="3795"/>
        <v>1.4445232202819306E-3</v>
      </c>
      <c r="BE2602" s="13">
        <f t="shared" si="3796"/>
        <v>1.7381024992788655E-3</v>
      </c>
      <c r="BF2602" s="13">
        <f t="shared" si="3797"/>
        <v>1.0456738443463114E-3</v>
      </c>
      <c r="BG2602" s="13">
        <f t="shared" si="3798"/>
        <v>4.1939750933509619E-4</v>
      </c>
      <c r="BH2602" s="13">
        <f t="shared" si="3799"/>
        <v>1.2615855683932698E-4</v>
      </c>
      <c r="BI2602" s="13">
        <f t="shared" si="3800"/>
        <v>3.0359706215737032E-5</v>
      </c>
      <c r="BJ2602" s="14">
        <f t="shared" si="3801"/>
        <v>0.28547784590421516</v>
      </c>
      <c r="BK2602" s="14">
        <f t="shared" si="3802"/>
        <v>0.24681112388914808</v>
      </c>
      <c r="BL2602" s="14">
        <f t="shared" si="3803"/>
        <v>0.42480735425187321</v>
      </c>
      <c r="BM2602" s="14">
        <f t="shared" si="3804"/>
        <v>0.53163987828014603</v>
      </c>
      <c r="BN2602" s="14">
        <f t="shared" si="3805"/>
        <v>0.46673048403741096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1.6087</v>
      </c>
      <c r="F2603" s="10">
        <f>VLOOKUP(B2603,home!$B$2:$E$405,3,FALSE)</f>
        <v>0.25900000000000001</v>
      </c>
      <c r="G2603" s="10">
        <f>VLOOKUP(C2603,away!$B$2:$E$405,4,FALSE)</f>
        <v>0.9607</v>
      </c>
      <c r="H2603" s="10">
        <f>VLOOKUP(A2603,away!$A$2:$E$405,3,FALSE)</f>
        <v>1.2608999999999999</v>
      </c>
      <c r="I2603" s="10">
        <f>VLOOKUP(C2603,away!$B$2:$E$405,3,FALSE)</f>
        <v>1.0094000000000001</v>
      </c>
      <c r="J2603" s="10">
        <f>VLOOKUP(B2603,home!$B$2:$E$405,4,FALSE)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1.5690999999999999</v>
      </c>
      <c r="F2615" s="10">
        <f>VLOOKUP(B2615,home!$B$2:$E$405,3,FALSE)</f>
        <v>1.657</v>
      </c>
      <c r="G2615" s="10">
        <f>VLOOKUP(C2615,away!$B$2:$E$405,4,FALSE)</f>
        <v>0.82850000000000001</v>
      </c>
      <c r="H2615" s="10">
        <f>VLOOKUP(A2615,away!$A$2:$E$405,3,FALSE)</f>
        <v>1.1701999999999999</v>
      </c>
      <c r="I2615" s="10">
        <f>VLOOKUP(C2615,away!$B$2:$E$405,3,FALSE)</f>
        <v>1.4527000000000001</v>
      </c>
      <c r="J2615" s="10">
        <f>VLOOKUP(B2615,home!$B$2:$E$405,4,FALSE)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1.5690999999999999</v>
      </c>
      <c r="F2616" s="10">
        <f>VLOOKUP(B2616,home!$B$2:$E$405,3,FALSE)</f>
        <v>0.63729999999999998</v>
      </c>
      <c r="G2616" s="10">
        <f>VLOOKUP(C2616,away!$B$2:$E$405,4,FALSE)</f>
        <v>0.89219999999999999</v>
      </c>
      <c r="H2616" s="10">
        <f>VLOOKUP(A2616,away!$A$2:$E$405,3,FALSE)</f>
        <v>1.1701999999999999</v>
      </c>
      <c r="I2616" s="10">
        <f>VLOOKUP(C2616,away!$B$2:$E$405,3,FALSE)</f>
        <v>1.0255000000000001</v>
      </c>
      <c r="J2616" s="10">
        <f>VLOOKUP(B2616,home!$B$2:$E$405,4,FALSE)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1.5690999999999999</v>
      </c>
      <c r="F2617" s="10">
        <f>VLOOKUP(B2617,home!$B$2:$E$405,3,FALSE)</f>
        <v>0.9849</v>
      </c>
      <c r="G2617" s="10">
        <f>VLOOKUP(C2617,away!$B$2:$E$405,4,FALSE)</f>
        <v>0.95599999999999996</v>
      </c>
      <c r="H2617" s="10">
        <f>VLOOKUP(A2617,away!$A$2:$E$405,3,FALSE)</f>
        <v>1.1701999999999999</v>
      </c>
      <c r="I2617" s="10">
        <f>VLOOKUP(C2617,away!$B$2:$E$405,3,FALSE)</f>
        <v>1.1963999999999999</v>
      </c>
      <c r="J2617" s="10">
        <f>VLOOKUP(B2617,home!$B$2:$E$405,4,FALSE)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1.254</v>
      </c>
      <c r="F2618" s="10">
        <f>VLOOKUP(B2618,home!$B$2:$E$405,3,FALSE)</f>
        <v>0.58479999999999999</v>
      </c>
      <c r="G2618" s="10">
        <f>VLOOKUP(C2618,away!$B$2:$E$405,4,FALSE)</f>
        <v>0.94699999999999995</v>
      </c>
      <c r="H2618" s="10">
        <f>VLOOKUP(A2618,away!$A$2:$E$405,3,FALSE)</f>
        <v>0.9476</v>
      </c>
      <c r="I2618" s="10">
        <f>VLOOKUP(C2618,away!$B$2:$E$405,3,FALSE)</f>
        <v>1.1213</v>
      </c>
      <c r="J2618" s="10">
        <f>VLOOKUP(B2618,home!$B$2:$E$405,4,FALSE)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1.254</v>
      </c>
      <c r="F2619" s="10">
        <f>VLOOKUP(B2619,home!$B$2:$E$405,3,FALSE)</f>
        <v>1.0965</v>
      </c>
      <c r="G2619" s="10">
        <f>VLOOKUP(C2619,away!$B$2:$E$405,4,FALSE)</f>
        <v>0.47849999999999998</v>
      </c>
      <c r="H2619" s="10">
        <f>VLOOKUP(A2619,away!$A$2:$E$405,3,FALSE)</f>
        <v>0.9476</v>
      </c>
      <c r="I2619" s="10">
        <f>VLOOKUP(C2619,away!$B$2:$E$405,3,FALSE)</f>
        <v>1.5478000000000001</v>
      </c>
      <c r="J2619" s="10">
        <f>VLOOKUP(B2619,home!$B$2:$E$405,4,FALSE)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1.254</v>
      </c>
      <c r="F2620" s="10">
        <f>VLOOKUP(B2620,home!$B$2:$E$405,3,FALSE)</f>
        <v>0.84730000000000005</v>
      </c>
      <c r="G2620" s="10">
        <f>VLOOKUP(C2620,away!$B$2:$E$405,4,FALSE)</f>
        <v>2.0434999999999999</v>
      </c>
      <c r="H2620" s="10">
        <f>VLOOKUP(A2620,away!$A$2:$E$405,3,FALSE)</f>
        <v>0.9476</v>
      </c>
      <c r="I2620" s="10">
        <f>VLOOKUP(C2620,away!$B$2:$E$405,3,FALSE)</f>
        <v>0.52759999999999996</v>
      </c>
      <c r="J2620" s="10">
        <f>VLOOKUP(B2620,home!$B$2:$E$405,4,FALSE)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1.6769000000000001</v>
      </c>
      <c r="F2625" s="10">
        <f>VLOOKUP(B2625,home!$B$2:$E$405,3,FALSE)</f>
        <v>1.2844</v>
      </c>
      <c r="G2625" s="10">
        <f>VLOOKUP(C2625,away!$B$2:$E$405,4,FALSE)</f>
        <v>1.4679</v>
      </c>
      <c r="H2625" s="10">
        <f>VLOOKUP(A2625,away!$A$2:$E$405,3,FALSE)</f>
        <v>1.5230999999999999</v>
      </c>
      <c r="I2625" s="10">
        <f>VLOOKUP(C2625,away!$B$2:$E$405,3,FALSE)</f>
        <v>0.85860000000000003</v>
      </c>
      <c r="J2625" s="10">
        <f>VLOOKUP(B2625,home!$B$2:$E$405,4,FALSE)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1.6769000000000001</v>
      </c>
      <c r="F2626" s="10">
        <f>VLOOKUP(B2626,home!$B$2:$E$405,3,FALSE)</f>
        <v>0.77980000000000005</v>
      </c>
      <c r="G2626" s="10">
        <f>VLOOKUP(C2626,away!$B$2:$E$405,4,FALSE)</f>
        <v>1.1074999999999999</v>
      </c>
      <c r="H2626" s="10">
        <f>VLOOKUP(A2626,away!$A$2:$E$405,3,FALSE)</f>
        <v>1.5230999999999999</v>
      </c>
      <c r="I2626" s="10">
        <f>VLOOKUP(C2626,away!$B$2:$E$405,3,FALSE)</f>
        <v>0.93789999999999996</v>
      </c>
      <c r="J2626" s="10">
        <f>VLOOKUP(B2626,home!$B$2:$E$405,4,FALSE)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1.3812</v>
      </c>
      <c r="F2635" s="10">
        <f>VLOOKUP(B2635,home!$B$2:$E$405,3,FALSE)</f>
        <v>0.86880000000000002</v>
      </c>
      <c r="G2635" s="10">
        <f>VLOOKUP(C2635,away!$B$2:$E$405,4,FALSE)</f>
        <v>0.54300000000000004</v>
      </c>
      <c r="H2635" s="10">
        <f>VLOOKUP(A2635,away!$A$2:$E$405,3,FALSE)</f>
        <v>1.0679000000000001</v>
      </c>
      <c r="I2635" s="10">
        <f>VLOOKUP(C2635,away!$B$2:$E$405,3,FALSE)</f>
        <v>1.2642</v>
      </c>
      <c r="J2635" s="10">
        <f>VLOOKUP(B2635,home!$B$2:$E$405,4,FALSE)</f>
        <v>0.60870000000000002</v>
      </c>
      <c r="K2635" s="12">
        <f t="shared" si="3750"/>
        <v>0.65159270207999997</v>
      </c>
      <c r="L2635" s="12">
        <f t="shared" si="3751"/>
        <v>0.82176884886599999</v>
      </c>
      <c r="M2635" s="13">
        <f t="shared" si="3752"/>
        <v>0.2291538765819022</v>
      </c>
      <c r="N2635" s="13">
        <f t="shared" si="3753"/>
        <v>0.14931499363410849</v>
      </c>
      <c r="O2635" s="13">
        <f t="shared" si="3754"/>
        <v>0.1883115173718912</v>
      </c>
      <c r="P2635" s="13">
        <f t="shared" si="3755"/>
        <v>0.12270241043713546</v>
      </c>
      <c r="Q2635" s="13">
        <f t="shared" si="3756"/>
        <v>4.8646280081553368E-2</v>
      </c>
      <c r="R2635" s="13">
        <f t="shared" si="3757"/>
        <v>7.7374269429454384E-2</v>
      </c>
      <c r="S2635" s="13">
        <f t="shared" si="3758"/>
        <v>1.6425514758531806E-2</v>
      </c>
      <c r="T2635" s="13">
        <f t="shared" si="3759"/>
        <v>3.9975997584231135E-2</v>
      </c>
      <c r="U2635" s="13">
        <f t="shared" si="3760"/>
        <v>5.0416509289004124E-2</v>
      </c>
      <c r="V2635" s="13">
        <f t="shared" si="3761"/>
        <v>9.7724254287380615E-4</v>
      </c>
      <c r="W2635" s="13">
        <f t="shared" si="3762"/>
        <v>1.0565853694826615E-2</v>
      </c>
      <c r="X2635" s="13">
        <f t="shared" si="3763"/>
        <v>8.6826894280842403E-3</v>
      </c>
      <c r="Y2635" s="13">
        <f t="shared" si="3764"/>
        <v>3.5675818481888861E-3</v>
      </c>
      <c r="Z2635" s="13">
        <f t="shared" si="3765"/>
        <v>2.119458810696349E-2</v>
      </c>
      <c r="AA2635" s="13">
        <f t="shared" si="3766"/>
        <v>1.3810238934088975E-2</v>
      </c>
      <c r="AB2635" s="13">
        <f t="shared" si="3767"/>
        <v>4.4993254517167259E-3</v>
      </c>
      <c r="AC2635" s="13">
        <f t="shared" si="3768"/>
        <v>3.2704556808325051E-5</v>
      </c>
      <c r="AD2635" s="13">
        <f t="shared" si="3769"/>
        <v>1.721158289698506E-3</v>
      </c>
      <c r="AE2635" s="13">
        <f t="shared" si="3770"/>
        <v>1.4143942664417146E-3</v>
      </c>
      <c r="AF2635" s="13">
        <f t="shared" si="3771"/>
        <v>5.8115257408823911E-4</v>
      </c>
      <c r="AG2635" s="13">
        <f t="shared" si="3772"/>
        <v>1.5919102727466838E-4</v>
      </c>
      <c r="AH2635" s="13">
        <f t="shared" si="3773"/>
        <v>4.3542630677120995E-3</v>
      </c>
      <c r="AI2635" s="13">
        <f t="shared" si="3774"/>
        <v>2.8372060378576772E-3</v>
      </c>
      <c r="AJ2635" s="13">
        <f t="shared" si="3775"/>
        <v>9.2435137428268721E-4</v>
      </c>
      <c r="AK2635" s="13">
        <f t="shared" si="3776"/>
        <v>2.0076686988007252E-4</v>
      </c>
      <c r="AL2635" s="13">
        <f t="shared" si="3777"/>
        <v>7.004774280963037E-7</v>
      </c>
      <c r="AM2635" s="13">
        <f t="shared" si="3778"/>
        <v>2.2429883613840829E-4</v>
      </c>
      <c r="AN2635" s="13">
        <f t="shared" si="3779"/>
        <v>1.8432179637544336E-4</v>
      </c>
      <c r="AO2635" s="13">
        <f t="shared" si="3780"/>
        <v>7.5734955214180652E-5</v>
      </c>
      <c r="AP2635" s="13">
        <f t="shared" si="3781"/>
        <v>2.0745542321758436E-5</v>
      </c>
      <c r="AQ2635" s="13">
        <f t="shared" si="3782"/>
        <v>4.2620101082130778E-6</v>
      </c>
      <c r="AR2635" s="13">
        <f t="shared" si="3783"/>
        <v>7.1563954976270228E-4</v>
      </c>
      <c r="AS2635" s="13">
        <f t="shared" si="3784"/>
        <v>4.6630550794519386E-4</v>
      </c>
      <c r="AT2635" s="13">
        <f t="shared" si="3785"/>
        <v>1.5192063295839785E-4</v>
      </c>
      <c r="AU2635" s="13">
        <f t="shared" si="3786"/>
        <v>3.2996791910355454E-5</v>
      </c>
      <c r="AV2635" s="13">
        <f t="shared" si="3787"/>
        <v>5.3751172002099982E-6</v>
      </c>
      <c r="AW2635" s="13">
        <f t="shared" si="3788"/>
        <v>1.0418795896533016E-8</v>
      </c>
      <c r="AX2635" s="13">
        <f t="shared" si="3789"/>
        <v>2.4358580785470762E-5</v>
      </c>
      <c r="AY2635" s="13">
        <f t="shared" si="3790"/>
        <v>2.0017122892085771E-5</v>
      </c>
      <c r="AZ2635" s="13">
        <f t="shared" si="3791"/>
        <v>8.2247240183192898E-6</v>
      </c>
      <c r="BA2635" s="13">
        <f t="shared" si="3792"/>
        <v>2.2529406629249286E-6</v>
      </c>
      <c r="BB2635" s="13">
        <f t="shared" si="3793"/>
        <v>4.6284911378380528E-7</v>
      </c>
      <c r="BC2635" s="13">
        <f t="shared" si="3794"/>
        <v>7.6070996686553217E-8</v>
      </c>
      <c r="BD2635" s="13">
        <f t="shared" si="3795"/>
        <v>9.8015048168579669E-5</v>
      </c>
      <c r="BE2635" s="13">
        <f t="shared" si="3796"/>
        <v>6.3865890080666194E-5</v>
      </c>
      <c r="BF2635" s="13">
        <f t="shared" si="3797"/>
        <v>2.0807273944202774E-5</v>
      </c>
      <c r="BG2635" s="13">
        <f t="shared" si="3798"/>
        <v>4.519289284073955E-6</v>
      </c>
      <c r="BH2635" s="13">
        <f t="shared" si="3799"/>
        <v>7.361839790227341E-7</v>
      </c>
      <c r="BI2635" s="13">
        <f t="shared" si="3800"/>
        <v>9.5938421623885903E-8</v>
      </c>
      <c r="BJ2635" s="14">
        <f t="shared" si="3801"/>
        <v>0.26519404785712308</v>
      </c>
      <c r="BK2635" s="14">
        <f t="shared" si="3802"/>
        <v>0.36931246647757177</v>
      </c>
      <c r="BL2635" s="14">
        <f t="shared" si="3803"/>
        <v>0.344288725049543</v>
      </c>
      <c r="BM2635" s="14">
        <f t="shared" si="3804"/>
        <v>0.18446647325106016</v>
      </c>
      <c r="BN2635" s="14">
        <f t="shared" si="3805"/>
        <v>0.81550334753604514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1.3812</v>
      </c>
      <c r="F2636" s="10">
        <f>VLOOKUP(B2636,home!$B$2:$E$405,3,FALSE)</f>
        <v>0.90500000000000003</v>
      </c>
      <c r="G2636" s="10">
        <f>VLOOKUP(C2636,away!$B$2:$E$405,4,FALSE)</f>
        <v>1.448</v>
      </c>
      <c r="H2636" s="10">
        <f>VLOOKUP(A2636,away!$A$2:$E$405,3,FALSE)</f>
        <v>1.0679000000000001</v>
      </c>
      <c r="I2636" s="10">
        <f>VLOOKUP(C2636,away!$B$2:$E$405,3,FALSE)</f>
        <v>0.4929</v>
      </c>
      <c r="J2636" s="10">
        <f>VLOOKUP(B2636,home!$B$2:$E$405,4,FALSE)</f>
        <v>0.74909999999999999</v>
      </c>
      <c r="K2636" s="12">
        <f t="shared" si="3750"/>
        <v>1.8099797280000001</v>
      </c>
      <c r="L2636" s="12">
        <f t="shared" si="3751"/>
        <v>0.39430220138100003</v>
      </c>
      <c r="M2636" s="13">
        <f t="shared" si="3752"/>
        <v>0.11032972139822673</v>
      </c>
      <c r="N2636" s="13">
        <f t="shared" si="3753"/>
        <v>0.19969455912667822</v>
      </c>
      <c r="O2636" s="13">
        <f t="shared" si="3754"/>
        <v>4.3503252025073234E-2</v>
      </c>
      <c r="P2636" s="13">
        <f t="shared" si="3755"/>
        <v>7.8740004267457503E-2</v>
      </c>
      <c r="Q2636" s="13">
        <f t="shared" si="3756"/>
        <v>0.1807215519055925</v>
      </c>
      <c r="R2636" s="13">
        <f t="shared" si="3757"/>
        <v>8.5767140203594095E-3</v>
      </c>
      <c r="S2636" s="13">
        <f t="shared" si="3758"/>
        <v>1.4048771703276668E-2</v>
      </c>
      <c r="T2636" s="13">
        <f t="shared" si="3759"/>
        <v>7.1258905753365798E-2</v>
      </c>
      <c r="U2636" s="13">
        <f t="shared" si="3760"/>
        <v>1.552367850970391E-2</v>
      </c>
      <c r="V2636" s="13">
        <f t="shared" si="3761"/>
        <v>1.1140348018743591E-3</v>
      </c>
      <c r="W2636" s="13">
        <f t="shared" si="3762"/>
        <v>0.1090341151206074</v>
      </c>
      <c r="X2636" s="13">
        <f t="shared" si="3763"/>
        <v>4.2992391617684887E-2</v>
      </c>
      <c r="Y2636" s="13">
        <f t="shared" si="3764"/>
        <v>8.4759973287435991E-3</v>
      </c>
      <c r="Z2636" s="13">
        <f t="shared" si="3765"/>
        <v>1.1272724062810009E-3</v>
      </c>
      <c r="AA2636" s="13">
        <f t="shared" si="3766"/>
        <v>2.0403402033023913E-3</v>
      </c>
      <c r="AB2636" s="13">
        <f t="shared" si="3767"/>
        <v>1.846487203100364E-3</v>
      </c>
      <c r="AC2636" s="13">
        <f t="shared" si="3768"/>
        <v>4.9691452098086353E-5</v>
      </c>
      <c r="AD2636" s="13">
        <f t="shared" si="3769"/>
        <v>4.9337384507179401E-2</v>
      </c>
      <c r="AE2636" s="13">
        <f t="shared" si="3770"/>
        <v>1.9453839321561688E-2</v>
      </c>
      <c r="AF2636" s="13">
        <f t="shared" si="3771"/>
        <v>3.8353458349020156E-3</v>
      </c>
      <c r="AG2636" s="13">
        <f t="shared" si="3772"/>
        <v>5.0409510191977143E-4</v>
      </c>
      <c r="AH2636" s="13">
        <f t="shared" si="3773"/>
        <v>1.111214978381639E-4</v>
      </c>
      <c r="AI2636" s="13">
        <f t="shared" si="3774"/>
        <v>2.0112765843207248E-4</v>
      </c>
      <c r="AJ2636" s="13">
        <f t="shared" si="3775"/>
        <v>1.8201849225107976E-4</v>
      </c>
      <c r="AK2636" s="13">
        <f t="shared" si="3776"/>
        <v>1.0981659369852649E-4</v>
      </c>
      <c r="AL2636" s="13">
        <f t="shared" si="3777"/>
        <v>1.4185498161957177E-6</v>
      </c>
      <c r="AM2636" s="13">
        <f t="shared" si="3778"/>
        <v>1.7859933158107213E-2</v>
      </c>
      <c r="AN2636" s="13">
        <f t="shared" si="3779"/>
        <v>7.0422109607591911E-3</v>
      </c>
      <c r="AO2636" s="13">
        <f t="shared" si="3780"/>
        <v>1.3883796422083778E-3</v>
      </c>
      <c r="AP2636" s="13">
        <f t="shared" si="3781"/>
        <v>1.8248038309177618E-4</v>
      </c>
      <c r="AQ2636" s="13">
        <f t="shared" si="3782"/>
        <v>1.7988104190483889E-5</v>
      </c>
      <c r="AR2636" s="13">
        <f t="shared" si="3783"/>
        <v>8.7630902436684109E-6</v>
      </c>
      <c r="AS2636" s="13">
        <f t="shared" si="3784"/>
        <v>1.5861015695674404E-5</v>
      </c>
      <c r="AT2636" s="13">
        <f t="shared" si="3785"/>
        <v>1.4354058437330248E-5</v>
      </c>
      <c r="AU2636" s="13">
        <f t="shared" si="3786"/>
        <v>8.6601849286983686E-6</v>
      </c>
      <c r="AV2636" s="13">
        <f t="shared" si="3787"/>
        <v>3.9186897904187924E-6</v>
      </c>
      <c r="AW2636" s="13">
        <f t="shared" si="3788"/>
        <v>2.8121922272142825E-8</v>
      </c>
      <c r="AX2636" s="13">
        <f t="shared" si="3789"/>
        <v>5.3876861599348441E-3</v>
      </c>
      <c r="AY2636" s="13">
        <f t="shared" si="3790"/>
        <v>2.1243765132122555E-3</v>
      </c>
      <c r="AZ2636" s="13">
        <f t="shared" si="3791"/>
        <v>4.1882316786084266E-4</v>
      </c>
      <c r="BA2636" s="13">
        <f t="shared" si="3792"/>
        <v>5.5047632358964789E-5</v>
      </c>
      <c r="BB2636" s="13">
        <f t="shared" si="3793"/>
        <v>5.4263506549879464E-6</v>
      </c>
      <c r="BC2636" s="13">
        <f t="shared" si="3794"/>
        <v>4.2792440174539568E-7</v>
      </c>
      <c r="BD2636" s="13">
        <f t="shared" si="3795"/>
        <v>5.7588429566313644E-7</v>
      </c>
      <c r="BE2636" s="13">
        <f t="shared" si="3796"/>
        <v>1.0423389008238351E-6</v>
      </c>
      <c r="BF2636" s="13">
        <f t="shared" si="3797"/>
        <v>9.4330614009847231E-7</v>
      </c>
      <c r="BG2636" s="13">
        <f t="shared" si="3798"/>
        <v>5.6912166362538761E-7</v>
      </c>
      <c r="BH2636" s="13">
        <f t="shared" si="3799"/>
        <v>2.5752466848189656E-7</v>
      </c>
      <c r="BI2636" s="13">
        <f t="shared" si="3800"/>
        <v>9.3222885882430726E-8</v>
      </c>
      <c r="BJ2636" s="14">
        <f t="shared" si="3801"/>
        <v>0.71979096561501565</v>
      </c>
      <c r="BK2636" s="14">
        <f t="shared" si="3802"/>
        <v>0.20640801868596184</v>
      </c>
      <c r="BL2636" s="14">
        <f t="shared" si="3803"/>
        <v>7.2149594641409534E-2</v>
      </c>
      <c r="BM2636" s="14">
        <f t="shared" si="3804"/>
        <v>0.3757857002139906</v>
      </c>
      <c r="BN2636" s="14">
        <f t="shared" si="3805"/>
        <v>0.62156580274338757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1.3812</v>
      </c>
      <c r="F2637" s="10">
        <f>VLOOKUP(B2637,home!$B$2:$E$405,3,FALSE)</f>
        <v>0.87639999999999996</v>
      </c>
      <c r="G2637" s="10">
        <f>VLOOKUP(C2637,away!$B$2:$E$405,4,FALSE)</f>
        <v>1.0669999999999999</v>
      </c>
      <c r="H2637" s="10">
        <f>VLOOKUP(A2637,away!$A$2:$E$405,3,FALSE)</f>
        <v>1.0679000000000001</v>
      </c>
      <c r="I2637" s="10">
        <f>VLOOKUP(C2637,away!$B$2:$E$405,3,FALSE)</f>
        <v>0.73929999999999996</v>
      </c>
      <c r="J2637" s="10">
        <f>VLOOKUP(B2637,home!$B$2:$E$405,4,FALSE)</f>
        <v>1.0843</v>
      </c>
      <c r="K2637" s="12">
        <f t="shared" si="3750"/>
        <v>1.2915860865599997</v>
      </c>
      <c r="L2637" s="12">
        <f t="shared" si="3751"/>
        <v>0.85605319102099997</v>
      </c>
      <c r="M2637" s="13">
        <f t="shared" si="3752"/>
        <v>0.1167594693754872</v>
      </c>
      <c r="N2637" s="13">
        <f t="shared" si="3753"/>
        <v>0.15080490611950764</v>
      </c>
      <c r="O2637" s="13">
        <f t="shared" si="3754"/>
        <v>9.9952316340804551E-2</v>
      </c>
      <c r="P2637" s="13">
        <f t="shared" si="3755"/>
        <v>0.12909702110522686</v>
      </c>
      <c r="Q2637" s="13">
        <f t="shared" si="3756"/>
        <v>9.7388759264471547E-2</v>
      </c>
      <c r="R2637" s="13">
        <f t="shared" si="3757"/>
        <v>4.278224967674308E-2</v>
      </c>
      <c r="S2637" s="13">
        <f t="shared" si="3758"/>
        <v>3.5684559349629726E-2</v>
      </c>
      <c r="T2637" s="13">
        <f t="shared" si="3759"/>
        <v>8.3369958137926845E-2</v>
      </c>
      <c r="U2637" s="13">
        <f t="shared" si="3760"/>
        <v>5.5256958434217407E-2</v>
      </c>
      <c r="V2637" s="13">
        <f t="shared" si="3761"/>
        <v>4.3839131051308161E-3</v>
      </c>
      <c r="W2637" s="13">
        <f t="shared" si="3762"/>
        <v>4.1928655484444216E-2</v>
      </c>
      <c r="X2637" s="13">
        <f t="shared" si="3763"/>
        <v>3.5893159322678628E-2</v>
      </c>
      <c r="Y2637" s="13">
        <f t="shared" si="3764"/>
        <v>1.5363226787002094E-2</v>
      </c>
      <c r="Z2637" s="13">
        <f t="shared" si="3765"/>
        <v>1.2207960451611021E-2</v>
      </c>
      <c r="AA2637" s="13">
        <f t="shared" si="3766"/>
        <v>1.5767631864575526E-2</v>
      </c>
      <c r="AB2637" s="13">
        <f t="shared" si="3767"/>
        <v>1.018262696714293E-2</v>
      </c>
      <c r="AC2637" s="13">
        <f t="shared" si="3768"/>
        <v>3.0294658630455103E-4</v>
      </c>
      <c r="AD2637" s="13">
        <f t="shared" si="3769"/>
        <v>1.3538617012968955E-2</v>
      </c>
      <c r="AE2637" s="13">
        <f t="shared" si="3770"/>
        <v>1.1589776295963273E-2</v>
      </c>
      <c r="AF2637" s="13">
        <f t="shared" si="3771"/>
        <v>4.9607324906894524E-3</v>
      </c>
      <c r="AG2637" s="13">
        <f t="shared" si="3772"/>
        <v>1.415550292818753E-3</v>
      </c>
      <c r="AH2637" s="13">
        <f t="shared" si="3773"/>
        <v>2.612665875114945E-3</v>
      </c>
      <c r="AI2637" s="13">
        <f t="shared" si="3774"/>
        <v>3.3744828931285688E-3</v>
      </c>
      <c r="AJ2637" s="13">
        <f t="shared" si="3775"/>
        <v>2.1792175770497975E-3</v>
      </c>
      <c r="AK2637" s="13">
        <f t="shared" si="3776"/>
        <v>9.3821570070150371E-4</v>
      </c>
      <c r="AL2637" s="13">
        <f t="shared" si="3777"/>
        <v>1.3398314348326707E-5</v>
      </c>
      <c r="AM2637" s="13">
        <f t="shared" si="3778"/>
        <v>3.4972578730430416E-3</v>
      </c>
      <c r="AN2637" s="13">
        <f t="shared" si="3779"/>
        <v>2.9938387620418111E-3</v>
      </c>
      <c r="AO2637" s="13">
        <f t="shared" si="3780"/>
        <v>1.2814426128241261E-3</v>
      </c>
      <c r="AP2637" s="13">
        <f t="shared" si="3781"/>
        <v>3.6566101260612701E-4</v>
      </c>
      <c r="AQ2637" s="13">
        <f t="shared" si="3782"/>
        <v>7.8256319168361259E-5</v>
      </c>
      <c r="AR2637" s="13">
        <f t="shared" si="3783"/>
        <v>4.473161918927646E-4</v>
      </c>
      <c r="AS2637" s="13">
        <f t="shared" si="3784"/>
        <v>5.7774736974169775E-4</v>
      </c>
      <c r="AT2637" s="13">
        <f t="shared" si="3785"/>
        <v>3.7310523215250641E-4</v>
      </c>
      <c r="AU2637" s="13">
        <f t="shared" si="3786"/>
        <v>1.6063250889030521E-4</v>
      </c>
      <c r="AV2637" s="13">
        <f t="shared" si="3787"/>
        <v>5.1867678382985959E-5</v>
      </c>
      <c r="AW2637" s="13">
        <f t="shared" si="3788"/>
        <v>4.1150182970454021E-7</v>
      </c>
      <c r="AX2637" s="13">
        <f t="shared" si="3789"/>
        <v>7.5283493498913318E-4</v>
      </c>
      <c r="AY2637" s="13">
        <f t="shared" si="3790"/>
        <v>6.4446674840953455E-4</v>
      </c>
      <c r="AZ2637" s="13">
        <f t="shared" si="3791"/>
        <v>2.7584890824145495E-4</v>
      </c>
      <c r="BA2637" s="13">
        <f t="shared" si="3792"/>
        <v>7.8713779379918855E-5</v>
      </c>
      <c r="BB2637" s="13">
        <f t="shared" si="3793"/>
        <v>1.6845795503875628E-5</v>
      </c>
      <c r="BC2637" s="13">
        <f t="shared" si="3794"/>
        <v>2.8841793992759902E-6</v>
      </c>
      <c r="BD2637" s="13">
        <f t="shared" si="3795"/>
        <v>6.3821075577527158E-5</v>
      </c>
      <c r="BE2637" s="13">
        <f t="shared" si="3796"/>
        <v>8.2430413245228274E-5</v>
      </c>
      <c r="BF2637" s="13">
        <f t="shared" si="3797"/>
        <v>5.3232987428463994E-5</v>
      </c>
      <c r="BG2637" s="13">
        <f t="shared" si="3798"/>
        <v>2.2918328636209144E-5</v>
      </c>
      <c r="BH2637" s="13">
        <f t="shared" si="3799"/>
        <v>7.4002485984343418E-6</v>
      </c>
      <c r="BI2637" s="13">
        <f t="shared" si="3800"/>
        <v>1.9116116253645873E-6</v>
      </c>
      <c r="BJ2637" s="14">
        <f t="shared" si="3801"/>
        <v>0.46624139213407795</v>
      </c>
      <c r="BK2637" s="14">
        <f t="shared" si="3802"/>
        <v>0.28688577458453696</v>
      </c>
      <c r="BL2637" s="14">
        <f t="shared" si="3803"/>
        <v>0.23488874897564982</v>
      </c>
      <c r="BM2637" s="14">
        <f t="shared" si="3804"/>
        <v>0.36279509901705514</v>
      </c>
      <c r="BN2637" s="14">
        <f t="shared" si="3805"/>
        <v>0.63678472188224078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1.3812</v>
      </c>
      <c r="F2638" s="10">
        <f>VLOOKUP(B2638,home!$B$2:$E$405,3,FALSE)</f>
        <v>1.6004</v>
      </c>
      <c r="G2638" s="10">
        <f>VLOOKUP(C2638,away!$B$2:$E$405,4,FALSE)</f>
        <v>0.72399999999999998</v>
      </c>
      <c r="H2638" s="10">
        <f>VLOOKUP(A2638,away!$A$2:$E$405,3,FALSE)</f>
        <v>1.0679000000000001</v>
      </c>
      <c r="I2638" s="10">
        <f>VLOOKUP(C2638,away!$B$2:$E$405,3,FALSE)</f>
        <v>0.66890000000000005</v>
      </c>
      <c r="J2638" s="10">
        <f>VLOOKUP(B2638,home!$B$2:$E$405,4,FALSE)</f>
        <v>0.73929999999999996</v>
      </c>
      <c r="K2638" s="12">
        <f t="shared" si="3750"/>
        <v>1.60038207552</v>
      </c>
      <c r="L2638" s="12">
        <f t="shared" si="3751"/>
        <v>0.52809552658300007</v>
      </c>
      <c r="M2638" s="13">
        <f t="shared" si="3752"/>
        <v>0.11901834928288973</v>
      </c>
      <c r="N2638" s="13">
        <f t="shared" si="3753"/>
        <v>0.19047483285031538</v>
      </c>
      <c r="O2638" s="13">
        <f t="shared" si="3754"/>
        <v>6.2853057837587087E-2</v>
      </c>
      <c r="P2638" s="13">
        <f t="shared" si="3755"/>
        <v>0.10058890715489621</v>
      </c>
      <c r="Q2638" s="13">
        <f t="shared" si="3756"/>
        <v>0.15241625416565643</v>
      </c>
      <c r="R2638" s="13">
        <f t="shared" si="3757"/>
        <v>1.6596209338046154E-2</v>
      </c>
      <c r="S2638" s="13">
        <f t="shared" si="3758"/>
        <v>2.1253294772571114E-2</v>
      </c>
      <c r="T2638" s="13">
        <f t="shared" si="3759"/>
        <v>8.0490342003420701E-2</v>
      </c>
      <c r="U2638" s="13">
        <f t="shared" si="3760"/>
        <v>2.6560275946186714E-2</v>
      </c>
      <c r="V2638" s="13">
        <f t="shared" si="3761"/>
        <v>1.9958133509989208E-3</v>
      </c>
      <c r="W2638" s="13">
        <f t="shared" si="3762"/>
        <v>8.1308080394872376E-2</v>
      </c>
      <c r="X2638" s="13">
        <f t="shared" si="3763"/>
        <v>4.2938433531583033E-2</v>
      </c>
      <c r="Y2638" s="13">
        <f t="shared" si="3764"/>
        <v>1.1337797333255245E-2</v>
      </c>
      <c r="Z2638" s="13">
        <f t="shared" si="3765"/>
        <v>2.9214613032190625E-3</v>
      </c>
      <c r="AA2638" s="13">
        <f t="shared" si="3766"/>
        <v>4.6754543039970878E-3</v>
      </c>
      <c r="AB2638" s="13">
        <f t="shared" si="3767"/>
        <v>3.7412566315148887E-3</v>
      </c>
      <c r="AC2638" s="13">
        <f t="shared" si="3768"/>
        <v>1.054231790054503E-4</v>
      </c>
      <c r="AD2638" s="13">
        <f t="shared" si="3769"/>
        <v>3.2530998614723215E-2</v>
      </c>
      <c r="AE2638" s="13">
        <f t="shared" si="3770"/>
        <v>1.71794748437131E-2</v>
      </c>
      <c r="AF2638" s="13">
        <f t="shared" si="3771"/>
        <v>4.5362019070050363E-3</v>
      </c>
      <c r="AG2638" s="13">
        <f t="shared" si="3772"/>
        <v>7.9851597825554468E-4</v>
      </c>
      <c r="AH2638" s="13">
        <f t="shared" si="3773"/>
        <v>3.8570266132883206E-4</v>
      </c>
      <c r="AI2638" s="13">
        <f t="shared" si="3774"/>
        <v>6.1727162567102385E-4</v>
      </c>
      <c r="AJ2638" s="13">
        <f t="shared" si="3775"/>
        <v>4.9393522272549889E-4</v>
      </c>
      <c r="AK2638" s="13">
        <f t="shared" si="3776"/>
        <v>2.6349502563928923E-4</v>
      </c>
      <c r="AL2638" s="13">
        <f t="shared" si="3777"/>
        <v>3.5639554501795655E-6</v>
      </c>
      <c r="AM2638" s="13">
        <f t="shared" si="3778"/>
        <v>1.04124054163538E-2</v>
      </c>
      <c r="AN2638" s="13">
        <f t="shared" si="3779"/>
        <v>5.4987447213450417E-3</v>
      </c>
      <c r="AO2638" s="13">
        <f t="shared" si="3780"/>
        <v>1.4519312445821012E-3</v>
      </c>
      <c r="AP2638" s="13">
        <f t="shared" si="3781"/>
        <v>2.5558613172329848E-4</v>
      </c>
      <c r="AQ2638" s="13">
        <f t="shared" si="3782"/>
        <v>3.3743473204931821E-5</v>
      </c>
      <c r="AR2638" s="13">
        <f t="shared" si="3783"/>
        <v>4.0737570007782829E-5</v>
      </c>
      <c r="AS2638" s="13">
        <f t="shared" si="3784"/>
        <v>6.5195676840696786E-5</v>
      </c>
      <c r="AT2638" s="13">
        <f t="shared" si="3785"/>
        <v>5.2168996308622767E-5</v>
      </c>
      <c r="AU2638" s="13">
        <f t="shared" si="3786"/>
        <v>2.7830108863396314E-5</v>
      </c>
      <c r="AV2638" s="13">
        <f t="shared" si="3787"/>
        <v>1.1134701846187434E-5</v>
      </c>
      <c r="AW2638" s="13">
        <f t="shared" si="3788"/>
        <v>8.3669261001046774E-8</v>
      </c>
      <c r="AX2638" s="13">
        <f t="shared" si="3789"/>
        <v>2.7773044985633312E-3</v>
      </c>
      <c r="AY2638" s="13">
        <f t="shared" si="3790"/>
        <v>1.4666820816501374E-3</v>
      </c>
      <c r="AZ2638" s="13">
        <f t="shared" si="3791"/>
        <v>3.8727412311944E-4</v>
      </c>
      <c r="BA2638" s="13">
        <f t="shared" si="3792"/>
        <v>6.8172577326910098E-5</v>
      </c>
      <c r="BB2638" s="13">
        <f t="shared" si="3793"/>
        <v>9.0004082804937167E-6</v>
      </c>
      <c r="BC2638" s="13">
        <f t="shared" si="3794"/>
        <v>9.5061507006986495E-7</v>
      </c>
      <c r="BD2638" s="13">
        <f t="shared" si="3795"/>
        <v>3.5855547474953159E-6</v>
      </c>
      <c r="BE2638" s="13">
        <f t="shared" si="3796"/>
        <v>5.7382575486871431E-6</v>
      </c>
      <c r="BF2638" s="13">
        <f t="shared" si="3797"/>
        <v>4.591702262818119E-6</v>
      </c>
      <c r="BG2638" s="13">
        <f t="shared" si="3798"/>
        <v>2.4494926658462481E-6</v>
      </c>
      <c r="BH2638" s="13">
        <f t="shared" si="3799"/>
        <v>9.8003103913450881E-7</v>
      </c>
      <c r="BI2638" s="13">
        <f t="shared" si="3800"/>
        <v>3.1368482169682166E-7</v>
      </c>
      <c r="BJ2638" s="14">
        <f t="shared" si="3801"/>
        <v>0.63637272691401947</v>
      </c>
      <c r="BK2638" s="14">
        <f t="shared" si="3802"/>
        <v>0.24443203377746173</v>
      </c>
      <c r="BL2638" s="14">
        <f t="shared" si="3803"/>
        <v>0.11640138436964893</v>
      </c>
      <c r="BM2638" s="14">
        <f t="shared" si="3804"/>
        <v>0.35671339732256918</v>
      </c>
      <c r="BN2638" s="14">
        <f t="shared" si="3805"/>
        <v>0.64194761062939099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1.6087</v>
      </c>
      <c r="F2639" s="10">
        <f>VLOOKUP(B2639,home!$B$2:$E$405,3,FALSE)</f>
        <v>0.93240000000000001</v>
      </c>
      <c r="G2639" s="10">
        <f>VLOOKUP(C2639,away!$B$2:$E$405,4,FALSE)</f>
        <v>1.4503999999999999</v>
      </c>
      <c r="H2639" s="10">
        <f>VLOOKUP(A2639,away!$A$2:$E$405,3,FALSE)</f>
        <v>1.2608999999999999</v>
      </c>
      <c r="I2639" s="10">
        <f>VLOOKUP(C2639,away!$B$2:$E$405,3,FALSE)</f>
        <v>0.66090000000000004</v>
      </c>
      <c r="J2639" s="10">
        <f>VLOOKUP(B2639,home!$B$2:$E$405,4,FALSE)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1.6087</v>
      </c>
      <c r="F2640" s="10">
        <f>VLOOKUP(B2640,home!$B$2:$E$405,3,FALSE)</f>
        <v>0.93240000000000001</v>
      </c>
      <c r="G2640" s="10" t="e">
        <f>VLOOKUP(C2640,away!$B$2:$E$405,4,FALSE)</f>
        <v>#N/A</v>
      </c>
      <c r="H2640" s="10">
        <f>VLOOKUP(A2640,away!$A$2:$E$405,3,FALSE)</f>
        <v>1.2608999999999999</v>
      </c>
      <c r="I2640" s="10" t="e">
        <f>VLOOKUP(C2640,away!$B$2:$E$405,3,FALSE)</f>
        <v>#N/A</v>
      </c>
      <c r="J2640" s="10">
        <f>VLOOKUP(B2640,home!$B$2:$E$405,4,FALSE)</f>
        <v>0.79310000000000003</v>
      </c>
      <c r="K2640" s="12" t="e">
        <f t="shared" si="3750"/>
        <v>#N/A</v>
      </c>
      <c r="L2640" s="12" t="e">
        <f t="shared" si="3751"/>
        <v>#N/A</v>
      </c>
      <c r="M2640" s="13" t="e">
        <f t="shared" si="3752"/>
        <v>#N/A</v>
      </c>
      <c r="N2640" s="13" t="e">
        <f t="shared" si="3753"/>
        <v>#N/A</v>
      </c>
      <c r="O2640" s="13" t="e">
        <f t="shared" si="3754"/>
        <v>#N/A</v>
      </c>
      <c r="P2640" s="13" t="e">
        <f t="shared" si="3755"/>
        <v>#N/A</v>
      </c>
      <c r="Q2640" s="13" t="e">
        <f t="shared" si="3756"/>
        <v>#N/A</v>
      </c>
      <c r="R2640" s="13" t="e">
        <f t="shared" si="3757"/>
        <v>#N/A</v>
      </c>
      <c r="S2640" s="13" t="e">
        <f t="shared" si="3758"/>
        <v>#N/A</v>
      </c>
      <c r="T2640" s="13" t="e">
        <f t="shared" si="3759"/>
        <v>#N/A</v>
      </c>
      <c r="U2640" s="13" t="e">
        <f t="shared" si="3760"/>
        <v>#N/A</v>
      </c>
      <c r="V2640" s="13" t="e">
        <f t="shared" si="3761"/>
        <v>#N/A</v>
      </c>
      <c r="W2640" s="13" t="e">
        <f t="shared" si="3762"/>
        <v>#N/A</v>
      </c>
      <c r="X2640" s="13" t="e">
        <f t="shared" si="3763"/>
        <v>#N/A</v>
      </c>
      <c r="Y2640" s="13" t="e">
        <f t="shared" si="3764"/>
        <v>#N/A</v>
      </c>
      <c r="Z2640" s="13" t="e">
        <f t="shared" si="3765"/>
        <v>#N/A</v>
      </c>
      <c r="AA2640" s="13" t="e">
        <f t="shared" si="3766"/>
        <v>#N/A</v>
      </c>
      <c r="AB2640" s="13" t="e">
        <f t="shared" si="3767"/>
        <v>#N/A</v>
      </c>
      <c r="AC2640" s="13" t="e">
        <f t="shared" si="3768"/>
        <v>#N/A</v>
      </c>
      <c r="AD2640" s="13" t="e">
        <f t="shared" si="3769"/>
        <v>#N/A</v>
      </c>
      <c r="AE2640" s="13" t="e">
        <f t="shared" si="3770"/>
        <v>#N/A</v>
      </c>
      <c r="AF2640" s="13" t="e">
        <f t="shared" si="3771"/>
        <v>#N/A</v>
      </c>
      <c r="AG2640" s="13" t="e">
        <f t="shared" si="3772"/>
        <v>#N/A</v>
      </c>
      <c r="AH2640" s="13" t="e">
        <f t="shared" si="3773"/>
        <v>#N/A</v>
      </c>
      <c r="AI2640" s="13" t="e">
        <f t="shared" si="3774"/>
        <v>#N/A</v>
      </c>
      <c r="AJ2640" s="13" t="e">
        <f t="shared" si="3775"/>
        <v>#N/A</v>
      </c>
      <c r="AK2640" s="13" t="e">
        <f t="shared" si="3776"/>
        <v>#N/A</v>
      </c>
      <c r="AL2640" s="13" t="e">
        <f t="shared" si="3777"/>
        <v>#N/A</v>
      </c>
      <c r="AM2640" s="13" t="e">
        <f t="shared" si="3778"/>
        <v>#N/A</v>
      </c>
      <c r="AN2640" s="13" t="e">
        <f t="shared" si="3779"/>
        <v>#N/A</v>
      </c>
      <c r="AO2640" s="13" t="e">
        <f t="shared" si="3780"/>
        <v>#N/A</v>
      </c>
      <c r="AP2640" s="13" t="e">
        <f t="shared" si="3781"/>
        <v>#N/A</v>
      </c>
      <c r="AQ2640" s="13" t="e">
        <f t="shared" si="3782"/>
        <v>#N/A</v>
      </c>
      <c r="AR2640" s="13" t="e">
        <f t="shared" si="3783"/>
        <v>#N/A</v>
      </c>
      <c r="AS2640" s="13" t="e">
        <f t="shared" si="3784"/>
        <v>#N/A</v>
      </c>
      <c r="AT2640" s="13" t="e">
        <f t="shared" si="3785"/>
        <v>#N/A</v>
      </c>
      <c r="AU2640" s="13" t="e">
        <f t="shared" si="3786"/>
        <v>#N/A</v>
      </c>
      <c r="AV2640" s="13" t="e">
        <f t="shared" si="3787"/>
        <v>#N/A</v>
      </c>
      <c r="AW2640" s="13" t="e">
        <f t="shared" si="3788"/>
        <v>#N/A</v>
      </c>
      <c r="AX2640" s="13" t="e">
        <f t="shared" si="3789"/>
        <v>#N/A</v>
      </c>
      <c r="AY2640" s="13" t="e">
        <f t="shared" si="3790"/>
        <v>#N/A</v>
      </c>
      <c r="AZ2640" s="13" t="e">
        <f t="shared" si="3791"/>
        <v>#N/A</v>
      </c>
      <c r="BA2640" s="13" t="e">
        <f t="shared" si="3792"/>
        <v>#N/A</v>
      </c>
      <c r="BB2640" s="13" t="e">
        <f t="shared" si="3793"/>
        <v>#N/A</v>
      </c>
      <c r="BC2640" s="13" t="e">
        <f t="shared" si="3794"/>
        <v>#N/A</v>
      </c>
      <c r="BD2640" s="13" t="e">
        <f t="shared" si="3795"/>
        <v>#N/A</v>
      </c>
      <c r="BE2640" s="13" t="e">
        <f t="shared" si="3796"/>
        <v>#N/A</v>
      </c>
      <c r="BF2640" s="13" t="e">
        <f t="shared" si="3797"/>
        <v>#N/A</v>
      </c>
      <c r="BG2640" s="13" t="e">
        <f t="shared" si="3798"/>
        <v>#N/A</v>
      </c>
      <c r="BH2640" s="13" t="e">
        <f t="shared" si="3799"/>
        <v>#N/A</v>
      </c>
      <c r="BI2640" s="13" t="e">
        <f t="shared" si="3800"/>
        <v>#N/A</v>
      </c>
      <c r="BJ2640" s="14" t="e">
        <f t="shared" si="3801"/>
        <v>#N/A</v>
      </c>
      <c r="BK2640" s="14" t="e">
        <f t="shared" si="3802"/>
        <v>#N/A</v>
      </c>
      <c r="BL2640" s="14" t="e">
        <f t="shared" si="3803"/>
        <v>#N/A</v>
      </c>
      <c r="BM2640" s="14" t="e">
        <f t="shared" si="3804"/>
        <v>#N/A</v>
      </c>
      <c r="BN2640" s="14" t="e">
        <f t="shared" si="3805"/>
        <v>#N/A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1.6087</v>
      </c>
      <c r="F2641" s="10">
        <f>VLOOKUP(B2641,home!$B$2:$E$405,3,FALSE)</f>
        <v>1.2998000000000001</v>
      </c>
      <c r="G2641" s="10">
        <f>VLOOKUP(C2641,away!$B$2:$E$405,4,FALSE)</f>
        <v>0.88060000000000005</v>
      </c>
      <c r="H2641" s="10">
        <f>VLOOKUP(A2641,away!$A$2:$E$405,3,FALSE)</f>
        <v>1.2608999999999999</v>
      </c>
      <c r="I2641" s="10">
        <f>VLOOKUP(C2641,away!$B$2:$E$405,3,FALSE)</f>
        <v>0.99139999999999995</v>
      </c>
      <c r="J2641" s="10">
        <f>VLOOKUP(B2641,home!$B$2:$E$405,4,FALSE)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1.6087</v>
      </c>
      <c r="F2642" s="10">
        <f>VLOOKUP(B2642,home!$B$2:$E$405,3,FALSE)</f>
        <v>0.9607</v>
      </c>
      <c r="G2642" s="10">
        <f>VLOOKUP(C2642,away!$B$2:$E$405,4,FALSE)</f>
        <v>0.93240000000000001</v>
      </c>
      <c r="H2642" s="10">
        <f>VLOOKUP(A2642,away!$A$2:$E$405,3,FALSE)</f>
        <v>1.2608999999999999</v>
      </c>
      <c r="I2642" s="10">
        <f>VLOOKUP(C2642,away!$B$2:$E$405,3,FALSE)</f>
        <v>1.1234999999999999</v>
      </c>
      <c r="J2642" s="10">
        <f>VLOOKUP(B2642,home!$B$2:$E$405,4,FALSE)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1.5690999999999999</v>
      </c>
      <c r="F2650" s="10">
        <f>VLOOKUP(B2650,home!$B$2:$E$405,3,FALSE)</f>
        <v>1.0197000000000001</v>
      </c>
      <c r="G2650" s="10">
        <f>VLOOKUP(C2650,away!$B$2:$E$405,4,FALSE)</f>
        <v>0.76480000000000004</v>
      </c>
      <c r="H2650" s="10">
        <f>VLOOKUP(A2650,away!$A$2:$E$405,3,FALSE)</f>
        <v>1.1701999999999999</v>
      </c>
      <c r="I2650" s="10">
        <f>VLOOKUP(C2650,away!$B$2:$E$405,3,FALSE)</f>
        <v>0.76910000000000001</v>
      </c>
      <c r="J2650" s="10">
        <f>VLOOKUP(B2650,home!$B$2:$E$405,4,FALSE)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1.5690999999999999</v>
      </c>
      <c r="F2651" s="10">
        <f>VLOOKUP(B2651,home!$B$2:$E$405,3,FALSE)</f>
        <v>0.92700000000000005</v>
      </c>
      <c r="G2651" s="10">
        <f>VLOOKUP(C2651,away!$B$2:$E$405,4,FALSE)</f>
        <v>0.9849</v>
      </c>
      <c r="H2651" s="10">
        <f>VLOOKUP(A2651,away!$A$2:$E$405,3,FALSE)</f>
        <v>1.1701999999999999</v>
      </c>
      <c r="I2651" s="10">
        <f>VLOOKUP(C2651,away!$B$2:$E$405,3,FALSE)</f>
        <v>1.2430000000000001</v>
      </c>
      <c r="J2651" s="10">
        <f>VLOOKUP(B2651,home!$B$2:$E$405,4,FALSE)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1.5690999999999999</v>
      </c>
      <c r="F2652" s="10">
        <f>VLOOKUP(B2652,home!$B$2:$E$405,3,FALSE)</f>
        <v>0.84970000000000001</v>
      </c>
      <c r="G2652" s="10">
        <f>VLOOKUP(C2652,away!$B$2:$E$405,4,FALSE)</f>
        <v>1.4483999999999999</v>
      </c>
      <c r="H2652" s="10">
        <f>VLOOKUP(A2652,away!$A$2:$E$405,3,FALSE)</f>
        <v>1.1701999999999999</v>
      </c>
      <c r="I2652" s="10">
        <f>VLOOKUP(C2652,away!$B$2:$E$405,3,FALSE)</f>
        <v>0.62150000000000005</v>
      </c>
      <c r="J2652" s="10">
        <f>VLOOKUP(B2652,home!$B$2:$E$405,4,FALSE)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1.254</v>
      </c>
      <c r="F2653" s="10">
        <f>VLOOKUP(B2653,home!$B$2:$E$405,3,FALSE)</f>
        <v>0.69110000000000005</v>
      </c>
      <c r="G2653" s="10">
        <f>VLOOKUP(C2653,away!$B$2:$E$405,4,FALSE)</f>
        <v>0.94699999999999995</v>
      </c>
      <c r="H2653" s="10">
        <f>VLOOKUP(A2653,away!$A$2:$E$405,3,FALSE)</f>
        <v>0.9476</v>
      </c>
      <c r="I2653" s="10">
        <f>VLOOKUP(C2653,away!$B$2:$E$405,3,FALSE)</f>
        <v>0.72550000000000003</v>
      </c>
      <c r="J2653" s="10">
        <f>VLOOKUP(B2653,home!$B$2:$E$405,4,FALSE)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1.254</v>
      </c>
      <c r="F2654" s="10">
        <f>VLOOKUP(B2654,home!$B$2:$E$405,3,FALSE)</f>
        <v>1.0965</v>
      </c>
      <c r="G2654" s="10">
        <f>VLOOKUP(C2654,away!$B$2:$E$405,4,FALSE)</f>
        <v>1.246</v>
      </c>
      <c r="H2654" s="10">
        <f>VLOOKUP(A2654,away!$A$2:$E$405,3,FALSE)</f>
        <v>0.9476</v>
      </c>
      <c r="I2654" s="10">
        <f>VLOOKUP(C2654,away!$B$2:$E$405,3,FALSE)</f>
        <v>0.65959999999999996</v>
      </c>
      <c r="J2654" s="10">
        <f>VLOOKUP(B2654,home!$B$2:$E$405,4,FALSE)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1.254</v>
      </c>
      <c r="F2655" s="10">
        <f>VLOOKUP(B2655,home!$B$2:$E$405,3,FALSE)</f>
        <v>1.9936</v>
      </c>
      <c r="G2655" s="10">
        <f>VLOOKUP(C2655,away!$B$2:$E$405,4,FALSE)</f>
        <v>0.74760000000000004</v>
      </c>
      <c r="H2655" s="10">
        <f>VLOOKUP(A2655,away!$A$2:$E$405,3,FALSE)</f>
        <v>0.9476</v>
      </c>
      <c r="I2655" s="10">
        <f>VLOOKUP(C2655,away!$B$2:$E$405,3,FALSE)</f>
        <v>1.1872</v>
      </c>
      <c r="J2655" s="10">
        <f>VLOOKUP(B2655,home!$B$2:$E$405,4,FALSE)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1.6769000000000001</v>
      </c>
      <c r="F2659" s="10">
        <f>VLOOKUP(B2659,home!$B$2:$E$405,3,FALSE)</f>
        <v>1.0550999999999999</v>
      </c>
      <c r="G2659" s="10">
        <f>VLOOKUP(C2659,away!$B$2:$E$405,4,FALSE)</f>
        <v>0.82569999999999999</v>
      </c>
      <c r="H2659" s="10">
        <f>VLOOKUP(A2659,away!$A$2:$E$405,3,FALSE)</f>
        <v>1.5230999999999999</v>
      </c>
      <c r="I2659" s="10">
        <f>VLOOKUP(C2659,away!$B$2:$E$405,3,FALSE)</f>
        <v>0.85860000000000003</v>
      </c>
      <c r="J2659" s="10">
        <f>VLOOKUP(B2659,home!$B$2:$E$405,4,FALSE)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1.6769000000000001</v>
      </c>
      <c r="F2660" s="10">
        <f>VLOOKUP(B2660,home!$B$2:$E$405,3,FALSE)</f>
        <v>0.59630000000000005</v>
      </c>
      <c r="G2660" s="10">
        <f>VLOOKUP(C2660,away!$B$2:$E$405,4,FALSE)</f>
        <v>1.1009</v>
      </c>
      <c r="H2660" s="10">
        <f>VLOOKUP(A2660,away!$A$2:$E$405,3,FALSE)</f>
        <v>1.5230999999999999</v>
      </c>
      <c r="I2660" s="10">
        <f>VLOOKUP(C2660,away!$B$2:$E$405,3,FALSE)</f>
        <v>0.75760000000000005</v>
      </c>
      <c r="J2660" s="10">
        <f>VLOOKUP(B2660,home!$B$2:$E$405,4,FALSE)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1.6769000000000001</v>
      </c>
      <c r="F2661" s="10">
        <f>VLOOKUP(B2661,home!$B$2:$E$405,3,FALSE)</f>
        <v>1.5138</v>
      </c>
      <c r="G2661" s="10">
        <f>VLOOKUP(C2661,away!$B$2:$E$405,4,FALSE)</f>
        <v>0.77980000000000005</v>
      </c>
      <c r="H2661" s="10">
        <f>VLOOKUP(A2661,away!$A$2:$E$405,3,FALSE)</f>
        <v>1.5230999999999999</v>
      </c>
      <c r="I2661" s="10">
        <f>VLOOKUP(C2661,away!$B$2:$E$405,3,FALSE)</f>
        <v>1.2625999999999999</v>
      </c>
      <c r="J2661" s="10">
        <f>VLOOKUP(B2661,home!$B$2:$E$405,4,FALSE)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1.3812</v>
      </c>
      <c r="F2666" s="10">
        <f>VLOOKUP(B2666,home!$B$2:$E$405,3,FALSE)</f>
        <v>0.91449999999999998</v>
      </c>
      <c r="G2666" s="10">
        <f>VLOOKUP(C2666,away!$B$2:$E$405,4,FALSE)</f>
        <v>1.0669999999999999</v>
      </c>
      <c r="H2666" s="10">
        <f>VLOOKUP(A2666,away!$A$2:$E$405,3,FALSE)</f>
        <v>1.0679000000000001</v>
      </c>
      <c r="I2666" s="10">
        <f>VLOOKUP(C2666,away!$B$2:$E$405,3,FALSE)</f>
        <v>0.78859999999999997</v>
      </c>
      <c r="J2666" s="10">
        <f>VLOOKUP(B2666,home!$B$2:$E$405,4,FALSE)</f>
        <v>0.69</v>
      </c>
      <c r="K2666" s="12">
        <f t="shared" si="3806"/>
        <v>1.3477355957999999</v>
      </c>
      <c r="L2666" s="12">
        <f t="shared" si="3807"/>
        <v>0.58108069859999989</v>
      </c>
      <c r="M2666" s="13">
        <f t="shared" si="3808"/>
        <v>0.14532011294698194</v>
      </c>
      <c r="N2666" s="13">
        <f t="shared" si="3809"/>
        <v>0.19585308900432399</v>
      </c>
      <c r="O2666" s="13">
        <f t="shared" si="3810"/>
        <v>8.4442712751863158E-2</v>
      </c>
      <c r="P2666" s="13">
        <f t="shared" si="3811"/>
        <v>0.11380644978160054</v>
      </c>
      <c r="Q2666" s="13">
        <f t="shared" si="3812"/>
        <v>0.13197908979925654</v>
      </c>
      <c r="R2666" s="13">
        <f t="shared" si="3813"/>
        <v>2.453401525876588E-2</v>
      </c>
      <c r="S2666" s="13">
        <f t="shared" si="3814"/>
        <v>2.2281685152242648E-2</v>
      </c>
      <c r="T2666" s="13">
        <f t="shared" si="3815"/>
        <v>7.6690501701144109E-2</v>
      </c>
      <c r="U2666" s="13">
        <f t="shared" si="3816"/>
        <v>3.3065365672139121E-2</v>
      </c>
      <c r="V2666" s="13">
        <f t="shared" si="3817"/>
        <v>1.9388609898703727E-3</v>
      </c>
      <c r="W2666" s="13">
        <f t="shared" si="3818"/>
        <v>5.9290972407914234E-2</v>
      </c>
      <c r="X2666" s="13">
        <f t="shared" si="3819"/>
        <v>3.4452839667464125E-2</v>
      </c>
      <c r="Y2666" s="13">
        <f t="shared" si="3820"/>
        <v>1.000994007136192E-2</v>
      </c>
      <c r="Z2666" s="13">
        <f t="shared" si="3821"/>
        <v>4.7520809086755789E-3</v>
      </c>
      <c r="AA2666" s="13">
        <f t="shared" si="3822"/>
        <v>6.4045485947436861E-3</v>
      </c>
      <c r="AB2666" s="13">
        <f t="shared" si="3823"/>
        <v>4.315819058083468E-3</v>
      </c>
      <c r="AC2666" s="13">
        <f t="shared" si="3824"/>
        <v>9.4900355412988241E-5</v>
      </c>
      <c r="AD2666" s="13">
        <f t="shared" si="3825"/>
        <v>1.997713850593542E-2</v>
      </c>
      <c r="AE2666" s="13">
        <f t="shared" si="3826"/>
        <v>1.1608329599057911E-2</v>
      </c>
      <c r="AF2666" s="13">
        <f t="shared" si="3827"/>
        <v>3.372688136499814E-3</v>
      </c>
      <c r="AG2666" s="13">
        <f t="shared" si="3828"/>
        <v>6.5326799283908137E-4</v>
      </c>
      <c r="AH2666" s="13">
        <f t="shared" si="3829"/>
        <v>6.9033562355423162E-4</v>
      </c>
      <c r="AI2666" s="13">
        <f t="shared" si="3830"/>
        <v>9.303898929128269E-4</v>
      </c>
      <c r="AJ2666" s="13">
        <f t="shared" si="3831"/>
        <v>6.2695978832558359E-4</v>
      </c>
      <c r="AK2666" s="13">
        <f t="shared" si="3832"/>
        <v>2.8165867462054075E-4</v>
      </c>
      <c r="AL2666" s="13">
        <f t="shared" si="3833"/>
        <v>2.9728224988387145E-6</v>
      </c>
      <c r="AM2666" s="13">
        <f t="shared" si="3834"/>
        <v>5.3847801333351906E-3</v>
      </c>
      <c r="AN2666" s="13">
        <f t="shared" si="3835"/>
        <v>3.128991801685813E-3</v>
      </c>
      <c r="AO2666" s="13">
        <f t="shared" si="3836"/>
        <v>9.0909837101863227E-4</v>
      </c>
      <c r="AP2666" s="13">
        <f t="shared" si="3837"/>
        <v>1.760865055092096E-4</v>
      </c>
      <c r="AQ2666" s="13">
        <f t="shared" si="3838"/>
        <v>2.5580117408831053E-5</v>
      </c>
      <c r="AR2666" s="13">
        <f t="shared" si="3839"/>
        <v>8.0228141280671927E-5</v>
      </c>
      <c r="AS2666" s="13">
        <f t="shared" si="3840"/>
        <v>1.0812632178883295E-4</v>
      </c>
      <c r="AT2666" s="13">
        <f t="shared" si="3841"/>
        <v>7.2862846358867669E-5</v>
      </c>
      <c r="AU2666" s="13">
        <f t="shared" si="3842"/>
        <v>3.2733283883050795E-5</v>
      </c>
      <c r="AV2666" s="13">
        <f t="shared" si="3843"/>
        <v>1.1028952964153502E-5</v>
      </c>
      <c r="AW2666" s="13">
        <f t="shared" si="3844"/>
        <v>6.4670709749114377E-8</v>
      </c>
      <c r="AX2666" s="13">
        <f t="shared" si="3845"/>
        <v>1.2095433102087515E-3</v>
      </c>
      <c r="AY2666" s="13">
        <f t="shared" si="3846"/>
        <v>7.0284227168305774E-4</v>
      </c>
      <c r="AZ2666" s="13">
        <f t="shared" si="3847"/>
        <v>2.0420403911760102E-4</v>
      </c>
      <c r="BA2666" s="13">
        <f t="shared" si="3848"/>
        <v>3.9553008569132443E-5</v>
      </c>
      <c r="BB2666" s="13">
        <f t="shared" si="3849"/>
        <v>5.7458724627708133E-6</v>
      </c>
      <c r="BC2666" s="13">
        <f t="shared" si="3850"/>
        <v>6.6776311694667348E-7</v>
      </c>
      <c r="BD2666" s="13">
        <f t="shared" si="3851"/>
        <v>7.7698373971253843E-6</v>
      </c>
      <c r="BE2666" s="13">
        <f t="shared" si="3852"/>
        <v>1.0471686433683901E-5</v>
      </c>
      <c r="BF2666" s="13">
        <f t="shared" si="3853"/>
        <v>7.0565322773658761E-6</v>
      </c>
      <c r="BG2666" s="13">
        <f t="shared" si="3854"/>
        <v>3.1701132443725434E-6</v>
      </c>
      <c r="BH2666" s="13">
        <f t="shared" si="3855"/>
        <v>1.0681186155394756E-6</v>
      </c>
      <c r="BI2666" s="13">
        <f t="shared" si="3856"/>
        <v>2.8790829573983277E-7</v>
      </c>
      <c r="BJ2666" s="14">
        <f t="shared" si="3857"/>
        <v>0.55567495007991297</v>
      </c>
      <c r="BK2666" s="14">
        <f t="shared" si="3858"/>
        <v>0.2841478243202904</v>
      </c>
      <c r="BL2666" s="14">
        <f t="shared" si="3859"/>
        <v>0.15562660905754788</v>
      </c>
      <c r="BM2666" s="14">
        <f t="shared" si="3860"/>
        <v>0.30356321722266161</v>
      </c>
      <c r="BN2666" s="14">
        <f t="shared" si="3861"/>
        <v>0.69593546954279206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1.3812</v>
      </c>
      <c r="F2667" s="10">
        <f>VLOOKUP(B2667,home!$B$2:$E$405,3,FALSE)</f>
        <v>1.1432</v>
      </c>
      <c r="G2667" s="10">
        <f>VLOOKUP(C2667,away!$B$2:$E$405,4,FALSE)</f>
        <v>1.2575000000000001</v>
      </c>
      <c r="H2667" s="10">
        <f>VLOOKUP(A2667,away!$A$2:$E$405,3,FALSE)</f>
        <v>1.0679000000000001</v>
      </c>
      <c r="I2667" s="10">
        <f>VLOOKUP(C2667,away!$B$2:$E$405,3,FALSE)</f>
        <v>0.83779999999999999</v>
      </c>
      <c r="J2667" s="10">
        <f>VLOOKUP(B2667,home!$B$2:$E$405,4,FALSE)</f>
        <v>0.64070000000000005</v>
      </c>
      <c r="K2667" s="12">
        <f t="shared" si="3806"/>
        <v>1.9855772088000001</v>
      </c>
      <c r="L2667" s="12">
        <f t="shared" si="3807"/>
        <v>0.57322571743400008</v>
      </c>
      <c r="M2667" s="13">
        <f t="shared" si="3808"/>
        <v>7.7397335330469733E-2</v>
      </c>
      <c r="N2667" s="13">
        <f t="shared" si="3809"/>
        <v>0.15367838505403172</v>
      </c>
      <c r="O2667" s="13">
        <f t="shared" si="3810"/>
        <v>4.4366143072288394E-2</v>
      </c>
      <c r="P2667" s="13">
        <f t="shared" si="3811"/>
        <v>8.809240252669584E-2</v>
      </c>
      <c r="Q2667" s="13">
        <f t="shared" si="3812"/>
        <v>0.15257014942423802</v>
      </c>
      <c r="R2667" s="13">
        <f t="shared" si="3813"/>
        <v>1.2715907096196003E-2</v>
      </c>
      <c r="S2667" s="13">
        <f t="shared" si="3814"/>
        <v>2.5066339008283506E-2</v>
      </c>
      <c r="T2667" s="13">
        <f t="shared" si="3815"/>
        <v>8.7457133362721429E-2</v>
      </c>
      <c r="U2667" s="13">
        <f t="shared" si="3816"/>
        <v>2.5248415319424972E-2</v>
      </c>
      <c r="V2667" s="13">
        <f t="shared" si="3817"/>
        <v>3.1700115548193158E-3</v>
      </c>
      <c r="W2667" s="13">
        <f t="shared" si="3818"/>
        <v>0.10097993714665916</v>
      </c>
      <c r="X2667" s="13">
        <f t="shared" si="3819"/>
        <v>5.7884296917333933E-2</v>
      </c>
      <c r="Y2667" s="13">
        <f t="shared" si="3820"/>
        <v>1.659038381430071E-2</v>
      </c>
      <c r="Z2667" s="13">
        <f t="shared" si="3821"/>
        <v>2.4296949893470158E-3</v>
      </c>
      <c r="AA2667" s="13">
        <f t="shared" si="3822"/>
        <v>4.8243469951829926E-3</v>
      </c>
      <c r="AB2667" s="13">
        <f t="shared" si="3823"/>
        <v>4.7895567204890585E-3</v>
      </c>
      <c r="AC2667" s="13">
        <f t="shared" si="3824"/>
        <v>2.2550351112627688E-4</v>
      </c>
      <c r="AD2667" s="13">
        <f t="shared" si="3825"/>
        <v>5.0125865436115746E-2</v>
      </c>
      <c r="AE2667" s="13">
        <f t="shared" si="3826"/>
        <v>2.8733435176617597E-2</v>
      </c>
      <c r="AF2667" s="13">
        <f t="shared" si="3827"/>
        <v>8.2353719967299781E-3</v>
      </c>
      <c r="AG2667" s="13">
        <f t="shared" si="3828"/>
        <v>1.5735756737204718E-3</v>
      </c>
      <c r="AH2667" s="13">
        <f t="shared" si="3829"/>
        <v>3.4819091335355957E-4</v>
      </c>
      <c r="AI2667" s="13">
        <f t="shared" si="3830"/>
        <v>6.913599418660834E-4</v>
      </c>
      <c r="AJ2667" s="13">
        <f t="shared" si="3831"/>
        <v>6.8637427182329435E-4</v>
      </c>
      <c r="AK2667" s="13">
        <f t="shared" si="3832"/>
        <v>4.5428303694634311E-4</v>
      </c>
      <c r="AL2667" s="13">
        <f t="shared" si="3833"/>
        <v>1.0266578811014298E-5</v>
      </c>
      <c r="AM2667" s="13">
        <f t="shared" si="3834"/>
        <v>1.9905755196265418E-2</v>
      </c>
      <c r="AN2667" s="13">
        <f t="shared" si="3835"/>
        <v>1.1410490803444818E-2</v>
      </c>
      <c r="AO2667" s="13">
        <f t="shared" si="3836"/>
        <v>3.2703933885393582E-3</v>
      </c>
      <c r="AP2667" s="13">
        <f t="shared" si="3837"/>
        <v>6.2489119881229478E-4</v>
      </c>
      <c r="AQ2667" s="13">
        <f t="shared" si="3838"/>
        <v>8.9550926439342499E-5</v>
      </c>
      <c r="AR2667" s="13">
        <f t="shared" si="3839"/>
        <v>3.9918397222218795E-5</v>
      </c>
      <c r="AS2667" s="13">
        <f t="shared" si="3840"/>
        <v>7.9261059736262878E-5</v>
      </c>
      <c r="AT2667" s="13">
        <f t="shared" si="3841"/>
        <v>7.868947687882948E-5</v>
      </c>
      <c r="AU2667" s="13">
        <f t="shared" si="3842"/>
        <v>5.2081343954332794E-5</v>
      </c>
      <c r="AV2667" s="13">
        <f t="shared" si="3843"/>
        <v>2.5852882389849223E-5</v>
      </c>
      <c r="AW2667" s="13">
        <f t="shared" si="3844"/>
        <v>3.2459041434634154E-7</v>
      </c>
      <c r="AX2667" s="13">
        <f t="shared" si="3845"/>
        <v>6.5874023069427915E-3</v>
      </c>
      <c r="AY2667" s="13">
        <f t="shared" si="3846"/>
        <v>3.776068413423669E-3</v>
      </c>
      <c r="AZ2667" s="13">
        <f t="shared" si="3847"/>
        <v>1.0822697626823245E-3</v>
      </c>
      <c r="BA2667" s="13">
        <f t="shared" si="3848"/>
        <v>2.0679495372356684E-4</v>
      </c>
      <c r="BB2667" s="13">
        <f t="shared" si="3849"/>
        <v>2.9635046427480611E-5</v>
      </c>
      <c r="BC2667" s="13">
        <f t="shared" si="3850"/>
        <v>3.3975141499164956E-6</v>
      </c>
      <c r="BD2667" s="13">
        <f t="shared" si="3851"/>
        <v>3.8137086477536261E-6</v>
      </c>
      <c r="BE2667" s="13">
        <f t="shared" si="3852"/>
        <v>7.5724129719830667E-6</v>
      </c>
      <c r="BF2667" s="13">
        <f t="shared" si="3853"/>
        <v>7.5178053063955278E-6</v>
      </c>
      <c r="BG2667" s="13">
        <f t="shared" si="3854"/>
        <v>4.9757276255248879E-6</v>
      </c>
      <c r="BH2667" s="13">
        <f t="shared" si="3855"/>
        <v>2.4699228426096904E-6</v>
      </c>
      <c r="BI2667" s="13">
        <f t="shared" si="3856"/>
        <v>9.8084450075606188E-7</v>
      </c>
      <c r="BJ2667" s="14">
        <f t="shared" si="3857"/>
        <v>0.70481518351331973</v>
      </c>
      <c r="BK2667" s="14">
        <f t="shared" si="3858"/>
        <v>0.19773792692362935</v>
      </c>
      <c r="BL2667" s="14">
        <f t="shared" si="3859"/>
        <v>9.4427710949647234E-2</v>
      </c>
      <c r="BM2667" s="14">
        <f t="shared" si="3860"/>
        <v>0.46681445004901434</v>
      </c>
      <c r="BN2667" s="14">
        <f t="shared" si="3861"/>
        <v>0.52882032250391964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1.5690999999999999</v>
      </c>
      <c r="F2675" s="10">
        <f>VLOOKUP(B2675,home!$B$2:$E$405,3,FALSE)</f>
        <v>1.0428999999999999</v>
      </c>
      <c r="G2675" s="10">
        <f>VLOOKUP(C2675,away!$B$2:$E$405,4,FALSE)</f>
        <v>1.2109000000000001</v>
      </c>
      <c r="H2675" s="10">
        <f>VLOOKUP(A2675,away!$A$2:$E$405,3,FALSE)</f>
        <v>1.1701999999999999</v>
      </c>
      <c r="I2675" s="10">
        <f>VLOOKUP(C2675,away!$B$2:$E$405,3,FALSE)</f>
        <v>0.51270000000000004</v>
      </c>
      <c r="J2675" s="10">
        <f>VLOOKUP(B2675,home!$B$2:$E$405,4,FALSE)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s="15" customFormat="1" x14ac:dyDescent="0.25">
      <c r="A2678" s="15" t="s">
        <v>290</v>
      </c>
      <c r="B2678" s="15" t="s">
        <v>314</v>
      </c>
      <c r="C2678" s="15" t="s">
        <v>305</v>
      </c>
      <c r="D2678" s="15" t="s">
        <v>507</v>
      </c>
      <c r="E2678" s="15">
        <f>VLOOKUP(A2678,home!$A$2:$E$405,3,FALSE)</f>
        <v>1.6292</v>
      </c>
      <c r="F2678" s="15">
        <f>VLOOKUP(B2678,home!$B$2:$E$405,3,FALSE)</f>
        <v>0.95479999999999998</v>
      </c>
      <c r="G2678" s="15">
        <f>VLOOKUP(C2678,away!$B$2:$E$405,4,FALSE)</f>
        <v>0.54559999999999997</v>
      </c>
      <c r="H2678" s="15">
        <f>VLOOKUP(A2678,away!$A$2:$E$405,3,FALSE)</f>
        <v>1.1462000000000001</v>
      </c>
      <c r="I2678" s="15">
        <f>VLOOKUP(C2678,away!$B$2:$E$405,3,FALSE)</f>
        <v>1.0179</v>
      </c>
      <c r="J2678" s="15">
        <f>VLOOKUP(B2678,home!$B$2:$E$405,4,FALSE)</f>
        <v>0.72699999999999998</v>
      </c>
      <c r="K2678" s="16">
        <f t="shared" si="3806"/>
        <v>0.84871362329599997</v>
      </c>
      <c r="L2678" s="16">
        <f t="shared" si="3807"/>
        <v>0.84820324446000006</v>
      </c>
      <c r="M2678" s="17">
        <f t="shared" si="3808"/>
        <v>0.18324763067699784</v>
      </c>
      <c r="N2678" s="17">
        <f t="shared" si="3809"/>
        <v>0.15552476059228207</v>
      </c>
      <c r="O2678" s="17">
        <f t="shared" si="3810"/>
        <v>0.1554312348798374</v>
      </c>
      <c r="P2678" s="17">
        <f t="shared" si="3811"/>
        <v>0.13191660652823842</v>
      </c>
      <c r="Q2678" s="17">
        <f t="shared" si="3812"/>
        <v>6.5997991537259326E-2</v>
      </c>
      <c r="R2678" s="17">
        <f t="shared" si="3813"/>
        <v>6.5918638857751191E-2</v>
      </c>
      <c r="S2678" s="17">
        <f t="shared" si="3814"/>
        <v>2.3741086056113542E-2</v>
      </c>
      <c r="T2678" s="17">
        <f t="shared" si="3815"/>
        <v>5.5979710549746986E-2</v>
      </c>
      <c r="U2678" s="17">
        <f t="shared" si="3816"/>
        <v>5.5946046827702517E-2</v>
      </c>
      <c r="V2678" s="17">
        <f t="shared" si="3817"/>
        <v>1.8989746862980276E-3</v>
      </c>
      <c r="W2678" s="17">
        <f t="shared" si="3818"/>
        <v>1.8671131509282041E-2</v>
      </c>
      <c r="X2678" s="17">
        <f t="shared" si="3819"/>
        <v>1.5836914323912363E-2</v>
      </c>
      <c r="Y2678" s="17">
        <f t="shared" si="3820"/>
        <v>6.7164610558887571E-3</v>
      </c>
      <c r="Z2678" s="17">
        <f t="shared" si="3821"/>
        <v>1.8637467783177205E-2</v>
      </c>
      <c r="AA2678" s="17">
        <f t="shared" si="3822"/>
        <v>1.5817872811322794E-2</v>
      </c>
      <c r="AB2678" s="17">
        <f t="shared" si="3823"/>
        <v>6.7124220732665265E-3</v>
      </c>
      <c r="AC2678" s="17">
        <f t="shared" si="3824"/>
        <v>8.5439814274126174E-5</v>
      </c>
      <c r="AD2678" s="17">
        <f t="shared" si="3825"/>
        <v>3.9616109185697176E-3</v>
      </c>
      <c r="AE2678" s="17">
        <f t="shared" si="3826"/>
        <v>3.3602512344189954E-3</v>
      </c>
      <c r="AF2678" s="17">
        <f t="shared" si="3827"/>
        <v>1.4250879996174559E-3</v>
      </c>
      <c r="AG2678" s="17">
        <f t="shared" si="3828"/>
        <v>4.0292142163884589E-4</v>
      </c>
      <c r="AH2678" s="17">
        <f t="shared" si="3829"/>
        <v>3.9520901605524066E-3</v>
      </c>
      <c r="AI2678" s="17">
        <f t="shared" si="3830"/>
        <v>3.3541927597549029E-3</v>
      </c>
      <c r="AJ2678" s="17">
        <f t="shared" si="3831"/>
        <v>1.4233745451823967E-3</v>
      </c>
      <c r="AK2678" s="17">
        <f t="shared" si="3832"/>
        <v>4.0267912251634936E-4</v>
      </c>
      <c r="AL2678" s="17">
        <f t="shared" si="3833"/>
        <v>2.4602621752446944E-6</v>
      </c>
      <c r="AM2678" s="17">
        <f t="shared" si="3834"/>
        <v>6.7245463135766023E-4</v>
      </c>
      <c r="AN2678" s="17">
        <f t="shared" si="3835"/>
        <v>5.7037820006972063E-4</v>
      </c>
      <c r="AO2678" s="17">
        <f t="shared" si="3836"/>
        <v>2.4189831993419599E-4</v>
      </c>
      <c r="AP2678" s="17">
        <f t="shared" si="3837"/>
        <v>6.8392979932536068E-5</v>
      </c>
      <c r="AQ2678" s="17">
        <f t="shared" si="3838"/>
        <v>1.4502786869266189E-5</v>
      </c>
      <c r="AR2678" s="17">
        <f t="shared" si="3839"/>
        <v>6.7043513931579896E-4</v>
      </c>
      <c r="AS2678" s="17">
        <f t="shared" si="3840"/>
        <v>5.6900743627367025E-4</v>
      </c>
      <c r="AT2678" s="17">
        <f t="shared" si="3841"/>
        <v>2.4146218146109722E-4</v>
      </c>
      <c r="AU2678" s="17">
        <f t="shared" si="3842"/>
        <v>6.8310747638934704E-5</v>
      </c>
      <c r="AV2678" s="17">
        <f t="shared" si="3843"/>
        <v>1.4494065534674733E-5</v>
      </c>
      <c r="AW2678" s="17">
        <f t="shared" si="3844"/>
        <v>4.9197155317617781E-8</v>
      </c>
      <c r="AX2678" s="17">
        <f t="shared" si="3845"/>
        <v>9.5120234446955919E-5</v>
      </c>
      <c r="AY2678" s="17">
        <f t="shared" si="3846"/>
        <v>8.0681291471703864E-5</v>
      </c>
      <c r="AZ2678" s="17">
        <f t="shared" si="3847"/>
        <v>3.4217066596761073E-5</v>
      </c>
      <c r="BA2678" s="17">
        <f t="shared" si="3848"/>
        <v>9.6743423010922147E-6</v>
      </c>
      <c r="BB2678" s="17">
        <f t="shared" si="3849"/>
        <v>2.0514521319507592E-6</v>
      </c>
      <c r="BC2678" s="17">
        <f t="shared" si="3850"/>
        <v>3.4800967083500373E-7</v>
      </c>
      <c r="BD2678" s="17">
        <f t="shared" si="3851"/>
        <v>9.477754339460876E-5</v>
      </c>
      <c r="BE2678" s="17">
        <f t="shared" si="3852"/>
        <v>8.0438992261532263E-5</v>
      </c>
      <c r="BF2678" s="17">
        <f t="shared" si="3853"/>
        <v>3.4134834288281975E-5</v>
      </c>
      <c r="BG2678" s="17">
        <f t="shared" si="3854"/>
        <v>9.6568996298054454E-6</v>
      </c>
      <c r="BH2678" s="17">
        <f t="shared" si="3855"/>
        <v>2.0489855686544947E-6</v>
      </c>
      <c r="BI2678" s="17">
        <f t="shared" si="3856"/>
        <v>3.4780039321079434E-7</v>
      </c>
      <c r="BJ2678" s="18">
        <f t="shared" si="3857"/>
        <v>0.32966656045739928</v>
      </c>
      <c r="BK2678" s="18">
        <f t="shared" si="3858"/>
        <v>0.34097287931556886</v>
      </c>
      <c r="BL2678" s="18">
        <f t="shared" si="3859"/>
        <v>0.31074366666364661</v>
      </c>
      <c r="BM2678" s="18">
        <f t="shared" si="3860"/>
        <v>0.2419030790531094</v>
      </c>
      <c r="BN2678" s="18">
        <f t="shared" si="3861"/>
        <v>0.75803686307236628</v>
      </c>
    </row>
    <row r="2679" spans="1:66" x14ac:dyDescent="0.25">
      <c r="A2679" t="s">
        <v>347</v>
      </c>
      <c r="B2679" t="s">
        <v>248</v>
      </c>
      <c r="C2679" t="s">
        <v>259</v>
      </c>
      <c r="D2679" s="7" t="s">
        <v>503</v>
      </c>
      <c r="E2679" s="10">
        <f>VLOOKUP(A2679,home!$A$2:$E$405,3,FALSE)</f>
        <v>1.254</v>
      </c>
      <c r="F2679" s="10">
        <f>VLOOKUP(B2679,home!$B$2:$E$405,3,FALSE)</f>
        <v>0.54820000000000002</v>
      </c>
      <c r="G2679" s="10">
        <f>VLOOKUP(C2679,away!$B$2:$E$405,4,FALSE)</f>
        <v>0.58479999999999999</v>
      </c>
      <c r="H2679" s="10">
        <f>VLOOKUP(A2679,away!$A$2:$E$405,3,FALSE)</f>
        <v>0.9476</v>
      </c>
      <c r="I2679" s="10">
        <f>VLOOKUP(C2679,away!$B$2:$E$405,3,FALSE)</f>
        <v>0.84419999999999995</v>
      </c>
      <c r="J2679" s="10">
        <f>VLOOKUP(B2679,home!$B$2:$E$405,4,FALSE)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347</v>
      </c>
      <c r="B2680" t="s">
        <v>249</v>
      </c>
      <c r="C2680" t="s">
        <v>257</v>
      </c>
      <c r="D2680" s="7" t="s">
        <v>503</v>
      </c>
      <c r="E2680" s="10">
        <f>VLOOKUP(A2680,home!$A$2:$E$405,3,FALSE)</f>
        <v>1.254</v>
      </c>
      <c r="F2680" s="10">
        <f>VLOOKUP(B2680,home!$B$2:$E$405,3,FALSE)</f>
        <v>0.90380000000000005</v>
      </c>
      <c r="G2680" s="10">
        <f>VLOOKUP(C2680,away!$B$2:$E$405,4,FALSE)</f>
        <v>0.7974</v>
      </c>
      <c r="H2680" s="10">
        <f>VLOOKUP(A2680,away!$A$2:$E$405,3,FALSE)</f>
        <v>0.9476</v>
      </c>
      <c r="I2680" s="10">
        <f>VLOOKUP(C2680,away!$B$2:$E$405,3,FALSE)</f>
        <v>0.9849</v>
      </c>
      <c r="J2680" s="10">
        <f>VLOOKUP(B2680,home!$B$2:$E$405,4,FALSE)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347</v>
      </c>
      <c r="B2681" t="s">
        <v>325</v>
      </c>
      <c r="C2681" t="s">
        <v>323</v>
      </c>
      <c r="D2681" s="7" t="s">
        <v>503</v>
      </c>
      <c r="E2681" s="10">
        <f>VLOOKUP(A2681,home!$A$2:$E$405,3,FALSE)</f>
        <v>1.254</v>
      </c>
      <c r="F2681" s="10">
        <f>VLOOKUP(B2681,home!$B$2:$E$405,3,FALSE)</f>
        <v>0.74429999999999996</v>
      </c>
      <c r="G2681" s="10">
        <f>VLOOKUP(C2681,away!$B$2:$E$405,4,FALSE)</f>
        <v>1.1164000000000001</v>
      </c>
      <c r="H2681" s="10">
        <f>VLOOKUP(A2681,away!$A$2:$E$405,3,FALSE)</f>
        <v>0.9476</v>
      </c>
      <c r="I2681" s="10">
        <f>VLOOKUP(C2681,away!$B$2:$E$405,3,FALSE)</f>
        <v>1.4071</v>
      </c>
      <c r="J2681" s="10">
        <f>VLOOKUP(B2681,home!$B$2:$E$405,4,FALSE)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357</v>
      </c>
      <c r="B2682" t="s">
        <v>337</v>
      </c>
      <c r="C2682" t="s">
        <v>329</v>
      </c>
      <c r="D2682" s="7" t="s">
        <v>503</v>
      </c>
      <c r="E2682" s="10">
        <f>VLOOKUP(A2682,home!$A$2:$E$405,3,FALSE)</f>
        <v>1.6769000000000001</v>
      </c>
      <c r="F2682" s="10">
        <f>VLOOKUP(B2682,home!$B$2:$E$405,3,FALSE)</f>
        <v>0.99390000000000001</v>
      </c>
      <c r="G2682" s="10">
        <f>VLOOKUP(C2682,away!$B$2:$E$405,4,FALSE)</f>
        <v>0.87160000000000004</v>
      </c>
      <c r="H2682" s="10">
        <f>VLOOKUP(A2682,away!$A$2:$E$405,3,FALSE)</f>
        <v>1.5230999999999999</v>
      </c>
      <c r="I2682" s="10">
        <f>VLOOKUP(C2682,away!$B$2:$E$405,3,FALSE)</f>
        <v>1.5656000000000001</v>
      </c>
      <c r="J2682" s="10">
        <f>VLOOKUP(B2682,home!$B$2:$E$405,4,FALSE)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338</v>
      </c>
      <c r="B2683" t="s">
        <v>74</v>
      </c>
      <c r="C2683" t="s">
        <v>87</v>
      </c>
      <c r="D2683" s="7" t="s">
        <v>504</v>
      </c>
      <c r="E2683" s="10">
        <f>VLOOKUP(A2683,home!$A$2:$E$405,3,FALSE)</f>
        <v>1.3812</v>
      </c>
      <c r="F2683" s="10">
        <f>VLOOKUP(B2683,home!$B$2:$E$405,3,FALSE)</f>
        <v>1.1432</v>
      </c>
      <c r="G2683" s="10">
        <f>VLOOKUP(C2683,away!$B$2:$E$405,4,FALSE)</f>
        <v>1.3337000000000001</v>
      </c>
      <c r="H2683" s="10">
        <f>VLOOKUP(A2683,away!$A$2:$E$405,3,FALSE)</f>
        <v>1.0679000000000001</v>
      </c>
      <c r="I2683" s="10">
        <f>VLOOKUP(C2683,away!$B$2:$E$405,3,FALSE)</f>
        <v>0.64070000000000005</v>
      </c>
      <c r="J2683" s="10">
        <f>VLOOKUP(B2683,home!$B$2:$E$405,4,FALSE)</f>
        <v>1.2814000000000001</v>
      </c>
      <c r="K2683" s="12">
        <f t="shared" si="3862"/>
        <v>2.105896082208</v>
      </c>
      <c r="L2683" s="12">
        <f t="shared" si="3863"/>
        <v>0.87673840334200026</v>
      </c>
      <c r="M2683" s="13">
        <f t="shared" si="3864"/>
        <v>5.0659196987541413E-2</v>
      </c>
      <c r="N2683" s="13">
        <f t="shared" si="3865"/>
        <v>0.10668300446386679</v>
      </c>
      <c r="O2683" s="13">
        <f t="shared" si="3866"/>
        <v>4.4414863481444931E-2</v>
      </c>
      <c r="P2683" s="13">
        <f t="shared" si="3867"/>
        <v>9.3533086997378057E-2</v>
      </c>
      <c r="Q2683" s="13">
        <f t="shared" si="3868"/>
        <v>0.11233166056931783</v>
      </c>
      <c r="R2683" s="13">
        <f t="shared" si="3869"/>
        <v>1.9470108246687472E-2</v>
      </c>
      <c r="S2683" s="13">
        <f t="shared" si="3870"/>
        <v>4.3173001564802679E-2</v>
      </c>
      <c r="T2683" s="13">
        <f t="shared" si="3871"/>
        <v>9.8485480732299235E-2</v>
      </c>
      <c r="U2683" s="13">
        <f t="shared" si="3872"/>
        <v>4.1002024676864819E-2</v>
      </c>
      <c r="V2683" s="13">
        <f t="shared" si="3873"/>
        <v>8.8567972109601257E-3</v>
      </c>
      <c r="W2683" s="13">
        <f t="shared" si="3874"/>
        <v>7.885293463361509E-2</v>
      </c>
      <c r="X2683" s="13">
        <f t="shared" si="3875"/>
        <v>6.9133396009506812E-2</v>
      </c>
      <c r="Y2683" s="13">
        <f t="shared" si="3876"/>
        <v>3.0305951617492603E-2</v>
      </c>
      <c r="Z2683" s="13">
        <f t="shared" si="3877"/>
        <v>5.6900638723655621E-3</v>
      </c>
      <c r="AA2683" s="13">
        <f t="shared" si="3878"/>
        <v>1.198268321632792E-2</v>
      </c>
      <c r="AB2683" s="13">
        <f t="shared" si="3879"/>
        <v>1.261714281980226E-2</v>
      </c>
      <c r="AC2683" s="13">
        <f t="shared" si="3880"/>
        <v>1.0220300968432712E-3</v>
      </c>
      <c r="AD2683" s="13">
        <f t="shared" si="3881"/>
        <v>4.1514021528883401E-2</v>
      </c>
      <c r="AE2683" s="13">
        <f t="shared" si="3882"/>
        <v>3.6396936951538658E-2</v>
      </c>
      <c r="AF2683" s="13">
        <f t="shared" si="3883"/>
        <v>1.5955296194715727E-2</v>
      </c>
      <c r="AG2683" s="13">
        <f t="shared" si="3884"/>
        <v>4.6628736368679192E-3</v>
      </c>
      <c r="AH2683" s="13">
        <f t="shared" si="3885"/>
        <v>1.2471743785929454E-3</v>
      </c>
      <c r="AI2683" s="13">
        <f t="shared" si="3886"/>
        <v>2.6264196377090809E-3</v>
      </c>
      <c r="AJ2683" s="13">
        <f t="shared" si="3887"/>
        <v>2.7654834126428539E-3</v>
      </c>
      <c r="AK2683" s="13">
        <f t="shared" si="3888"/>
        <v>1.9412735613652651E-3</v>
      </c>
      <c r="AL2683" s="13">
        <f t="shared" si="3889"/>
        <v>7.5479783057350624E-5</v>
      </c>
      <c r="AM2683" s="13">
        <f t="shared" si="3890"/>
        <v>1.7484843058874822E-2</v>
      </c>
      <c r="AN2683" s="13">
        <f t="shared" si="3891"/>
        <v>1.5329633386123366E-2</v>
      </c>
      <c r="AO2683" s="13">
        <f t="shared" si="3892"/>
        <v>6.7200391493840109E-3</v>
      </c>
      <c r="AP2683" s="13">
        <f t="shared" si="3893"/>
        <v>1.9639054647422236E-3</v>
      </c>
      <c r="AQ2683" s="13">
        <f t="shared" si="3894"/>
        <v>4.304578353681815E-4</v>
      </c>
      <c r="AR2683" s="13">
        <f t="shared" si="3895"/>
        <v>2.1868913467532609E-4</v>
      </c>
      <c r="AS2683" s="13">
        <f t="shared" si="3896"/>
        <v>4.6053659193422695E-4</v>
      </c>
      <c r="AT2683" s="13">
        <f t="shared" si="3897"/>
        <v>4.8492110233385648E-4</v>
      </c>
      <c r="AU2683" s="13">
        <f t="shared" si="3898"/>
        <v>3.4039781652828432E-4</v>
      </c>
      <c r="AV2683" s="13">
        <f t="shared" si="3899"/>
        <v>1.7921060705476796E-4</v>
      </c>
      <c r="AW2683" s="13">
        <f t="shared" si="3900"/>
        <v>3.8711064081494645E-6</v>
      </c>
      <c r="AX2683" s="13">
        <f t="shared" si="3901"/>
        <v>6.1368770826177041E-3</v>
      </c>
      <c r="AY2683" s="13">
        <f t="shared" si="3902"/>
        <v>5.3804358149203589E-3</v>
      </c>
      <c r="AZ2683" s="13">
        <f t="shared" si="3903"/>
        <v>2.3586173528286946E-3</v>
      </c>
      <c r="BA2683" s="13">
        <f t="shared" si="3904"/>
        <v>6.8929680400458832E-4</v>
      </c>
      <c r="BB2683" s="13">
        <f t="shared" si="3905"/>
        <v>1.5108324484293162E-4</v>
      </c>
      <c r="BC2683" s="13">
        <f t="shared" si="3906"/>
        <v>2.6492096571064076E-5</v>
      </c>
      <c r="BD2683" s="13">
        <f t="shared" si="3907"/>
        <v>3.1955527127248164E-5</v>
      </c>
      <c r="BE2683" s="13">
        <f t="shared" si="3908"/>
        <v>6.729501938216338E-5</v>
      </c>
      <c r="BF2683" s="13">
        <f t="shared" si="3909"/>
        <v>7.0858158834504649E-5</v>
      </c>
      <c r="BG2683" s="13">
        <f t="shared" si="3910"/>
        <v>4.9739973027351833E-5</v>
      </c>
      <c r="BH2683" s="13">
        <f t="shared" si="3911"/>
        <v>2.6186803581857966E-5</v>
      </c>
      <c r="BI2683" s="13">
        <f t="shared" si="3912"/>
        <v>1.1029337413717022E-5</v>
      </c>
      <c r="BJ2683" s="14">
        <f t="shared" si="3913"/>
        <v>0.6509932376283819</v>
      </c>
      <c r="BK2683" s="14">
        <f t="shared" si="3914"/>
        <v>0.20270002845550328</v>
      </c>
      <c r="BL2683" s="14">
        <f t="shared" si="3915"/>
        <v>0.14000799350333082</v>
      </c>
      <c r="BM2683" s="14">
        <f t="shared" si="3916"/>
        <v>0.56692283800483279</v>
      </c>
      <c r="BN2683" s="14">
        <f t="shared" si="3917"/>
        <v>0.42709192074623653</v>
      </c>
    </row>
    <row r="2684" spans="1:66" x14ac:dyDescent="0.25">
      <c r="A2684" t="s">
        <v>350</v>
      </c>
      <c r="B2684" t="s">
        <v>102</v>
      </c>
      <c r="C2684" t="s">
        <v>105</v>
      </c>
      <c r="D2684" s="7" t="s">
        <v>504</v>
      </c>
      <c r="E2684" s="10">
        <f>VLOOKUP(A2684,home!$A$2:$E$405,3,FALSE)</f>
        <v>1.6087</v>
      </c>
      <c r="F2684" s="10">
        <f>VLOOKUP(B2684,home!$B$2:$E$405,3,FALSE)</f>
        <v>0.93240000000000001</v>
      </c>
      <c r="G2684" s="10">
        <f>VLOOKUP(C2684,away!$B$2:$E$405,4,FALSE)</f>
        <v>0.4521</v>
      </c>
      <c r="H2684" s="10">
        <f>VLOOKUP(A2684,away!$A$2:$E$405,3,FALSE)</f>
        <v>1.2608999999999999</v>
      </c>
      <c r="I2684" s="10">
        <f>VLOOKUP(C2684,away!$B$2:$E$405,3,FALSE)</f>
        <v>1.2257</v>
      </c>
      <c r="J2684" s="10">
        <f>VLOOKUP(B2684,home!$B$2:$E$405,4,FALSE)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343</v>
      </c>
      <c r="B2685" t="s">
        <v>184</v>
      </c>
      <c r="C2685" t="s">
        <v>192</v>
      </c>
      <c r="D2685" s="7" t="s">
        <v>504</v>
      </c>
      <c r="E2685" s="10">
        <f>VLOOKUP(A2685,home!$A$2:$E$405,3,FALSE)</f>
        <v>1.3052999999999999</v>
      </c>
      <c r="F2685" s="10">
        <f>VLOOKUP(B2685,home!$B$2:$E$405,3,FALSE)</f>
        <v>1.5725</v>
      </c>
      <c r="G2685" s="10">
        <f>VLOOKUP(C2685,away!$B$2:$E$405,4,FALSE)</f>
        <v>0.8468</v>
      </c>
      <c r="H2685" s="10">
        <f>VLOOKUP(A2685,away!$A$2:$E$405,3,FALSE)</f>
        <v>1.1211</v>
      </c>
      <c r="I2685" s="10">
        <f>VLOOKUP(C2685,away!$B$2:$E$405,3,FALSE)</f>
        <v>0.79810000000000003</v>
      </c>
      <c r="J2685" s="10">
        <f>VLOOKUP(B2685,home!$B$2:$E$405,4,FALSE)</f>
        <v>0.65720000000000001</v>
      </c>
      <c r="K2685" s="12">
        <f t="shared" si="3862"/>
        <v>1.7381283428999998</v>
      </c>
      <c r="L2685" s="12">
        <f t="shared" si="3863"/>
        <v>0.58802964085200005</v>
      </c>
      <c r="M2685" s="13">
        <f t="shared" si="3864"/>
        <v>9.7670277946824785E-2</v>
      </c>
      <c r="N2685" s="13">
        <f t="shared" si="3865"/>
        <v>0.16976347835829694</v>
      </c>
      <c r="O2685" s="13">
        <f t="shared" si="3866"/>
        <v>5.7433018462986402E-2</v>
      </c>
      <c r="P2685" s="13">
        <f t="shared" si="3867"/>
        <v>9.9825957208815652E-2</v>
      </c>
      <c r="Q2685" s="13">
        <f t="shared" si="3868"/>
        <v>0.14753535666192336</v>
      </c>
      <c r="R2685" s="13">
        <f t="shared" si="3869"/>
        <v>1.6886158609918087E-2</v>
      </c>
      <c r="S2685" s="13">
        <f t="shared" si="3870"/>
        <v>2.5507303608989722E-2</v>
      </c>
      <c r="T2685" s="13">
        <f t="shared" si="3871"/>
        <v>8.6755162790882537E-2</v>
      </c>
      <c r="U2685" s="13">
        <f t="shared" si="3872"/>
        <v>2.9350310882603488E-2</v>
      </c>
      <c r="V2685" s="13">
        <f t="shared" si="3873"/>
        <v>2.896697214467241E-3</v>
      </c>
      <c r="W2685" s="13">
        <f t="shared" si="3874"/>
        <v>8.5478461664649771E-2</v>
      </c>
      <c r="X2685" s="13">
        <f t="shared" si="3875"/>
        <v>5.0263869113245457E-2</v>
      </c>
      <c r="Y2685" s="13">
        <f t="shared" si="3876"/>
        <v>1.477832245124683E-2</v>
      </c>
      <c r="Z2685" s="13">
        <f t="shared" si="3877"/>
        <v>3.3098539275866808E-3</v>
      </c>
      <c r="AA2685" s="13">
        <f t="shared" si="3878"/>
        <v>5.7529509223972937E-3</v>
      </c>
      <c r="AB2685" s="13">
        <f t="shared" si="3879"/>
        <v>4.9996835267657174E-3</v>
      </c>
      <c r="AC2685" s="13">
        <f t="shared" si="3880"/>
        <v>1.8503938599400126E-4</v>
      </c>
      <c r="AD2685" s="13">
        <f t="shared" si="3881"/>
        <v>3.714313423170474E-2</v>
      </c>
      <c r="AE2685" s="13">
        <f t="shared" si="3882"/>
        <v>2.1841263882386969E-2</v>
      </c>
      <c r="AF2685" s="13">
        <f t="shared" si="3883"/>
        <v>6.4216552782568829E-3</v>
      </c>
      <c r="AG2685" s="13">
        <f t="shared" si="3884"/>
        <v>1.2587078823162487E-3</v>
      </c>
      <c r="AH2685" s="13">
        <f t="shared" si="3885"/>
        <v>4.8657305407784427E-4</v>
      </c>
      <c r="AI2685" s="13">
        <f t="shared" si="3886"/>
        <v>8.4572641618411548E-4</v>
      </c>
      <c r="AJ2685" s="13">
        <f t="shared" si="3887"/>
        <v>7.3499052715442627E-4</v>
      </c>
      <c r="AK2685" s="13">
        <f t="shared" si="3888"/>
        <v>4.2583595567004007E-4</v>
      </c>
      <c r="AL2685" s="13">
        <f t="shared" si="3889"/>
        <v>7.5649355019709752E-6</v>
      </c>
      <c r="AM2685" s="13">
        <f t="shared" si="3890"/>
        <v>1.291190687045304E-2</v>
      </c>
      <c r="AN2685" s="13">
        <f t="shared" si="3891"/>
        <v>7.5925839597469737E-3</v>
      </c>
      <c r="AO2685" s="13">
        <f t="shared" si="3892"/>
        <v>2.2323322094943343E-3</v>
      </c>
      <c r="AP2685" s="13">
        <f t="shared" si="3893"/>
        <v>4.3755916913710175E-4</v>
      </c>
      <c r="AQ2685" s="13">
        <f t="shared" si="3894"/>
        <v>6.4324440269797347E-5</v>
      </c>
      <c r="AR2685" s="13">
        <f t="shared" si="3895"/>
        <v>5.7223875647531126E-5</v>
      </c>
      <c r="AS2685" s="13">
        <f t="shared" si="3896"/>
        <v>9.9462440153558936E-5</v>
      </c>
      <c r="AT2685" s="13">
        <f t="shared" si="3897"/>
        <v>8.6439243142447911E-5</v>
      </c>
      <c r="AU2685" s="13">
        <f t="shared" si="3898"/>
        <v>5.0080832814904389E-5</v>
      </c>
      <c r="AV2685" s="13">
        <f t="shared" si="3899"/>
        <v>2.1761728737905439E-5</v>
      </c>
      <c r="AW2685" s="13">
        <f t="shared" si="3900"/>
        <v>2.1477503004728211E-7</v>
      </c>
      <c r="AX2685" s="13">
        <f t="shared" si="3901"/>
        <v>3.7404252154032785E-3</v>
      </c>
      <c r="AY2685" s="13">
        <f t="shared" si="3902"/>
        <v>2.199480896047355E-3</v>
      </c>
      <c r="AZ2685" s="13">
        <f t="shared" si="3903"/>
        <v>6.4667998068178051E-4</v>
      </c>
      <c r="BA2685" s="13">
        <f t="shared" si="3904"/>
        <v>1.2675566559549527E-4</v>
      </c>
      <c r="BB2685" s="13">
        <f t="shared" si="3905"/>
        <v>1.863402212901882E-5</v>
      </c>
      <c r="BC2685" s="13">
        <f t="shared" si="3906"/>
        <v>2.1914714680310318E-6</v>
      </c>
      <c r="BD2685" s="13">
        <f t="shared" si="3907"/>
        <v>5.6082225075295383E-6</v>
      </c>
      <c r="BE2685" s="13">
        <f t="shared" si="3908"/>
        <v>9.7478104936267975E-6</v>
      </c>
      <c r="BF2685" s="13">
        <f t="shared" si="3909"/>
        <v>8.47147285009539E-6</v>
      </c>
      <c r="BG2685" s="13">
        <f t="shared" si="3910"/>
        <v>4.9081690222862128E-6</v>
      </c>
      <c r="BH2685" s="13">
        <f t="shared" si="3911"/>
        <v>2.1327569223448631E-6</v>
      </c>
      <c r="BI2685" s="13">
        <f t="shared" si="3912"/>
        <v>7.4140105104875597E-7</v>
      </c>
      <c r="BJ2685" s="14">
        <f t="shared" si="3913"/>
        <v>0.65121228621533622</v>
      </c>
      <c r="BK2685" s="14">
        <f t="shared" si="3914"/>
        <v>0.22829232119664075</v>
      </c>
      <c r="BL2685" s="14">
        <f t="shared" si="3915"/>
        <v>0.1172618263111007</v>
      </c>
      <c r="BM2685" s="14">
        <f t="shared" si="3916"/>
        <v>0.40876277428088154</v>
      </c>
      <c r="BN2685" s="14">
        <f t="shared" si="3917"/>
        <v>0.58911424724876515</v>
      </c>
    </row>
    <row r="2686" spans="1:66" x14ac:dyDescent="0.25">
      <c r="A2686" t="s">
        <v>343</v>
      </c>
      <c r="B2686" t="s">
        <v>195</v>
      </c>
      <c r="C2686" t="s">
        <v>194</v>
      </c>
      <c r="D2686" s="7" t="s">
        <v>504</v>
      </c>
      <c r="E2686" s="10">
        <f>VLOOKUP(A2686,home!$A$2:$E$405,3,FALSE)</f>
        <v>1.3052999999999999</v>
      </c>
      <c r="F2686" s="10">
        <f>VLOOKUP(B2686,home!$B$2:$E$405,3,FALSE)</f>
        <v>1.8548</v>
      </c>
      <c r="G2686" s="10">
        <f>VLOOKUP(C2686,away!$B$2:$E$405,4,FALSE)</f>
        <v>0.8871</v>
      </c>
      <c r="H2686" s="10">
        <f>VLOOKUP(A2686,away!$A$2:$E$405,3,FALSE)</f>
        <v>1.1211</v>
      </c>
      <c r="I2686" s="10">
        <f>VLOOKUP(C2686,away!$B$2:$E$405,3,FALSE)</f>
        <v>1.4553</v>
      </c>
      <c r="J2686" s="10">
        <f>VLOOKUP(B2686,home!$B$2:$E$405,4,FALSE)</f>
        <v>0.56340000000000001</v>
      </c>
      <c r="K2686" s="12">
        <f t="shared" si="3862"/>
        <v>2.1477315873239999</v>
      </c>
      <c r="L2686" s="12">
        <f t="shared" si="3863"/>
        <v>0.91920785002200001</v>
      </c>
      <c r="M2686" s="13">
        <f t="shared" si="3864"/>
        <v>4.6563447346811296E-2</v>
      </c>
      <c r="N2686" s="13">
        <f t="shared" si="3865"/>
        <v>0.10000578668144451</v>
      </c>
      <c r="O2686" s="13">
        <f t="shared" si="3866"/>
        <v>4.2801486325275008E-2</v>
      </c>
      <c r="P2686" s="13">
        <f t="shared" si="3867"/>
        <v>9.1926104165209369E-2</v>
      </c>
      <c r="Q2686" s="13">
        <f t="shared" si="3868"/>
        <v>0.1073927934854621</v>
      </c>
      <c r="R2686" s="13">
        <f t="shared" si="3869"/>
        <v>1.9671731111401032E-2</v>
      </c>
      <c r="S2686" s="13">
        <f t="shared" si="3870"/>
        <v>4.5370398394544639E-2</v>
      </c>
      <c r="T2686" s="13">
        <f t="shared" si="3871"/>
        <v>9.8716298807628264E-2</v>
      </c>
      <c r="U2686" s="13">
        <f t="shared" si="3872"/>
        <v>4.2249598285300255E-2</v>
      </c>
      <c r="V2686" s="13">
        <f t="shared" si="3873"/>
        <v>9.9523081026048517E-3</v>
      </c>
      <c r="W2686" s="13">
        <f t="shared" si="3874"/>
        <v>7.6883631606563349E-2</v>
      </c>
      <c r="X2686" s="13">
        <f t="shared" si="3875"/>
        <v>7.0672037710952568E-2</v>
      </c>
      <c r="Y2686" s="13">
        <f t="shared" si="3876"/>
        <v>3.2481145920479203E-2</v>
      </c>
      <c r="Z2686" s="13">
        <f t="shared" si="3877"/>
        <v>6.0274698870406125E-3</v>
      </c>
      <c r="AA2686" s="13">
        <f t="shared" si="3878"/>
        <v>1.2945387468041344E-2</v>
      </c>
      <c r="AB2686" s="13">
        <f t="shared" si="3879"/>
        <v>1.390160878763033E-2</v>
      </c>
      <c r="AC2686" s="13">
        <f t="shared" si="3880"/>
        <v>1.2279977152869709E-3</v>
      </c>
      <c r="AD2686" s="13">
        <f t="shared" si="3881"/>
        <v>4.1281351037399501E-2</v>
      </c>
      <c r="AE2686" s="13">
        <f t="shared" si="3882"/>
        <v>3.7946141933091447E-2</v>
      </c>
      <c r="AF2686" s="13">
        <f t="shared" si="3883"/>
        <v>1.7440195771473321E-2</v>
      </c>
      <c r="AG2686" s="13">
        <f t="shared" si="3884"/>
        <v>5.3437216196862572E-3</v>
      </c>
      <c r="AH2686" s="13">
        <f t="shared" si="3885"/>
        <v>1.3851244089847369E-3</v>
      </c>
      <c r="AI2686" s="13">
        <f t="shared" si="3886"/>
        <v>2.9748754455500063E-3</v>
      </c>
      <c r="AJ2686" s="13">
        <f t="shared" si="3887"/>
        <v>3.1946169813811542E-3</v>
      </c>
      <c r="AK2686" s="13">
        <f t="shared" si="3888"/>
        <v>2.2870599334379837E-3</v>
      </c>
      <c r="AL2686" s="13">
        <f t="shared" si="3889"/>
        <v>9.6973099993499274E-5</v>
      </c>
      <c r="AM2686" s="13">
        <f t="shared" si="3890"/>
        <v>1.7732252318086658E-2</v>
      </c>
      <c r="AN2686" s="13">
        <f t="shared" si="3891"/>
        <v>1.6299625529356061E-2</v>
      </c>
      <c r="AO2686" s="13">
        <f t="shared" si="3892"/>
        <v>7.491371869501543E-3</v>
      </c>
      <c r="AP2686" s="13">
        <f t="shared" si="3893"/>
        <v>2.2953759432932687E-3</v>
      </c>
      <c r="AQ2686" s="13">
        <f t="shared" si="3894"/>
        <v>5.2748189645670639E-4</v>
      </c>
      <c r="AR2686" s="13">
        <f t="shared" si="3895"/>
        <v>2.5464344599917079E-4</v>
      </c>
      <c r="AS2686" s="13">
        <f t="shared" si="3896"/>
        <v>5.4690577247745221E-4</v>
      </c>
      <c r="AT2686" s="13">
        <f t="shared" si="3897"/>
        <v>5.8730340141982865E-4</v>
      </c>
      <c r="AU2686" s="13">
        <f t="shared" si="3898"/>
        <v>4.2045668885739754E-4</v>
      </c>
      <c r="AV2686" s="13">
        <f t="shared" si="3899"/>
        <v>2.2575702794017298E-4</v>
      </c>
      <c r="AW2686" s="13">
        <f t="shared" si="3900"/>
        <v>5.3179286657754888E-6</v>
      </c>
      <c r="AX2686" s="13">
        <f t="shared" si="3901"/>
        <v>6.3473530696589895E-3</v>
      </c>
      <c r="AY2686" s="13">
        <f t="shared" si="3902"/>
        <v>5.8345367684917819E-3</v>
      </c>
      <c r="AZ2686" s="13">
        <f t="shared" si="3903"/>
        <v>2.6815759994198184E-3</v>
      </c>
      <c r="BA2686" s="13">
        <f t="shared" si="3904"/>
        <v>8.2164190303242934E-4</v>
      </c>
      <c r="BB2686" s="13">
        <f t="shared" si="3905"/>
        <v>1.8881492179360595E-4</v>
      </c>
      <c r="BC2686" s="13">
        <f t="shared" si="3906"/>
        <v>3.4712031662794534E-5</v>
      </c>
      <c r="BD2686" s="13">
        <f t="shared" si="3907"/>
        <v>3.9011709086515148E-5</v>
      </c>
      <c r="BE2686" s="13">
        <f t="shared" si="3908"/>
        <v>8.3786679880603287E-5</v>
      </c>
      <c r="BF2686" s="13">
        <f t="shared" si="3909"/>
        <v>8.9975649488287999E-5</v>
      </c>
      <c r="BG2686" s="13">
        <f t="shared" si="3910"/>
        <v>6.4414514831996205E-5</v>
      </c>
      <c r="BH2686" s="13">
        <f t="shared" si="3911"/>
        <v>3.4586272046707146E-5</v>
      </c>
      <c r="BI2686" s="13">
        <f t="shared" si="3912"/>
        <v>1.4856405792498809E-5</v>
      </c>
      <c r="BJ2686" s="14">
        <f t="shared" si="3913"/>
        <v>0.6484178468249342</v>
      </c>
      <c r="BK2686" s="14">
        <f t="shared" si="3914"/>
        <v>0.20097176559294239</v>
      </c>
      <c r="BL2686" s="14">
        <f t="shared" si="3915"/>
        <v>0.14377318631482247</v>
      </c>
      <c r="BM2686" s="14">
        <f t="shared" si="3916"/>
        <v>0.58499970066430995</v>
      </c>
      <c r="BN2686" s="14">
        <f t="shared" si="3917"/>
        <v>0.40836134911560329</v>
      </c>
    </row>
    <row r="2687" spans="1:66" x14ac:dyDescent="0.25">
      <c r="A2687" t="s">
        <v>344</v>
      </c>
      <c r="B2687" t="s">
        <v>209</v>
      </c>
      <c r="C2687" t="s">
        <v>204</v>
      </c>
      <c r="D2687" s="7" t="s">
        <v>504</v>
      </c>
      <c r="E2687" s="10">
        <f>VLOOKUP(A2687,home!$A$2:$E$405,3,FALSE)</f>
        <v>1.3976999999999999</v>
      </c>
      <c r="F2687" s="10">
        <f>VLOOKUP(B2687,home!$B$2:$E$405,3,FALSE)</f>
        <v>0.93010000000000004</v>
      </c>
      <c r="G2687" s="10">
        <f>VLOOKUP(C2687,away!$B$2:$E$405,4,FALSE)</f>
        <v>1.2625999999999999</v>
      </c>
      <c r="H2687" s="10">
        <f>VLOOKUP(A2687,away!$A$2:$E$405,3,FALSE)</f>
        <v>1.0585</v>
      </c>
      <c r="I2687" s="10">
        <f>VLOOKUP(C2687,away!$B$2:$E$405,3,FALSE)</f>
        <v>0.83360000000000001</v>
      </c>
      <c r="J2687" s="10">
        <f>VLOOKUP(B2687,home!$B$2:$E$405,4,FALSE)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344</v>
      </c>
      <c r="B2688" t="s">
        <v>212</v>
      </c>
      <c r="C2688" t="s">
        <v>201</v>
      </c>
      <c r="D2688" s="7" t="s">
        <v>504</v>
      </c>
      <c r="E2688" s="10">
        <f>VLOOKUP(A2688,home!$A$2:$E$405,3,FALSE)</f>
        <v>1.3976999999999999</v>
      </c>
      <c r="F2688" s="10">
        <f>VLOOKUP(B2688,home!$B$2:$E$405,3,FALSE)</f>
        <v>1.3513999999999999</v>
      </c>
      <c r="G2688" s="10">
        <f>VLOOKUP(C2688,away!$B$2:$E$405,4,FALSE)</f>
        <v>1.2625999999999999</v>
      </c>
      <c r="H2688" s="10">
        <f>VLOOKUP(A2688,away!$A$2:$E$405,3,FALSE)</f>
        <v>1.0585</v>
      </c>
      <c r="I2688" s="10">
        <f>VLOOKUP(C2688,away!$B$2:$E$405,3,FALSE)</f>
        <v>0.61129999999999995</v>
      </c>
      <c r="J2688" s="10">
        <f>VLOOKUP(B2688,home!$B$2:$E$405,4,FALSE)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344</v>
      </c>
      <c r="B2689" t="s">
        <v>199</v>
      </c>
      <c r="C2689" t="s">
        <v>210</v>
      </c>
      <c r="D2689" s="7" t="s">
        <v>504</v>
      </c>
      <c r="E2689" s="10">
        <f>VLOOKUP(A2689,home!$A$2:$E$405,3,FALSE)</f>
        <v>1.3976999999999999</v>
      </c>
      <c r="F2689" s="10">
        <f>VLOOKUP(B2689,home!$B$2:$E$405,3,FALSE)</f>
        <v>1.4309000000000001</v>
      </c>
      <c r="G2689" s="10">
        <f>VLOOKUP(C2689,away!$B$2:$E$405,4,FALSE)</f>
        <v>1.6296999999999999</v>
      </c>
      <c r="H2689" s="10">
        <f>VLOOKUP(A2689,away!$A$2:$E$405,3,FALSE)</f>
        <v>1.0585</v>
      </c>
      <c r="I2689" s="10">
        <f>VLOOKUP(C2689,away!$B$2:$E$405,3,FALSE)</f>
        <v>0.73480000000000001</v>
      </c>
      <c r="J2689" s="10">
        <f>VLOOKUP(B2689,home!$B$2:$E$405,4,FALSE)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344</v>
      </c>
      <c r="B2690" t="s">
        <v>200</v>
      </c>
      <c r="C2690" t="s">
        <v>206</v>
      </c>
      <c r="D2690" s="7" t="s">
        <v>504</v>
      </c>
      <c r="E2690" s="10">
        <f>VLOOKUP(A2690,home!$A$2:$E$405,3,FALSE)</f>
        <v>1.3976999999999999</v>
      </c>
      <c r="F2690" s="10">
        <f>VLOOKUP(B2690,home!$B$2:$E$405,3,FALSE)</f>
        <v>1.2264999999999999</v>
      </c>
      <c r="G2690" s="10">
        <f>VLOOKUP(C2690,away!$B$2:$E$405,4,FALSE)</f>
        <v>0.8347</v>
      </c>
      <c r="H2690" s="10">
        <f>VLOOKUP(A2690,away!$A$2:$E$405,3,FALSE)</f>
        <v>1.0585</v>
      </c>
      <c r="I2690" s="10">
        <f>VLOOKUP(C2690,away!$B$2:$E$405,3,FALSE)</f>
        <v>1.3646</v>
      </c>
      <c r="J2690" s="10">
        <f>VLOOKUP(B2690,home!$B$2:$E$405,4,FALSE)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344</v>
      </c>
      <c r="B2691" t="s">
        <v>205</v>
      </c>
      <c r="C2691" t="s">
        <v>207</v>
      </c>
      <c r="D2691" s="7" t="s">
        <v>504</v>
      </c>
      <c r="E2691" s="10">
        <f>VLOOKUP(A2691,home!$A$2:$E$405,3,FALSE)</f>
        <v>1.3976999999999999</v>
      </c>
      <c r="F2691" s="10">
        <f>VLOOKUP(B2691,home!$B$2:$E$405,3,FALSE)</f>
        <v>0.96799999999999997</v>
      </c>
      <c r="G2691" s="10">
        <f>VLOOKUP(C2691,away!$B$2:$E$405,4,FALSE)</f>
        <v>1.0731999999999999</v>
      </c>
      <c r="H2691" s="10">
        <f>VLOOKUP(A2691,away!$A$2:$E$405,3,FALSE)</f>
        <v>1.0585</v>
      </c>
      <c r="I2691" s="10">
        <f>VLOOKUP(C2691,away!$B$2:$E$405,3,FALSE)</f>
        <v>0.73480000000000001</v>
      </c>
      <c r="J2691" s="10">
        <f>VLOOKUP(B2691,home!$B$2:$E$405,4,FALSE)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347</v>
      </c>
      <c r="B2692" t="s">
        <v>246</v>
      </c>
      <c r="C2692" t="s">
        <v>255</v>
      </c>
      <c r="D2692" s="7" t="s">
        <v>504</v>
      </c>
      <c r="E2692" s="10">
        <f>VLOOKUP(A2692,home!$A$2:$E$405,3,FALSE)</f>
        <v>1.254</v>
      </c>
      <c r="F2692" s="10">
        <f>VLOOKUP(B2692,home!$B$2:$E$405,3,FALSE)</f>
        <v>0.63800000000000001</v>
      </c>
      <c r="G2692" s="10">
        <f>VLOOKUP(C2692,away!$B$2:$E$405,4,FALSE)</f>
        <v>1.4952000000000001</v>
      </c>
      <c r="H2692" s="10">
        <f>VLOOKUP(A2692,away!$A$2:$E$405,3,FALSE)</f>
        <v>0.9476</v>
      </c>
      <c r="I2692" s="10">
        <f>VLOOKUP(C2692,away!$B$2:$E$405,3,FALSE)</f>
        <v>0.65959999999999996</v>
      </c>
      <c r="J2692" s="10">
        <f>VLOOKUP(B2692,home!$B$2:$E$405,4,FALSE)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347</v>
      </c>
      <c r="B2693" t="s">
        <v>256</v>
      </c>
      <c r="C2693" t="s">
        <v>258</v>
      </c>
      <c r="D2693" s="7" t="s">
        <v>504</v>
      </c>
      <c r="E2693" s="10">
        <f>VLOOKUP(A2693,home!$A$2:$E$405,3,FALSE)</f>
        <v>1.254</v>
      </c>
      <c r="F2693" s="10">
        <f>VLOOKUP(B2693,home!$B$2:$E$405,3,FALSE)</f>
        <v>0.53159999999999996</v>
      </c>
      <c r="G2693" s="10">
        <f>VLOOKUP(C2693,away!$B$2:$E$405,4,FALSE)</f>
        <v>1.0632999999999999</v>
      </c>
      <c r="H2693" s="10">
        <f>VLOOKUP(A2693,away!$A$2:$E$405,3,FALSE)</f>
        <v>0.9476</v>
      </c>
      <c r="I2693" s="10">
        <f>VLOOKUP(C2693,away!$B$2:$E$405,3,FALSE)</f>
        <v>1.7587999999999999</v>
      </c>
      <c r="J2693" s="10">
        <f>VLOOKUP(B2693,home!$B$2:$E$405,4,FALSE)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347</v>
      </c>
      <c r="B2694" t="s">
        <v>253</v>
      </c>
      <c r="C2694" t="s">
        <v>247</v>
      </c>
      <c r="D2694" s="7" t="s">
        <v>504</v>
      </c>
      <c r="E2694" s="10">
        <f>VLOOKUP(A2694,home!$A$2:$E$405,3,FALSE)</f>
        <v>1.254</v>
      </c>
      <c r="F2694" s="10">
        <f>VLOOKUP(B2694,home!$B$2:$E$405,3,FALSE)</f>
        <v>1.1164000000000001</v>
      </c>
      <c r="G2694" s="10">
        <f>VLOOKUP(C2694,away!$B$2:$E$405,4,FALSE)</f>
        <v>0.47849999999999998</v>
      </c>
      <c r="H2694" s="10">
        <f>VLOOKUP(A2694,away!$A$2:$E$405,3,FALSE)</f>
        <v>0.9476</v>
      </c>
      <c r="I2694" s="10">
        <f>VLOOKUP(C2694,away!$B$2:$E$405,3,FALSE)</f>
        <v>1.5478000000000001</v>
      </c>
      <c r="J2694" s="10">
        <f>VLOOKUP(B2694,home!$B$2:$E$405,4,FALSE)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357</v>
      </c>
      <c r="B2695" t="s">
        <v>336</v>
      </c>
      <c r="C2695" t="s">
        <v>330</v>
      </c>
      <c r="D2695" s="7" t="s">
        <v>504</v>
      </c>
      <c r="E2695" s="10">
        <f>VLOOKUP(A2695,home!$A$2:$E$405,3,FALSE)</f>
        <v>1.6769000000000001</v>
      </c>
      <c r="F2695" s="10">
        <f>VLOOKUP(B2695,home!$B$2:$E$405,3,FALSE)</f>
        <v>0.73399999999999999</v>
      </c>
      <c r="G2695" s="10">
        <f>VLOOKUP(C2695,away!$B$2:$E$405,4,FALSE)</f>
        <v>1.0436000000000001</v>
      </c>
      <c r="H2695" s="10">
        <f>VLOOKUP(A2695,away!$A$2:$E$405,3,FALSE)</f>
        <v>1.5230999999999999</v>
      </c>
      <c r="I2695" s="10">
        <f>VLOOKUP(C2695,away!$B$2:$E$405,3,FALSE)</f>
        <v>0.43769999999999998</v>
      </c>
      <c r="J2695" s="10">
        <f>VLOOKUP(B2695,home!$B$2:$E$405,4,FALSE)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357</v>
      </c>
      <c r="B2696" t="s">
        <v>328</v>
      </c>
      <c r="C2696" t="s">
        <v>333</v>
      </c>
      <c r="D2696" s="7" t="s">
        <v>504</v>
      </c>
      <c r="E2696" s="10">
        <f>VLOOKUP(A2696,home!$A$2:$E$405,3,FALSE)</f>
        <v>1.6769000000000001</v>
      </c>
      <c r="F2696" s="10">
        <f>VLOOKUP(B2696,home!$B$2:$E$405,3,FALSE)</f>
        <v>0.59630000000000005</v>
      </c>
      <c r="G2696" s="10">
        <f>VLOOKUP(C2696,away!$B$2:$E$405,4,FALSE)</f>
        <v>0.82569999999999999</v>
      </c>
      <c r="H2696" s="10">
        <f>VLOOKUP(A2696,away!$A$2:$E$405,3,FALSE)</f>
        <v>1.5230999999999999</v>
      </c>
      <c r="I2696" s="10">
        <f>VLOOKUP(C2696,away!$B$2:$E$405,3,FALSE)</f>
        <v>1.3130999999999999</v>
      </c>
      <c r="J2696" s="10">
        <f>VLOOKUP(B2696,home!$B$2:$E$405,4,FALSE)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344</v>
      </c>
      <c r="B2697" t="s">
        <v>198</v>
      </c>
      <c r="C2697" t="s">
        <v>208</v>
      </c>
      <c r="D2697" s="7" t="s">
        <v>508</v>
      </c>
      <c r="E2697" s="10">
        <f>VLOOKUP(A2697,home!$A$2:$E$405,3,FALSE)</f>
        <v>1.3976999999999999</v>
      </c>
      <c r="F2697" s="10">
        <f>VLOOKUP(B2697,home!$B$2:$E$405,3,FALSE)</f>
        <v>0.56479999999999997</v>
      </c>
      <c r="G2697" s="10">
        <f>VLOOKUP(C2697,away!$B$2:$E$405,4,FALSE)</f>
        <v>0.68140000000000001</v>
      </c>
      <c r="H2697" s="10">
        <f>VLOOKUP(A2697,away!$A$2:$E$405,3,FALSE)</f>
        <v>1.0585</v>
      </c>
      <c r="I2697" s="10">
        <f>VLOOKUP(C2697,away!$B$2:$E$405,3,FALSE)</f>
        <v>1.1247</v>
      </c>
      <c r="J2697" s="10">
        <f>VLOOKUP(B2697,home!$B$2:$E$405,4,FALSE)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344</v>
      </c>
      <c r="B2698" t="s">
        <v>213</v>
      </c>
      <c r="C2698" t="s">
        <v>202</v>
      </c>
      <c r="D2698" s="7" t="s">
        <v>508</v>
      </c>
      <c r="E2698" s="10">
        <f>VLOOKUP(A2698,home!$A$2:$E$405,3,FALSE)</f>
        <v>1.3976999999999999</v>
      </c>
      <c r="F2698" s="10">
        <f>VLOOKUP(B2698,home!$B$2:$E$405,3,FALSE)</f>
        <v>1.0544</v>
      </c>
      <c r="G2698" s="10">
        <f>VLOOKUP(C2698,away!$B$2:$E$405,4,FALSE)</f>
        <v>0.6179</v>
      </c>
      <c r="H2698" s="10">
        <f>VLOOKUP(A2698,away!$A$2:$E$405,3,FALSE)</f>
        <v>1.0585</v>
      </c>
      <c r="I2698" s="10">
        <f>VLOOKUP(C2698,away!$B$2:$E$405,3,FALSE)</f>
        <v>1.0736000000000001</v>
      </c>
      <c r="J2698" s="10">
        <f>VLOOKUP(B2698,home!$B$2:$E$405,4,FALSE)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344</v>
      </c>
      <c r="B2699" t="s">
        <v>197</v>
      </c>
      <c r="C2699" t="s">
        <v>203</v>
      </c>
      <c r="D2699" s="7" t="s">
        <v>508</v>
      </c>
      <c r="E2699" s="10">
        <f>VLOOKUP(A2699,home!$A$2:$E$405,3,FALSE)</f>
        <v>1.3976999999999999</v>
      </c>
      <c r="F2699" s="10">
        <f>VLOOKUP(B2699,home!$B$2:$E$405,3,FALSE)</f>
        <v>0.79959999999999998</v>
      </c>
      <c r="G2699" s="10">
        <f>VLOOKUP(C2699,away!$B$2:$E$405,4,FALSE)</f>
        <v>0.89429999999999998</v>
      </c>
      <c r="H2699" s="10">
        <f>VLOOKUP(A2699,away!$A$2:$E$405,3,FALSE)</f>
        <v>1.0585</v>
      </c>
      <c r="I2699" s="10">
        <f>VLOOKUP(C2699,away!$B$2:$E$405,3,FALSE)</f>
        <v>1.1809000000000001</v>
      </c>
      <c r="J2699" s="10">
        <f>VLOOKUP(B2699,home!$B$2:$E$405,4,FALSE)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344</v>
      </c>
      <c r="B2700" t="s">
        <v>211</v>
      </c>
      <c r="C2700" t="s">
        <v>214</v>
      </c>
      <c r="D2700" s="7" t="s">
        <v>508</v>
      </c>
      <c r="E2700" s="10">
        <f>VLOOKUP(A2700,home!$A$2:$E$405,3,FALSE)</f>
        <v>1.3976999999999999</v>
      </c>
      <c r="F2700" s="10">
        <f>VLOOKUP(B2700,home!$B$2:$E$405,3,FALSE)</f>
        <v>1.2683</v>
      </c>
      <c r="G2700" s="10">
        <f>VLOOKUP(C2700,away!$B$2:$E$405,4,FALSE)</f>
        <v>0.78700000000000003</v>
      </c>
      <c r="H2700" s="10">
        <f>VLOOKUP(A2700,away!$A$2:$E$405,3,FALSE)</f>
        <v>1.0585</v>
      </c>
      <c r="I2700" s="10">
        <f>VLOOKUP(C2700,away!$B$2:$E$405,3,FALSE)</f>
        <v>0.70850000000000002</v>
      </c>
      <c r="J2700" s="10">
        <f>VLOOKUP(B2700,home!$B$2:$E$405,4,FALSE)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347</v>
      </c>
      <c r="B2701" t="s">
        <v>324</v>
      </c>
      <c r="C2701" t="s">
        <v>251</v>
      </c>
      <c r="D2701" s="7" t="s">
        <v>508</v>
      </c>
      <c r="E2701" s="10">
        <f>VLOOKUP(A2701,home!$A$2:$E$405,3,FALSE)</f>
        <v>1.254</v>
      </c>
      <c r="F2701" s="10">
        <f>VLOOKUP(B2701,home!$B$2:$E$405,3,FALSE)</f>
        <v>1.2759</v>
      </c>
      <c r="G2701" s="10">
        <f>VLOOKUP(C2701,away!$B$2:$E$405,4,FALSE)</f>
        <v>0.85060000000000002</v>
      </c>
      <c r="H2701" s="10">
        <f>VLOOKUP(A2701,away!$A$2:$E$405,3,FALSE)</f>
        <v>0.9476</v>
      </c>
      <c r="I2701" s="10">
        <f>VLOOKUP(C2701,away!$B$2:$E$405,3,FALSE)</f>
        <v>1.1256999999999999</v>
      </c>
      <c r="J2701" s="10">
        <f>VLOOKUP(B2701,home!$B$2:$E$405,4,FALSE)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347</v>
      </c>
      <c r="B2702" t="s">
        <v>250</v>
      </c>
      <c r="C2702" t="s">
        <v>254</v>
      </c>
      <c r="D2702" s="7" t="s">
        <v>508</v>
      </c>
      <c r="E2702" s="10">
        <f>VLOOKUP(A2702,home!$A$2:$E$405,3,FALSE)</f>
        <v>1.254</v>
      </c>
      <c r="F2702" s="10">
        <f>VLOOKUP(B2702,home!$B$2:$E$405,3,FALSE)</f>
        <v>0.69110000000000005</v>
      </c>
      <c r="G2702" s="10">
        <f>VLOOKUP(C2702,away!$B$2:$E$405,4,FALSE)</f>
        <v>0.53159999999999996</v>
      </c>
      <c r="H2702" s="10">
        <f>VLOOKUP(A2702,away!$A$2:$E$405,3,FALSE)</f>
        <v>0.9476</v>
      </c>
      <c r="I2702" s="10">
        <f>VLOOKUP(C2702,away!$B$2:$E$405,3,FALSE)</f>
        <v>1.1256999999999999</v>
      </c>
      <c r="J2702" s="10">
        <f>VLOOKUP(B2702,home!$B$2:$E$405,4,FALSE)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357</v>
      </c>
      <c r="B2703" t="s">
        <v>335</v>
      </c>
      <c r="C2703" t="s">
        <v>331</v>
      </c>
      <c r="D2703" s="7" t="s">
        <v>508</v>
      </c>
      <c r="E2703" s="10">
        <f>VLOOKUP(A2703,home!$A$2:$E$405,3,FALSE)</f>
        <v>1.6769000000000001</v>
      </c>
      <c r="F2703" s="10">
        <f>VLOOKUP(B2703,home!$B$2:$E$405,3,FALSE)</f>
        <v>1.4219999999999999</v>
      </c>
      <c r="G2703" s="10">
        <f>VLOOKUP(C2703,away!$B$2:$E$405,4,FALSE)</f>
        <v>1.1927000000000001</v>
      </c>
      <c r="H2703" s="10">
        <f>VLOOKUP(A2703,away!$A$2:$E$405,3,FALSE)</f>
        <v>1.5230999999999999</v>
      </c>
      <c r="I2703" s="10">
        <f>VLOOKUP(C2703,away!$B$2:$E$405,3,FALSE)</f>
        <v>1.1111</v>
      </c>
      <c r="J2703" s="10">
        <f>VLOOKUP(B2703,home!$B$2:$E$405,4,FALSE)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357</v>
      </c>
      <c r="B2704" t="s">
        <v>334</v>
      </c>
      <c r="C2704" t="s">
        <v>332</v>
      </c>
      <c r="D2704" s="7" t="s">
        <v>508</v>
      </c>
      <c r="E2704" s="10">
        <f>VLOOKUP(A2704,home!$A$2:$E$405,3,FALSE)</f>
        <v>1.6769000000000001</v>
      </c>
      <c r="F2704" s="10">
        <f>VLOOKUP(B2704,home!$B$2:$E$405,3,FALSE)</f>
        <v>1.0550999999999999</v>
      </c>
      <c r="G2704" s="10">
        <f>VLOOKUP(C2704,away!$B$2:$E$405,4,FALSE)</f>
        <v>0.77980000000000005</v>
      </c>
      <c r="H2704" s="10">
        <f>VLOOKUP(A2704,away!$A$2:$E$405,3,FALSE)</f>
        <v>1.5230999999999999</v>
      </c>
      <c r="I2704" s="10">
        <f>VLOOKUP(C2704,away!$B$2:$E$405,3,FALSE)</f>
        <v>0.85860000000000003</v>
      </c>
      <c r="J2704" s="10">
        <f>VLOOKUP(B2704,home!$B$2:$E$405,4,FALSE)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338</v>
      </c>
      <c r="B2705" s="15" t="s">
        <v>77</v>
      </c>
      <c r="C2705" s="15" t="s">
        <v>91</v>
      </c>
      <c r="D2705" s="21" t="s">
        <v>509</v>
      </c>
      <c r="E2705" s="15">
        <f>VLOOKUP(A2705,home!$A$2:$E$405,3,FALSE)</f>
        <v>1.3812</v>
      </c>
      <c r="F2705" s="15">
        <f>VLOOKUP(B2705,home!$B$2:$E$405,3,FALSE)</f>
        <v>0.91449999999999998</v>
      </c>
      <c r="G2705" s="15">
        <f>VLOOKUP(C2705,away!$B$2:$E$405,4,FALSE)</f>
        <v>1.2956000000000001</v>
      </c>
      <c r="H2705" s="15">
        <f>VLOOKUP(A2705,away!$A$2:$E$405,3,FALSE)</f>
        <v>1.0679000000000001</v>
      </c>
      <c r="I2705" s="15">
        <f>VLOOKUP(C2705,away!$B$2:$E$405,3,FALSE)</f>
        <v>1.0349999999999999</v>
      </c>
      <c r="J2705" s="15">
        <f>VLOOKUP(B2705,home!$B$2:$E$405,4,FALSE)</f>
        <v>1.38</v>
      </c>
      <c r="K2705" s="16">
        <f t="shared" si="3862"/>
        <v>1.6364819474400001</v>
      </c>
      <c r="L2705" s="16">
        <f t="shared" si="3863"/>
        <v>1.52528157</v>
      </c>
      <c r="M2705" s="17">
        <f t="shared" si="3864"/>
        <v>4.2350988479342246E-2</v>
      </c>
      <c r="N2705" s="17">
        <f t="shared" si="3865"/>
        <v>6.930662810268301E-2</v>
      </c>
      <c r="O2705" s="17">
        <f t="shared" si="3866"/>
        <v>6.4597182198823058E-2</v>
      </c>
      <c r="P2705" s="17">
        <f t="shared" si="3867"/>
        <v>0.10571212252386647</v>
      </c>
      <c r="Q2705" s="17">
        <f t="shared" si="3868"/>
        <v>5.6709522863989274E-2</v>
      </c>
      <c r="R2705" s="17">
        <f t="shared" si="3869"/>
        <v>4.9264445740898444E-2</v>
      </c>
      <c r="S2705" s="17">
        <f t="shared" si="3870"/>
        <v>6.5966895046333268E-2</v>
      </c>
      <c r="T2705" s="17">
        <f t="shared" si="3871"/>
        <v>8.6497990067936459E-2</v>
      </c>
      <c r="U2705" s="17">
        <f t="shared" si="3872"/>
        <v>8.0620376105617703E-2</v>
      </c>
      <c r="V2705" s="17">
        <f t="shared" si="3873"/>
        <v>1.82955207371331E-2</v>
      </c>
      <c r="W2705" s="17">
        <f t="shared" si="3874"/>
        <v>3.0934703471618124E-2</v>
      </c>
      <c r="X2705" s="17">
        <f t="shared" si="3875"/>
        <v>4.7184133078674147E-2</v>
      </c>
      <c r="Y2705" s="17">
        <f t="shared" si="3876"/>
        <v>3.598454429066452E-2</v>
      </c>
      <c r="Z2705" s="17">
        <f t="shared" si="3877"/>
        <v>2.5047383714952458E-2</v>
      </c>
      <c r="AA2705" s="17">
        <f t="shared" si="3878"/>
        <v>4.0989591280122341E-2</v>
      </c>
      <c r="AB2705" s="17">
        <f t="shared" si="3879"/>
        <v>3.3539363081432134E-2</v>
      </c>
      <c r="AC2705" s="17">
        <f t="shared" si="3880"/>
        <v>2.854210726901246E-3</v>
      </c>
      <c r="AD2705" s="17">
        <f t="shared" si="3881"/>
        <v>1.2656020945178141E-2</v>
      </c>
      <c r="AE2705" s="17">
        <f t="shared" si="3882"/>
        <v>1.9303995497214201E-2</v>
      </c>
      <c r="AF2705" s="17">
        <f t="shared" si="3883"/>
        <v>1.4722014279631905E-2</v>
      </c>
      <c r="AG2705" s="17">
        <f t="shared" si="3884"/>
        <v>7.4850723513331212E-3</v>
      </c>
      <c r="AH2705" s="17">
        <f t="shared" si="3885"/>
        <v>9.5510781892837859E-3</v>
      </c>
      <c r="AI2705" s="17">
        <f t="shared" si="3886"/>
        <v>1.5630167035350841E-2</v>
      </c>
      <c r="AJ2705" s="17">
        <f t="shared" si="3887"/>
        <v>1.2789243094411722E-2</v>
      </c>
      <c r="AK2705" s="17">
        <f t="shared" si="3888"/>
        <v>6.9764551484754883E-3</v>
      </c>
      <c r="AL2705" s="17">
        <f t="shared" si="3889"/>
        <v>2.8497533106533463E-4</v>
      </c>
      <c r="AM2705" s="17">
        <f t="shared" si="3890"/>
        <v>4.1422699606413101E-3</v>
      </c>
      <c r="AN2705" s="17">
        <f t="shared" si="3891"/>
        <v>6.3181280289308171E-3</v>
      </c>
      <c r="AO2705" s="17">
        <f t="shared" si="3892"/>
        <v>4.8184621197143009E-3</v>
      </c>
      <c r="AP2705" s="17">
        <f t="shared" si="3893"/>
        <v>2.4498371556477849E-3</v>
      </c>
      <c r="AQ2705" s="17">
        <f t="shared" si="3894"/>
        <v>9.3417286575269765E-4</v>
      </c>
      <c r="AR2705" s="17">
        <f t="shared" si="3895"/>
        <v>2.9136167071487041E-3</v>
      </c>
      <c r="AS2705" s="17">
        <f t="shared" si="3896"/>
        <v>4.7680811430084319E-3</v>
      </c>
      <c r="AT2705" s="17">
        <f t="shared" si="3897"/>
        <v>3.9014393572311913E-3</v>
      </c>
      <c r="AU2705" s="17">
        <f t="shared" si="3898"/>
        <v>2.1282116923802539E-3</v>
      </c>
      <c r="AV2705" s="17">
        <f t="shared" si="3899"/>
        <v>8.7069500372775421E-4</v>
      </c>
      <c r="AW2705" s="17">
        <f t="shared" si="3900"/>
        <v>1.9759047607952406E-5</v>
      </c>
      <c r="AX2705" s="17">
        <f t="shared" si="3901"/>
        <v>1.1297916686687493E-3</v>
      </c>
      <c r="AY2705" s="17">
        <f t="shared" si="3902"/>
        <v>1.7232504101599899E-3</v>
      </c>
      <c r="AZ2705" s="17">
        <f t="shared" si="3903"/>
        <v>1.3142210455559869E-3</v>
      </c>
      <c r="BA2705" s="17">
        <f t="shared" si="3904"/>
        <v>6.6818571323089217E-4</v>
      </c>
      <c r="BB2705" s="17">
        <f t="shared" si="3905"/>
        <v>2.5479283843209642E-4</v>
      </c>
      <c r="BC2705" s="17">
        <f t="shared" si="3906"/>
        <v>7.7726164125692835E-5</v>
      </c>
      <c r="BD2705" s="17">
        <f t="shared" si="3907"/>
        <v>7.406809775763343E-4</v>
      </c>
      <c r="BE2705" s="17">
        <f t="shared" si="3908"/>
        <v>1.2121110486158827E-3</v>
      </c>
      <c r="BF2705" s="17">
        <f t="shared" si="3909"/>
        <v>9.9179892467623045E-4</v>
      </c>
      <c r="BG2705" s="17">
        <f t="shared" si="3910"/>
        <v>5.4102034524101841E-4</v>
      </c>
      <c r="BH2705" s="17">
        <f t="shared" si="3911"/>
        <v>2.2134250704617078E-4</v>
      </c>
      <c r="BI2705" s="17">
        <f t="shared" si="3912"/>
        <v>7.2444603396433892E-5</v>
      </c>
      <c r="BJ2705" s="18">
        <f t="shared" si="3913"/>
        <v>0.40461546291978323</v>
      </c>
      <c r="BK2705" s="18">
        <f t="shared" si="3914"/>
        <v>0.23718796325480165</v>
      </c>
      <c r="BL2705" s="18">
        <f t="shared" si="3915"/>
        <v>0.33231934418446402</v>
      </c>
      <c r="BM2705" s="18">
        <f t="shared" si="3916"/>
        <v>0.60952577280184661</v>
      </c>
      <c r="BN2705" s="18">
        <f t="shared" si="3917"/>
        <v>0.38794088990960252</v>
      </c>
    </row>
    <row r="2706" spans="1:66" x14ac:dyDescent="0.25">
      <c r="A2706" t="s">
        <v>338</v>
      </c>
      <c r="B2706" t="s">
        <v>95</v>
      </c>
      <c r="C2706" t="s">
        <v>88</v>
      </c>
      <c r="D2706" s="7" t="s">
        <v>509</v>
      </c>
      <c r="E2706" s="10">
        <f>VLOOKUP(A2706,home!$A$2:$E$405,3,FALSE)</f>
        <v>1.3812</v>
      </c>
      <c r="F2706" s="10">
        <f>VLOOKUP(B2706,home!$B$2:$E$405,3,FALSE)</f>
        <v>1.1051</v>
      </c>
      <c r="G2706" s="10">
        <f>VLOOKUP(C2706,away!$B$2:$E$405,4,FALSE)</f>
        <v>1.0288999999999999</v>
      </c>
      <c r="H2706" s="10">
        <f>VLOOKUP(A2706,away!$A$2:$E$405,3,FALSE)</f>
        <v>1.0679000000000001</v>
      </c>
      <c r="I2706" s="10">
        <f>VLOOKUP(C2706,away!$B$2:$E$405,3,FALSE)</f>
        <v>1.1335999999999999</v>
      </c>
      <c r="J2706" s="10">
        <f>VLOOKUP(B2706,home!$B$2:$E$405,4,FALSE)</f>
        <v>0.8871</v>
      </c>
      <c r="K2706" s="12">
        <f t="shared" ref="K2706:K2769" si="3918">E2706*F2706*G2706</f>
        <v>1.5704760430679998</v>
      </c>
      <c r="L2706" s="12">
        <f t="shared" ref="L2706:L2769" si="3919">H2706*I2706*J2706</f>
        <v>1.0738979244240001</v>
      </c>
      <c r="M2706" s="13">
        <f t="shared" ref="M2706:M2769" si="3920">_xlfn.POISSON.DIST(0,K2706,FALSE) * _xlfn.POISSON.DIST(0,L2706,FALSE)</f>
        <v>7.1049819316316043E-2</v>
      </c>
      <c r="N2706" s="13">
        <f t="shared" ref="N2706:N2769" si="3921">_xlfn.POISSON.DIST(1,K2706,FALSE) * _xlfn.POISSON.DIST(0,L2706,FALSE)</f>
        <v>0.11158203910058437</v>
      </c>
      <c r="O2706" s="13">
        <f t="shared" ref="O2706:O2769" si="3922">_xlfn.POISSON.DIST(0,K2706,FALSE) * _xlfn.POISSON.DIST(1,L2706,FALSE)</f>
        <v>7.6300253494492029E-2</v>
      </c>
      <c r="P2706" s="13">
        <f t="shared" ref="P2706:P2769" si="3923">_xlfn.POISSON.DIST(1,K2706,FALSE) * _xlfn.POISSON.DIST(1,L2706,FALSE)</f>
        <v>0.11982772019311516</v>
      </c>
      <c r="Q2706" s="13">
        <f t="shared" ref="Q2706:Q2769" si="3924">_xlfn.POISSON.DIST(2,K2706,FALSE) * _xlfn.POISSON.DIST(0,L2706,FALSE)</f>
        <v>8.7618459622072292E-2</v>
      </c>
      <c r="R2706" s="13">
        <f t="shared" ref="R2706:R2769" si="3925">_xlfn.POISSON.DIST(0,K2706,FALSE) * _xlfn.POISSON.DIST(2,L2706,FALSE)</f>
        <v>4.0969341930380022E-2</v>
      </c>
      <c r="S2706" s="13">
        <f t="shared" ref="S2706:S2769" si="3926">_xlfn.POISSON.DIST(2,K2706,FALSE) * _xlfn.POISSON.DIST(2,L2706,FALSE)</f>
        <v>5.052329008309716E-2</v>
      </c>
      <c r="T2706" s="13">
        <f t="shared" ref="T2706:T2769" si="3927">_xlfn.POISSON.DIST(2,K2706,FALSE) * _xlfn.POISSON.DIST(1,L2706,FALSE)</f>
        <v>9.4093281929371497E-2</v>
      </c>
      <c r="U2706" s="13">
        <f t="shared" ref="U2706:U2769" si="3928">_xlfn.POISSON.DIST(1,K2706,FALSE) * _xlfn.POISSON.DIST(2,L2706,FALSE)</f>
        <v>6.4341370001923109E-2</v>
      </c>
      <c r="V2706" s="13">
        <f t="shared" ref="V2706:V2769" si="3929">_xlfn.POISSON.DIST(3,K2706,FALSE) * _xlfn.POISSON.DIST(3,L2706,FALSE)</f>
        <v>9.4676770086884084E-3</v>
      </c>
      <c r="W2706" s="13">
        <f t="shared" ref="W2706:W2769" si="3930">_xlfn.POISSON.DIST(3,K2706,FALSE) * _xlfn.POISSON.DIST(0,L2706,FALSE)</f>
        <v>4.5867563922328491E-2</v>
      </c>
      <c r="X2706" s="13">
        <f t="shared" ref="X2706:X2769" si="3931">_xlfn.POISSON.DIST(3,K2706,FALSE) * _xlfn.POISSON.DIST(1,L2706,FALSE)</f>
        <v>4.9257081694573712E-2</v>
      </c>
      <c r="Y2706" s="13">
        <f t="shared" ref="Y2706:Y2769" si="3932">_xlfn.POISSON.DIST(3,K2706,FALSE) * _xlfn.POISSON.DIST(2,L2706,FALSE)</f>
        <v>2.644853889749306E-2</v>
      </c>
      <c r="Z2706" s="13">
        <f t="shared" ref="Z2706:Z2769" si="3933">_xlfn.POISSON.DIST(0,K2706,FALSE) * _xlfn.POISSON.DIST(3,L2706,FALSE)</f>
        <v>1.4665630421350755E-2</v>
      </c>
      <c r="AA2706" s="13">
        <f t="shared" ref="AA2706:AA2769" si="3934">_xlfn.POISSON.DIST(1,K2706,FALSE) * _xlfn.POISSON.DIST(3,L2706,FALSE)</f>
        <v>2.3032021233220616E-2</v>
      </c>
      <c r="AB2706" s="13">
        <f t="shared" ref="AB2706:AB2769" si="3935">_xlfn.POISSON.DIST(2,K2706,FALSE) * _xlfn.POISSON.DIST(3,L2706,FALSE)</f>
        <v>1.8085618785103237E-2</v>
      </c>
      <c r="AC2706" s="13">
        <f t="shared" ref="AC2706:AC2769" si="3936">_xlfn.POISSON.DIST(4,K2706,FALSE) * _xlfn.POISSON.DIST(4,L2706,FALSE)</f>
        <v>9.9797065143219935E-4</v>
      </c>
      <c r="AD2706" s="13">
        <f t="shared" ref="AD2706:AD2769" si="3937">_xlfn.POISSON.DIST(4,K2706,FALSE) * _xlfn.POISSON.DIST(0,L2706,FALSE)</f>
        <v>1.800847757347674E-2</v>
      </c>
      <c r="AE2706" s="13">
        <f t="shared" ref="AE2706:AE2769" si="3938">_xlfn.POISSON.DIST(4,K2706,FALSE) * _xlfn.POISSON.DIST(1,L2706,FALSE)</f>
        <v>1.9339266688192823E-2</v>
      </c>
      <c r="AF2706" s="13">
        <f t="shared" ref="AF2706:AF2769" si="3939">_xlfn.POISSON.DIST(4,K2706,FALSE) * _xlfn.POISSON.DIST(2,L2706,FALSE)</f>
        <v>1.0384199178166239E-2</v>
      </c>
      <c r="AG2706" s="13">
        <f t="shared" ref="AG2706:AG2769" si="3940">_xlfn.POISSON.DIST(4,K2706,FALSE) * _xlfn.POISSON.DIST(3,L2706,FALSE)</f>
        <v>3.7171899814127107E-3</v>
      </c>
      <c r="AH2706" s="13">
        <f t="shared" ref="AH2706:AH2769" si="3941">_xlfn.POISSON.DIST(0,K2706,FALSE) * _xlfn.POISSON.DIST(4,L2706,FALSE)</f>
        <v>3.9373475174645121E-3</v>
      </c>
      <c r="AI2706" s="13">
        <f t="shared" ref="AI2706:AI2769" si="3942">_xlfn.POISSON.DIST(1,K2706,FALSE) * _xlfn.POISSON.DIST(4,L2706,FALSE)</f>
        <v>6.183509949411279E-3</v>
      </c>
      <c r="AJ2706" s="13">
        <f t="shared" ref="AJ2706:AJ2769" si="3943">_xlfn.POISSON.DIST(2,K2706,FALSE) * _xlfn.POISSON.DIST(4,L2706,FALSE)</f>
        <v>4.8555271188115172E-3</v>
      </c>
      <c r="AK2706" s="13">
        <f t="shared" ref="AK2706:AK2769" si="3944">_xlfn.POISSON.DIST(3,K2706,FALSE) * _xlfn.POISSON.DIST(4,L2706,FALSE)</f>
        <v>2.5418296721868268E-3</v>
      </c>
      <c r="AL2706" s="13">
        <f t="shared" ref="AL2706:AL2769" si="3945">_xlfn.POISSON.DIST(5,K2706,FALSE) * _xlfn.POISSON.DIST(5,L2706,FALSE)</f>
        <v>6.7324336152560372E-5</v>
      </c>
      <c r="AM2706" s="13">
        <f t="shared" ref="AM2706:AM2769" si="3946">_xlfn.POISSON.DIST(5,K2706,FALSE) * _xlfn.POISSON.DIST(0,L2706,FALSE)</f>
        <v>5.6563765202545108E-3</v>
      </c>
      <c r="AN2706" s="13">
        <f t="shared" ref="AN2706:AN2769" si="3947">_xlfn.POISSON.DIST(5,K2706,FALSE) * _xlfn.POISSON.DIST(1,L2706,FALSE)</f>
        <v>6.074371004861967E-3</v>
      </c>
      <c r="AO2706" s="13">
        <f t="shared" ref="AO2706:AO2769" si="3948">_xlfn.POISSON.DIST(5,K2706,FALSE) * _xlfn.POISSON.DIST(2,L2706,FALSE)</f>
        <v>3.261627207151297E-3</v>
      </c>
      <c r="AP2706" s="13">
        <f t="shared" ref="AP2706:AP2769" si="3949">_xlfn.POISSON.DIST(5,K2706,FALSE) * _xlfn.POISSON.DIST(3,L2706,FALSE)</f>
        <v>1.1675515626682089E-3</v>
      </c>
      <c r="AQ2706" s="13">
        <f t="shared" ref="AQ2706:AQ2769" si="3950">_xlfn.POISSON.DIST(5,K2706,FALSE) * _xlfn.POISSON.DIST(4,L2706,FALSE)</f>
        <v>3.1345779995184679E-4</v>
      </c>
      <c r="AR2706" s="13">
        <f t="shared" ref="AR2706:AR2769" si="3951">_xlfn.POISSON.DIST(0,K2706,FALSE) * _xlfn.POISSON.DIST(5,L2706,FALSE)</f>
        <v>8.4566186534822617E-4</v>
      </c>
      <c r="AS2706" s="13">
        <f t="shared" ref="AS2706:AS2769" si="3952">_xlfn.POISSON.DIST(1,K2706,FALSE) * _xlfn.POISSON.DIST(5,L2706,FALSE)</f>
        <v>1.3280917000655858E-3</v>
      </c>
      <c r="AT2706" s="13">
        <f t="shared" ref="AT2706:AT2769" si="3953">_xlfn.POISSON.DIST(2,K2706,FALSE) * _xlfn.POISSON.DIST(5,L2706,FALSE)</f>
        <v>1.0428680989752271E-3</v>
      </c>
      <c r="AU2706" s="13">
        <f t="shared" ref="AU2706:AU2769" si="3954">_xlfn.POISSON.DIST(3,K2706,FALSE) * _xlfn.POISSON.DIST(5,L2706,FALSE)</f>
        <v>5.4593312184015425E-4</v>
      </c>
      <c r="AV2706" s="13">
        <f t="shared" ref="AV2706:AV2769" si="3955">_xlfn.POISSON.DIST(4,K2706,FALSE) * _xlfn.POISSON.DIST(5,L2706,FALSE)</f>
        <v>2.1434372224182131E-4</v>
      </c>
      <c r="AW2706" s="13">
        <f t="shared" ref="AW2706:AW2769" si="3956">_xlfn.POISSON.DIST(6,K2706,FALSE) * _xlfn.POISSON.DIST(6,L2706,FALSE)</f>
        <v>3.154016041257633E-6</v>
      </c>
      <c r="AX2706" s="13">
        <f t="shared" ref="AX2706:AX2769" si="3957">_xlfn.POISSON.DIST(6,K2706,FALSE) * _xlfn.POISSON.DIST(0,L2706,FALSE)</f>
        <v>1.4805339692720064E-3</v>
      </c>
      <c r="AY2706" s="13">
        <f t="shared" ref="AY2706:AY2769" si="3958">_xlfn.POISSON.DIST(6,K2706,FALSE) * _xlfn.POISSON.DIST(1,L2706,FALSE)</f>
        <v>1.589942356640434E-3</v>
      </c>
      <c r="AZ2706" s="13">
        <f t="shared" ref="AZ2706:AZ2769" si="3959">_xlfn.POISSON.DIST(6,K2706,FALSE) * _xlfn.POISSON.DIST(2,L2706,FALSE)</f>
        <v>8.5371789837498263E-4</v>
      </c>
      <c r="BA2706" s="13">
        <f t="shared" ref="BA2706:BA2769" si="3960">_xlfn.POISSON.DIST(6,K2706,FALSE) * _xlfn.POISSON.DIST(3,L2706,FALSE)</f>
        <v>3.0560195970283778E-4</v>
      </c>
      <c r="BB2706" s="13">
        <f t="shared" ref="BB2706:BB2769" si="3961">_xlfn.POISSON.DIST(6,K2706,FALSE) * _xlfn.POISSON.DIST(4,L2706,FALSE)</f>
        <v>8.2046327556196095E-5</v>
      </c>
      <c r="BC2706" s="13">
        <f t="shared" ref="BC2706:BC2769" si="3962">_xlfn.POISSON.DIST(6,K2706,FALSE) * _xlfn.POISSON.DIST(5,L2706,FALSE)</f>
        <v>1.7621876173842134E-5</v>
      </c>
      <c r="BD2706" s="13">
        <f t="shared" ref="BD2706:BD2769" si="3963">_xlfn.POISSON.DIST(0,K2706,FALSE) * _xlfn.POISSON.DIST(6,L2706,FALSE)</f>
        <v>1.5135908699366466E-4</v>
      </c>
      <c r="BE2706" s="13">
        <f t="shared" ref="BE2706:BE2769" si="3964">_xlfn.POISSON.DIST(1,K2706,FALSE) * _xlfn.POISSON.DIST(6,L2706,FALSE)</f>
        <v>2.377058200241956E-4</v>
      </c>
      <c r="BF2706" s="13">
        <f t="shared" ref="BF2706:BF2769" si="3965">_xlfn.POISSON.DIST(2,K2706,FALSE) * _xlfn.POISSON.DIST(6,L2706,FALSE)</f>
        <v>1.8665564782291644E-4</v>
      </c>
      <c r="BG2706" s="13">
        <f t="shared" ref="BG2706:BG2769" si="3966">_xlfn.POISSON.DIST(3,K2706,FALSE) * _xlfn.POISSON.DIST(6,L2706,FALSE)</f>
        <v>9.7712741069742683E-5</v>
      </c>
      <c r="BH2706" s="13">
        <f t="shared" ref="BH2706:BH2769" si="3967">_xlfn.POISSON.DIST(4,K2706,FALSE) * _xlfn.POISSON.DIST(6,L2706,FALSE)</f>
        <v>3.8363879738134363E-5</v>
      </c>
      <c r="BI2706" s="13">
        <f t="shared" ref="BI2706:BI2769" si="3968">_xlfn.POISSON.DIST(5,K2706,FALSE) * _xlfn.POISSON.DIST(6,L2706,FALSE)</f>
        <v>1.204991080957637E-5</v>
      </c>
      <c r="BJ2706" s="14">
        <f t="shared" ref="BJ2706:BJ2769" si="3969">SUM(N2706,Q2706,T2706,W2706,X2706,Y2706,AD2706,AE2706,AF2706,AG2706,AM2706,AN2706,AO2706,AP2706,AQ2706,AX2706,AY2706,AZ2706,BA2706,BB2706,BC2706)</f>
        <v>0.48711894707028003</v>
      </c>
      <c r="BK2706" s="14">
        <f t="shared" ref="BK2706:BK2769" si="3970">SUM(M2706,P2706,S2706,V2706,AC2706,AL2706,AY2706)</f>
        <v>0.25352374394544203</v>
      </c>
      <c r="BL2706" s="14">
        <f t="shared" ref="BL2706:BL2769" si="3971">SUM(O2706,R2706,U2706,AA2706,AB2706,AH2706,AI2706,AJ2706,AK2706,AR2706,AS2706,AT2706,AU2706,AV2706,BD2706,BE2706,BF2706,BG2706,BH2706,BI2706)</f>
        <v>0.24494756529792239</v>
      </c>
      <c r="BM2706" s="14">
        <f t="shared" ref="BM2706:BM2769" si="3972">SUM(S2706:BI2706)</f>
        <v>0.49132146473743621</v>
      </c>
      <c r="BN2706" s="14">
        <f t="shared" ref="BN2706:BN2769" si="3973">SUM(M2706:R2706)</f>
        <v>0.5073476336569599</v>
      </c>
    </row>
    <row r="2707" spans="1:66" x14ac:dyDescent="0.25">
      <c r="A2707" t="s">
        <v>341</v>
      </c>
      <c r="B2707" t="s">
        <v>149</v>
      </c>
      <c r="C2707" t="s">
        <v>319</v>
      </c>
      <c r="D2707" s="7" t="s">
        <v>509</v>
      </c>
      <c r="E2707" s="10">
        <f>VLOOKUP(A2707,home!$A$2:$E$405,3,FALSE)</f>
        <v>1.4705999999999999</v>
      </c>
      <c r="F2707" s="10">
        <f>VLOOKUP(B2707,home!$B$2:$E$405,3,FALSE)</f>
        <v>1.615</v>
      </c>
      <c r="G2707" s="10">
        <f>VLOOKUP(C2707,away!$B$2:$E$405,4,FALSE)</f>
        <v>1.19</v>
      </c>
      <c r="H2707" s="10">
        <f>VLOOKUP(A2707,away!$A$2:$E$405,3,FALSE)</f>
        <v>1.2646999999999999</v>
      </c>
      <c r="I2707" s="10">
        <f>VLOOKUP(C2707,away!$B$2:$E$405,3,FALSE)</f>
        <v>1.5813999999999999</v>
      </c>
      <c r="J2707" s="10">
        <f>VLOOKUP(B2707,home!$B$2:$E$405,4,FALSE)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341</v>
      </c>
      <c r="B2708" t="s">
        <v>148</v>
      </c>
      <c r="C2708" t="s">
        <v>152</v>
      </c>
      <c r="D2708" s="7" t="s">
        <v>509</v>
      </c>
      <c r="E2708" s="10">
        <f>VLOOKUP(A2708,home!$A$2:$E$405,3,FALSE)</f>
        <v>1.4705999999999999</v>
      </c>
      <c r="F2708" s="10">
        <f>VLOOKUP(B2708,home!$B$2:$E$405,3,FALSE)</f>
        <v>1.105</v>
      </c>
      <c r="G2708" s="10">
        <f>VLOOKUP(C2708,away!$B$2:$E$405,4,FALSE)</f>
        <v>0.68</v>
      </c>
      <c r="H2708" s="10">
        <f>VLOOKUP(A2708,away!$A$2:$E$405,3,FALSE)</f>
        <v>1.2646999999999999</v>
      </c>
      <c r="I2708" s="10">
        <f>VLOOKUP(C2708,away!$B$2:$E$405,3,FALSE)</f>
        <v>0.98839999999999995</v>
      </c>
      <c r="J2708" s="10">
        <f>VLOOKUP(B2708,home!$B$2:$E$405,4,FALSE)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342</v>
      </c>
      <c r="B2709" t="s">
        <v>169</v>
      </c>
      <c r="C2709" t="s">
        <v>416</v>
      </c>
      <c r="D2709" s="7" t="s">
        <v>509</v>
      </c>
      <c r="E2709" s="10">
        <f>VLOOKUP(A2709,home!$A$2:$E$405,3,FALSE)</f>
        <v>1.3548</v>
      </c>
      <c r="F2709" s="10">
        <f>VLOOKUP(B2709,home!$B$2:$E$405,3,FALSE)</f>
        <v>0.90210000000000001</v>
      </c>
      <c r="G2709" s="10">
        <f>VLOOKUP(C2709,away!$B$2:$E$405,4,FALSE)</f>
        <v>0.246</v>
      </c>
      <c r="H2709" s="10">
        <f>VLOOKUP(A2709,away!$A$2:$E$405,3,FALSE)</f>
        <v>1.1719999999999999</v>
      </c>
      <c r="I2709" s="10">
        <f>VLOOKUP(C2709,away!$B$2:$E$405,3,FALSE)</f>
        <v>1.9908999999999999</v>
      </c>
      <c r="J2709" s="10">
        <f>VLOOKUP(B2709,home!$B$2:$E$405,4,FALSE)</f>
        <v>0.80579999999999996</v>
      </c>
      <c r="K2709" s="12">
        <f t="shared" si="3918"/>
        <v>0.30065260968000002</v>
      </c>
      <c r="L2709" s="12">
        <f t="shared" si="3919"/>
        <v>1.8802011818399997</v>
      </c>
      <c r="M2709" s="13">
        <f t="shared" si="3920"/>
        <v>0.11294505792983277</v>
      </c>
      <c r="N2709" s="13">
        <f t="shared" si="3921"/>
        <v>3.3957226417063002E-2</v>
      </c>
      <c r="O2709" s="13">
        <f t="shared" si="3922"/>
        <v>0.21235943140265875</v>
      </c>
      <c r="P2709" s="13">
        <f t="shared" si="3923"/>
        <v>6.3846417241370301E-2</v>
      </c>
      <c r="Q2709" s="13">
        <f t="shared" si="3924"/>
        <v>5.104664369892313E-3</v>
      </c>
      <c r="R2709" s="13">
        <f t="shared" si="3925"/>
        <v>0.19963922694907477</v>
      </c>
      <c r="S2709" s="13">
        <f t="shared" si="3926"/>
        <v>9.0228936734256995E-3</v>
      </c>
      <c r="T2709" s="13">
        <f t="shared" si="3927"/>
        <v>9.5977959811680627E-3</v>
      </c>
      <c r="U2709" s="13">
        <f t="shared" si="3928"/>
        <v>6.0022054576737115E-2</v>
      </c>
      <c r="V2709" s="13">
        <f t="shared" si="3929"/>
        <v>5.6672533703751781E-4</v>
      </c>
      <c r="W2709" s="13">
        <f t="shared" si="3930"/>
        <v>5.1157688811621243E-4</v>
      </c>
      <c r="X2709" s="13">
        <f t="shared" si="3931"/>
        <v>9.618674696381317E-4</v>
      </c>
      <c r="Y2709" s="13">
        <f t="shared" si="3932"/>
        <v>9.0425217659353312E-4</v>
      </c>
      <c r="Z2709" s="13">
        <f t="shared" si="3933"/>
        <v>0.12512063681709146</v>
      </c>
      <c r="AA2709" s="13">
        <f t="shared" si="3934"/>
        <v>3.7617845983882035E-2</v>
      </c>
      <c r="AB2709" s="13">
        <f t="shared" si="3935"/>
        <v>5.6549517827972203E-3</v>
      </c>
      <c r="AC2709" s="13">
        <f t="shared" si="3936"/>
        <v>2.0022667986186112E-5</v>
      </c>
      <c r="AD2709" s="13">
        <f t="shared" si="3937"/>
        <v>3.8451731616028158E-5</v>
      </c>
      <c r="AE2709" s="13">
        <f t="shared" si="3938"/>
        <v>7.2296991228250603E-5</v>
      </c>
      <c r="AF2709" s="13">
        <f t="shared" si="3939"/>
        <v>6.7966444175416479E-5</v>
      </c>
      <c r="AG2709" s="13">
        <f t="shared" si="3940"/>
        <v>4.2596862888026816E-5</v>
      </c>
      <c r="AH2709" s="13">
        <f t="shared" si="3941"/>
        <v>5.8812992304017188E-2</v>
      </c>
      <c r="AI2709" s="13">
        <f t="shared" si="3942"/>
        <v>1.7682279619292526E-2</v>
      </c>
      <c r="AJ2709" s="13">
        <f t="shared" si="3943"/>
        <v>2.658111756315887E-3</v>
      </c>
      <c r="AK2709" s="13">
        <f t="shared" si="3944"/>
        <v>2.6638941211915332E-4</v>
      </c>
      <c r="AL2709" s="13">
        <f t="shared" si="3945"/>
        <v>4.5274247070665373E-7</v>
      </c>
      <c r="AM2709" s="13">
        <f t="shared" si="3946"/>
        <v>2.3121226914147655E-6</v>
      </c>
      <c r="AN2709" s="13">
        <f t="shared" si="3947"/>
        <v>4.3472558169571215E-6</v>
      </c>
      <c r="AO2709" s="13">
        <f t="shared" si="3948"/>
        <v>4.0868577624017991E-6</v>
      </c>
      <c r="AP2709" s="13">
        <f t="shared" si="3949"/>
        <v>2.5613715982932799E-6</v>
      </c>
      <c r="AQ2709" s="13">
        <f t="shared" si="3950"/>
        <v>1.2039734765606087E-6</v>
      </c>
      <c r="AR2709" s="13">
        <f t="shared" si="3951"/>
        <v>2.2116051527511976E-2</v>
      </c>
      <c r="AS2709" s="13">
        <f t="shared" si="3952"/>
        <v>6.6492486075638265E-3</v>
      </c>
      <c r="AT2709" s="13">
        <f t="shared" si="3953"/>
        <v>9.9955697313758524E-4</v>
      </c>
      <c r="AU2709" s="13">
        <f t="shared" si="3954"/>
        <v>1.0017313749921891E-4</v>
      </c>
      <c r="AV2709" s="13">
        <f t="shared" si="3955"/>
        <v>7.5293288022434078E-6</v>
      </c>
      <c r="AW2709" s="13">
        <f t="shared" si="3956"/>
        <v>7.1091558481429963E-9</v>
      </c>
      <c r="AX2709" s="13">
        <f t="shared" si="3957"/>
        <v>1.1585762017903243E-7</v>
      </c>
      <c r="AY2709" s="13">
        <f t="shared" si="3958"/>
        <v>2.1783563438578652E-7</v>
      </c>
      <c r="AZ2709" s="13">
        <f t="shared" si="3959"/>
        <v>2.0478740860951106E-7</v>
      </c>
      <c r="BA2709" s="13">
        <f t="shared" si="3960"/>
        <v>1.2834717589785122E-7</v>
      </c>
      <c r="BB2709" s="13">
        <f t="shared" si="3961"/>
        <v>6.0329627952241555E-8</v>
      </c>
      <c r="BC2709" s="13">
        <f t="shared" si="3962"/>
        <v>2.2686367555154403E-8</v>
      </c>
      <c r="BD2709" s="13">
        <f t="shared" si="3963"/>
        <v>6.9304377032770644E-3</v>
      </c>
      <c r="BE2709" s="13">
        <f t="shared" si="3964"/>
        <v>2.0836541817149151E-3</v>
      </c>
      <c r="BF2709" s="13">
        <f t="shared" si="3965"/>
        <v>3.1322803370161705E-4</v>
      </c>
      <c r="BG2709" s="13">
        <f t="shared" si="3966"/>
        <v>3.1390941919108732E-5</v>
      </c>
      <c r="BH2709" s="13">
        <f t="shared" si="3967"/>
        <v>2.3594421520733368E-6</v>
      </c>
      <c r="BI2709" s="13">
        <f t="shared" si="3968"/>
        <v>1.4187448808196879E-7</v>
      </c>
      <c r="BJ2709" s="14">
        <f t="shared" si="3969"/>
        <v>5.1273956757559185E-2</v>
      </c>
      <c r="BK2709" s="14">
        <f t="shared" si="3970"/>
        <v>0.18640178742775759</v>
      </c>
      <c r="BL2709" s="14">
        <f t="shared" si="3971"/>
        <v>0.63394705553866215</v>
      </c>
      <c r="BM2709" s="14">
        <f t="shared" si="3972"/>
        <v>0.36889120150470006</v>
      </c>
      <c r="BN2709" s="14">
        <f t="shared" si="3973"/>
        <v>0.62785202430989195</v>
      </c>
    </row>
    <row r="2710" spans="1:66" x14ac:dyDescent="0.25">
      <c r="A2710" t="s">
        <v>342</v>
      </c>
      <c r="B2710" t="s">
        <v>489</v>
      </c>
      <c r="C2710" t="s">
        <v>168</v>
      </c>
      <c r="D2710" s="7" t="s">
        <v>509</v>
      </c>
      <c r="E2710" s="10">
        <f>VLOOKUP(A2710,home!$A$2:$E$405,3,FALSE)</f>
        <v>1.3548</v>
      </c>
      <c r="F2710" s="10" t="e">
        <f>VLOOKUP(B2710,home!$B$2:$E$405,3,FALSE)</f>
        <v>#N/A</v>
      </c>
      <c r="G2710" s="10">
        <f>VLOOKUP(C2710,away!$B$2:$E$405,4,FALSE)</f>
        <v>0.90210000000000001</v>
      </c>
      <c r="H2710" s="10">
        <f>VLOOKUP(A2710,away!$A$2:$E$405,3,FALSE)</f>
        <v>1.1719999999999999</v>
      </c>
      <c r="I2710" s="10">
        <f>VLOOKUP(C2710,away!$B$2:$E$405,3,FALSE)</f>
        <v>1.0903</v>
      </c>
      <c r="J2710" s="10" t="e">
        <f>VLOOKUP(B2710,home!$B$2:$E$405,4,FALSE)</f>
        <v>#N/A</v>
      </c>
      <c r="K2710" s="12" t="e">
        <f t="shared" si="3918"/>
        <v>#N/A</v>
      </c>
      <c r="L2710" s="12" t="e">
        <f t="shared" si="3919"/>
        <v>#N/A</v>
      </c>
      <c r="M2710" s="13" t="e">
        <f t="shared" si="3920"/>
        <v>#N/A</v>
      </c>
      <c r="N2710" s="13" t="e">
        <f t="shared" si="3921"/>
        <v>#N/A</v>
      </c>
      <c r="O2710" s="13" t="e">
        <f t="shared" si="3922"/>
        <v>#N/A</v>
      </c>
      <c r="P2710" s="13" t="e">
        <f t="shared" si="3923"/>
        <v>#N/A</v>
      </c>
      <c r="Q2710" s="13" t="e">
        <f t="shared" si="3924"/>
        <v>#N/A</v>
      </c>
      <c r="R2710" s="13" t="e">
        <f t="shared" si="3925"/>
        <v>#N/A</v>
      </c>
      <c r="S2710" s="13" t="e">
        <f t="shared" si="3926"/>
        <v>#N/A</v>
      </c>
      <c r="T2710" s="13" t="e">
        <f t="shared" si="3927"/>
        <v>#N/A</v>
      </c>
      <c r="U2710" s="13" t="e">
        <f t="shared" si="3928"/>
        <v>#N/A</v>
      </c>
      <c r="V2710" s="13" t="e">
        <f t="shared" si="3929"/>
        <v>#N/A</v>
      </c>
      <c r="W2710" s="13" t="e">
        <f t="shared" si="3930"/>
        <v>#N/A</v>
      </c>
      <c r="X2710" s="13" t="e">
        <f t="shared" si="3931"/>
        <v>#N/A</v>
      </c>
      <c r="Y2710" s="13" t="e">
        <f t="shared" si="3932"/>
        <v>#N/A</v>
      </c>
      <c r="Z2710" s="13" t="e">
        <f t="shared" si="3933"/>
        <v>#N/A</v>
      </c>
      <c r="AA2710" s="13" t="e">
        <f t="shared" si="3934"/>
        <v>#N/A</v>
      </c>
      <c r="AB2710" s="13" t="e">
        <f t="shared" si="3935"/>
        <v>#N/A</v>
      </c>
      <c r="AC2710" s="13" t="e">
        <f t="shared" si="3936"/>
        <v>#N/A</v>
      </c>
      <c r="AD2710" s="13" t="e">
        <f t="shared" si="3937"/>
        <v>#N/A</v>
      </c>
      <c r="AE2710" s="13" t="e">
        <f t="shared" si="3938"/>
        <v>#N/A</v>
      </c>
      <c r="AF2710" s="13" t="e">
        <f t="shared" si="3939"/>
        <v>#N/A</v>
      </c>
      <c r="AG2710" s="13" t="e">
        <f t="shared" si="3940"/>
        <v>#N/A</v>
      </c>
      <c r="AH2710" s="13" t="e">
        <f t="shared" si="3941"/>
        <v>#N/A</v>
      </c>
      <c r="AI2710" s="13" t="e">
        <f t="shared" si="3942"/>
        <v>#N/A</v>
      </c>
      <c r="AJ2710" s="13" t="e">
        <f t="shared" si="3943"/>
        <v>#N/A</v>
      </c>
      <c r="AK2710" s="13" t="e">
        <f t="shared" si="3944"/>
        <v>#N/A</v>
      </c>
      <c r="AL2710" s="13" t="e">
        <f t="shared" si="3945"/>
        <v>#N/A</v>
      </c>
      <c r="AM2710" s="13" t="e">
        <f t="shared" si="3946"/>
        <v>#N/A</v>
      </c>
      <c r="AN2710" s="13" t="e">
        <f t="shared" si="3947"/>
        <v>#N/A</v>
      </c>
      <c r="AO2710" s="13" t="e">
        <f t="shared" si="3948"/>
        <v>#N/A</v>
      </c>
      <c r="AP2710" s="13" t="e">
        <f t="shared" si="3949"/>
        <v>#N/A</v>
      </c>
      <c r="AQ2710" s="13" t="e">
        <f t="shared" si="3950"/>
        <v>#N/A</v>
      </c>
      <c r="AR2710" s="13" t="e">
        <f t="shared" si="3951"/>
        <v>#N/A</v>
      </c>
      <c r="AS2710" s="13" t="e">
        <f t="shared" si="3952"/>
        <v>#N/A</v>
      </c>
      <c r="AT2710" s="13" t="e">
        <f t="shared" si="3953"/>
        <v>#N/A</v>
      </c>
      <c r="AU2710" s="13" t="e">
        <f t="shared" si="3954"/>
        <v>#N/A</v>
      </c>
      <c r="AV2710" s="13" t="e">
        <f t="shared" si="3955"/>
        <v>#N/A</v>
      </c>
      <c r="AW2710" s="13" t="e">
        <f t="shared" si="3956"/>
        <v>#N/A</v>
      </c>
      <c r="AX2710" s="13" t="e">
        <f t="shared" si="3957"/>
        <v>#N/A</v>
      </c>
      <c r="AY2710" s="13" t="e">
        <f t="shared" si="3958"/>
        <v>#N/A</v>
      </c>
      <c r="AZ2710" s="13" t="e">
        <f t="shared" si="3959"/>
        <v>#N/A</v>
      </c>
      <c r="BA2710" s="13" t="e">
        <f t="shared" si="3960"/>
        <v>#N/A</v>
      </c>
      <c r="BB2710" s="13" t="e">
        <f t="shared" si="3961"/>
        <v>#N/A</v>
      </c>
      <c r="BC2710" s="13" t="e">
        <f t="shared" si="3962"/>
        <v>#N/A</v>
      </c>
      <c r="BD2710" s="13" t="e">
        <f t="shared" si="3963"/>
        <v>#N/A</v>
      </c>
      <c r="BE2710" s="13" t="e">
        <f t="shared" si="3964"/>
        <v>#N/A</v>
      </c>
      <c r="BF2710" s="13" t="e">
        <f t="shared" si="3965"/>
        <v>#N/A</v>
      </c>
      <c r="BG2710" s="13" t="e">
        <f t="shared" si="3966"/>
        <v>#N/A</v>
      </c>
      <c r="BH2710" s="13" t="e">
        <f t="shared" si="3967"/>
        <v>#N/A</v>
      </c>
      <c r="BI2710" s="13" t="e">
        <f t="shared" si="3968"/>
        <v>#N/A</v>
      </c>
      <c r="BJ2710" s="14" t="e">
        <f t="shared" si="3969"/>
        <v>#N/A</v>
      </c>
      <c r="BK2710" s="14" t="e">
        <f t="shared" si="3970"/>
        <v>#N/A</v>
      </c>
      <c r="BL2710" s="14" t="e">
        <f t="shared" si="3971"/>
        <v>#N/A</v>
      </c>
      <c r="BM2710" s="14" t="e">
        <f t="shared" si="3972"/>
        <v>#N/A</v>
      </c>
      <c r="BN2710" s="14" t="e">
        <f t="shared" si="3973"/>
        <v>#N/A</v>
      </c>
    </row>
    <row r="2711" spans="1:66" x14ac:dyDescent="0.25">
      <c r="A2711" t="s">
        <v>342</v>
      </c>
      <c r="B2711" t="s">
        <v>175</v>
      </c>
      <c r="C2711" t="s">
        <v>173</v>
      </c>
      <c r="D2711" s="7" t="s">
        <v>509</v>
      </c>
      <c r="E2711" s="10">
        <f>VLOOKUP(A2711,home!$A$2:$E$405,3,FALSE)</f>
        <v>1.3548</v>
      </c>
      <c r="F2711" s="10">
        <f>VLOOKUP(B2711,home!$B$2:$E$405,3,FALSE)</f>
        <v>1.2302</v>
      </c>
      <c r="G2711" s="10">
        <f>VLOOKUP(C2711,away!$B$2:$E$405,4,FALSE)</f>
        <v>0.61509999999999998</v>
      </c>
      <c r="H2711" s="10">
        <f>VLOOKUP(A2711,away!$A$2:$E$405,3,FALSE)</f>
        <v>1.1719999999999999</v>
      </c>
      <c r="I2711" s="10">
        <f>VLOOKUP(C2711,away!$B$2:$E$405,3,FALSE)</f>
        <v>1.2799</v>
      </c>
      <c r="J2711" s="10">
        <f>VLOOKUP(B2711,home!$B$2:$E$405,4,FALSE)</f>
        <v>0.85319999999999996</v>
      </c>
      <c r="K2711" s="12">
        <f t="shared" si="3918"/>
        <v>1.025171767896</v>
      </c>
      <c r="L2711" s="12">
        <f t="shared" si="3919"/>
        <v>1.2798365169599999</v>
      </c>
      <c r="M2711" s="13">
        <f t="shared" si="3920"/>
        <v>9.9757974169744162E-2</v>
      </c>
      <c r="N2711" s="13">
        <f t="shared" si="3921"/>
        <v>0.10226905874132011</v>
      </c>
      <c r="O2711" s="13">
        <f t="shared" si="3922"/>
        <v>0.12767389820039099</v>
      </c>
      <c r="P2711" s="13">
        <f t="shared" si="3923"/>
        <v>0.13088767593226874</v>
      </c>
      <c r="Q2711" s="13">
        <f t="shared" si="3924"/>
        <v>5.2421675875449492E-2</v>
      </c>
      <c r="R2711" s="13">
        <f t="shared" si="3925"/>
        <v>8.1700858589747016E-2</v>
      </c>
      <c r="S2711" s="13">
        <f t="shared" si="3926"/>
        <v>4.2932867907382002E-2</v>
      </c>
      <c r="T2711" s="13">
        <f t="shared" si="3927"/>
        <v>6.7091175065641329E-2</v>
      </c>
      <c r="U2711" s="13">
        <f t="shared" si="3928"/>
        <v>8.3757413639072048E-2</v>
      </c>
      <c r="V2711" s="13">
        <f t="shared" si="3929"/>
        <v>6.258907396484977E-3</v>
      </c>
      <c r="W2711" s="13">
        <f t="shared" si="3930"/>
        <v>1.7913740711101883E-2</v>
      </c>
      <c r="X2711" s="13">
        <f t="shared" si="3931"/>
        <v>2.2926659517421188E-2</v>
      </c>
      <c r="Y2711" s="13">
        <f t="shared" si="3932"/>
        <v>1.4671188031152084E-2</v>
      </c>
      <c r="Z2711" s="13">
        <f t="shared" si="3933"/>
        <v>3.4854580763381118E-2</v>
      </c>
      <c r="AA2711" s="13">
        <f t="shared" si="3934"/>
        <v>3.5731932180469335E-2</v>
      </c>
      <c r="AB2711" s="13">
        <f t="shared" si="3935"/>
        <v>1.8315684041895854E-2</v>
      </c>
      <c r="AC2711" s="13">
        <f t="shared" si="3936"/>
        <v>5.1325085151041647E-4</v>
      </c>
      <c r="AD2711" s="13">
        <f t="shared" si="3937"/>
        <v>4.5911653086077161E-3</v>
      </c>
      <c r="AE2711" s="13">
        <f t="shared" si="3938"/>
        <v>5.8759410173560818E-3</v>
      </c>
      <c r="AF2711" s="13">
        <f t="shared" si="3939"/>
        <v>3.7601219427577039E-3</v>
      </c>
      <c r="AG2711" s="13">
        <f t="shared" si="3940"/>
        <v>1.6041137901879631E-3</v>
      </c>
      <c r="AH2711" s="13">
        <f t="shared" si="3941"/>
        <v>1.1152041311076673E-2</v>
      </c>
      <c r="AI2711" s="13">
        <f t="shared" si="3942"/>
        <v>1.1432757906525697E-2</v>
      </c>
      <c r="AJ2711" s="13">
        <f t="shared" si="3943"/>
        <v>5.8602703174799589E-3</v>
      </c>
      <c r="AK2711" s="13">
        <f t="shared" si="3944"/>
        <v>2.0025945605731277E-3</v>
      </c>
      <c r="AL2711" s="13">
        <f t="shared" si="3945"/>
        <v>2.693647768353783E-5</v>
      </c>
      <c r="AM2711" s="13">
        <f t="shared" si="3946"/>
        <v>9.4134661122563176E-4</v>
      </c>
      <c r="AN2711" s="13">
        <f t="shared" si="3947"/>
        <v>1.2047697681631115E-3</v>
      </c>
      <c r="AO2711" s="13">
        <f t="shared" si="3948"/>
        <v>7.7095417191229182E-4</v>
      </c>
      <c r="AP2711" s="13">
        <f t="shared" si="3949"/>
        <v>3.2889843403866964E-4</v>
      </c>
      <c r="AQ2711" s="13">
        <f t="shared" si="3950"/>
        <v>1.0523405656341227E-4</v>
      </c>
      <c r="AR2711" s="13">
        <f t="shared" si="3951"/>
        <v>2.8545579417124795E-3</v>
      </c>
      <c r="AS2711" s="13">
        <f t="shared" si="3952"/>
        <v>2.9264122116669494E-3</v>
      </c>
      <c r="AT2711" s="13">
        <f t="shared" si="3953"/>
        <v>1.5000375903135245E-3</v>
      </c>
      <c r="AU2711" s="13">
        <f t="shared" si="3954"/>
        <v>5.1259872945739061E-4</v>
      </c>
      <c r="AV2711" s="13">
        <f t="shared" si="3955"/>
        <v>1.3137543642476911E-4</v>
      </c>
      <c r="AW2711" s="13">
        <f t="shared" si="3956"/>
        <v>9.8172407077747939E-7</v>
      </c>
      <c r="AX2711" s="13">
        <f t="shared" si="3957"/>
        <v>1.6084032827218148E-4</v>
      </c>
      <c r="AY2711" s="13">
        <f t="shared" si="3958"/>
        <v>2.0584932552257173E-4</v>
      </c>
      <c r="AZ2711" s="13">
        <f t="shared" si="3959"/>
        <v>1.3172674189768674E-4</v>
      </c>
      <c r="BA2711" s="13">
        <f t="shared" si="3960"/>
        <v>5.6196231513608118E-5</v>
      </c>
      <c r="BB2711" s="13">
        <f t="shared" si="3961"/>
        <v>1.7980497301663493E-5</v>
      </c>
      <c r="BC2711" s="13">
        <f t="shared" si="3962"/>
        <v>4.6024194079539352E-6</v>
      </c>
      <c r="BD2711" s="13">
        <f t="shared" si="3963"/>
        <v>6.08894582263635E-4</v>
      </c>
      <c r="BE2711" s="13">
        <f t="shared" si="3964"/>
        <v>6.2422153536150708E-4</v>
      </c>
      <c r="BF2711" s="13">
        <f t="shared" si="3965"/>
        <v>3.1996714748265575E-4</v>
      </c>
      <c r="BG2711" s="13">
        <f t="shared" si="3966"/>
        <v>1.093404287511448E-4</v>
      </c>
      <c r="BH2711" s="13">
        <f t="shared" si="3967"/>
        <v>2.8023180161329427E-5</v>
      </c>
      <c r="BI2711" s="13">
        <f t="shared" si="3968"/>
        <v>5.7457146296116437E-6</v>
      </c>
      <c r="BJ2711" s="14">
        <f t="shared" si="3969"/>
        <v>0.29705323858681443</v>
      </c>
      <c r="BK2711" s="14">
        <f t="shared" si="3970"/>
        <v>0.28058346206059648</v>
      </c>
      <c r="BL2711" s="14">
        <f t="shared" si="3971"/>
        <v>0.38724862524545572</v>
      </c>
      <c r="BM2711" s="14">
        <f t="shared" si="3972"/>
        <v>0.40482389754587539</v>
      </c>
      <c r="BN2711" s="14">
        <f t="shared" si="3973"/>
        <v>0.59471114150892057</v>
      </c>
    </row>
    <row r="2712" spans="1:66" x14ac:dyDescent="0.25">
      <c r="A2712" t="s">
        <v>342</v>
      </c>
      <c r="B2712" t="s">
        <v>171</v>
      </c>
      <c r="C2712" t="s">
        <v>167</v>
      </c>
      <c r="D2712" s="7" t="s">
        <v>509</v>
      </c>
      <c r="E2712" s="10">
        <f>VLOOKUP(A2712,home!$A$2:$E$405,3,FALSE)</f>
        <v>1.3548</v>
      </c>
      <c r="F2712" s="10">
        <f>VLOOKUP(B2712,home!$B$2:$E$405,3,FALSE)</f>
        <v>0.94310000000000005</v>
      </c>
      <c r="G2712" s="10">
        <f>VLOOKUP(C2712,away!$B$2:$E$405,4,FALSE)</f>
        <v>0.98419999999999996</v>
      </c>
      <c r="H2712" s="10">
        <f>VLOOKUP(A2712,away!$A$2:$E$405,3,FALSE)</f>
        <v>1.1719999999999999</v>
      </c>
      <c r="I2712" s="10">
        <f>VLOOKUP(C2712,away!$B$2:$E$405,3,FALSE)</f>
        <v>1.0428999999999999</v>
      </c>
      <c r="J2712" s="10">
        <f>VLOOKUP(B2712,home!$B$2:$E$405,4,FALSE)</f>
        <v>1.0428999999999999</v>
      </c>
      <c r="K2712" s="12">
        <f t="shared" si="3918"/>
        <v>1.257524032296</v>
      </c>
      <c r="L2712" s="12">
        <f t="shared" si="3919"/>
        <v>1.2747145605199997</v>
      </c>
      <c r="M2712" s="13">
        <f t="shared" si="3920"/>
        <v>7.9480895624036943E-2</v>
      </c>
      <c r="N2712" s="13">
        <f t="shared" si="3921"/>
        <v>9.9949136355636431E-2</v>
      </c>
      <c r="O2712" s="13">
        <f t="shared" si="3922"/>
        <v>0.10131545493513022</v>
      </c>
      <c r="P2712" s="13">
        <f t="shared" si="3923"/>
        <v>0.12740661942392864</v>
      </c>
      <c r="Q2712" s="13">
        <f t="shared" si="3924"/>
        <v>6.2844220487221339E-2</v>
      </c>
      <c r="R2712" s="13">
        <f t="shared" si="3925"/>
        <v>6.4574142805759197E-2</v>
      </c>
      <c r="S2712" s="13">
        <f t="shared" si="3926"/>
        <v>5.1057699292346388E-2</v>
      </c>
      <c r="T2712" s="13">
        <f t="shared" si="3927"/>
        <v>8.0108442899590321E-2</v>
      </c>
      <c r="U2712" s="13">
        <f t="shared" si="3928"/>
        <v>8.1203536443156032E-2</v>
      </c>
      <c r="V2712" s="13">
        <f t="shared" si="3929"/>
        <v>9.0938538840438163E-3</v>
      </c>
      <c r="W2712" s="13">
        <f t="shared" si="3930"/>
        <v>2.6342705851196493E-2</v>
      </c>
      <c r="X2712" s="13">
        <f t="shared" si="3931"/>
        <v>3.3579430712015565E-2</v>
      </c>
      <c r="Y2712" s="13">
        <f t="shared" si="3932"/>
        <v>2.1402094631289354E-2</v>
      </c>
      <c r="Z2712" s="13">
        <f t="shared" si="3933"/>
        <v>2.7437866689199671E-2</v>
      </c>
      <c r="AA2712" s="13">
        <f t="shared" si="3934"/>
        <v>3.4503776756602468E-2</v>
      </c>
      <c r="AB2712" s="13">
        <f t="shared" si="3935"/>
        <v>2.169466423820187E-2</v>
      </c>
      <c r="AC2712" s="13">
        <f t="shared" si="3936"/>
        <v>9.1108150251422836E-4</v>
      </c>
      <c r="AD2712" s="13">
        <f t="shared" si="3937"/>
        <v>8.2816464208960109E-3</v>
      </c>
      <c r="AE2712" s="13">
        <f t="shared" si="3938"/>
        <v>1.0556735277794486E-2</v>
      </c>
      <c r="AF2712" s="13">
        <f t="shared" si="3939"/>
        <v>6.7284120850798898E-3</v>
      </c>
      <c r="AG2712" s="13">
        <f t="shared" si="3940"/>
        <v>2.8589349513433548E-3</v>
      </c>
      <c r="AH2712" s="13">
        <f t="shared" si="3941"/>
        <v>8.7438620445823793E-3</v>
      </c>
      <c r="AI2712" s="13">
        <f t="shared" si="3942"/>
        <v>1.0995616656143179E-2</v>
      </c>
      <c r="AJ2712" s="13">
        <f t="shared" si="3943"/>
        <v>6.9136260975071169E-3</v>
      </c>
      <c r="AK2712" s="13">
        <f t="shared" si="3944"/>
        <v>2.8980169893080029E-3</v>
      </c>
      <c r="AL2712" s="13">
        <f t="shared" si="3945"/>
        <v>5.841796992529435E-5</v>
      </c>
      <c r="AM2712" s="13">
        <f t="shared" si="3946"/>
        <v>2.0828738802509779E-3</v>
      </c>
      <c r="AN2712" s="13">
        <f t="shared" si="3947"/>
        <v>2.6550696628827117E-3</v>
      </c>
      <c r="AO2712" s="13">
        <f t="shared" si="3948"/>
        <v>1.6922279792357601E-3</v>
      </c>
      <c r="AP2712" s="13">
        <f t="shared" si="3949"/>
        <v>7.1903588161705294E-4</v>
      </c>
      <c r="AQ2712" s="13">
        <f t="shared" si="3950"/>
        <v>2.2914137695839815E-4</v>
      </c>
      <c r="AR2712" s="13">
        <f t="shared" si="3951"/>
        <v>2.2291856526814643E-3</v>
      </c>
      <c r="AS2712" s="13">
        <f t="shared" si="3952"/>
        <v>2.8032545306963851E-3</v>
      </c>
      <c r="AT2712" s="13">
        <f t="shared" si="3953"/>
        <v>1.762579970496675E-3</v>
      </c>
      <c r="AU2712" s="13">
        <f t="shared" si="3954"/>
        <v>7.3882889058104789E-4</v>
      </c>
      <c r="AV2712" s="13">
        <f t="shared" si="3955"/>
        <v>2.3227377141506485E-4</v>
      </c>
      <c r="AW2712" s="13">
        <f t="shared" si="3956"/>
        <v>2.6011967346065239E-6</v>
      </c>
      <c r="AX2712" s="13">
        <f t="shared" si="3957"/>
        <v>4.3654399344287051E-4</v>
      </c>
      <c r="AY2712" s="13">
        <f t="shared" si="3958"/>
        <v>5.5646898474917442E-4</v>
      </c>
      <c r="AZ2712" s="13">
        <f t="shared" si="3959"/>
        <v>3.546695586687772E-4</v>
      </c>
      <c r="BA2712" s="13">
        <f t="shared" si="3960"/>
        <v>1.5070081686943083E-4</v>
      </c>
      <c r="BB2712" s="13">
        <f t="shared" si="3961"/>
        <v>4.802513138643039E-5</v>
      </c>
      <c r="BC2712" s="13">
        <f t="shared" si="3962"/>
        <v>1.2243666849833758E-5</v>
      </c>
      <c r="BD2712" s="13">
        <f t="shared" si="3963"/>
        <v>4.7359590159589066E-4</v>
      </c>
      <c r="BE2712" s="13">
        <f t="shared" si="3964"/>
        <v>5.95558227853724E-4</v>
      </c>
      <c r="BF2712" s="13">
        <f t="shared" si="3965"/>
        <v>3.7446439207883758E-4</v>
      </c>
      <c r="BG2712" s="13">
        <f t="shared" si="3966"/>
        <v>1.5696599075941671E-4</v>
      </c>
      <c r="BH2712" s="13">
        <f t="shared" si="3967"/>
        <v>4.9347126408279589E-5</v>
      </c>
      <c r="BI2712" s="13">
        <f t="shared" si="3968"/>
        <v>1.2411039476632036E-5</v>
      </c>
      <c r="BJ2712" s="14">
        <f t="shared" si="3969"/>
        <v>0.36158876060497458</v>
      </c>
      <c r="BK2712" s="14">
        <f t="shared" si="3970"/>
        <v>0.26856503668154447</v>
      </c>
      <c r="BL2712" s="14">
        <f t="shared" si="3971"/>
        <v>0.34227116246043399</v>
      </c>
      <c r="BM2712" s="14">
        <f t="shared" si="3972"/>
        <v>0.46373848901642539</v>
      </c>
      <c r="BN2712" s="14">
        <f t="shared" si="3973"/>
        <v>0.53557046963171273</v>
      </c>
    </row>
    <row r="2713" spans="1:66" x14ac:dyDescent="0.25">
      <c r="A2713" t="s">
        <v>346</v>
      </c>
      <c r="B2713" t="s">
        <v>241</v>
      </c>
      <c r="C2713" t="s">
        <v>233</v>
      </c>
      <c r="D2713" s="7" t="s">
        <v>509</v>
      </c>
      <c r="E2713" s="10">
        <f>VLOOKUP(A2713,home!$A$2:$E$405,3,FALSE)</f>
        <v>1.5690999999999999</v>
      </c>
      <c r="F2713" s="10">
        <f>VLOOKUP(B2713,home!$B$2:$E$405,3,FALSE)</f>
        <v>0.92700000000000005</v>
      </c>
      <c r="G2713" s="10">
        <f>VLOOKUP(C2713,away!$B$2:$E$405,4,FALSE)</f>
        <v>1.2746</v>
      </c>
      <c r="H2713" s="10">
        <f>VLOOKUP(A2713,away!$A$2:$E$405,3,FALSE)</f>
        <v>1.1701999999999999</v>
      </c>
      <c r="I2713" s="10">
        <f>VLOOKUP(C2713,away!$B$2:$E$405,3,FALSE)</f>
        <v>0.85460000000000003</v>
      </c>
      <c r="J2713" s="10">
        <f>VLOOKUP(B2713,home!$B$2:$E$405,4,FALSE)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346</v>
      </c>
      <c r="B2714" t="s">
        <v>238</v>
      </c>
      <c r="C2714" t="s">
        <v>321</v>
      </c>
      <c r="D2714" s="7" t="s">
        <v>509</v>
      </c>
      <c r="E2714" s="10">
        <f>VLOOKUP(A2714,home!$A$2:$E$405,3,FALSE)</f>
        <v>1.5690999999999999</v>
      </c>
      <c r="F2714" s="10">
        <f>VLOOKUP(B2714,home!$B$2:$E$405,3,FALSE)</f>
        <v>1.657</v>
      </c>
      <c r="G2714" s="10">
        <f>VLOOKUP(C2714,away!$B$2:$E$405,4,FALSE)</f>
        <v>0.50980000000000003</v>
      </c>
      <c r="H2714" s="10">
        <f>VLOOKUP(A2714,away!$A$2:$E$405,3,FALSE)</f>
        <v>1.1701999999999999</v>
      </c>
      <c r="I2714" s="10">
        <f>VLOOKUP(C2714,away!$B$2:$E$405,3,FALSE)</f>
        <v>1.1109</v>
      </c>
      <c r="J2714" s="10">
        <f>VLOOKUP(B2714,home!$B$2:$E$405,4,FALSE)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347</v>
      </c>
      <c r="B2715" t="s">
        <v>257</v>
      </c>
      <c r="C2715" t="s">
        <v>325</v>
      </c>
      <c r="D2715" s="7" t="s">
        <v>509</v>
      </c>
      <c r="E2715" s="10">
        <f>VLOOKUP(A2715,home!$A$2:$E$405,3,FALSE)</f>
        <v>1.254</v>
      </c>
      <c r="F2715" s="10">
        <f>VLOOKUP(B2715,home!$B$2:$E$405,3,FALSE)</f>
        <v>1.0965</v>
      </c>
      <c r="G2715" s="10">
        <f>VLOOKUP(C2715,away!$B$2:$E$405,4,FALSE)</f>
        <v>0.94699999999999995</v>
      </c>
      <c r="H2715" s="10">
        <f>VLOOKUP(A2715,away!$A$2:$E$405,3,FALSE)</f>
        <v>0.9476</v>
      </c>
      <c r="I2715" s="10">
        <f>VLOOKUP(C2715,away!$B$2:$E$405,3,FALSE)</f>
        <v>1.1213</v>
      </c>
      <c r="J2715" s="10">
        <f>VLOOKUP(B2715,home!$B$2:$E$405,4,FALSE)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338</v>
      </c>
      <c r="B2716" t="s">
        <v>492</v>
      </c>
      <c r="C2716" t="s">
        <v>71</v>
      </c>
      <c r="D2716" s="7" t="s">
        <v>510</v>
      </c>
      <c r="E2716" s="10">
        <f>VLOOKUP(A2716,home!$A$2:$E$405,3,FALSE)</f>
        <v>1.3812</v>
      </c>
      <c r="F2716" s="10" t="e">
        <f>VLOOKUP(B2716,home!$B$2:$E$405,3,FALSE)</f>
        <v>#N/A</v>
      </c>
      <c r="G2716" s="10">
        <f>VLOOKUP(C2716,away!$B$2:$E$405,4,FALSE)</f>
        <v>1.1051</v>
      </c>
      <c r="H2716" s="10">
        <f>VLOOKUP(A2716,away!$A$2:$E$405,3,FALSE)</f>
        <v>1.0679000000000001</v>
      </c>
      <c r="I2716" s="10">
        <f>VLOOKUP(C2716,away!$B$2:$E$405,3,FALSE)</f>
        <v>0.98570000000000002</v>
      </c>
      <c r="J2716" s="10" t="e">
        <f>VLOOKUP(B2716,home!$B$2:$E$405,4,FALSE)</f>
        <v>#N/A</v>
      </c>
      <c r="K2716" s="12" t="e">
        <f t="shared" si="3918"/>
        <v>#N/A</v>
      </c>
      <c r="L2716" s="12" t="e">
        <f t="shared" si="3919"/>
        <v>#N/A</v>
      </c>
      <c r="M2716" s="13" t="e">
        <f t="shared" si="3920"/>
        <v>#N/A</v>
      </c>
      <c r="N2716" s="13" t="e">
        <f t="shared" si="3921"/>
        <v>#N/A</v>
      </c>
      <c r="O2716" s="13" t="e">
        <f t="shared" si="3922"/>
        <v>#N/A</v>
      </c>
      <c r="P2716" s="13" t="e">
        <f t="shared" si="3923"/>
        <v>#N/A</v>
      </c>
      <c r="Q2716" s="13" t="e">
        <f t="shared" si="3924"/>
        <v>#N/A</v>
      </c>
      <c r="R2716" s="13" t="e">
        <f t="shared" si="3925"/>
        <v>#N/A</v>
      </c>
      <c r="S2716" s="13" t="e">
        <f t="shared" si="3926"/>
        <v>#N/A</v>
      </c>
      <c r="T2716" s="13" t="e">
        <f t="shared" si="3927"/>
        <v>#N/A</v>
      </c>
      <c r="U2716" s="13" t="e">
        <f t="shared" si="3928"/>
        <v>#N/A</v>
      </c>
      <c r="V2716" s="13" t="e">
        <f t="shared" si="3929"/>
        <v>#N/A</v>
      </c>
      <c r="W2716" s="13" t="e">
        <f t="shared" si="3930"/>
        <v>#N/A</v>
      </c>
      <c r="X2716" s="13" t="e">
        <f t="shared" si="3931"/>
        <v>#N/A</v>
      </c>
      <c r="Y2716" s="13" t="e">
        <f t="shared" si="3932"/>
        <v>#N/A</v>
      </c>
      <c r="Z2716" s="13" t="e">
        <f t="shared" si="3933"/>
        <v>#N/A</v>
      </c>
      <c r="AA2716" s="13" t="e">
        <f t="shared" si="3934"/>
        <v>#N/A</v>
      </c>
      <c r="AB2716" s="13" t="e">
        <f t="shared" si="3935"/>
        <v>#N/A</v>
      </c>
      <c r="AC2716" s="13" t="e">
        <f t="shared" si="3936"/>
        <v>#N/A</v>
      </c>
      <c r="AD2716" s="13" t="e">
        <f t="shared" si="3937"/>
        <v>#N/A</v>
      </c>
      <c r="AE2716" s="13" t="e">
        <f t="shared" si="3938"/>
        <v>#N/A</v>
      </c>
      <c r="AF2716" s="13" t="e">
        <f t="shared" si="3939"/>
        <v>#N/A</v>
      </c>
      <c r="AG2716" s="13" t="e">
        <f t="shared" si="3940"/>
        <v>#N/A</v>
      </c>
      <c r="AH2716" s="13" t="e">
        <f t="shared" si="3941"/>
        <v>#N/A</v>
      </c>
      <c r="AI2716" s="13" t="e">
        <f t="shared" si="3942"/>
        <v>#N/A</v>
      </c>
      <c r="AJ2716" s="13" t="e">
        <f t="shared" si="3943"/>
        <v>#N/A</v>
      </c>
      <c r="AK2716" s="13" t="e">
        <f t="shared" si="3944"/>
        <v>#N/A</v>
      </c>
      <c r="AL2716" s="13" t="e">
        <f t="shared" si="3945"/>
        <v>#N/A</v>
      </c>
      <c r="AM2716" s="13" t="e">
        <f t="shared" si="3946"/>
        <v>#N/A</v>
      </c>
      <c r="AN2716" s="13" t="e">
        <f t="shared" si="3947"/>
        <v>#N/A</v>
      </c>
      <c r="AO2716" s="13" t="e">
        <f t="shared" si="3948"/>
        <v>#N/A</v>
      </c>
      <c r="AP2716" s="13" t="e">
        <f t="shared" si="3949"/>
        <v>#N/A</v>
      </c>
      <c r="AQ2716" s="13" t="e">
        <f t="shared" si="3950"/>
        <v>#N/A</v>
      </c>
      <c r="AR2716" s="13" t="e">
        <f t="shared" si="3951"/>
        <v>#N/A</v>
      </c>
      <c r="AS2716" s="13" t="e">
        <f t="shared" si="3952"/>
        <v>#N/A</v>
      </c>
      <c r="AT2716" s="13" t="e">
        <f t="shared" si="3953"/>
        <v>#N/A</v>
      </c>
      <c r="AU2716" s="13" t="e">
        <f t="shared" si="3954"/>
        <v>#N/A</v>
      </c>
      <c r="AV2716" s="13" t="e">
        <f t="shared" si="3955"/>
        <v>#N/A</v>
      </c>
      <c r="AW2716" s="13" t="e">
        <f t="shared" si="3956"/>
        <v>#N/A</v>
      </c>
      <c r="AX2716" s="13" t="e">
        <f t="shared" si="3957"/>
        <v>#N/A</v>
      </c>
      <c r="AY2716" s="13" t="e">
        <f t="shared" si="3958"/>
        <v>#N/A</v>
      </c>
      <c r="AZ2716" s="13" t="e">
        <f t="shared" si="3959"/>
        <v>#N/A</v>
      </c>
      <c r="BA2716" s="13" t="e">
        <f t="shared" si="3960"/>
        <v>#N/A</v>
      </c>
      <c r="BB2716" s="13" t="e">
        <f t="shared" si="3961"/>
        <v>#N/A</v>
      </c>
      <c r="BC2716" s="13" t="e">
        <f t="shared" si="3962"/>
        <v>#N/A</v>
      </c>
      <c r="BD2716" s="13" t="e">
        <f t="shared" si="3963"/>
        <v>#N/A</v>
      </c>
      <c r="BE2716" s="13" t="e">
        <f t="shared" si="3964"/>
        <v>#N/A</v>
      </c>
      <c r="BF2716" s="13" t="e">
        <f t="shared" si="3965"/>
        <v>#N/A</v>
      </c>
      <c r="BG2716" s="13" t="e">
        <f t="shared" si="3966"/>
        <v>#N/A</v>
      </c>
      <c r="BH2716" s="13" t="e">
        <f t="shared" si="3967"/>
        <v>#N/A</v>
      </c>
      <c r="BI2716" s="13" t="e">
        <f t="shared" si="3968"/>
        <v>#N/A</v>
      </c>
      <c r="BJ2716" s="14" t="e">
        <f t="shared" si="3969"/>
        <v>#N/A</v>
      </c>
      <c r="BK2716" s="14" t="e">
        <f t="shared" si="3970"/>
        <v>#N/A</v>
      </c>
      <c r="BL2716" s="14" t="e">
        <f t="shared" si="3971"/>
        <v>#N/A</v>
      </c>
      <c r="BM2716" s="14" t="e">
        <f t="shared" si="3972"/>
        <v>#N/A</v>
      </c>
      <c r="BN2716" s="14" t="e">
        <f t="shared" si="3973"/>
        <v>#N/A</v>
      </c>
    </row>
    <row r="2717" spans="1:66" x14ac:dyDescent="0.25">
      <c r="A2717" t="s">
        <v>338</v>
      </c>
      <c r="B2717" t="s">
        <v>81</v>
      </c>
      <c r="C2717" t="s">
        <v>72</v>
      </c>
      <c r="D2717" s="7" t="s">
        <v>510</v>
      </c>
      <c r="E2717" s="10">
        <f>VLOOKUP(A2717,home!$A$2:$E$405,3,FALSE)</f>
        <v>1.3812</v>
      </c>
      <c r="F2717" s="10">
        <f>VLOOKUP(B2717,home!$B$2:$E$405,3,FALSE)</f>
        <v>1.0669999999999999</v>
      </c>
      <c r="G2717" s="10">
        <f>VLOOKUP(C2717,away!$B$2:$E$405,4,FALSE)</f>
        <v>0.83830000000000005</v>
      </c>
      <c r="H2717" s="10">
        <f>VLOOKUP(A2717,away!$A$2:$E$405,3,FALSE)</f>
        <v>1.0679000000000001</v>
      </c>
      <c r="I2717" s="10">
        <f>VLOOKUP(C2717,away!$B$2:$E$405,3,FALSE)</f>
        <v>0.78859999999999997</v>
      </c>
      <c r="J2717" s="10">
        <f>VLOOKUP(B2717,home!$B$2:$E$405,4,FALSE)</f>
        <v>1.1828000000000001</v>
      </c>
      <c r="K2717" s="12">
        <f t="shared" si="3918"/>
        <v>1.23543657732</v>
      </c>
      <c r="L2717" s="12">
        <f t="shared" si="3919"/>
        <v>0.99609021783200002</v>
      </c>
      <c r="M2717" s="13">
        <f t="shared" si="3920"/>
        <v>0.1073643815161479</v>
      </c>
      <c r="N2717" s="13">
        <f t="shared" si="3921"/>
        <v>0.13264188402638841</v>
      </c>
      <c r="O2717" s="13">
        <f t="shared" si="3922"/>
        <v>0.10694461017181771</v>
      </c>
      <c r="P2717" s="13">
        <f t="shared" si="3923"/>
        <v>0.13212328315349212</v>
      </c>
      <c r="Q2717" s="13">
        <f t="shared" si="3924"/>
        <v>8.1935317605418875E-2</v>
      </c>
      <c r="R2717" s="13">
        <f t="shared" si="3925"/>
        <v>5.3263240021002106E-2</v>
      </c>
      <c r="S2717" s="13">
        <f t="shared" si="3926"/>
        <v>4.064793580688663E-2</v>
      </c>
      <c r="T2717" s="13">
        <f t="shared" si="3927"/>
        <v>8.1614968361715792E-2</v>
      </c>
      <c r="U2717" s="13">
        <f t="shared" si="3928"/>
        <v>6.5803354948520479E-2</v>
      </c>
      <c r="V2717" s="13">
        <f t="shared" si="3929"/>
        <v>5.5579561617674746E-3</v>
      </c>
      <c r="W2717" s="13">
        <f t="shared" si="3930"/>
        <v>3.3741962781355272E-2</v>
      </c>
      <c r="X2717" s="13">
        <f t="shared" si="3931"/>
        <v>3.3610039056959411E-2</v>
      </c>
      <c r="Y2717" s="13">
        <f t="shared" si="3932"/>
        <v>1.6739315562794361E-2</v>
      </c>
      <c r="Z2717" s="13">
        <f t="shared" si="3933"/>
        <v>1.7684997451652699E-2</v>
      </c>
      <c r="AA2717" s="13">
        <f t="shared" si="3934"/>
        <v>2.184869272158273E-2</v>
      </c>
      <c r="AB2717" s="13">
        <f t="shared" si="3935"/>
        <v>1.3496337077434287E-2</v>
      </c>
      <c r="AC2717" s="13">
        <f t="shared" si="3936"/>
        <v>4.2747848806208539E-4</v>
      </c>
      <c r="AD2717" s="13">
        <f t="shared" si="3937"/>
        <v>1.0421513752664105E-2</v>
      </c>
      <c r="AE2717" s="13">
        <f t="shared" si="3938"/>
        <v>1.0380767904030372E-2</v>
      </c>
      <c r="AF2717" s="13">
        <f t="shared" si="3939"/>
        <v>5.1700906813945229E-3</v>
      </c>
      <c r="AG2717" s="13">
        <f t="shared" si="3940"/>
        <v>1.7166255843471547E-3</v>
      </c>
      <c r="AH2717" s="13">
        <f t="shared" si="3941"/>
        <v>4.4039632409937747E-3</v>
      </c>
      <c r="AI2717" s="13">
        <f t="shared" si="3942"/>
        <v>5.4408172730964427E-3</v>
      </c>
      <c r="AJ2717" s="13">
        <f t="shared" si="3943"/>
        <v>3.3608923348489037E-3</v>
      </c>
      <c r="AK2717" s="13">
        <f t="shared" si="3944"/>
        <v>1.3840564409689175E-3</v>
      </c>
      <c r="AL2717" s="13">
        <f t="shared" si="3945"/>
        <v>2.1042308640043301E-5</v>
      </c>
      <c r="AM2717" s="13">
        <f t="shared" si="3946"/>
        <v>2.575023856216929E-3</v>
      </c>
      <c r="AN2717" s="13">
        <f t="shared" si="3947"/>
        <v>2.5649560738617173E-3</v>
      </c>
      <c r="AO2717" s="13">
        <f t="shared" si="3948"/>
        <v>1.2774638271712147E-3</v>
      </c>
      <c r="AP2717" s="13">
        <f t="shared" si="3949"/>
        <v>4.2415640729315859E-4</v>
      </c>
      <c r="AQ2717" s="13">
        <f t="shared" si="3950"/>
        <v>1.056245120338702E-4</v>
      </c>
      <c r="AR2717" s="13">
        <f t="shared" si="3951"/>
        <v>8.7734894080912225E-4</v>
      </c>
      <c r="AS2717" s="13">
        <f t="shared" si="3952"/>
        <v>1.083908972548549E-3</v>
      </c>
      <c r="AT2717" s="13">
        <f t="shared" si="3953"/>
        <v>6.6955039558590896E-4</v>
      </c>
      <c r="AU2717" s="13">
        <f t="shared" si="3954"/>
        <v>2.7572901635530242E-4</v>
      </c>
      <c r="AV2717" s="13">
        <f t="shared" si="3955"/>
        <v>8.5161428058451349E-5</v>
      </c>
      <c r="AW2717" s="13">
        <f t="shared" si="3956"/>
        <v>7.192999265655659E-7</v>
      </c>
      <c r="AX2717" s="13">
        <f t="shared" si="3957"/>
        <v>5.302131099069983E-4</v>
      </c>
      <c r="AY2717" s="13">
        <f t="shared" si="3958"/>
        <v>5.281400921446441E-4</v>
      </c>
      <c r="AZ2717" s="13">
        <f t="shared" si="3959"/>
        <v>2.630375897150855E-4</v>
      </c>
      <c r="BA2717" s="13">
        <f t="shared" si="3960"/>
        <v>8.7336390012434598E-5</v>
      </c>
      <c r="BB2717" s="13">
        <f t="shared" si="3961"/>
        <v>2.1748730938036618E-5</v>
      </c>
      <c r="BC2717" s="13">
        <f t="shared" si="3962"/>
        <v>4.3327396275276921E-6</v>
      </c>
      <c r="BD2717" s="13">
        <f t="shared" si="3963"/>
        <v>1.4565311626087211E-4</v>
      </c>
      <c r="BE2717" s="13">
        <f t="shared" si="3964"/>
        <v>1.7994518742932384E-4</v>
      </c>
      <c r="BF2717" s="13">
        <f t="shared" si="3965"/>
        <v>1.1115543323144492E-4</v>
      </c>
      <c r="BG2717" s="13">
        <f t="shared" si="3966"/>
        <v>4.5775162660659357E-5</v>
      </c>
      <c r="BH2717" s="13">
        <f t="shared" si="3967"/>
        <v>1.4138077570937828E-5</v>
      </c>
      <c r="BI2717" s="13">
        <f t="shared" si="3968"/>
        <v>3.4933396328248164E-6</v>
      </c>
      <c r="BJ2717" s="14">
        <f t="shared" si="3969"/>
        <v>0.41635451864598977</v>
      </c>
      <c r="BK2717" s="14">
        <f t="shared" si="3970"/>
        <v>0.28667021752714084</v>
      </c>
      <c r="BL2717" s="14">
        <f t="shared" si="3971"/>
        <v>0.27943782330040873</v>
      </c>
      <c r="BM2717" s="14">
        <f t="shared" si="3972"/>
        <v>0.38534741963870689</v>
      </c>
      <c r="BN2717" s="14">
        <f t="shared" si="3973"/>
        <v>0.61427271649426707</v>
      </c>
    </row>
    <row r="2718" spans="1:66" x14ac:dyDescent="0.25">
      <c r="A2718" t="s">
        <v>338</v>
      </c>
      <c r="B2718" t="s">
        <v>92</v>
      </c>
      <c r="C2718" t="s">
        <v>90</v>
      </c>
      <c r="D2718" s="7" t="s">
        <v>510</v>
      </c>
      <c r="E2718" s="10">
        <f>VLOOKUP(A2718,home!$A$2:$E$405,3,FALSE)</f>
        <v>1.3812</v>
      </c>
      <c r="F2718" s="10">
        <f>VLOOKUP(B2718,home!$B$2:$E$405,3,FALSE)</f>
        <v>0.87639999999999996</v>
      </c>
      <c r="G2718" s="10">
        <f>VLOOKUP(C2718,away!$B$2:$E$405,4,FALSE)</f>
        <v>0.57920000000000005</v>
      </c>
      <c r="H2718" s="10">
        <f>VLOOKUP(A2718,away!$A$2:$E$405,3,FALSE)</f>
        <v>1.0679000000000001</v>
      </c>
      <c r="I2718" s="10">
        <f>VLOOKUP(C2718,away!$B$2:$E$405,3,FALSE)</f>
        <v>1.7323999999999999</v>
      </c>
      <c r="J2718" s="10">
        <f>VLOOKUP(B2718,home!$B$2:$E$405,4,FALSE)</f>
        <v>1.0349999999999999</v>
      </c>
      <c r="K2718" s="12">
        <f t="shared" si="3918"/>
        <v>0.70111214745599992</v>
      </c>
      <c r="L2718" s="12">
        <f t="shared" si="3919"/>
        <v>1.9147810085999999</v>
      </c>
      <c r="M2718" s="13">
        <f t="shared" si="3920"/>
        <v>7.3102467617704989E-2</v>
      </c>
      <c r="N2718" s="13">
        <f t="shared" si="3921"/>
        <v>5.1253028055781837E-2</v>
      </c>
      <c r="O2718" s="13">
        <f t="shared" si="3922"/>
        <v>0.13997521667617799</v>
      </c>
      <c r="P2718" s="13">
        <f t="shared" si="3923"/>
        <v>9.813832475445404E-2</v>
      </c>
      <c r="Q2718" s="13">
        <f t="shared" si="3924"/>
        <v>1.7967060281905908E-2</v>
      </c>
      <c r="R2718" s="13">
        <f t="shared" si="3925"/>
        <v>0.13401094328310784</v>
      </c>
      <c r="S2718" s="13">
        <f t="shared" si="3926"/>
        <v>3.2937091932304638E-2</v>
      </c>
      <c r="T2718" s="13">
        <f t="shared" si="3927"/>
        <v>3.4402985808164789E-2</v>
      </c>
      <c r="U2718" s="13">
        <f t="shared" si="3928"/>
        <v>9.3956700227823944E-2</v>
      </c>
      <c r="V2718" s="13">
        <f t="shared" si="3929"/>
        <v>4.9130292038595293E-3</v>
      </c>
      <c r="W2718" s="13">
        <f t="shared" si="3930"/>
        <v>4.198974739239485E-3</v>
      </c>
      <c r="X2718" s="13">
        <f t="shared" si="3931"/>
        <v>8.0401170862869024E-3</v>
      </c>
      <c r="Y2718" s="13">
        <f t="shared" si="3932"/>
        <v>7.6975317518712654E-3</v>
      </c>
      <c r="Z2718" s="13">
        <f t="shared" si="3933"/>
        <v>8.5533869714355545E-2</v>
      </c>
      <c r="AA2718" s="13">
        <f t="shared" si="3934"/>
        <v>5.9968835075653523E-2</v>
      </c>
      <c r="AB2718" s="13">
        <f t="shared" si="3935"/>
        <v>2.1022439370163067E-2</v>
      </c>
      <c r="AC2718" s="13">
        <f t="shared" si="3936"/>
        <v>4.1222655613518187E-4</v>
      </c>
      <c r="AD2718" s="13">
        <f t="shared" si="3937"/>
        <v>7.3598804913542286E-4</v>
      </c>
      <c r="AE2718" s="13">
        <f t="shared" si="3938"/>
        <v>1.4092559390410711E-3</v>
      </c>
      <c r="AF2718" s="13">
        <f t="shared" si="3939"/>
        <v>1.3492082541663015E-3</v>
      </c>
      <c r="AG2718" s="13">
        <f t="shared" si="3940"/>
        <v>8.6114611390799862E-4</v>
      </c>
      <c r="AH2718" s="13">
        <f t="shared" si="3941"/>
        <v>4.0944657330278654E-2</v>
      </c>
      <c r="AI2718" s="13">
        <f t="shared" si="3942"/>
        <v>2.8706796627681715E-2</v>
      </c>
      <c r="AJ2718" s="13">
        <f t="shared" si="3943"/>
        <v>1.0063341915108291E-2</v>
      </c>
      <c r="AK2718" s="13">
        <f t="shared" si="3944"/>
        <v>2.3518437535618498E-3</v>
      </c>
      <c r="AL2718" s="13">
        <f t="shared" si="3945"/>
        <v>2.2136174034490008E-5</v>
      </c>
      <c r="AM2718" s="13">
        <f t="shared" si="3946"/>
        <v>1.032020323262577E-4</v>
      </c>
      <c r="AN2718" s="13">
        <f t="shared" si="3947"/>
        <v>1.9760929154724149E-4</v>
      </c>
      <c r="AO2718" s="13">
        <f t="shared" si="3948"/>
        <v>1.8918925928877931E-4</v>
      </c>
      <c r="AP2718" s="13">
        <f t="shared" si="3949"/>
        <v>1.2075200023908524E-4</v>
      </c>
      <c r="AQ2718" s="13">
        <f t="shared" si="3950"/>
        <v>5.7803409202065748E-5</v>
      </c>
      <c r="AR2718" s="13">
        <f t="shared" si="3951"/>
        <v>1.568001045193048E-2</v>
      </c>
      <c r="AS2718" s="13">
        <f t="shared" si="3952"/>
        <v>1.0993445800085501E-2</v>
      </c>
      <c r="AT2718" s="13">
        <f t="shared" si="3953"/>
        <v>3.8538191964195443E-3</v>
      </c>
      <c r="AU2718" s="13">
        <f t="shared" si="3954"/>
        <v>9.0065315090295426E-4</v>
      </c>
      <c r="AV2718" s="13">
        <f t="shared" si="3955"/>
        <v>1.5786471618564569E-4</v>
      </c>
      <c r="AW2718" s="13">
        <f t="shared" si="3956"/>
        <v>8.2548020417748999E-7</v>
      </c>
      <c r="AX2718" s="13">
        <f t="shared" si="3957"/>
        <v>1.205936641768101E-5</v>
      </c>
      <c r="AY2718" s="13">
        <f t="shared" si="3958"/>
        <v>2.309104579232421E-5</v>
      </c>
      <c r="AZ2718" s="13">
        <f t="shared" si="3959"/>
        <v>2.2107147975927674E-5</v>
      </c>
      <c r="BA2718" s="13">
        <f t="shared" si="3960"/>
        <v>1.4110115699538746E-5</v>
      </c>
      <c r="BB2718" s="13">
        <f t="shared" si="3961"/>
        <v>6.7544453926563705E-6</v>
      </c>
      <c r="BC2718" s="13">
        <f t="shared" si="3962"/>
        <v>2.5866567522968393E-6</v>
      </c>
      <c r="BD2718" s="13">
        <f t="shared" si="3963"/>
        <v>5.0039643713343284E-3</v>
      </c>
      <c r="BE2718" s="13">
        <f t="shared" si="3964"/>
        <v>3.5083402061795235E-3</v>
      </c>
      <c r="BF2718" s="13">
        <f t="shared" si="3965"/>
        <v>1.2298699679803755E-3</v>
      </c>
      <c r="BG2718" s="13">
        <f t="shared" si="3966"/>
        <v>2.8742559144745433E-4</v>
      </c>
      <c r="BH2718" s="13">
        <f t="shared" si="3967"/>
        <v>5.0379393413383881E-5</v>
      </c>
      <c r="BI2718" s="13">
        <f t="shared" si="3968"/>
        <v>7.0643209407176482E-6</v>
      </c>
      <c r="BJ2718" s="14">
        <f t="shared" si="3969"/>
        <v>0.12866456085013483</v>
      </c>
      <c r="BK2718" s="14">
        <f t="shared" si="3970"/>
        <v>0.20954836728428516</v>
      </c>
      <c r="BL2718" s="14">
        <f t="shared" si="3971"/>
        <v>0.57267361142637663</v>
      </c>
      <c r="BM2718" s="14">
        <f t="shared" si="3972"/>
        <v>0.48195110304043154</v>
      </c>
      <c r="BN2718" s="14">
        <f t="shared" si="3973"/>
        <v>0.5144470406691326</v>
      </c>
    </row>
    <row r="2719" spans="1:66" x14ac:dyDescent="0.25">
      <c r="A2719" t="s">
        <v>338</v>
      </c>
      <c r="B2719" t="s">
        <v>87</v>
      </c>
      <c r="C2719" t="s">
        <v>93</v>
      </c>
      <c r="D2719" s="7" t="s">
        <v>510</v>
      </c>
      <c r="E2719" s="10">
        <f>VLOOKUP(A2719,home!$A$2:$E$405,3,FALSE)</f>
        <v>1.3812</v>
      </c>
      <c r="F2719" s="10">
        <f>VLOOKUP(B2719,home!$B$2:$E$405,3,FALSE)</f>
        <v>0.83830000000000005</v>
      </c>
      <c r="G2719" s="10">
        <f>VLOOKUP(C2719,away!$B$2:$E$405,4,FALSE)</f>
        <v>1.1432</v>
      </c>
      <c r="H2719" s="10">
        <f>VLOOKUP(A2719,away!$A$2:$E$405,3,FALSE)</f>
        <v>1.0679000000000001</v>
      </c>
      <c r="I2719" s="10">
        <f>VLOOKUP(C2719,away!$B$2:$E$405,3,FALSE)</f>
        <v>0.4929</v>
      </c>
      <c r="J2719" s="10">
        <f>VLOOKUP(B2719,home!$B$2:$E$405,4,FALSE)</f>
        <v>0.83779999999999999</v>
      </c>
      <c r="K2719" s="12">
        <f t="shared" si="3918"/>
        <v>1.3236655062720002</v>
      </c>
      <c r="L2719" s="12">
        <f t="shared" si="3919"/>
        <v>0.44099103499800002</v>
      </c>
      <c r="M2719" s="13">
        <f t="shared" si="3920"/>
        <v>0.17124559217930629</v>
      </c>
      <c r="N2719" s="13">
        <f t="shared" si="3921"/>
        <v>0.22667188346886988</v>
      </c>
      <c r="O2719" s="13">
        <f t="shared" si="3922"/>
        <v>7.5517770933997697E-2</v>
      </c>
      <c r="P2719" s="13">
        <f t="shared" si="3923"/>
        <v>9.9960268495882978E-2</v>
      </c>
      <c r="Q2719" s="13">
        <f t="shared" si="3924"/>
        <v>0.1500188766947248</v>
      </c>
      <c r="R2719" s="13">
        <f t="shared" si="3925"/>
        <v>1.665132998246276E-2</v>
      </c>
      <c r="S2719" s="13">
        <f t="shared" si="3926"/>
        <v>1.4587317475749432E-2</v>
      </c>
      <c r="T2719" s="13">
        <f t="shared" si="3927"/>
        <v>6.6156979702844024E-2</v>
      </c>
      <c r="U2719" s="13">
        <f t="shared" si="3928"/>
        <v>2.2040791131338701E-2</v>
      </c>
      <c r="V2719" s="13">
        <f t="shared" si="3929"/>
        <v>9.4610848596896405E-4</v>
      </c>
      <c r="W2719" s="13">
        <f t="shared" si="3930"/>
        <v>6.6191604123493203E-2</v>
      </c>
      <c r="X2719" s="13">
        <f t="shared" si="3931"/>
        <v>2.9189904010597151E-2</v>
      </c>
      <c r="Y2719" s="13">
        <f t="shared" si="3932"/>
        <v>6.4362429905627542E-3</v>
      </c>
      <c r="Z2719" s="13">
        <f t="shared" si="3933"/>
        <v>2.4476957476864945E-3</v>
      </c>
      <c r="AA2719" s="13">
        <f t="shared" si="3934"/>
        <v>3.239930431061265E-3</v>
      </c>
      <c r="AB2719" s="13">
        <f t="shared" si="3935"/>
        <v>2.144292077158385E-3</v>
      </c>
      <c r="AC2719" s="13">
        <f t="shared" si="3936"/>
        <v>3.451667612291958E-5</v>
      </c>
      <c r="AD2719" s="13">
        <f t="shared" si="3937"/>
        <v>2.1903885795769858E-2</v>
      </c>
      <c r="AE2719" s="13">
        <f t="shared" si="3938"/>
        <v>9.659417267554541E-3</v>
      </c>
      <c r="AF2719" s="13">
        <f t="shared" si="3939"/>
        <v>2.1298582091482149E-3</v>
      </c>
      <c r="AG2719" s="13">
        <f t="shared" si="3940"/>
        <v>3.1308279201708604E-4</v>
      </c>
      <c r="AH2719" s="13">
        <f t="shared" si="3941"/>
        <v>2.6985297028311758E-4</v>
      </c>
      <c r="AI2719" s="13">
        <f t="shared" si="3942"/>
        <v>3.5719506852880582E-4</v>
      </c>
      <c r="AJ2719" s="13">
        <f t="shared" si="3943"/>
        <v>2.3640339561102185E-4</v>
      </c>
      <c r="AK2719" s="13">
        <f t="shared" si="3944"/>
        <v>1.0430634011196104E-4</v>
      </c>
      <c r="AL2719" s="13">
        <f t="shared" si="3945"/>
        <v>8.0592934835245701E-7</v>
      </c>
      <c r="AM2719" s="13">
        <f t="shared" si="3946"/>
        <v>5.7986836162363525E-3</v>
      </c>
      <c r="AN2719" s="13">
        <f t="shared" si="3947"/>
        <v>2.5571674895500146E-3</v>
      </c>
      <c r="AO2719" s="13">
        <f t="shared" si="3948"/>
        <v>5.6384396893994907E-4</v>
      </c>
      <c r="AP2719" s="13">
        <f t="shared" si="3949"/>
        <v>8.2883378480069441E-5</v>
      </c>
      <c r="AQ2719" s="13">
        <f t="shared" si="3950"/>
        <v>9.1377067150141943E-6</v>
      </c>
      <c r="AR2719" s="13">
        <f t="shared" si="3951"/>
        <v>2.3800548132487318E-5</v>
      </c>
      <c r="AS2719" s="13">
        <f t="shared" si="3952"/>
        <v>3.1503964593339929E-5</v>
      </c>
      <c r="AT2719" s="13">
        <f t="shared" si="3953"/>
        <v>2.0850355621509239E-5</v>
      </c>
      <c r="AU2719" s="13">
        <f t="shared" si="3954"/>
        <v>9.1996321765654206E-6</v>
      </c>
      <c r="AV2719" s="13">
        <f t="shared" si="3955"/>
        <v>3.0443089456274125E-6</v>
      </c>
      <c r="AW2719" s="13">
        <f t="shared" si="3956"/>
        <v>1.3067800108472696E-8</v>
      </c>
      <c r="AX2719" s="13">
        <f t="shared" si="3957"/>
        <v>1.2792529140994398E-3</v>
      </c>
      <c r="AY2719" s="13">
        <f t="shared" si="3958"/>
        <v>5.6413906661291957E-4</v>
      </c>
      <c r="AZ2719" s="13">
        <f t="shared" si="3959"/>
        <v>1.2439013543421852E-4</v>
      </c>
      <c r="BA2719" s="13">
        <f t="shared" si="3960"/>
        <v>1.8284978189559145E-5</v>
      </c>
      <c r="BB2719" s="13">
        <f t="shared" si="3961"/>
        <v>2.0158778641823855E-6</v>
      </c>
      <c r="BC2719" s="13">
        <f t="shared" si="3962"/>
        <v>1.7779681315106959E-7</v>
      </c>
      <c r="BD2719" s="13">
        <f t="shared" si="3963"/>
        <v>1.7493047257442159E-6</v>
      </c>
      <c r="BE2719" s="13">
        <f t="shared" si="3964"/>
        <v>2.3154943254262195E-6</v>
      </c>
      <c r="BF2719" s="13">
        <f t="shared" si="3965"/>
        <v>1.5324699842676206E-6</v>
      </c>
      <c r="BG2719" s="13">
        <f t="shared" si="3966"/>
        <v>6.7615921919074797E-7</v>
      </c>
      <c r="BH2719" s="13">
        <f t="shared" si="3967"/>
        <v>2.2375215879765039E-7</v>
      </c>
      <c r="BI2719" s="13">
        <f t="shared" si="3968"/>
        <v>5.9234602910868936E-8</v>
      </c>
      <c r="BJ2719" s="14">
        <f t="shared" si="3969"/>
        <v>0.58967171198451662</v>
      </c>
      <c r="BK2719" s="14">
        <f t="shared" si="3970"/>
        <v>0.28733874830899186</v>
      </c>
      <c r="BL2719" s="14">
        <f t="shared" si="3971"/>
        <v>0.12065682755503961</v>
      </c>
      <c r="BM2719" s="14">
        <f t="shared" si="3972"/>
        <v>0.25948513584217697</v>
      </c>
      <c r="BN2719" s="14">
        <f t="shared" si="3973"/>
        <v>0.74006572175524443</v>
      </c>
    </row>
    <row r="2720" spans="1:66" x14ac:dyDescent="0.25">
      <c r="A2720" t="s">
        <v>350</v>
      </c>
      <c r="B2720" t="s">
        <v>105</v>
      </c>
      <c r="C2720" t="s">
        <v>99</v>
      </c>
      <c r="D2720" s="7" t="s">
        <v>510</v>
      </c>
      <c r="E2720" s="10">
        <f>VLOOKUP(A2720,home!$A$2:$E$405,3,FALSE)</f>
        <v>1.6087</v>
      </c>
      <c r="F2720" s="10">
        <f>VLOOKUP(B2720,home!$B$2:$E$405,3,FALSE)</f>
        <v>1.7613000000000001</v>
      </c>
      <c r="G2720" s="10">
        <f>VLOOKUP(C2720,away!$B$2:$E$405,4,FALSE)</f>
        <v>1.0172000000000001</v>
      </c>
      <c r="H2720" s="10">
        <f>VLOOKUP(A2720,away!$A$2:$E$405,3,FALSE)</f>
        <v>1.2608999999999999</v>
      </c>
      <c r="I2720" s="10">
        <f>VLOOKUP(C2720,away!$B$2:$E$405,3,FALSE)</f>
        <v>0.36049999999999999</v>
      </c>
      <c r="J2720" s="10">
        <f>VLOOKUP(B2720,home!$B$2:$E$405,4,FALSE)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342</v>
      </c>
      <c r="B2721" t="s">
        <v>174</v>
      </c>
      <c r="C2721" t="s">
        <v>170</v>
      </c>
      <c r="D2721" s="7" t="s">
        <v>510</v>
      </c>
      <c r="E2721" s="10">
        <f>VLOOKUP(A2721,home!$A$2:$E$405,3,FALSE)</f>
        <v>1.3548</v>
      </c>
      <c r="F2721" s="10">
        <f>VLOOKUP(B2721,home!$B$2:$E$405,3,FALSE)</f>
        <v>0.98419999999999996</v>
      </c>
      <c r="G2721" s="10">
        <f>VLOOKUP(C2721,away!$B$2:$E$405,4,FALSE)</f>
        <v>0.98419999999999996</v>
      </c>
      <c r="H2721" s="10">
        <f>VLOOKUP(A2721,away!$A$2:$E$405,3,FALSE)</f>
        <v>1.1719999999999999</v>
      </c>
      <c r="I2721" s="10">
        <f>VLOOKUP(C2721,away!$B$2:$E$405,3,FALSE)</f>
        <v>0.94799999999999995</v>
      </c>
      <c r="J2721" s="10">
        <f>VLOOKUP(B2721,home!$B$2:$E$405,4,FALSE)</f>
        <v>0.61619999999999997</v>
      </c>
      <c r="K2721" s="12">
        <f t="shared" si="3918"/>
        <v>1.3123265322719999</v>
      </c>
      <c r="L2721" s="12">
        <f t="shared" si="3919"/>
        <v>0.6846327071999998</v>
      </c>
      <c r="M2721" s="13">
        <f t="shared" si="3920"/>
        <v>0.13574743172878961</v>
      </c>
      <c r="N2721" s="13">
        <f t="shared" si="3921"/>
        <v>0.1781449563454725</v>
      </c>
      <c r="O2721" s="13">
        <f t="shared" si="3922"/>
        <v>9.293713167992837E-2</v>
      </c>
      <c r="P2721" s="13">
        <f t="shared" si="3923"/>
        <v>0.12196386373682662</v>
      </c>
      <c r="Q2721" s="13">
        <f t="shared" si="3924"/>
        <v>0.11689217640130041</v>
      </c>
      <c r="R2721" s="13">
        <f t="shared" si="3925"/>
        <v>3.1813900030716109E-2</v>
      </c>
      <c r="S2721" s="13">
        <f t="shared" si="3926"/>
        <v>2.7394964067044766E-2</v>
      </c>
      <c r="T2721" s="13">
        <f t="shared" si="3927"/>
        <v>8.0028207180122227E-2</v>
      </c>
      <c r="U2721" s="13">
        <f t="shared" si="3928"/>
        <v>4.1750225105357738E-2</v>
      </c>
      <c r="V2721" s="13">
        <f t="shared" si="3929"/>
        <v>2.7348138966584654E-3</v>
      </c>
      <c r="W2721" s="13">
        <f t="shared" si="3930"/>
        <v>5.1133568168815161E-2</v>
      </c>
      <c r="X2721" s="13">
        <f t="shared" si="3931"/>
        <v>3.5007713204211657E-2</v>
      </c>
      <c r="Y2721" s="13">
        <f t="shared" si="3932"/>
        <v>1.1983712731940301E-2</v>
      </c>
      <c r="Z2721" s="13">
        <f t="shared" si="3933"/>
        <v>7.2602788348731101E-3</v>
      </c>
      <c r="AA2721" s="13">
        <f t="shared" si="3934"/>
        <v>9.5278565466968244E-3</v>
      </c>
      <c r="AB2721" s="13">
        <f t="shared" si="3935"/>
        <v>6.2518294709558598E-3</v>
      </c>
      <c r="AC2721" s="13">
        <f t="shared" si="3936"/>
        <v>1.535703407008239E-4</v>
      </c>
      <c r="AD2721" s="13">
        <f t="shared" si="3937"/>
        <v>1.6775984549418779E-2</v>
      </c>
      <c r="AE2721" s="13">
        <f t="shared" si="3938"/>
        <v>1.1485387718013947E-2</v>
      </c>
      <c r="AF2721" s="13">
        <f t="shared" si="3939"/>
        <v>3.9316360433127575E-3</v>
      </c>
      <c r="AG2721" s="13">
        <f t="shared" si="3940"/>
        <v>8.9724220935276985E-4</v>
      </c>
      <c r="AH2721" s="13">
        <f t="shared" si="3941"/>
        <v>1.2426560884365092E-3</v>
      </c>
      <c r="AI2721" s="13">
        <f t="shared" si="3942"/>
        <v>1.6307705553445715E-3</v>
      </c>
      <c r="AJ2721" s="13">
        <f t="shared" si="3943"/>
        <v>1.070051733913313E-3</v>
      </c>
      <c r="AK2721" s="13">
        <f t="shared" si="3944"/>
        <v>4.6808576043936624E-4</v>
      </c>
      <c r="AL2721" s="13">
        <f t="shared" si="3945"/>
        <v>5.5190825693628283E-6</v>
      </c>
      <c r="AM2721" s="13">
        <f t="shared" si="3946"/>
        <v>4.4031139258374789E-3</v>
      </c>
      <c r="AN2721" s="13">
        <f t="shared" si="3947"/>
        <v>3.014515807156132E-3</v>
      </c>
      <c r="AO2721" s="13">
        <f t="shared" si="3948"/>
        <v>1.0319180589752474E-3</v>
      </c>
      <c r="AP2721" s="13">
        <f t="shared" si="3949"/>
        <v>2.3549495144159762E-4</v>
      </c>
      <c r="AQ2721" s="13">
        <f t="shared" si="3950"/>
        <v>4.0306886534348357E-5</v>
      </c>
      <c r="AR2721" s="13">
        <f t="shared" si="3951"/>
        <v>1.7015260038896998E-4</v>
      </c>
      <c r="AS2721" s="13">
        <f t="shared" si="3952"/>
        <v>2.2329577202552029E-4</v>
      </c>
      <c r="AT2721" s="13">
        <f t="shared" si="3953"/>
        <v>1.4651848308662509E-4</v>
      </c>
      <c r="AU2721" s="13">
        <f t="shared" si="3954"/>
        <v>6.4093364274274805E-5</v>
      </c>
      <c r="AV2721" s="13">
        <f t="shared" si="3955"/>
        <v>2.1027855619926283E-5</v>
      </c>
      <c r="AW2721" s="13">
        <f t="shared" si="3956"/>
        <v>1.377412256369424E-7</v>
      </c>
      <c r="AX2721" s="13">
        <f t="shared" si="3957"/>
        <v>9.6305387158214214E-4</v>
      </c>
      <c r="AY2721" s="13">
        <f t="shared" si="3958"/>
        <v>6.5933817928072295E-4</v>
      </c>
      <c r="AZ2721" s="13">
        <f t="shared" si="3959"/>
        <v>2.2570224132064003E-4</v>
      </c>
      <c r="BA2721" s="13">
        <f t="shared" si="3960"/>
        <v>5.1507712165485824E-5</v>
      </c>
      <c r="BB2721" s="13">
        <f t="shared" si="3961"/>
        <v>8.8159661053837281E-6</v>
      </c>
      <c r="BC2721" s="13">
        <f t="shared" si="3962"/>
        <v>1.2071397482624606E-6</v>
      </c>
      <c r="BD2721" s="13">
        <f t="shared" si="3963"/>
        <v>1.9415339240236701E-5</v>
      </c>
      <c r="BE2721" s="13">
        <f t="shared" si="3964"/>
        <v>2.5479264818024315E-5</v>
      </c>
      <c r="BF2721" s="13">
        <f t="shared" si="3965"/>
        <v>1.6718557621738916E-5</v>
      </c>
      <c r="BG2721" s="13">
        <f t="shared" si="3966"/>
        <v>7.3134022494420819E-6</v>
      </c>
      <c r="BH2721" s="13">
        <f t="shared" si="3967"/>
        <v>2.3993929532801426E-6</v>
      </c>
      <c r="BI2721" s="13">
        <f t="shared" si="3968"/>
        <v>6.297574067872004E-7</v>
      </c>
      <c r="BJ2721" s="14">
        <f t="shared" si="3969"/>
        <v>0.51691555929210786</v>
      </c>
      <c r="BK2721" s="14">
        <f t="shared" si="3970"/>
        <v>0.28865950103187038</v>
      </c>
      <c r="BL2721" s="14">
        <f t="shared" si="3971"/>
        <v>0.18738955076147343</v>
      </c>
      <c r="BM2721" s="14">
        <f t="shared" si="3972"/>
        <v>0.32206622955923614</v>
      </c>
      <c r="BN2721" s="14">
        <f t="shared" si="3973"/>
        <v>0.67749945992303373</v>
      </c>
    </row>
    <row r="2722" spans="1:66" x14ac:dyDescent="0.25">
      <c r="A2722" t="s">
        <v>343</v>
      </c>
      <c r="B2722" t="s">
        <v>491</v>
      </c>
      <c r="C2722" t="s">
        <v>490</v>
      </c>
      <c r="D2722" s="7" t="s">
        <v>510</v>
      </c>
      <c r="E2722" s="10">
        <f>VLOOKUP(A2722,home!$A$2:$E$405,3,FALSE)</f>
        <v>1.3052999999999999</v>
      </c>
      <c r="F2722" s="10" t="e">
        <f>VLOOKUP(B2722,home!$B$2:$E$405,3,FALSE)</f>
        <v>#N/A</v>
      </c>
      <c r="G2722" s="10" t="e">
        <f>VLOOKUP(C2722,away!$B$2:$E$405,4,FALSE)</f>
        <v>#N/A</v>
      </c>
      <c r="H2722" s="10">
        <f>VLOOKUP(A2722,away!$A$2:$E$405,3,FALSE)</f>
        <v>1.1211</v>
      </c>
      <c r="I2722" s="10" t="e">
        <f>VLOOKUP(C2722,away!$B$2:$E$405,3,FALSE)</f>
        <v>#N/A</v>
      </c>
      <c r="J2722" s="10" t="e">
        <f>VLOOKUP(B2722,home!$B$2:$E$405,4,FALSE)</f>
        <v>#N/A</v>
      </c>
      <c r="K2722" s="12" t="e">
        <f t="shared" si="3918"/>
        <v>#N/A</v>
      </c>
      <c r="L2722" s="12" t="e">
        <f t="shared" si="3919"/>
        <v>#N/A</v>
      </c>
      <c r="M2722" s="13" t="e">
        <f t="shared" si="3920"/>
        <v>#N/A</v>
      </c>
      <c r="N2722" s="13" t="e">
        <f t="shared" si="3921"/>
        <v>#N/A</v>
      </c>
      <c r="O2722" s="13" t="e">
        <f t="shared" si="3922"/>
        <v>#N/A</v>
      </c>
      <c r="P2722" s="13" t="e">
        <f t="shared" si="3923"/>
        <v>#N/A</v>
      </c>
      <c r="Q2722" s="13" t="e">
        <f t="shared" si="3924"/>
        <v>#N/A</v>
      </c>
      <c r="R2722" s="13" t="e">
        <f t="shared" si="3925"/>
        <v>#N/A</v>
      </c>
      <c r="S2722" s="13" t="e">
        <f t="shared" si="3926"/>
        <v>#N/A</v>
      </c>
      <c r="T2722" s="13" t="e">
        <f t="shared" si="3927"/>
        <v>#N/A</v>
      </c>
      <c r="U2722" s="13" t="e">
        <f t="shared" si="3928"/>
        <v>#N/A</v>
      </c>
      <c r="V2722" s="13" t="e">
        <f t="shared" si="3929"/>
        <v>#N/A</v>
      </c>
      <c r="W2722" s="13" t="e">
        <f t="shared" si="3930"/>
        <v>#N/A</v>
      </c>
      <c r="X2722" s="13" t="e">
        <f t="shared" si="3931"/>
        <v>#N/A</v>
      </c>
      <c r="Y2722" s="13" t="e">
        <f t="shared" si="3932"/>
        <v>#N/A</v>
      </c>
      <c r="Z2722" s="13" t="e">
        <f t="shared" si="3933"/>
        <v>#N/A</v>
      </c>
      <c r="AA2722" s="13" t="e">
        <f t="shared" si="3934"/>
        <v>#N/A</v>
      </c>
      <c r="AB2722" s="13" t="e">
        <f t="shared" si="3935"/>
        <v>#N/A</v>
      </c>
      <c r="AC2722" s="13" t="e">
        <f t="shared" si="3936"/>
        <v>#N/A</v>
      </c>
      <c r="AD2722" s="13" t="e">
        <f t="shared" si="3937"/>
        <v>#N/A</v>
      </c>
      <c r="AE2722" s="13" t="e">
        <f t="shared" si="3938"/>
        <v>#N/A</v>
      </c>
      <c r="AF2722" s="13" t="e">
        <f t="shared" si="3939"/>
        <v>#N/A</v>
      </c>
      <c r="AG2722" s="13" t="e">
        <f t="shared" si="3940"/>
        <v>#N/A</v>
      </c>
      <c r="AH2722" s="13" t="e">
        <f t="shared" si="3941"/>
        <v>#N/A</v>
      </c>
      <c r="AI2722" s="13" t="e">
        <f t="shared" si="3942"/>
        <v>#N/A</v>
      </c>
      <c r="AJ2722" s="13" t="e">
        <f t="shared" si="3943"/>
        <v>#N/A</v>
      </c>
      <c r="AK2722" s="13" t="e">
        <f t="shared" si="3944"/>
        <v>#N/A</v>
      </c>
      <c r="AL2722" s="13" t="e">
        <f t="shared" si="3945"/>
        <v>#N/A</v>
      </c>
      <c r="AM2722" s="13" t="e">
        <f t="shared" si="3946"/>
        <v>#N/A</v>
      </c>
      <c r="AN2722" s="13" t="e">
        <f t="shared" si="3947"/>
        <v>#N/A</v>
      </c>
      <c r="AO2722" s="13" t="e">
        <f t="shared" si="3948"/>
        <v>#N/A</v>
      </c>
      <c r="AP2722" s="13" t="e">
        <f t="shared" si="3949"/>
        <v>#N/A</v>
      </c>
      <c r="AQ2722" s="13" t="e">
        <f t="shared" si="3950"/>
        <v>#N/A</v>
      </c>
      <c r="AR2722" s="13" t="e">
        <f t="shared" si="3951"/>
        <v>#N/A</v>
      </c>
      <c r="AS2722" s="13" t="e">
        <f t="shared" si="3952"/>
        <v>#N/A</v>
      </c>
      <c r="AT2722" s="13" t="e">
        <f t="shared" si="3953"/>
        <v>#N/A</v>
      </c>
      <c r="AU2722" s="13" t="e">
        <f t="shared" si="3954"/>
        <v>#N/A</v>
      </c>
      <c r="AV2722" s="13" t="e">
        <f t="shared" si="3955"/>
        <v>#N/A</v>
      </c>
      <c r="AW2722" s="13" t="e">
        <f t="shared" si="3956"/>
        <v>#N/A</v>
      </c>
      <c r="AX2722" s="13" t="e">
        <f t="shared" si="3957"/>
        <v>#N/A</v>
      </c>
      <c r="AY2722" s="13" t="e">
        <f t="shared" si="3958"/>
        <v>#N/A</v>
      </c>
      <c r="AZ2722" s="13" t="e">
        <f t="shared" si="3959"/>
        <v>#N/A</v>
      </c>
      <c r="BA2722" s="13" t="e">
        <f t="shared" si="3960"/>
        <v>#N/A</v>
      </c>
      <c r="BB2722" s="13" t="e">
        <f t="shared" si="3961"/>
        <v>#N/A</v>
      </c>
      <c r="BC2722" s="13" t="e">
        <f t="shared" si="3962"/>
        <v>#N/A</v>
      </c>
      <c r="BD2722" s="13" t="e">
        <f t="shared" si="3963"/>
        <v>#N/A</v>
      </c>
      <c r="BE2722" s="13" t="e">
        <f t="shared" si="3964"/>
        <v>#N/A</v>
      </c>
      <c r="BF2722" s="13" t="e">
        <f t="shared" si="3965"/>
        <v>#N/A</v>
      </c>
      <c r="BG2722" s="13" t="e">
        <f t="shared" si="3966"/>
        <v>#N/A</v>
      </c>
      <c r="BH2722" s="13" t="e">
        <f t="shared" si="3967"/>
        <v>#N/A</v>
      </c>
      <c r="BI2722" s="13" t="e">
        <f t="shared" si="3968"/>
        <v>#N/A</v>
      </c>
      <c r="BJ2722" s="14" t="e">
        <f t="shared" si="3969"/>
        <v>#N/A</v>
      </c>
      <c r="BK2722" s="14" t="e">
        <f t="shared" si="3970"/>
        <v>#N/A</v>
      </c>
      <c r="BL2722" s="14" t="e">
        <f t="shared" si="3971"/>
        <v>#N/A</v>
      </c>
      <c r="BM2722" s="14" t="e">
        <f t="shared" si="3972"/>
        <v>#N/A</v>
      </c>
      <c r="BN2722" s="14" t="e">
        <f t="shared" si="3973"/>
        <v>#N/A</v>
      </c>
    </row>
    <row r="2723" spans="1:66" x14ac:dyDescent="0.25">
      <c r="A2723" t="s">
        <v>344</v>
      </c>
      <c r="B2723" t="s">
        <v>207</v>
      </c>
      <c r="C2723" t="s">
        <v>212</v>
      </c>
      <c r="D2723" s="7" t="s">
        <v>510</v>
      </c>
      <c r="E2723" s="10">
        <f>VLOOKUP(A2723,home!$A$2:$E$405,3,FALSE)</f>
        <v>1.3976999999999999</v>
      </c>
      <c r="F2723" s="10">
        <f>VLOOKUP(B2723,home!$B$2:$E$405,3,FALSE)</f>
        <v>0.6734</v>
      </c>
      <c r="G2723" s="10">
        <f>VLOOKUP(C2723,away!$B$2:$E$405,4,FALSE)</f>
        <v>1.3951</v>
      </c>
      <c r="H2723" s="10">
        <f>VLOOKUP(A2723,away!$A$2:$E$405,3,FALSE)</f>
        <v>1.0585</v>
      </c>
      <c r="I2723" s="10">
        <f>VLOOKUP(C2723,away!$B$2:$E$405,3,FALSE)</f>
        <v>0.99199999999999999</v>
      </c>
      <c r="J2723" s="10">
        <f>VLOOKUP(B2723,home!$B$2:$E$405,4,FALSE)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344</v>
      </c>
      <c r="B2724" t="s">
        <v>204</v>
      </c>
      <c r="C2724" t="s">
        <v>200</v>
      </c>
      <c r="D2724" s="7" t="s">
        <v>510</v>
      </c>
      <c r="E2724" s="10">
        <f>VLOOKUP(A2724,home!$A$2:$E$405,3,FALSE)</f>
        <v>1.3976999999999999</v>
      </c>
      <c r="F2724" s="10">
        <f>VLOOKUP(B2724,home!$B$2:$E$405,3,FALSE)</f>
        <v>0.58919999999999995</v>
      </c>
      <c r="G2724" s="10">
        <f>VLOOKUP(C2724,away!$B$2:$E$405,4,FALSE)</f>
        <v>0.85860000000000003</v>
      </c>
      <c r="H2724" s="10">
        <f>VLOOKUP(A2724,away!$A$2:$E$405,3,FALSE)</f>
        <v>1.0585</v>
      </c>
      <c r="I2724" s="10">
        <f>VLOOKUP(C2724,away!$B$2:$E$405,3,FALSE)</f>
        <v>1.2282</v>
      </c>
      <c r="J2724" s="10">
        <f>VLOOKUP(B2724,home!$B$2:$E$405,4,FALSE)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344</v>
      </c>
      <c r="B2725" t="s">
        <v>210</v>
      </c>
      <c r="C2725" t="s">
        <v>198</v>
      </c>
      <c r="D2725" s="7" t="s">
        <v>510</v>
      </c>
      <c r="E2725" s="10">
        <f>VLOOKUP(A2725,home!$A$2:$E$405,3,FALSE)</f>
        <v>1.3976999999999999</v>
      </c>
      <c r="F2725" s="10">
        <f>VLOOKUP(B2725,home!$B$2:$E$405,3,FALSE)</f>
        <v>1.1783999999999999</v>
      </c>
      <c r="G2725" s="10">
        <f>VLOOKUP(C2725,away!$B$2:$E$405,4,FALSE)</f>
        <v>0.71550000000000002</v>
      </c>
      <c r="H2725" s="10">
        <f>VLOOKUP(A2725,away!$A$2:$E$405,3,FALSE)</f>
        <v>1.0585</v>
      </c>
      <c r="I2725" s="10">
        <f>VLOOKUP(C2725,away!$B$2:$E$405,3,FALSE)</f>
        <v>0.89219999999999999</v>
      </c>
      <c r="J2725" s="10">
        <f>VLOOKUP(B2725,home!$B$2:$E$405,4,FALSE)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346</v>
      </c>
      <c r="B2726" t="s">
        <v>320</v>
      </c>
      <c r="C2726" t="s">
        <v>242</v>
      </c>
      <c r="D2726" s="7" t="s">
        <v>510</v>
      </c>
      <c r="E2726" s="10">
        <f>VLOOKUP(A2726,home!$A$2:$E$405,3,FALSE)</f>
        <v>1.5690999999999999</v>
      </c>
      <c r="F2726" s="10">
        <f>VLOOKUP(B2726,home!$B$2:$E$405,3,FALSE)</f>
        <v>1.0197000000000001</v>
      </c>
      <c r="G2726" s="10">
        <f>VLOOKUP(C2726,away!$B$2:$E$405,4,FALSE)</f>
        <v>0.76480000000000004</v>
      </c>
      <c r="H2726" s="10">
        <f>VLOOKUP(A2726,away!$A$2:$E$405,3,FALSE)</f>
        <v>1.1701999999999999</v>
      </c>
      <c r="I2726" s="10">
        <f>VLOOKUP(C2726,away!$B$2:$E$405,3,FALSE)</f>
        <v>0.76910000000000001</v>
      </c>
      <c r="J2726" s="10">
        <f>VLOOKUP(B2726,home!$B$2:$E$405,4,FALSE)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346</v>
      </c>
      <c r="B2727" t="s">
        <v>245</v>
      </c>
      <c r="C2727" t="s">
        <v>237</v>
      </c>
      <c r="D2727" s="7" t="s">
        <v>510</v>
      </c>
      <c r="E2727" s="10">
        <f>VLOOKUP(A2727,home!$A$2:$E$405,3,FALSE)</f>
        <v>1.5690999999999999</v>
      </c>
      <c r="F2727" s="10">
        <f>VLOOKUP(B2727,home!$B$2:$E$405,3,FALSE)</f>
        <v>0.89219999999999999</v>
      </c>
      <c r="G2727" s="10">
        <f>VLOOKUP(C2727,away!$B$2:$E$405,4,FALSE)</f>
        <v>0.63729999999999998</v>
      </c>
      <c r="H2727" s="10">
        <f>VLOOKUP(A2727,away!$A$2:$E$405,3,FALSE)</f>
        <v>1.1701999999999999</v>
      </c>
      <c r="I2727" s="10">
        <f>VLOOKUP(C2727,away!$B$2:$E$405,3,FALSE)</f>
        <v>0.94</v>
      </c>
      <c r="J2727" s="10">
        <f>VLOOKUP(B2727,home!$B$2:$E$405,4,FALSE)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346</v>
      </c>
      <c r="B2728" t="s">
        <v>235</v>
      </c>
      <c r="C2728" t="s">
        <v>243</v>
      </c>
      <c r="D2728" s="7" t="s">
        <v>510</v>
      </c>
      <c r="E2728" s="10">
        <f>VLOOKUP(A2728,home!$A$2:$E$405,3,FALSE)</f>
        <v>1.5690999999999999</v>
      </c>
      <c r="F2728" s="10">
        <f>VLOOKUP(B2728,home!$B$2:$E$405,3,FALSE)</f>
        <v>1.2109000000000001</v>
      </c>
      <c r="G2728" s="10">
        <f>VLOOKUP(C2728,away!$B$2:$E$405,4,FALSE)</f>
        <v>1.2166999999999999</v>
      </c>
      <c r="H2728" s="10">
        <f>VLOOKUP(A2728,away!$A$2:$E$405,3,FALSE)</f>
        <v>1.1701999999999999</v>
      </c>
      <c r="I2728" s="10">
        <f>VLOOKUP(C2728,away!$B$2:$E$405,3,FALSE)</f>
        <v>0.77690000000000003</v>
      </c>
      <c r="J2728" s="10">
        <f>VLOOKUP(B2728,home!$B$2:$E$405,4,FALSE)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347</v>
      </c>
      <c r="B2729" t="s">
        <v>259</v>
      </c>
      <c r="C2729" t="s">
        <v>256</v>
      </c>
      <c r="D2729" s="7" t="s">
        <v>510</v>
      </c>
      <c r="E2729" s="10">
        <f>VLOOKUP(A2729,home!$A$2:$E$405,3,FALSE)</f>
        <v>1.254</v>
      </c>
      <c r="F2729" s="10">
        <f>VLOOKUP(B2729,home!$B$2:$E$405,3,FALSE)</f>
        <v>0.74760000000000004</v>
      </c>
      <c r="G2729" s="10">
        <f>VLOOKUP(C2729,away!$B$2:$E$405,4,FALSE)</f>
        <v>1.246</v>
      </c>
      <c r="H2729" s="10">
        <f>VLOOKUP(A2729,away!$A$2:$E$405,3,FALSE)</f>
        <v>0.9476</v>
      </c>
      <c r="I2729" s="10">
        <f>VLOOKUP(C2729,away!$B$2:$E$405,3,FALSE)</f>
        <v>0.65959999999999996</v>
      </c>
      <c r="J2729" s="10">
        <f>VLOOKUP(B2729,home!$B$2:$E$405,4,FALSE)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347</v>
      </c>
      <c r="B2730" t="s">
        <v>323</v>
      </c>
      <c r="C2730" t="s">
        <v>246</v>
      </c>
      <c r="D2730" s="7" t="s">
        <v>510</v>
      </c>
      <c r="E2730" s="10">
        <f>VLOOKUP(A2730,home!$A$2:$E$405,3,FALSE)</f>
        <v>1.254</v>
      </c>
      <c r="F2730" s="10">
        <f>VLOOKUP(B2730,home!$B$2:$E$405,3,FALSE)</f>
        <v>0.84730000000000005</v>
      </c>
      <c r="G2730" s="10">
        <f>VLOOKUP(C2730,away!$B$2:$E$405,4,FALSE)</f>
        <v>1.8441000000000001</v>
      </c>
      <c r="H2730" s="10">
        <f>VLOOKUP(A2730,away!$A$2:$E$405,3,FALSE)</f>
        <v>0.9476</v>
      </c>
      <c r="I2730" s="10">
        <f>VLOOKUP(C2730,away!$B$2:$E$405,3,FALSE)</f>
        <v>0.59360000000000002</v>
      </c>
      <c r="J2730" s="10">
        <f>VLOOKUP(B2730,home!$B$2:$E$405,4,FALSE)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348</v>
      </c>
      <c r="B2731" t="s">
        <v>262</v>
      </c>
      <c r="C2731" t="s">
        <v>327</v>
      </c>
      <c r="D2731" s="7" t="s">
        <v>510</v>
      </c>
      <c r="E2731" s="10">
        <f>VLOOKUP(A2731,home!$A$2:$E$405,3,FALSE)</f>
        <v>1.5417000000000001</v>
      </c>
      <c r="F2731" s="10">
        <f>VLOOKUP(B2731,home!$B$2:$E$405,3,FALSE)</f>
        <v>0.72070000000000001</v>
      </c>
      <c r="G2731" s="10">
        <f>VLOOKUP(C2731,away!$B$2:$E$405,4,FALSE)</f>
        <v>1.0089999999999999</v>
      </c>
      <c r="H2731" s="10">
        <f>VLOOKUP(A2731,away!$A$2:$E$405,3,FALSE)</f>
        <v>1.125</v>
      </c>
      <c r="I2731" s="10">
        <f>VLOOKUP(C2731,away!$B$2:$E$405,3,FALSE)</f>
        <v>0.88890000000000002</v>
      </c>
      <c r="J2731" s="10">
        <f>VLOOKUP(B2731,home!$B$2:$E$405,4,FALSE)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357</v>
      </c>
      <c r="B2732" t="s">
        <v>329</v>
      </c>
      <c r="C2732" t="s">
        <v>328</v>
      </c>
      <c r="D2732" s="7" t="s">
        <v>510</v>
      </c>
      <c r="E2732" s="10">
        <f>VLOOKUP(A2732,home!$A$2:$E$405,3,FALSE)</f>
        <v>1.6769000000000001</v>
      </c>
      <c r="F2732" s="10">
        <f>VLOOKUP(B2732,home!$B$2:$E$405,3,FALSE)</f>
        <v>1.2844</v>
      </c>
      <c r="G2732" s="10">
        <f>VLOOKUP(C2732,away!$B$2:$E$405,4,FALSE)</f>
        <v>1.1009</v>
      </c>
      <c r="H2732" s="10">
        <f>VLOOKUP(A2732,away!$A$2:$E$405,3,FALSE)</f>
        <v>1.5230999999999999</v>
      </c>
      <c r="I2732" s="10">
        <f>VLOOKUP(C2732,away!$B$2:$E$405,3,FALSE)</f>
        <v>0.75760000000000005</v>
      </c>
      <c r="J2732" s="10">
        <f>VLOOKUP(B2732,home!$B$2:$E$405,4,FALSE)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357</v>
      </c>
      <c r="B2733" t="s">
        <v>330</v>
      </c>
      <c r="C2733" t="s">
        <v>333</v>
      </c>
      <c r="D2733" s="7" t="s">
        <v>510</v>
      </c>
      <c r="E2733" s="10">
        <f>VLOOKUP(A2733,home!$A$2:$E$405,3,FALSE)</f>
        <v>1.6769000000000001</v>
      </c>
      <c r="F2733" s="10">
        <f>VLOOKUP(B2733,home!$B$2:$E$405,3,FALSE)</f>
        <v>0.59630000000000005</v>
      </c>
      <c r="G2733" s="10">
        <f>VLOOKUP(C2733,away!$B$2:$E$405,4,FALSE)</f>
        <v>0.82569999999999999</v>
      </c>
      <c r="H2733" s="10">
        <f>VLOOKUP(A2733,away!$A$2:$E$405,3,FALSE)</f>
        <v>1.5230999999999999</v>
      </c>
      <c r="I2733" s="10">
        <f>VLOOKUP(C2733,away!$B$2:$E$405,3,FALSE)</f>
        <v>1.3130999999999999</v>
      </c>
      <c r="J2733" s="10">
        <f>VLOOKUP(B2733,home!$B$2:$E$405,4,FALSE)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290</v>
      </c>
      <c r="B2734" t="s">
        <v>306</v>
      </c>
      <c r="C2734" t="s">
        <v>299</v>
      </c>
      <c r="D2734" s="7" t="s">
        <v>510</v>
      </c>
      <c r="E2734" s="10">
        <f>VLOOKUP(A2734,home!$A$2:$E$405,3,FALSE)</f>
        <v>1.6292</v>
      </c>
      <c r="F2734" s="10">
        <f>VLOOKUP(B2734,home!$B$2:$E$405,3,FALSE)</f>
        <v>1.0911999999999999</v>
      </c>
      <c r="G2734" s="10">
        <f>VLOOKUP(C2734,away!$B$2:$E$405,4,FALSE)</f>
        <v>1.2637</v>
      </c>
      <c r="H2734" s="10">
        <f>VLOOKUP(A2734,away!$A$2:$E$405,3,FALSE)</f>
        <v>1.1462000000000001</v>
      </c>
      <c r="I2734" s="10">
        <f>VLOOKUP(C2734,away!$B$2:$E$405,3,FALSE)</f>
        <v>1.1291</v>
      </c>
      <c r="J2734" s="10">
        <f>VLOOKUP(B2734,home!$B$2:$E$405,4,FALSE)</f>
        <v>0.92090000000000005</v>
      </c>
      <c r="K2734" s="12">
        <f t="shared" si="3918"/>
        <v>2.246584427648</v>
      </c>
      <c r="L2734" s="12">
        <f t="shared" si="3919"/>
        <v>1.1918052233780001</v>
      </c>
      <c r="M2734" s="13">
        <f t="shared" si="3920"/>
        <v>3.2116362258758961E-2</v>
      </c>
      <c r="N2734" s="13">
        <f t="shared" si="3921"/>
        <v>7.2152119323229819E-2</v>
      </c>
      <c r="O2734" s="13">
        <f t="shared" si="3922"/>
        <v>3.8276448295888992E-2</v>
      </c>
      <c r="P2734" s="13">
        <f t="shared" si="3923"/>
        <v>8.599127268721804E-2</v>
      </c>
      <c r="Q2734" s="13">
        <f t="shared" si="3924"/>
        <v>8.104791384668425E-2</v>
      </c>
      <c r="R2734" s="13">
        <f t="shared" si="3925"/>
        <v>2.2809035505699231E-2</v>
      </c>
      <c r="S2734" s="13">
        <f t="shared" si="3926"/>
        <v>5.7560215870578739E-2</v>
      </c>
      <c r="T2734" s="13">
        <f t="shared" si="3927"/>
        <v>9.6593327066368431E-2</v>
      </c>
      <c r="U2734" s="13">
        <f t="shared" si="3928"/>
        <v>5.1242423976774219E-2</v>
      </c>
      <c r="V2734" s="13">
        <f t="shared" si="3929"/>
        <v>1.712410701707098E-2</v>
      </c>
      <c r="W2734" s="13">
        <f t="shared" si="3930"/>
        <v>6.0693660380439191E-2</v>
      </c>
      <c r="X2734" s="13">
        <f t="shared" si="3931"/>
        <v>7.2335021467337807E-2</v>
      </c>
      <c r="Y2734" s="13">
        <f t="shared" si="3932"/>
        <v>4.3104628208966489E-2</v>
      </c>
      <c r="Z2734" s="13">
        <f t="shared" si="3933"/>
        <v>9.0613092186355333E-3</v>
      </c>
      <c r="AA2734" s="13">
        <f t="shared" si="3934"/>
        <v>2.0356996184689856E-2</v>
      </c>
      <c r="AB2734" s="13">
        <f t="shared" si="3935"/>
        <v>2.2866855311106993E-2</v>
      </c>
      <c r="AC2734" s="13">
        <f t="shared" si="3936"/>
        <v>2.8656027108667566E-3</v>
      </c>
      <c r="AD2734" s="13">
        <f t="shared" si="3937"/>
        <v>3.4088358066912773E-2</v>
      </c>
      <c r="AE2734" s="13">
        <f t="shared" si="3938"/>
        <v>4.0626683200526231E-2</v>
      </c>
      <c r="AF2734" s="13">
        <f t="shared" si="3939"/>
        <v>2.420954662345521E-2</v>
      </c>
      <c r="AG2734" s="13">
        <f t="shared" si="3940"/>
        <v>9.6176880404823771E-3</v>
      </c>
      <c r="AH2734" s="13">
        <f t="shared" si="3941"/>
        <v>2.6998289143532646E-3</v>
      </c>
      <c r="AI2734" s="13">
        <f t="shared" si="3942"/>
        <v>6.0653935962998494E-3</v>
      </c>
      <c r="AJ2734" s="13">
        <f t="shared" si="3943"/>
        <v>6.8132094005015726E-3</v>
      </c>
      <c r="AK2734" s="13">
        <f t="shared" si="3944"/>
        <v>5.1021500471572665E-3</v>
      </c>
      <c r="AL2734" s="13">
        <f t="shared" si="3945"/>
        <v>3.0690502509345721E-4</v>
      </c>
      <c r="AM2734" s="13">
        <f t="shared" si="3946"/>
        <v>1.5316474879443067E-2</v>
      </c>
      <c r="AN2734" s="13">
        <f t="shared" si="3947"/>
        <v>1.8254254765058171E-2</v>
      </c>
      <c r="AO2734" s="13">
        <f t="shared" si="3948"/>
        <v>1.0877758088934542E-2</v>
      </c>
      <c r="AP2734" s="13">
        <f t="shared" si="3949"/>
        <v>4.3213896363448242E-3</v>
      </c>
      <c r="AQ2734" s="13">
        <f t="shared" si="3950"/>
        <v>1.2875636852118302E-3</v>
      </c>
      <c r="AR2734" s="13">
        <f t="shared" si="3951"/>
        <v>6.4353404047063517E-4</v>
      </c>
      <c r="AS2734" s="13">
        <f t="shared" si="3952"/>
        <v>1.4457535539827266E-3</v>
      </c>
      <c r="AT2734" s="13">
        <f t="shared" si="3953"/>
        <v>1.6240037102971732E-3</v>
      </c>
      <c r="AU2734" s="13">
        <f t="shared" si="3954"/>
        <v>1.2161538153320679E-3</v>
      </c>
      <c r="AV2734" s="13">
        <f t="shared" si="3955"/>
        <v>6.8304805578743143E-4</v>
      </c>
      <c r="AW2734" s="13">
        <f t="shared" si="3956"/>
        <v>2.2825984989327897E-5</v>
      </c>
      <c r="AX2734" s="13">
        <f t="shared" si="3957"/>
        <v>5.7349589917697627E-3</v>
      </c>
      <c r="AY2734" s="13">
        <f t="shared" si="3958"/>
        <v>6.8349540822498327E-3</v>
      </c>
      <c r="AZ2734" s="13">
        <f t="shared" si="3959"/>
        <v>4.0729669883870683E-3</v>
      </c>
      <c r="BA2734" s="13">
        <f t="shared" si="3960"/>
        <v>1.618061110468623E-3</v>
      </c>
      <c r="BB2734" s="13">
        <f t="shared" si="3961"/>
        <v>4.8210342080032829E-4</v>
      </c>
      <c r="BC2734" s="13">
        <f t="shared" si="3962"/>
        <v>1.1491467502364663E-4</v>
      </c>
      <c r="BD2734" s="13">
        <f t="shared" si="3963"/>
        <v>1.278278718090753E-4</v>
      </c>
      <c r="BE2734" s="13">
        <f t="shared" si="3964"/>
        <v>2.8717610622565332E-4</v>
      </c>
      <c r="BF2734" s="13">
        <f t="shared" si="3965"/>
        <v>3.2258268411957037E-4</v>
      </c>
      <c r="BG2734" s="13">
        <f t="shared" si="3966"/>
        <v>2.4156974492397354E-4</v>
      </c>
      <c r="BH2734" s="13">
        <f t="shared" si="3967"/>
        <v>1.3567670678427463E-4</v>
      </c>
      <c r="BI2734" s="13">
        <f t="shared" si="3968"/>
        <v>6.0961835331223051E-5</v>
      </c>
      <c r="BJ2734" s="14">
        <f t="shared" si="3969"/>
        <v>0.60338434654809459</v>
      </c>
      <c r="BK2734" s="14">
        <f t="shared" si="3970"/>
        <v>0.20279941965183676</v>
      </c>
      <c r="BL2734" s="14">
        <f t="shared" si="3971"/>
        <v>0.18302062935753502</v>
      </c>
      <c r="BM2734" s="14">
        <f t="shared" si="3972"/>
        <v>0.65906042476136206</v>
      </c>
      <c r="BN2734" s="14">
        <f t="shared" si="3973"/>
        <v>0.33239315191747931</v>
      </c>
    </row>
    <row r="2735" spans="1:66" x14ac:dyDescent="0.25">
      <c r="A2735" t="s">
        <v>290</v>
      </c>
      <c r="B2735" t="s">
        <v>316</v>
      </c>
      <c r="C2735" t="s">
        <v>308</v>
      </c>
      <c r="D2735" s="7" t="s">
        <v>510</v>
      </c>
      <c r="E2735" s="10">
        <f>VLOOKUP(A2735,home!$A$2:$E$405,3,FALSE)</f>
        <v>1.6292</v>
      </c>
      <c r="F2735" s="10">
        <f>VLOOKUP(B2735,home!$B$2:$E$405,3,FALSE)</f>
        <v>0.86650000000000005</v>
      </c>
      <c r="G2735" s="10">
        <f>VLOOKUP(C2735,away!$B$2:$E$405,4,FALSE)</f>
        <v>0.75019999999999998</v>
      </c>
      <c r="H2735" s="10">
        <f>VLOOKUP(A2735,away!$A$2:$E$405,3,FALSE)</f>
        <v>1.1462000000000001</v>
      </c>
      <c r="I2735" s="10">
        <f>VLOOKUP(C2735,away!$B$2:$E$405,3,FALSE)</f>
        <v>0.96940000000000004</v>
      </c>
      <c r="J2735" s="10">
        <f>VLOOKUP(B2735,home!$B$2:$E$405,4,FALSE)</f>
        <v>1.3856999999999999</v>
      </c>
      <c r="K2735" s="12">
        <f t="shared" si="3918"/>
        <v>1.0590586903600001</v>
      </c>
      <c r="L2735" s="12">
        <f t="shared" si="3919"/>
        <v>1.539687686196</v>
      </c>
      <c r="M2735" s="13">
        <f t="shared" si="3920"/>
        <v>7.4366747700777489E-2</v>
      </c>
      <c r="N2735" s="13">
        <f t="shared" si="3921"/>
        <v>7.8758750426317942E-2</v>
      </c>
      <c r="O2735" s="13">
        <f t="shared" si="3922"/>
        <v>0.1145015656973318</v>
      </c>
      <c r="P2735" s="13">
        <f t="shared" si="3923"/>
        <v>0.12126387821158571</v>
      </c>
      <c r="Q2735" s="13">
        <f t="shared" si="3924"/>
        <v>4.1705069540443195E-2</v>
      </c>
      <c r="R2735" s="13">
        <f t="shared" si="3925"/>
        <v>8.8148325377172043E-2</v>
      </c>
      <c r="S2735" s="13">
        <f t="shared" si="3926"/>
        <v>4.9433814888883994E-2</v>
      </c>
      <c r="T2735" s="13">
        <f t="shared" si="3927"/>
        <v>6.4212782023368262E-2</v>
      </c>
      <c r="U2735" s="13">
        <f t="shared" si="3928"/>
        <v>9.3354250031374972E-2</v>
      </c>
      <c r="V2735" s="13">
        <f t="shared" si="3929"/>
        <v>8.9564165191132004E-3</v>
      </c>
      <c r="W2735" s="13">
        <f t="shared" si="3930"/>
        <v>1.4722705442958169E-2</v>
      </c>
      <c r="X2735" s="13">
        <f t="shared" si="3931"/>
        <v>2.266836827801352E-2</v>
      </c>
      <c r="Y2735" s="13">
        <f t="shared" si="3932"/>
        <v>1.745110375190672E-2</v>
      </c>
      <c r="Z2735" s="13">
        <f t="shared" si="3933"/>
        <v>4.5240297047343406E-2</v>
      </c>
      <c r="AA2735" s="13">
        <f t="shared" si="3934"/>
        <v>4.7912129742456878E-2</v>
      </c>
      <c r="AB2735" s="13">
        <f t="shared" si="3935"/>
        <v>2.5370878688702397E-2</v>
      </c>
      <c r="AC2735" s="13">
        <f t="shared" si="3936"/>
        <v>9.1278178383231772E-4</v>
      </c>
      <c r="AD2735" s="13">
        <f t="shared" si="3937"/>
        <v>3.8980522862438302E-3</v>
      </c>
      <c r="AE2735" s="13">
        <f t="shared" si="3938"/>
        <v>6.0017831052777909E-3</v>
      </c>
      <c r="AF2735" s="13">
        <f t="shared" si="3939"/>
        <v>4.6204357712077027E-3</v>
      </c>
      <c r="AG2735" s="13">
        <f t="shared" si="3940"/>
        <v>2.3713426872626737E-3</v>
      </c>
      <c r="AH2735" s="13">
        <f t="shared" si="3941"/>
        <v>1.7413982070910973E-2</v>
      </c>
      <c r="AI2735" s="13">
        <f t="shared" si="3942"/>
        <v>1.8442429045971497E-2</v>
      </c>
      <c r="AJ2735" s="13">
        <f t="shared" si="3943"/>
        <v>9.7658073762419001E-3</v>
      </c>
      <c r="AK2735" s="13">
        <f t="shared" si="3944"/>
        <v>3.4475210567302588E-3</v>
      </c>
      <c r="AL2735" s="13">
        <f t="shared" si="3945"/>
        <v>5.9535995584348413E-5</v>
      </c>
      <c r="AM2735" s="13">
        <f t="shared" si="3946"/>
        <v>8.2565322984483921E-4</v>
      </c>
      <c r="AN2735" s="13">
        <f t="shared" si="3947"/>
        <v>1.2712481110600546E-3</v>
      </c>
      <c r="AO2735" s="13">
        <f t="shared" si="3948"/>
        <v>9.7866253134954568E-4</v>
      </c>
      <c r="AP2735" s="13">
        <f t="shared" si="3949"/>
        <v>5.0227821615343423E-4</v>
      </c>
      <c r="AQ2735" s="13">
        <f t="shared" si="3950"/>
        <v>1.9333789611398388E-4</v>
      </c>
      <c r="AR2735" s="13">
        <f t="shared" si="3951"/>
        <v>5.3624187524439022E-3</v>
      </c>
      <c r="AS2735" s="13">
        <f t="shared" si="3952"/>
        <v>5.6791161811251441E-3</v>
      </c>
      <c r="AT2735" s="13">
        <f t="shared" si="3953"/>
        <v>3.0072586725923404E-3</v>
      </c>
      <c r="AU2735" s="13">
        <f t="shared" si="3954"/>
        <v>1.0616211437897989E-3</v>
      </c>
      <c r="AV2735" s="13">
        <f t="shared" si="3955"/>
        <v>2.8107977455012737E-4</v>
      </c>
      <c r="AW2735" s="13">
        <f t="shared" si="3956"/>
        <v>2.6966822990097318E-6</v>
      </c>
      <c r="AX2735" s="13">
        <f t="shared" si="3957"/>
        <v>1.4573587138182989E-4</v>
      </c>
      <c r="AY2735" s="13">
        <f t="shared" si="3958"/>
        <v>2.2438772660364752E-4</v>
      </c>
      <c r="AZ2735" s="13">
        <f t="shared" si="3959"/>
        <v>1.7274350979257534E-4</v>
      </c>
      <c r="BA2735" s="13">
        <f t="shared" si="3960"/>
        <v>8.8657018299302166E-5</v>
      </c>
      <c r="BB2735" s="13">
        <f t="shared" si="3961"/>
        <v>3.4126029842572246E-5</v>
      </c>
      <c r="BC2735" s="13">
        <f t="shared" si="3962"/>
        <v>1.0508685585473128E-5</v>
      </c>
      <c r="BD2735" s="13">
        <f t="shared" si="3963"/>
        <v>1.3760750202274001E-3</v>
      </c>
      <c r="BE2735" s="13">
        <f t="shared" si="3964"/>
        <v>1.4573442087591408E-3</v>
      </c>
      <c r="BF2735" s="13">
        <f t="shared" si="3965"/>
        <v>7.7170652456609308E-4</v>
      </c>
      <c r="BG2735" s="13">
        <f t="shared" si="3966"/>
        <v>2.7242750041641132E-4</v>
      </c>
      <c r="BH2735" s="13">
        <f t="shared" si="3967"/>
        <v>7.2129177952263222E-5</v>
      </c>
      <c r="BI2735" s="13">
        <f t="shared" si="3968"/>
        <v>1.527780654777346E-5</v>
      </c>
      <c r="BJ2735" s="14">
        <f t="shared" si="3969"/>
        <v>0.26085773213902719</v>
      </c>
      <c r="BK2735" s="14">
        <f t="shared" si="3970"/>
        <v>0.2552175628263807</v>
      </c>
      <c r="BL2735" s="14">
        <f t="shared" si="3971"/>
        <v>0.4377133438498631</v>
      </c>
      <c r="BM2735" s="14">
        <f t="shared" si="3972"/>
        <v>0.48006290786468153</v>
      </c>
      <c r="BN2735" s="14">
        <f t="shared" si="3973"/>
        <v>0.5187443369536282</v>
      </c>
    </row>
    <row r="2736" spans="1:66" x14ac:dyDescent="0.25">
      <c r="A2736" t="s">
        <v>290</v>
      </c>
      <c r="B2736" t="s">
        <v>315</v>
      </c>
      <c r="C2736" t="s">
        <v>300</v>
      </c>
      <c r="D2736" s="7" t="s">
        <v>510</v>
      </c>
      <c r="E2736" s="10">
        <f>VLOOKUP(A2736,home!$A$2:$E$405,3,FALSE)</f>
        <v>1.6292</v>
      </c>
      <c r="F2736" s="10">
        <f>VLOOKUP(B2736,home!$B$2:$E$405,3,FALSE)</f>
        <v>1.163</v>
      </c>
      <c r="G2736" s="10">
        <f>VLOOKUP(C2736,away!$B$2:$E$405,4,FALSE)</f>
        <v>1.1554</v>
      </c>
      <c r="H2736" s="10">
        <f>VLOOKUP(A2736,away!$A$2:$E$405,3,FALSE)</f>
        <v>1.1462000000000001</v>
      </c>
      <c r="I2736" s="10">
        <f>VLOOKUP(C2736,away!$B$2:$E$405,3,FALSE)</f>
        <v>0.76980000000000004</v>
      </c>
      <c r="J2736" s="10">
        <f>VLOOKUP(B2736,home!$B$2:$E$405,4,FALSE)</f>
        <v>0.91839999999999999</v>
      </c>
      <c r="K2736" s="12">
        <f t="shared" si="3918"/>
        <v>2.1892052418399999</v>
      </c>
      <c r="L2736" s="12">
        <f t="shared" si="3919"/>
        <v>0.81034542758400019</v>
      </c>
      <c r="M2736" s="13">
        <f t="shared" si="3920"/>
        <v>4.9809444246677811E-2</v>
      </c>
      <c r="N2736" s="13">
        <f t="shared" si="3921"/>
        <v>0.10904309643796428</v>
      </c>
      <c r="O2736" s="13">
        <f t="shared" si="3922"/>
        <v>4.0362855395795545E-2</v>
      </c>
      <c r="P2736" s="13">
        <f t="shared" si="3923"/>
        <v>8.8362574608105524E-2</v>
      </c>
      <c r="Q2736" s="13">
        <f t="shared" si="3924"/>
        <v>0.11935885915422803</v>
      </c>
      <c r="R2736" s="13">
        <f t="shared" si="3925"/>
        <v>1.6353927657108559E-2</v>
      </c>
      <c r="S2736" s="13">
        <f t="shared" si="3926"/>
        <v>3.9189077038807724E-2</v>
      </c>
      <c r="T2736" s="13">
        <f t="shared" si="3927"/>
        <v>9.6721905757271368E-2</v>
      </c>
      <c r="U2736" s="13">
        <f t="shared" si="3928"/>
        <v>3.5802104151614202E-2</v>
      </c>
      <c r="V2736" s="13">
        <f t="shared" si="3929"/>
        <v>7.7246567639192854E-3</v>
      </c>
      <c r="W2736" s="13">
        <f t="shared" si="3930"/>
        <v>8.7100346706826093E-2</v>
      </c>
      <c r="X2736" s="13">
        <f t="shared" si="3931"/>
        <v>7.058136769485765E-2</v>
      </c>
      <c r="Y2736" s="13">
        <f t="shared" si="3932"/>
        <v>2.8597644292076483E-2</v>
      </c>
      <c r="Z2736" s="13">
        <f t="shared" si="3933"/>
        <v>4.4174434999924798E-3</v>
      </c>
      <c r="AA2736" s="13">
        <f t="shared" si="3934"/>
        <v>9.6706904657155712E-3</v>
      </c>
      <c r="AB2736" s="13">
        <f t="shared" si="3935"/>
        <v>1.0585563129878321E-2</v>
      </c>
      <c r="AC2736" s="13">
        <f t="shared" si="3936"/>
        <v>8.5647733319840129E-4</v>
      </c>
      <c r="AD2736" s="13">
        <f t="shared" si="3937"/>
        <v>4.7670133894166258E-2</v>
      </c>
      <c r="AE2736" s="13">
        <f t="shared" si="3938"/>
        <v>3.8629275033454695E-2</v>
      </c>
      <c r="AF2736" s="13">
        <f t="shared" si="3939"/>
        <v>1.5651528197122396E-2</v>
      </c>
      <c r="AG2736" s="13">
        <f t="shared" si="3940"/>
        <v>4.2277147697467278E-3</v>
      </c>
      <c r="AH2736" s="13">
        <f t="shared" si="3941"/>
        <v>8.9491378545739205E-4</v>
      </c>
      <c r="AI2736" s="13">
        <f t="shared" si="3942"/>
        <v>1.9591499501181997E-3</v>
      </c>
      <c r="AJ2736" s="13">
        <f t="shared" si="3943"/>
        <v>2.144490670174669E-3</v>
      </c>
      <c r="AK2736" s="13">
        <f t="shared" si="3944"/>
        <v>1.5649100720744533E-3</v>
      </c>
      <c r="AL2736" s="13">
        <f t="shared" si="3945"/>
        <v>6.0776058355594068E-5</v>
      </c>
      <c r="AM2736" s="13">
        <f t="shared" si="3946"/>
        <v>2.0871941400064681E-2</v>
      </c>
      <c r="AN2736" s="13">
        <f t="shared" si="3947"/>
        <v>1.6913482278343609E-2</v>
      </c>
      <c r="AO2736" s="13">
        <f t="shared" si="3948"/>
        <v>6.8528815143893817E-3</v>
      </c>
      <c r="AP2736" s="13">
        <f t="shared" si="3949"/>
        <v>1.8510670669867847E-3</v>
      </c>
      <c r="AQ2736" s="13">
        <f t="shared" si="3950"/>
        <v>3.7500093347101675E-4</v>
      </c>
      <c r="AR2736" s="13">
        <f t="shared" si="3951"/>
        <v>1.4503785882545735E-4</v>
      </c>
      <c r="AS2736" s="13">
        <f t="shared" si="3952"/>
        <v>3.175176408059411E-4</v>
      </c>
      <c r="AT2736" s="13">
        <f t="shared" si="3953"/>
        <v>3.475556418145183E-4</v>
      </c>
      <c r="AU2736" s="13">
        <f t="shared" si="3954"/>
        <v>2.536235442971363E-4</v>
      </c>
      <c r="AV2736" s="13">
        <f t="shared" si="3955"/>
        <v>1.3880849815733255E-4</v>
      </c>
      <c r="AW2736" s="13">
        <f t="shared" si="3956"/>
        <v>2.994930129357136E-6</v>
      </c>
      <c r="AX2736" s="13">
        <f t="shared" si="3957"/>
        <v>7.615493920066484E-3</v>
      </c>
      <c r="AY2736" s="13">
        <f t="shared" si="3958"/>
        <v>6.1711806769196289E-3</v>
      </c>
      <c r="AZ2736" s="13">
        <f t="shared" si="3959"/>
        <v>2.5003940221682785E-3</v>
      </c>
      <c r="BA2736" s="13">
        <f t="shared" si="3960"/>
        <v>6.7539428767414379E-4</v>
      </c>
      <c r="BB2736" s="13">
        <f t="shared" si="3961"/>
        <v>1.3682566820827382E-4</v>
      </c>
      <c r="BC2736" s="13">
        <f t="shared" si="3962"/>
        <v>2.2175210921740042E-5</v>
      </c>
      <c r="BD2736" s="13">
        <f t="shared" si="3963"/>
        <v>1.9588460954297172E-5</v>
      </c>
      <c r="BE2736" s="13">
        <f t="shared" si="3964"/>
        <v>4.2883161400725537E-5</v>
      </c>
      <c r="BF2736" s="13">
        <f t="shared" si="3965"/>
        <v>4.6940020862569553E-5</v>
      </c>
      <c r="BG2736" s="13">
        <f t="shared" si="3966"/>
        <v>3.4253779908138741E-5</v>
      </c>
      <c r="BH2736" s="13">
        <f t="shared" si="3967"/>
        <v>1.8747138631932752E-5</v>
      </c>
      <c r="BI2736" s="13">
        <f t="shared" si="3968"/>
        <v>8.2082668325056674E-6</v>
      </c>
      <c r="BJ2736" s="14">
        <f t="shared" si="3969"/>
        <v>0.68156770891692786</v>
      </c>
      <c r="BK2736" s="14">
        <f t="shared" si="3970"/>
        <v>0.19217418672598396</v>
      </c>
      <c r="BL2736" s="14">
        <f t="shared" si="3971"/>
        <v>0.12071176929042747</v>
      </c>
      <c r="BM2736" s="14">
        <f t="shared" si="3972"/>
        <v>0.56941216518666171</v>
      </c>
      <c r="BN2736" s="14">
        <f t="shared" si="3973"/>
        <v>0.42329075749987982</v>
      </c>
    </row>
    <row r="2737" spans="1:66" x14ac:dyDescent="0.25">
      <c r="A2737" t="s">
        <v>290</v>
      </c>
      <c r="B2737" t="s">
        <v>294</v>
      </c>
      <c r="C2737" t="s">
        <v>310</v>
      </c>
      <c r="D2737" s="7" t="s">
        <v>510</v>
      </c>
      <c r="E2737" s="10">
        <f>VLOOKUP(A2737,home!$A$2:$E$405,3,FALSE)</f>
        <v>1.6292</v>
      </c>
      <c r="F2737" s="10">
        <f>VLOOKUP(B2737,home!$B$2:$E$405,3,FALSE)</f>
        <v>1.0470999999999999</v>
      </c>
      <c r="G2737" s="10">
        <f>VLOOKUP(C2737,away!$B$2:$E$405,4,FALSE)</f>
        <v>0.90259999999999996</v>
      </c>
      <c r="H2737" s="10">
        <f>VLOOKUP(A2737,away!$A$2:$E$405,3,FALSE)</f>
        <v>1.1462000000000001</v>
      </c>
      <c r="I2737" s="10">
        <f>VLOOKUP(C2737,away!$B$2:$E$405,3,FALSE)</f>
        <v>1.1803999999999999</v>
      </c>
      <c r="J2737" s="10">
        <f>VLOOKUP(B2737,home!$B$2:$E$405,4,FALSE)</f>
        <v>1.1803999999999999</v>
      </c>
      <c r="K2737" s="12">
        <f t="shared" si="3918"/>
        <v>1.5397772198319997</v>
      </c>
      <c r="L2737" s="12">
        <f t="shared" si="3919"/>
        <v>1.597051076192</v>
      </c>
      <c r="M2737" s="13">
        <f t="shared" si="3920"/>
        <v>4.3420296060626334E-2</v>
      </c>
      <c r="N2737" s="13">
        <f t="shared" si="3921"/>
        <v>6.685758275251355E-2</v>
      </c>
      <c r="O2737" s="13">
        <f t="shared" si="3922"/>
        <v>6.9344430552198549E-2</v>
      </c>
      <c r="P2737" s="13">
        <f t="shared" si="3923"/>
        <v>0.10677497448649748</v>
      </c>
      <c r="Q2737" s="13">
        <f t="shared" si="3924"/>
        <v>5.1472891447676583E-2</v>
      </c>
      <c r="R2737" s="13">
        <f t="shared" si="3925"/>
        <v>5.5373298720655058E-2</v>
      </c>
      <c r="S2737" s="13">
        <f t="shared" si="3926"/>
        <v>6.5642661444969719E-2</v>
      </c>
      <c r="T2737" s="13">
        <f t="shared" si="3927"/>
        <v>8.2204836681225885E-2</v>
      </c>
      <c r="U2737" s="13">
        <f t="shared" si="3928"/>
        <v>8.5262543957017087E-2</v>
      </c>
      <c r="V2737" s="13">
        <f t="shared" si="3929"/>
        <v>1.7935784099230169E-2</v>
      </c>
      <c r="W2737" s="13">
        <f t="shared" si="3930"/>
        <v>2.6418928563339262E-2</v>
      </c>
      <c r="X2737" s="13">
        <f t="shared" si="3931"/>
        <v>4.2192378293920536E-2</v>
      </c>
      <c r="Y2737" s="13">
        <f t="shared" si="3932"/>
        <v>3.3691691580702898E-2</v>
      </c>
      <c r="Z2737" s="13">
        <f t="shared" si="3933"/>
        <v>2.9477995438041086E-2</v>
      </c>
      <c r="AA2737" s="13">
        <f t="shared" si="3934"/>
        <v>4.5389545861807282E-2</v>
      </c>
      <c r="AB2737" s="13">
        <f t="shared" si="3935"/>
        <v>3.4944894368265332E-2</v>
      </c>
      <c r="AC2737" s="13">
        <f t="shared" si="3936"/>
        <v>2.7566211301804679E-3</v>
      </c>
      <c r="AD2737" s="13">
        <f t="shared" si="3937"/>
        <v>1.0169816093549682E-2</v>
      </c>
      <c r="AE2737" s="13">
        <f t="shared" si="3938"/>
        <v>1.6241715736878243E-2</v>
      </c>
      <c r="AF2737" s="13">
        <f t="shared" si="3939"/>
        <v>1.2969424798392972E-2</v>
      </c>
      <c r="AG2737" s="13">
        <f t="shared" si="3940"/>
        <v>6.9042779439549033E-3</v>
      </c>
      <c r="AH2737" s="13">
        <f t="shared" si="3941"/>
        <v>1.1769466084576602E-2</v>
      </c>
      <c r="AI2737" s="13">
        <f t="shared" si="3942"/>
        <v>1.8122355766616371E-2</v>
      </c>
      <c r="AJ2737" s="13">
        <f t="shared" si="3943"/>
        <v>1.3952195289563481E-2</v>
      </c>
      <c r="AK2737" s="13">
        <f t="shared" si="3944"/>
        <v>7.1610908245057286E-3</v>
      </c>
      <c r="AL2737" s="13">
        <f t="shared" si="3945"/>
        <v>2.7115259687127363E-4</v>
      </c>
      <c r="AM2737" s="13">
        <f t="shared" si="3946"/>
        <v>3.1318502301457291E-3</v>
      </c>
      <c r="AN2737" s="13">
        <f t="shared" si="3947"/>
        <v>5.0017247805263995E-3</v>
      </c>
      <c r="AO2737" s="13">
        <f t="shared" si="3948"/>
        <v>3.9940049717779418E-3</v>
      </c>
      <c r="AP2737" s="13">
        <f t="shared" si="3949"/>
        <v>2.1262099794980534E-3</v>
      </c>
      <c r="AQ2737" s="13">
        <f t="shared" si="3950"/>
        <v>8.4891648399188456E-4</v>
      </c>
      <c r="AR2737" s="13">
        <f t="shared" si="3951"/>
        <v>3.7592876953156614E-3</v>
      </c>
      <c r="AS2737" s="13">
        <f t="shared" si="3952"/>
        <v>5.7884655560417955E-3</v>
      </c>
      <c r="AT2737" s="13">
        <f t="shared" si="3953"/>
        <v>4.4564737004876625E-3</v>
      </c>
      <c r="AU2737" s="13">
        <f t="shared" si="3954"/>
        <v>2.2873255615971063E-3</v>
      </c>
      <c r="AV2737" s="13">
        <f t="shared" si="3955"/>
        <v>8.8049294852166483E-4</v>
      </c>
      <c r="AW2737" s="13">
        <f t="shared" si="3956"/>
        <v>1.8522003558257052E-5</v>
      </c>
      <c r="AX2737" s="13">
        <f t="shared" si="3957"/>
        <v>8.0372527338400145E-4</v>
      </c>
      <c r="AY2737" s="13">
        <f t="shared" si="3958"/>
        <v>1.283590312820629E-3</v>
      </c>
      <c r="AZ2737" s="13">
        <f t="shared" si="3959"/>
        <v>1.0249796452399061E-3</v>
      </c>
      <c r="BA2737" s="13">
        <f t="shared" si="3960"/>
        <v>5.4564828183509544E-4</v>
      </c>
      <c r="BB2737" s="13">
        <f t="shared" si="3961"/>
        <v>2.1785704393176381E-4</v>
      </c>
      <c r="BC2737" s="13">
        <f t="shared" si="3962"/>
        <v>6.9585765293446255E-5</v>
      </c>
      <c r="BD2737" s="13">
        <f t="shared" si="3963"/>
        <v>1.0006290765865373E-3</v>
      </c>
      <c r="BE2737" s="13">
        <f t="shared" si="3964"/>
        <v>1.5407458576294796E-3</v>
      </c>
      <c r="BF2737" s="13">
        <f t="shared" si="3965"/>
        <v>1.186202686564195E-3</v>
      </c>
      <c r="BG2737" s="13">
        <f t="shared" si="3966"/>
        <v>6.0882929162502184E-4</v>
      </c>
      <c r="BH2737" s="13">
        <f t="shared" si="3967"/>
        <v>2.3436536850266544E-4</v>
      </c>
      <c r="BI2737" s="13">
        <f t="shared" si="3968"/>
        <v>7.2174091107587217E-5</v>
      </c>
      <c r="BJ2737" s="14">
        <f t="shared" si="3969"/>
        <v>0.36817163666059932</v>
      </c>
      <c r="BK2737" s="14">
        <f t="shared" si="3970"/>
        <v>0.23808508013119606</v>
      </c>
      <c r="BL2737" s="14">
        <f t="shared" si="3971"/>
        <v>0.36313481325918484</v>
      </c>
      <c r="BM2737" s="14">
        <f t="shared" si="3972"/>
        <v>0.60436098315959152</v>
      </c>
      <c r="BN2737" s="14">
        <f t="shared" si="3973"/>
        <v>0.39324347402016757</v>
      </c>
    </row>
    <row r="2738" spans="1:66" x14ac:dyDescent="0.25">
      <c r="A2738" t="s">
        <v>290</v>
      </c>
      <c r="B2738" t="s">
        <v>313</v>
      </c>
      <c r="C2738" t="s">
        <v>296</v>
      </c>
      <c r="D2738" s="7" t="s">
        <v>510</v>
      </c>
      <c r="E2738" s="10">
        <f>VLOOKUP(A2738,home!$A$2:$E$405,3,FALSE)</f>
        <v>1.6292</v>
      </c>
      <c r="F2738" s="10">
        <f>VLOOKUP(B2738,home!$B$2:$E$405,3,FALSE)</f>
        <v>0.90259999999999996</v>
      </c>
      <c r="G2738" s="10">
        <f>VLOOKUP(C2738,away!$B$2:$E$405,4,FALSE)</f>
        <v>0.83040000000000003</v>
      </c>
      <c r="H2738" s="10">
        <f>VLOOKUP(A2738,away!$A$2:$E$405,3,FALSE)</f>
        <v>1.1462000000000001</v>
      </c>
      <c r="I2738" s="10">
        <f>VLOOKUP(C2738,away!$B$2:$E$405,3,FALSE)</f>
        <v>0.66720000000000002</v>
      </c>
      <c r="J2738" s="10">
        <f>VLOOKUP(B2738,home!$B$2:$E$405,4,FALSE)</f>
        <v>1.2317</v>
      </c>
      <c r="K2738" s="12">
        <f t="shared" si="3918"/>
        <v>1.221116419968</v>
      </c>
      <c r="L2738" s="12">
        <f t="shared" si="3919"/>
        <v>0.94193597308800014</v>
      </c>
      <c r="M2738" s="13">
        <f t="shared" si="3920"/>
        <v>0.11497364014124657</v>
      </c>
      <c r="N2738" s="13">
        <f t="shared" si="3921"/>
        <v>0.14039619983996812</v>
      </c>
      <c r="O2738" s="13">
        <f t="shared" si="3922"/>
        <v>0.10829780760591462</v>
      </c>
      <c r="P2738" s="13">
        <f t="shared" si="3923"/>
        <v>0.13224423111411768</v>
      </c>
      <c r="Q2738" s="13">
        <f t="shared" si="3924"/>
        <v>8.5720052462846918E-2</v>
      </c>
      <c r="R2738" s="13">
        <f t="shared" si="3925"/>
        <v>5.1004800395287098E-2</v>
      </c>
      <c r="S2738" s="13">
        <f t="shared" si="3926"/>
        <v>3.8027274428902344E-2</v>
      </c>
      <c r="T2738" s="13">
        <f t="shared" si="3927"/>
        <v>8.0742801029746125E-2</v>
      </c>
      <c r="U2738" s="13">
        <f t="shared" si="3928"/>
        <v>6.2282799259875406E-2</v>
      </c>
      <c r="V2738" s="13">
        <f t="shared" si="3929"/>
        <v>4.8599426423479768E-3</v>
      </c>
      <c r="W2738" s="13">
        <f t="shared" si="3930"/>
        <v>3.4891387860966898E-2</v>
      </c>
      <c r="X2738" s="13">
        <f t="shared" si="3931"/>
        <v>3.2865453377210682E-2</v>
      </c>
      <c r="Y2738" s="13">
        <f t="shared" si="3932"/>
        <v>1.5478576403920622E-2</v>
      </c>
      <c r="Z2738" s="13">
        <f t="shared" si="3933"/>
        <v>1.6014418764164661E-2</v>
      </c>
      <c r="AA2738" s="13">
        <f t="shared" si="3934"/>
        <v>1.9555469709165108E-2</v>
      </c>
      <c r="AB2738" s="13">
        <f t="shared" si="3935"/>
        <v>1.1939752581024187E-2</v>
      </c>
      <c r="AC2738" s="13">
        <f t="shared" si="3936"/>
        <v>3.4937322220470379E-4</v>
      </c>
      <c r="AD2738" s="13">
        <f t="shared" si="3937"/>
        <v>1.0651611658124715E-2</v>
      </c>
      <c r="AE2738" s="13">
        <f t="shared" si="3938"/>
        <v>1.0033136192151187E-2</v>
      </c>
      <c r="AF2738" s="13">
        <f t="shared" si="3939"/>
        <v>4.7252859511391796E-3</v>
      </c>
      <c r="AG2738" s="13">
        <f t="shared" si="3940"/>
        <v>1.4836389401684468E-3</v>
      </c>
      <c r="AH2738" s="13">
        <f t="shared" si="3941"/>
        <v>3.7711392805155415E-3</v>
      </c>
      <c r="AI2738" s="13">
        <f t="shared" si="3942"/>
        <v>4.6050000974238369E-3</v>
      </c>
      <c r="AJ2738" s="13">
        <f t="shared" si="3943"/>
        <v>2.8116206164592447E-3</v>
      </c>
      <c r="AK2738" s="13">
        <f t="shared" si="3944"/>
        <v>1.144438700492977E-3</v>
      </c>
      <c r="AL2738" s="13">
        <f t="shared" si="3945"/>
        <v>1.6074151635300862E-5</v>
      </c>
      <c r="AM2738" s="13">
        <f t="shared" si="3946"/>
        <v>2.6013715789717281E-3</v>
      </c>
      <c r="AN2738" s="13">
        <f t="shared" si="3947"/>
        <v>2.4503254696022019E-3</v>
      </c>
      <c r="AO2738" s="13">
        <f t="shared" si="3948"/>
        <v>1.1540248527960302E-3</v>
      </c>
      <c r="AP2738" s="13">
        <f t="shared" si="3949"/>
        <v>3.6233917422872172E-4</v>
      </c>
      <c r="AQ2738" s="13">
        <f t="shared" si="3950"/>
        <v>8.5325075666258348E-5</v>
      </c>
      <c r="AR2738" s="13">
        <f t="shared" si="3951"/>
        <v>7.1043434956855772E-4</v>
      </c>
      <c r="AS2738" s="13">
        <f t="shared" si="3952"/>
        <v>8.6752304956745163E-4</v>
      </c>
      <c r="AT2738" s="13">
        <f t="shared" si="3953"/>
        <v>5.2967332026376444E-4</v>
      </c>
      <c r="AU2738" s="13">
        <f t="shared" si="3954"/>
        <v>2.1559759619768379E-4</v>
      </c>
      <c r="AV2738" s="13">
        <f t="shared" si="3955"/>
        <v>6.5817441205655571E-5</v>
      </c>
      <c r="AW2738" s="13">
        <f t="shared" si="3956"/>
        <v>5.1357516509645075E-7</v>
      </c>
      <c r="AX2738" s="13">
        <f t="shared" si="3957"/>
        <v>5.2942959158674399E-4</v>
      </c>
      <c r="AY2738" s="13">
        <f t="shared" si="3958"/>
        <v>4.986887775328421E-4</v>
      </c>
      <c r="AZ2738" s="13">
        <f t="shared" si="3959"/>
        <v>2.3486644946673141E-4</v>
      </c>
      <c r="BA2738" s="13">
        <f t="shared" si="3960"/>
        <v>7.3743052541389766E-5</v>
      </c>
      <c r="BB2738" s="13">
        <f t="shared" si="3961"/>
        <v>1.7365308488513374E-5</v>
      </c>
      <c r="BC2738" s="13">
        <f t="shared" si="3962"/>
        <v>3.2714017498202312E-6</v>
      </c>
      <c r="BD2738" s="13">
        <f t="shared" si="3963"/>
        <v>1.1153061172933324E-4</v>
      </c>
      <c r="BE2738" s="13">
        <f t="shared" si="3964"/>
        <v>1.3619186131176442E-4</v>
      </c>
      <c r="BF2738" s="13">
        <f t="shared" si="3965"/>
        <v>8.3153059056900099E-5</v>
      </c>
      <c r="BG2738" s="13">
        <f t="shared" si="3966"/>
        <v>3.3846521928316485E-5</v>
      </c>
      <c r="BH2738" s="13">
        <f t="shared" si="3967"/>
        <v>1.0332635921368563E-5</v>
      </c>
      <c r="BI2738" s="13">
        <f t="shared" si="3968"/>
        <v>2.5234702770268634E-6</v>
      </c>
      <c r="BJ2738" s="14">
        <f t="shared" si="3969"/>
        <v>0.42499889444887395</v>
      </c>
      <c r="BK2738" s="14">
        <f t="shared" si="3970"/>
        <v>0.2909692244779874</v>
      </c>
      <c r="BL2738" s="14">
        <f t="shared" si="3971"/>
        <v>0.26817945216318578</v>
      </c>
      <c r="BM2738" s="14">
        <f t="shared" si="3972"/>
        <v>0.36702708309246307</v>
      </c>
      <c r="BN2738" s="14">
        <f t="shared" si="3973"/>
        <v>0.63263673155938094</v>
      </c>
    </row>
    <row r="2739" spans="1:66" x14ac:dyDescent="0.25">
      <c r="A2739" t="s">
        <v>290</v>
      </c>
      <c r="B2739" t="s">
        <v>293</v>
      </c>
      <c r="C2739" t="s">
        <v>309</v>
      </c>
      <c r="D2739" s="7" t="s">
        <v>510</v>
      </c>
      <c r="E2739" s="10">
        <f>VLOOKUP(A2739,home!$A$2:$E$405,3,FALSE)</f>
        <v>1.6292</v>
      </c>
      <c r="F2739" s="10">
        <f>VLOOKUP(B2739,home!$B$2:$E$405,3,FALSE)</f>
        <v>0.83040000000000003</v>
      </c>
      <c r="G2739" s="10">
        <f>VLOOKUP(C2739,away!$B$2:$E$405,4,FALSE)</f>
        <v>1.1253</v>
      </c>
      <c r="H2739" s="10">
        <f>VLOOKUP(A2739,away!$A$2:$E$405,3,FALSE)</f>
        <v>1.1462000000000001</v>
      </c>
      <c r="I2739" s="10">
        <f>VLOOKUP(C2739,away!$B$2:$E$405,3,FALSE)</f>
        <v>1.0663</v>
      </c>
      <c r="J2739" s="10">
        <f>VLOOKUP(B2739,home!$B$2:$E$405,4,FALSE)</f>
        <v>0.92379999999999995</v>
      </c>
      <c r="K2739" s="12">
        <f t="shared" si="3918"/>
        <v>1.5224045063039999</v>
      </c>
      <c r="L2739" s="12">
        <f t="shared" si="3919"/>
        <v>1.129061948828</v>
      </c>
      <c r="M2739" s="13">
        <f t="shared" si="3920"/>
        <v>7.0547682156721137E-2</v>
      </c>
      <c r="N2739" s="13">
        <f t="shared" si="3921"/>
        <v>0.10740210922469456</v>
      </c>
      <c r="O2739" s="13">
        <f t="shared" si="3922"/>
        <v>7.9652703501165892E-2</v>
      </c>
      <c r="P2739" s="13">
        <f t="shared" si="3923"/>
        <v>0.12126363474947136</v>
      </c>
      <c r="Q2739" s="13">
        <f t="shared" si="3924"/>
        <v>8.1754727535114716E-2</v>
      </c>
      <c r="R2739" s="13">
        <f t="shared" si="3925"/>
        <v>4.4966418322222625E-2</v>
      </c>
      <c r="S2739" s="13">
        <f t="shared" si="3926"/>
        <v>5.2109681931103172E-2</v>
      </c>
      <c r="T2739" s="13">
        <f t="shared" si="3927"/>
        <v>9.2306151996698768E-2</v>
      </c>
      <c r="U2739" s="13">
        <f t="shared" si="3928"/>
        <v>6.8457077886102488E-2</v>
      </c>
      <c r="V2739" s="13">
        <f t="shared" si="3929"/>
        <v>9.9523065557699901E-3</v>
      </c>
      <c r="W2739" s="13">
        <f t="shared" si="3930"/>
        <v>4.1487921870371439E-2</v>
      </c>
      <c r="X2739" s="13">
        <f t="shared" si="3931"/>
        <v>4.6842433919785383E-2</v>
      </c>
      <c r="Y2739" s="13">
        <f t="shared" si="3932"/>
        <v>2.6444004864659858E-2</v>
      </c>
      <c r="Z2739" s="13">
        <f t="shared" si="3933"/>
        <v>1.6923290634234589E-2</v>
      </c>
      <c r="AA2739" s="13">
        <f t="shared" si="3934"/>
        <v>2.5764093923051019E-2</v>
      </c>
      <c r="AB2739" s="13">
        <f t="shared" si="3935"/>
        <v>1.961168634464619E-2</v>
      </c>
      <c r="AC2739" s="13">
        <f t="shared" si="3936"/>
        <v>1.0691818907074852E-3</v>
      </c>
      <c r="AD2739" s="13">
        <f t="shared" si="3937"/>
        <v>1.5790349803160443E-2</v>
      </c>
      <c r="AE2739" s="13">
        <f t="shared" si="3938"/>
        <v>1.7828283121432156E-2</v>
      </c>
      <c r="AF2739" s="13">
        <f t="shared" si="3939"/>
        <v>1.0064618042670769E-2</v>
      </c>
      <c r="AG2739" s="13">
        <f t="shared" si="3940"/>
        <v>3.7878590871557698E-3</v>
      </c>
      <c r="AH2739" s="13">
        <f t="shared" si="3941"/>
        <v>4.7768608760178849E-3</v>
      </c>
      <c r="AI2739" s="13">
        <f t="shared" si="3942"/>
        <v>7.2723145236369014E-3</v>
      </c>
      <c r="AJ2739" s="13">
        <f t="shared" si="3943"/>
        <v>5.5357022010224235E-3</v>
      </c>
      <c r="AK2739" s="13">
        <f t="shared" si="3944"/>
        <v>2.8091926587978356E-3</v>
      </c>
      <c r="AL2739" s="13">
        <f t="shared" si="3945"/>
        <v>7.3512199585794313E-5</v>
      </c>
      <c r="AM2739" s="13">
        <f t="shared" si="3946"/>
        <v>4.8078599392895865E-3</v>
      </c>
      <c r="AN2739" s="13">
        <f t="shared" si="3947"/>
        <v>5.4283717127463701E-3</v>
      </c>
      <c r="AO2739" s="13">
        <f t="shared" si="3948"/>
        <v>3.0644839724781035E-3</v>
      </c>
      <c r="AP2739" s="13">
        <f t="shared" si="3949"/>
        <v>1.1533307487060997E-3</v>
      </c>
      <c r="AQ2739" s="13">
        <f t="shared" si="3950"/>
        <v>3.2554546569434116E-4</v>
      </c>
      <c r="AR2739" s="13">
        <f t="shared" si="3951"/>
        <v>1.0786743699913958E-3</v>
      </c>
      <c r="AS2739" s="13">
        <f t="shared" si="3952"/>
        <v>1.6421787217095292E-3</v>
      </c>
      <c r="AT2739" s="13">
        <f t="shared" si="3953"/>
        <v>1.2500301430435649E-3</v>
      </c>
      <c r="AU2739" s="13">
        <f t="shared" si="3954"/>
        <v>6.3435050759511882E-4</v>
      </c>
      <c r="AV2739" s="13">
        <f t="shared" si="3955"/>
        <v>2.4143451783475975E-4</v>
      </c>
      <c r="AW2739" s="13">
        <f t="shared" si="3956"/>
        <v>3.5099808651398034E-6</v>
      </c>
      <c r="AX2739" s="13">
        <f t="shared" si="3957"/>
        <v>1.2199179395421587E-3</v>
      </c>
      <c r="AY2739" s="13">
        <f t="shared" si="3958"/>
        <v>1.377362926229708E-3</v>
      </c>
      <c r="AZ2739" s="13">
        <f t="shared" si="3959"/>
        <v>7.7756403486617582E-4</v>
      </c>
      <c r="BA2739" s="13">
        <f t="shared" si="3960"/>
        <v>2.9263932151485578E-4</v>
      </c>
      <c r="BB2739" s="13">
        <f t="shared" si="3961"/>
        <v>8.2601980663316656E-5</v>
      </c>
      <c r="BC2739" s="13">
        <f t="shared" si="3962"/>
        <v>1.8652550652955413E-5</v>
      </c>
      <c r="BD2739" s="13">
        <f t="shared" si="3963"/>
        <v>2.0298169772221675E-4</v>
      </c>
      <c r="BE2739" s="13">
        <f t="shared" si="3964"/>
        <v>3.0902025130953917E-4</v>
      </c>
      <c r="BF2739" s="13">
        <f t="shared" si="3965"/>
        <v>2.3522691156641851E-4</v>
      </c>
      <c r="BG2739" s="13">
        <f t="shared" si="3966"/>
        <v>1.1937017005756265E-4</v>
      </c>
      <c r="BH2739" s="13">
        <f t="shared" si="3967"/>
        <v>4.543242120347706E-5</v>
      </c>
      <c r="BI2739" s="13">
        <f t="shared" si="3968"/>
        <v>1.3833304554494972E-5</v>
      </c>
      <c r="BJ2739" s="14">
        <f t="shared" si="3969"/>
        <v>0.46225679005812759</v>
      </c>
      <c r="BK2739" s="14">
        <f t="shared" si="3970"/>
        <v>0.25639336240958865</v>
      </c>
      <c r="BL2739" s="14">
        <f t="shared" si="3971"/>
        <v>0.26461858325325133</v>
      </c>
      <c r="BM2739" s="14">
        <f t="shared" si="3972"/>
        <v>0.49323089792044722</v>
      </c>
      <c r="BN2739" s="14">
        <f t="shared" si="3973"/>
        <v>0.5055872754893902</v>
      </c>
    </row>
    <row r="2740" spans="1:66" x14ac:dyDescent="0.25">
      <c r="A2740" t="s">
        <v>290</v>
      </c>
      <c r="B2740" t="s">
        <v>295</v>
      </c>
      <c r="C2740" t="s">
        <v>291</v>
      </c>
      <c r="D2740" s="7" t="s">
        <v>510</v>
      </c>
      <c r="E2740" s="10">
        <f>VLOOKUP(A2740,home!$A$2:$E$405,3,FALSE)</f>
        <v>1.6292</v>
      </c>
      <c r="F2740" s="10">
        <f>VLOOKUP(B2740,home!$B$2:$E$405,3,FALSE)</f>
        <v>1.0570999999999999</v>
      </c>
      <c r="G2740" s="10">
        <f>VLOOKUP(C2740,away!$B$2:$E$405,4,FALSE)</f>
        <v>0.85250000000000004</v>
      </c>
      <c r="H2740" s="10">
        <f>VLOOKUP(A2740,away!$A$2:$E$405,3,FALSE)</f>
        <v>1.1462000000000001</v>
      </c>
      <c r="I2740" s="10">
        <f>VLOOKUP(C2740,away!$B$2:$E$405,3,FALSE)</f>
        <v>0.96940000000000004</v>
      </c>
      <c r="J2740" s="10">
        <f>VLOOKUP(B2740,home!$B$2:$E$405,4,FALSE)</f>
        <v>0.72699999999999998</v>
      </c>
      <c r="K2740" s="12">
        <f t="shared" si="3918"/>
        <v>1.4681987902999998</v>
      </c>
      <c r="L2740" s="12">
        <f t="shared" si="3919"/>
        <v>0.8077888055600001</v>
      </c>
      <c r="M2740" s="13">
        <f t="shared" si="3920"/>
        <v>0.10269543674885113</v>
      </c>
      <c r="N2740" s="13">
        <f t="shared" si="3921"/>
        <v>0.15077731600399338</v>
      </c>
      <c r="O2740" s="13">
        <f t="shared" si="3922"/>
        <v>8.2956224187816993E-2</v>
      </c>
      <c r="P2740" s="13">
        <f t="shared" si="3923"/>
        <v>0.12179622800040849</v>
      </c>
      <c r="Q2740" s="13">
        <f t="shared" si="3924"/>
        <v>0.11068553648087195</v>
      </c>
      <c r="R2740" s="13">
        <f t="shared" si="3925"/>
        <v>3.3505554625222138E-2</v>
      </c>
      <c r="S2740" s="13">
        <f t="shared" si="3926"/>
        <v>3.6112415567708868E-2</v>
      </c>
      <c r="T2740" s="13">
        <f t="shared" si="3927"/>
        <v>8.9410537306651369E-2</v>
      </c>
      <c r="U2740" s="13">
        <f t="shared" si="3928"/>
        <v>4.9192814769081702E-2</v>
      </c>
      <c r="V2740" s="13">
        <f t="shared" si="3929"/>
        <v>4.7587919941550153E-3</v>
      </c>
      <c r="W2740" s="13">
        <f t="shared" si="3930"/>
        <v>5.4169456921640886E-2</v>
      </c>
      <c r="X2740" s="13">
        <f t="shared" si="3931"/>
        <v>4.3757480904566166E-2</v>
      </c>
      <c r="Y2740" s="13">
        <f t="shared" si="3932"/>
        <v>1.767340161710701E-2</v>
      </c>
      <c r="Z2740" s="13">
        <f t="shared" si="3933"/>
        <v>9.0218039834445082E-3</v>
      </c>
      <c r="AA2740" s="13">
        <f t="shared" si="3934"/>
        <v>1.3245801694816947E-2</v>
      </c>
      <c r="AB2740" s="13">
        <f t="shared" si="3935"/>
        <v>9.7237350124419666E-3</v>
      </c>
      <c r="AC2740" s="13">
        <f t="shared" si="3936"/>
        <v>3.527438347529029E-4</v>
      </c>
      <c r="AD2740" s="13">
        <f t="shared" si="3937"/>
        <v>1.9882882780890284E-2</v>
      </c>
      <c r="AE2740" s="13">
        <f t="shared" si="3938"/>
        <v>1.6061170132664854E-2</v>
      </c>
      <c r="AF2740" s="13">
        <f t="shared" si="3939"/>
        <v>6.4870167186806453E-3</v>
      </c>
      <c r="AG2740" s="13">
        <f t="shared" si="3940"/>
        <v>1.74671316227693E-3</v>
      </c>
      <c r="AH2740" s="13">
        <f t="shared" si="3941"/>
        <v>1.8219280659457725E-3</v>
      </c>
      <c r="AI2740" s="13">
        <f t="shared" si="3942"/>
        <v>2.6749525824352016E-3</v>
      </c>
      <c r="AJ2740" s="13">
        <f t="shared" si="3943"/>
        <v>1.9636810728206121E-3</v>
      </c>
      <c r="AK2740" s="13">
        <f t="shared" si="3944"/>
        <v>9.6102472521674255E-4</v>
      </c>
      <c r="AL2740" s="13">
        <f t="shared" si="3945"/>
        <v>1.6734090582182993E-5</v>
      </c>
      <c r="AM2740" s="13">
        <f t="shared" si="3946"/>
        <v>5.8384048893159596E-3</v>
      </c>
      <c r="AN2740" s="13">
        <f t="shared" si="3947"/>
        <v>4.7161981119162033E-3</v>
      </c>
      <c r="AO2740" s="13">
        <f t="shared" si="3948"/>
        <v>1.9048460198045586E-3</v>
      </c>
      <c r="AP2740" s="13">
        <f t="shared" si="3949"/>
        <v>5.1290443037121491E-4</v>
      </c>
      <c r="AQ2740" s="13">
        <f t="shared" si="3950"/>
        <v>1.0357961429399897E-4</v>
      </c>
      <c r="AR2740" s="13">
        <f t="shared" si="3951"/>
        <v>2.9434661924131536E-4</v>
      </c>
      <c r="AS2740" s="13">
        <f t="shared" si="3952"/>
        <v>4.3215935029899385E-4</v>
      </c>
      <c r="AT2740" s="13">
        <f t="shared" si="3953"/>
        <v>3.1724791766290838E-4</v>
      </c>
      <c r="AU2740" s="13">
        <f t="shared" si="3954"/>
        <v>1.5526100297929199E-4</v>
      </c>
      <c r="AV2740" s="13">
        <f t="shared" si="3955"/>
        <v>5.6988504188740309E-5</v>
      </c>
      <c r="AW2740" s="13">
        <f t="shared" si="3956"/>
        <v>5.5129278282871775E-7</v>
      </c>
      <c r="AX2740" s="13">
        <f t="shared" si="3957"/>
        <v>1.4286564992958841E-3</v>
      </c>
      <c r="AY2740" s="13">
        <f t="shared" si="3958"/>
        <v>1.154052727121753E-3</v>
      </c>
      <c r="AZ2740" s="13">
        <f t="shared" si="3959"/>
        <v>4.6611543699747083E-4</v>
      </c>
      <c r="BA2740" s="13">
        <f t="shared" si="3960"/>
        <v>1.2550761070175481E-4</v>
      </c>
      <c r="BB2740" s="13">
        <f t="shared" si="3961"/>
        <v>2.5345910734365E-5</v>
      </c>
      <c r="BC2740" s="13">
        <f t="shared" si="3962"/>
        <v>4.0948285915886187E-6</v>
      </c>
      <c r="BD2740" s="13">
        <f t="shared" si="3963"/>
        <v>3.9628317329594372E-5</v>
      </c>
      <c r="BE2740" s="13">
        <f t="shared" si="3964"/>
        <v>5.8182247564934969E-5</v>
      </c>
      <c r="BF2740" s="13">
        <f t="shared" si="3965"/>
        <v>4.2711552745886325E-5</v>
      </c>
      <c r="BG2740" s="13">
        <f t="shared" si="3966"/>
        <v>2.0903016691114975E-5</v>
      </c>
      <c r="BH2740" s="13">
        <f t="shared" si="3967"/>
        <v>7.6724459548789297E-6</v>
      </c>
      <c r="BI2740" s="13">
        <f t="shared" si="3968"/>
        <v>2.2529351739190732E-6</v>
      </c>
      <c r="BJ2740" s="14">
        <f t="shared" si="3969"/>
        <v>0.52693121810848831</v>
      </c>
      <c r="BK2740" s="14">
        <f t="shared" si="3970"/>
        <v>0.2668864029635804</v>
      </c>
      <c r="BL2740" s="14">
        <f t="shared" si="3971"/>
        <v>0.19747307064562966</v>
      </c>
      <c r="BM2740" s="14">
        <f t="shared" si="3972"/>
        <v>0.39674269821963981</v>
      </c>
      <c r="BN2740" s="14">
        <f t="shared" si="3973"/>
        <v>0.60241629604716407</v>
      </c>
    </row>
    <row r="2741" spans="1:66" x14ac:dyDescent="0.25">
      <c r="A2741" t="s">
        <v>290</v>
      </c>
      <c r="B2741" t="s">
        <v>298</v>
      </c>
      <c r="C2741" t="s">
        <v>297</v>
      </c>
      <c r="D2741" s="7" t="s">
        <v>510</v>
      </c>
      <c r="E2741" s="10">
        <f>VLOOKUP(A2741,home!$A$2:$E$405,3,FALSE)</f>
        <v>1.6292</v>
      </c>
      <c r="F2741" s="10">
        <f>VLOOKUP(B2741,home!$B$2:$E$405,3,FALSE)</f>
        <v>0.61380000000000001</v>
      </c>
      <c r="G2741" s="10">
        <f>VLOOKUP(C2741,away!$B$2:$E$405,4,FALSE)</f>
        <v>1.3359000000000001</v>
      </c>
      <c r="H2741" s="10">
        <f>VLOOKUP(A2741,away!$A$2:$E$405,3,FALSE)</f>
        <v>1.1462000000000001</v>
      </c>
      <c r="I2741" s="10">
        <f>VLOOKUP(C2741,away!$B$2:$E$405,3,FALSE)</f>
        <v>1.2317</v>
      </c>
      <c r="J2741" s="10">
        <f>VLOOKUP(B2741,home!$B$2:$E$405,4,FALSE)</f>
        <v>1.4883</v>
      </c>
      <c r="K2741" s="12">
        <f t="shared" si="3918"/>
        <v>1.3359039542640001</v>
      </c>
      <c r="L2741" s="12">
        <f t="shared" si="3919"/>
        <v>2.1011440478820003</v>
      </c>
      <c r="M2741" s="13">
        <f t="shared" si="3920"/>
        <v>3.2159480058219017E-2</v>
      </c>
      <c r="N2741" s="13">
        <f t="shared" si="3921"/>
        <v>4.2961976576849047E-2</v>
      </c>
      <c r="O2741" s="13">
        <f t="shared" si="3922"/>
        <v>6.7571700107306773E-2</v>
      </c>
      <c r="P2741" s="13">
        <f t="shared" si="3923"/>
        <v>9.0269301369692287E-2</v>
      </c>
      <c r="Q2741" s="13">
        <f t="shared" si="3924"/>
        <v>2.8696537196004998E-2</v>
      </c>
      <c r="R2741" s="13">
        <f t="shared" si="3925"/>
        <v>7.0988937742867575E-2</v>
      </c>
      <c r="S2741" s="13">
        <f t="shared" si="3926"/>
        <v>6.3344826743318275E-2</v>
      </c>
      <c r="T2741" s="13">
        <f t="shared" si="3927"/>
        <v>6.0295558324210331E-2</v>
      </c>
      <c r="U2741" s="13">
        <f t="shared" si="3928"/>
        <v>9.4834402639697724E-2</v>
      </c>
      <c r="V2741" s="13">
        <f t="shared" si="3929"/>
        <v>1.9756031313496739E-2</v>
      </c>
      <c r="W2741" s="13">
        <f t="shared" si="3930"/>
        <v>1.2778605837942349E-2</v>
      </c>
      <c r="X2741" s="13">
        <f t="shared" si="3931"/>
        <v>2.6849691596622746E-2</v>
      </c>
      <c r="Y2741" s="13">
        <f t="shared" si="3932"/>
        <v>2.8207534842855628E-2</v>
      </c>
      <c r="Z2741" s="13">
        <f t="shared" si="3933"/>
        <v>4.9719328001297351E-2</v>
      </c>
      <c r="AA2741" s="13">
        <f t="shared" si="3934"/>
        <v>6.6420246880281961E-2</v>
      </c>
      <c r="AB2741" s="13">
        <f t="shared" si="3935"/>
        <v>4.4365535225279903E-2</v>
      </c>
      <c r="AC2741" s="13">
        <f t="shared" si="3936"/>
        <v>3.4658581646816382E-3</v>
      </c>
      <c r="AD2741" s="13">
        <f t="shared" si="3937"/>
        <v>4.2677475172220548E-3</v>
      </c>
      <c r="AE2741" s="13">
        <f t="shared" si="3938"/>
        <v>8.9671522936743044E-3</v>
      </c>
      <c r="AF2741" s="13">
        <f t="shared" si="3939"/>
        <v>9.4206393341525977E-3</v>
      </c>
      <c r="AG2741" s="13">
        <f t="shared" si="3940"/>
        <v>6.5980400880659255E-3</v>
      </c>
      <c r="AH2741" s="13">
        <f t="shared" si="3941"/>
        <v>2.6116867523654712E-2</v>
      </c>
      <c r="AI2741" s="13">
        <f t="shared" si="3942"/>
        <v>3.4889626597839375E-2</v>
      </c>
      <c r="AJ2741" s="13">
        <f t="shared" si="3943"/>
        <v>2.3304595067424033E-2</v>
      </c>
      <c r="AK2741" s="13">
        <f t="shared" si="3944"/>
        <v>1.0377566901031027E-2</v>
      </c>
      <c r="AL2741" s="13">
        <f t="shared" si="3945"/>
        <v>3.8913638479960109E-4</v>
      </c>
      <c r="AM2741" s="13">
        <f t="shared" si="3946"/>
        <v>1.1402601568114624E-3</v>
      </c>
      <c r="AN2741" s="13">
        <f t="shared" si="3947"/>
        <v>2.3958508415214005E-3</v>
      </c>
      <c r="AO2741" s="13">
        <f t="shared" si="3948"/>
        <v>2.5170138676378867E-3</v>
      </c>
      <c r="AP2741" s="13">
        <f t="shared" si="3949"/>
        <v>1.7628695688079324E-3</v>
      </c>
      <c r="AQ2741" s="13">
        <f t="shared" si="3950"/>
        <v>9.2601072542327419E-4</v>
      </c>
      <c r="AR2741" s="13">
        <f t="shared" si="3951"/>
        <v>1.097506014932996E-2</v>
      </c>
      <c r="AS2741" s="13">
        <f t="shared" si="3952"/>
        <v>1.4661626251775143E-2</v>
      </c>
      <c r="AT2741" s="13">
        <f t="shared" si="3953"/>
        <v>9.7932622428436433E-3</v>
      </c>
      <c r="AU2741" s="13">
        <f t="shared" si="3954"/>
        <v>4.3609525851197187E-3</v>
      </c>
      <c r="AV2741" s="13">
        <f t="shared" si="3955"/>
        <v>1.4564534507048113E-3</v>
      </c>
      <c r="AW2741" s="13">
        <f t="shared" si="3956"/>
        <v>3.0341035718961683E-5</v>
      </c>
      <c r="AX2741" s="13">
        <f t="shared" si="3957"/>
        <v>2.538796753956869E-4</v>
      </c>
      <c r="AY2741" s="13">
        <f t="shared" si="3958"/>
        <v>5.3343776883586183E-4</v>
      </c>
      <c r="AZ2741" s="13">
        <f t="shared" si="3959"/>
        <v>5.6041479645246276E-4</v>
      </c>
      <c r="BA2741" s="13">
        <f t="shared" si="3960"/>
        <v>3.9250407130369825E-4</v>
      </c>
      <c r="BB2741" s="13">
        <f t="shared" si="3961"/>
        <v>2.0617689829730451E-4</v>
      </c>
      <c r="BC2741" s="13">
        <f t="shared" si="3962"/>
        <v>8.6641472533630767E-5</v>
      </c>
      <c r="BD2741" s="13">
        <f t="shared" si="3963"/>
        <v>3.8433637179852639E-3</v>
      </c>
      <c r="BE2741" s="13">
        <f t="shared" si="3964"/>
        <v>5.1343647885313043E-3</v>
      </c>
      <c r="BF2741" s="13">
        <f t="shared" si="3965"/>
        <v>3.4295091118164084E-3</v>
      </c>
      <c r="BG2741" s="13">
        <f t="shared" si="3966"/>
        <v>1.5271649278866533E-3</v>
      </c>
      <c r="BH2741" s="13">
        <f t="shared" si="3967"/>
        <v>5.1003641649426915E-4</v>
      </c>
      <c r="BI2741" s="13">
        <f t="shared" si="3968"/>
        <v>1.3627193312266693E-4</v>
      </c>
      <c r="BJ2741" s="14">
        <f t="shared" si="3969"/>
        <v>0.23981854345062062</v>
      </c>
      <c r="BK2741" s="14">
        <f t="shared" si="3970"/>
        <v>0.20991807180304339</v>
      </c>
      <c r="BL2741" s="14">
        <f t="shared" si="3971"/>
        <v>0.49469754426099299</v>
      </c>
      <c r="BM2741" s="14">
        <f t="shared" si="3972"/>
        <v>0.66100245773189736</v>
      </c>
      <c r="BN2741" s="14">
        <f t="shared" si="3973"/>
        <v>0.3326479330509397</v>
      </c>
    </row>
    <row r="2742" spans="1:66" x14ac:dyDescent="0.25">
      <c r="A2742" t="s">
        <v>290</v>
      </c>
      <c r="B2742" t="s">
        <v>304</v>
      </c>
      <c r="C2742" t="s">
        <v>305</v>
      </c>
      <c r="D2742" s="7" t="s">
        <v>510</v>
      </c>
      <c r="E2742" s="10">
        <f>VLOOKUP(A2742,home!$A$2:$E$405,3,FALSE)</f>
        <v>1.6292</v>
      </c>
      <c r="F2742" s="10">
        <f>VLOOKUP(B2742,home!$B$2:$E$405,3,FALSE)</f>
        <v>0.86650000000000005</v>
      </c>
      <c r="G2742" s="10">
        <f>VLOOKUP(C2742,away!$B$2:$E$405,4,FALSE)</f>
        <v>0.54559999999999997</v>
      </c>
      <c r="H2742" s="10">
        <f>VLOOKUP(A2742,away!$A$2:$E$405,3,FALSE)</f>
        <v>1.1462000000000001</v>
      </c>
      <c r="I2742" s="10">
        <f>VLOOKUP(C2742,away!$B$2:$E$405,3,FALSE)</f>
        <v>1.0179</v>
      </c>
      <c r="J2742" s="10">
        <f>VLOOKUP(B2742,home!$B$2:$E$405,4,FALSE)</f>
        <v>0.71850000000000003</v>
      </c>
      <c r="K2742" s="12">
        <f t="shared" si="3918"/>
        <v>0.77022450208000004</v>
      </c>
      <c r="L2742" s="12">
        <f t="shared" si="3919"/>
        <v>0.83828615013000007</v>
      </c>
      <c r="M2742" s="13">
        <f t="shared" si="3920"/>
        <v>0.20018553805255415</v>
      </c>
      <c r="N2742" s="13">
        <f t="shared" si="3921"/>
        <v>0.15418780637014542</v>
      </c>
      <c r="O2742" s="13">
        <f t="shared" si="3922"/>
        <v>0.16781276400577827</v>
      </c>
      <c r="P2742" s="13">
        <f t="shared" si="3923"/>
        <v>0.1292535025990191</v>
      </c>
      <c r="Q2742" s="13">
        <f t="shared" si="3924"/>
        <v>5.9379613194126352E-2</v>
      </c>
      <c r="R2742" s="13">
        <f t="shared" si="3925"/>
        <v>7.0337557940539058E-2</v>
      </c>
      <c r="S2742" s="13">
        <f t="shared" si="3926"/>
        <v>2.0863729838626922E-2</v>
      </c>
      <c r="T2742" s="13">
        <f t="shared" si="3927"/>
        <v>4.9777107340712737E-2</v>
      </c>
      <c r="U2742" s="13">
        <f t="shared" si="3928"/>
        <v>5.4175710542274852E-2</v>
      </c>
      <c r="V2742" s="13">
        <f t="shared" si="3929"/>
        <v>1.4967837587938255E-3</v>
      </c>
      <c r="W2742" s="13">
        <f t="shared" si="3930"/>
        <v>1.5245211002049659E-2</v>
      </c>
      <c r="X2742" s="13">
        <f t="shared" si="3931"/>
        <v>1.277984923882773E-2</v>
      </c>
      <c r="Y2742" s="13">
        <f t="shared" si="3932"/>
        <v>5.356585308829355E-3</v>
      </c>
      <c r="Z2742" s="13">
        <f t="shared" si="3933"/>
        <v>1.9654333551840101E-2</v>
      </c>
      <c r="AA2742" s="13">
        <f t="shared" si="3934"/>
        <v>1.5138249273680279E-2</v>
      </c>
      <c r="AB2742" s="13">
        <f t="shared" si="3935"/>
        <v>5.8299252545916565E-3</v>
      </c>
      <c r="AC2742" s="13">
        <f t="shared" si="3936"/>
        <v>6.0401635821039414E-5</v>
      </c>
      <c r="AD2742" s="13">
        <f t="shared" si="3937"/>
        <v>2.9355587632895587E-3</v>
      </c>
      <c r="AE2742" s="13">
        <f t="shared" si="3938"/>
        <v>2.4608382541583887E-3</v>
      </c>
      <c r="AF2742" s="13">
        <f t="shared" si="3939"/>
        <v>1.0314433130855331E-3</v>
      </c>
      <c r="AG2742" s="13">
        <f t="shared" si="3940"/>
        <v>2.8821488133460129E-4</v>
      </c>
      <c r="AH2742" s="13">
        <f t="shared" si="3941"/>
        <v>4.1189889016357301E-3</v>
      </c>
      <c r="AI2742" s="13">
        <f t="shared" si="3942"/>
        <v>3.172546175835427E-3</v>
      </c>
      <c r="AJ2742" s="13">
        <f t="shared" si="3943"/>
        <v>1.2217863993043247E-3</v>
      </c>
      <c r="AK2742" s="13">
        <f t="shared" si="3944"/>
        <v>3.1368327368409658E-4</v>
      </c>
      <c r="AL2742" s="13">
        <f t="shared" si="3945"/>
        <v>1.5599774226508107E-6</v>
      </c>
      <c r="AM2742" s="13">
        <f t="shared" si="3946"/>
        <v>4.522078573562564E-4</v>
      </c>
      <c r="AN2742" s="13">
        <f t="shared" si="3947"/>
        <v>3.7907958380171242E-4</v>
      </c>
      <c r="AO2742" s="13">
        <f t="shared" si="3948"/>
        <v>1.5888858244901013E-4</v>
      </c>
      <c r="AP2742" s="13">
        <f t="shared" si="3949"/>
        <v>4.4398032693597928E-5</v>
      </c>
      <c r="AQ2742" s="13">
        <f t="shared" si="3950"/>
        <v>9.3045639750155186E-6</v>
      </c>
      <c r="AR2742" s="13">
        <f t="shared" si="3951"/>
        <v>6.9057826975608321E-4</v>
      </c>
      <c r="AS2742" s="13">
        <f t="shared" si="3952"/>
        <v>5.319003039701472E-4</v>
      </c>
      <c r="AT2742" s="13">
        <f t="shared" si="3953"/>
        <v>2.048413233908036E-4</v>
      </c>
      <c r="AU2742" s="13">
        <f t="shared" si="3954"/>
        <v>5.2591268771363332E-5</v>
      </c>
      <c r="AV2742" s="13">
        <f t="shared" si="3955"/>
        <v>1.0126770950794694E-5</v>
      </c>
      <c r="AW2742" s="13">
        <f t="shared" si="3956"/>
        <v>2.7978564815216767E-8</v>
      </c>
      <c r="AX2742" s="13">
        <f t="shared" si="3957"/>
        <v>5.8050261961481006E-5</v>
      </c>
      <c r="AY2742" s="13">
        <f t="shared" si="3958"/>
        <v>4.8662730613727899E-5</v>
      </c>
      <c r="AZ2742" s="13">
        <f t="shared" si="3959"/>
        <v>2.0396646550497629E-5</v>
      </c>
      <c r="BA2742" s="13">
        <f t="shared" si="3960"/>
        <v>5.699408770793001E-6</v>
      </c>
      <c r="BB2742" s="13">
        <f t="shared" si="3961"/>
        <v>1.1944338591213049E-6</v>
      </c>
      <c r="BC2742" s="13">
        <f t="shared" si="3962"/>
        <v>2.0025547226954363E-7</v>
      </c>
      <c r="BD2742" s="13">
        <f t="shared" si="3963"/>
        <v>9.648369985287722E-5</v>
      </c>
      <c r="BE2742" s="13">
        <f t="shared" si="3964"/>
        <v>7.4314109678018533E-5</v>
      </c>
      <c r="BF2742" s="13">
        <f t="shared" si="3965"/>
        <v>2.8619274062135163E-5</v>
      </c>
      <c r="BG2742" s="13">
        <f t="shared" si="3966"/>
        <v>7.3477553714663731E-6</v>
      </c>
      <c r="BH2742" s="13">
        <f t="shared" si="3967"/>
        <v>1.414855305598333E-6</v>
      </c>
      <c r="BI2742" s="13">
        <f t="shared" si="3968"/>
        <v>2.1795124465394456E-7</v>
      </c>
      <c r="BJ2742" s="14">
        <f t="shared" si="3969"/>
        <v>0.30462031002406287</v>
      </c>
      <c r="BK2742" s="14">
        <f t="shared" si="3970"/>
        <v>0.3519101785928514</v>
      </c>
      <c r="BL2742" s="14">
        <f t="shared" si="3971"/>
        <v>0.32381964734967766</v>
      </c>
      <c r="BM2742" s="14">
        <f t="shared" si="3972"/>
        <v>0.21879905260422067</v>
      </c>
      <c r="BN2742" s="14">
        <f t="shared" si="3973"/>
        <v>0.78115678216216233</v>
      </c>
    </row>
    <row r="2743" spans="1:66" x14ac:dyDescent="0.25">
      <c r="A2743" t="s">
        <v>290</v>
      </c>
      <c r="B2743" t="s">
        <v>312</v>
      </c>
      <c r="C2743" t="s">
        <v>314</v>
      </c>
      <c r="D2743" s="7" t="s">
        <v>510</v>
      </c>
      <c r="E2743" s="10">
        <f>VLOOKUP(A2743,home!$A$2:$E$405,3,FALSE)</f>
        <v>1.6292</v>
      </c>
      <c r="F2743" s="10">
        <f>VLOOKUP(B2743,home!$B$2:$E$405,3,FALSE)</f>
        <v>1.0831999999999999</v>
      </c>
      <c r="G2743" s="10">
        <f>VLOOKUP(C2743,away!$B$2:$E$405,4,FALSE)</f>
        <v>0.64990000000000003</v>
      </c>
      <c r="H2743" s="10">
        <f>VLOOKUP(A2743,away!$A$2:$E$405,3,FALSE)</f>
        <v>1.1462000000000001</v>
      </c>
      <c r="I2743" s="10">
        <f>VLOOKUP(C2743,away!$B$2:$E$405,3,FALSE)</f>
        <v>1.2829999999999999</v>
      </c>
      <c r="J2743" s="10">
        <f>VLOOKUP(B2743,home!$B$2:$E$405,4,FALSE)</f>
        <v>1.0777000000000001</v>
      </c>
      <c r="K2743" s="12">
        <f t="shared" si="3918"/>
        <v>1.146910661056</v>
      </c>
      <c r="L2743" s="12">
        <f t="shared" si="3919"/>
        <v>1.5848382464200002</v>
      </c>
      <c r="M2743" s="13">
        <f t="shared" si="3920"/>
        <v>6.5105326849108552E-2</v>
      </c>
      <c r="N2743" s="13">
        <f t="shared" si="3921"/>
        <v>7.4669993454778039E-2</v>
      </c>
      <c r="O2743" s="13">
        <f t="shared" si="3922"/>
        <v>0.10318141203614214</v>
      </c>
      <c r="P2743" s="13">
        <f t="shared" si="3923"/>
        <v>0.1183398614870633</v>
      </c>
      <c r="Q2743" s="13">
        <f t="shared" si="3924"/>
        <v>4.2819905777133335E-2</v>
      </c>
      <c r="R2743" s="13">
        <f t="shared" si="3925"/>
        <v>8.1762924057249525E-2</v>
      </c>
      <c r="S2743" s="13">
        <f t="shared" si="3926"/>
        <v>5.3775641312862429E-2</v>
      </c>
      <c r="T2743" s="13">
        <f t="shared" si="3927"/>
        <v>6.7862624383701622E-2</v>
      </c>
      <c r="U2743" s="13">
        <f t="shared" si="3928"/>
        <v>9.3774769280371581E-2</v>
      </c>
      <c r="V2743" s="13">
        <f t="shared" si="3929"/>
        <v>1.0860695109721064E-2</v>
      </c>
      <c r="W2743" s="13">
        <f t="shared" si="3930"/>
        <v>1.6370202147069215E-2</v>
      </c>
      <c r="X2743" s="13">
        <f t="shared" si="3931"/>
        <v>2.594412246430209E-2</v>
      </c>
      <c r="Y2743" s="13">
        <f t="shared" si="3932"/>
        <v>2.0558618775615135E-2</v>
      </c>
      <c r="Z2743" s="13">
        <f t="shared" si="3933"/>
        <v>4.3193669728354339E-2</v>
      </c>
      <c r="AA2743" s="13">
        <f t="shared" si="3934"/>
        <v>4.9539280301581411E-2</v>
      </c>
      <c r="AB2743" s="13">
        <f t="shared" si="3935"/>
        <v>2.840856435946261E-2</v>
      </c>
      <c r="AC2743" s="13">
        <f t="shared" si="3936"/>
        <v>1.2338210415527751E-3</v>
      </c>
      <c r="AD2743" s="13">
        <f t="shared" si="3937"/>
        <v>4.6937898415288729E-3</v>
      </c>
      <c r="AE2743" s="13">
        <f t="shared" si="3938"/>
        <v>7.4388976615126284E-3</v>
      </c>
      <c r="AF2743" s="13">
        <f t="shared" si="3939"/>
        <v>5.8947247625847589E-3</v>
      </c>
      <c r="AG2743" s="13">
        <f t="shared" si="3940"/>
        <v>3.1140617519544609E-3</v>
      </c>
      <c r="AH2743" s="13">
        <f t="shared" si="3941"/>
        <v>1.711374494718243E-2</v>
      </c>
      <c r="AI2743" s="13">
        <f t="shared" si="3942"/>
        <v>1.9627936530516782E-2</v>
      </c>
      <c r="AJ2743" s="13">
        <f t="shared" si="3943"/>
        <v>1.1255744830690107E-2</v>
      </c>
      <c r="AK2743" s="13">
        <f t="shared" si="3944"/>
        <v>4.3031112481481497E-3</v>
      </c>
      <c r="AL2743" s="13">
        <f t="shared" si="3945"/>
        <v>8.9707075118802644E-5</v>
      </c>
      <c r="AM2743" s="13">
        <f t="shared" si="3946"/>
        <v>1.0766715220011634E-3</v>
      </c>
      <c r="AN2743" s="13">
        <f t="shared" si="3947"/>
        <v>1.7063502068986761E-3</v>
      </c>
      <c r="AO2743" s="13">
        <f t="shared" si="3948"/>
        <v>1.3521445348398517E-3</v>
      </c>
      <c r="AP2743" s="13">
        <f t="shared" si="3949"/>
        <v>7.1431012450065925E-4</v>
      </c>
      <c r="AQ2743" s="13">
        <f t="shared" si="3950"/>
        <v>2.8301650127841914E-4</v>
      </c>
      <c r="AR2743" s="13">
        <f t="shared" si="3951"/>
        <v>5.4245035063543454E-3</v>
      </c>
      <c r="AS2743" s="13">
        <f t="shared" si="3952"/>
        <v>6.2214209023734512E-3</v>
      </c>
      <c r="AT2743" s="13">
        <f t="shared" si="3953"/>
        <v>3.5677069799243759E-3</v>
      </c>
      <c r="AU2743" s="13">
        <f t="shared" si="3954"/>
        <v>1.3639470569330573E-3</v>
      </c>
      <c r="AV2743" s="13">
        <f t="shared" si="3955"/>
        <v>3.9108135517811944E-4</v>
      </c>
      <c r="AW2743" s="13">
        <f t="shared" si="3956"/>
        <v>4.5293796980582268E-6</v>
      </c>
      <c r="AX2743" s="13">
        <f t="shared" si="3957"/>
        <v>2.0580767450642098E-4</v>
      </c>
      <c r="AY2743" s="13">
        <f t="shared" si="3958"/>
        <v>3.2617187396453436E-4</v>
      </c>
      <c r="AZ2743" s="13">
        <f t="shared" si="3959"/>
        <v>2.5846483038273905E-4</v>
      </c>
      <c r="BA2743" s="13">
        <f t="shared" si="3960"/>
        <v>1.3654164951500767E-4</v>
      </c>
      <c r="BB2743" s="13">
        <f t="shared" si="3961"/>
        <v>5.4099107095164746E-5</v>
      </c>
      <c r="BC2743" s="13">
        <f t="shared" si="3962"/>
        <v>1.7147666804317725E-5</v>
      </c>
      <c r="BD2743" s="13">
        <f t="shared" si="3963"/>
        <v>1.4328267707849609E-3</v>
      </c>
      <c r="BE2743" s="13">
        <f t="shared" si="3964"/>
        <v>1.6433242988597131E-3</v>
      </c>
      <c r="BF2743" s="13">
        <f t="shared" si="3965"/>
        <v>9.4237307896729075E-4</v>
      </c>
      <c r="BG2743" s="13">
        <f t="shared" si="3966"/>
        <v>3.6027257698658462E-4</v>
      </c>
      <c r="BH2743" s="13">
        <f t="shared" si="3967"/>
        <v>1.0330011485800804E-4</v>
      </c>
      <c r="BI2743" s="13">
        <f t="shared" si="3968"/>
        <v>2.3695200603791746E-5</v>
      </c>
      <c r="BJ2743" s="14">
        <f t="shared" si="3969"/>
        <v>0.27549766671196702</v>
      </c>
      <c r="BK2743" s="14">
        <f t="shared" si="3970"/>
        <v>0.24973122474939147</v>
      </c>
      <c r="BL2743" s="14">
        <f t="shared" si="3971"/>
        <v>0.43044193943316833</v>
      </c>
      <c r="BM2743" s="14">
        <f t="shared" si="3972"/>
        <v>0.51266343446713991</v>
      </c>
      <c r="BN2743" s="14">
        <f t="shared" si="3973"/>
        <v>0.48587942366147485</v>
      </c>
    </row>
    <row r="2744" spans="1:66" x14ac:dyDescent="0.25">
      <c r="A2744" t="s">
        <v>290</v>
      </c>
      <c r="B2744" t="s">
        <v>317</v>
      </c>
      <c r="C2744" t="s">
        <v>307</v>
      </c>
      <c r="D2744" s="7" t="s">
        <v>510</v>
      </c>
      <c r="E2744" s="10">
        <f>VLOOKUP(A2744,home!$A$2:$E$405,3,FALSE)</f>
        <v>1.6292</v>
      </c>
      <c r="F2744" s="10">
        <f>VLOOKUP(B2744,home!$B$2:$E$405,3,FALSE)</f>
        <v>0.90259999999999996</v>
      </c>
      <c r="G2744" s="10">
        <f>VLOOKUP(C2744,away!$B$2:$E$405,4,FALSE)</f>
        <v>0.79790000000000005</v>
      </c>
      <c r="H2744" s="10">
        <f>VLOOKUP(A2744,away!$A$2:$E$405,3,FALSE)</f>
        <v>1.1462000000000001</v>
      </c>
      <c r="I2744" s="10">
        <f>VLOOKUP(C2744,away!$B$2:$E$405,3,FALSE)</f>
        <v>1.0033000000000001</v>
      </c>
      <c r="J2744" s="10">
        <f>VLOOKUP(B2744,home!$B$2:$E$405,4,FALSE)</f>
        <v>0.87239999999999995</v>
      </c>
      <c r="K2744" s="12">
        <f t="shared" si="3918"/>
        <v>1.1733246525680001</v>
      </c>
      <c r="L2744" s="12">
        <f t="shared" si="3919"/>
        <v>1.0032446981040002</v>
      </c>
      <c r="M2744" s="13">
        <f t="shared" si="3920"/>
        <v>0.11343000246587584</v>
      </c>
      <c r="N2744" s="13">
        <f t="shared" si="3921"/>
        <v>0.13309021823406117</v>
      </c>
      <c r="O2744" s="13">
        <f t="shared" si="3922"/>
        <v>0.1137980485798136</v>
      </c>
      <c r="P2744" s="13">
        <f t="shared" si="3923"/>
        <v>0.1335220558128262</v>
      </c>
      <c r="Q2744" s="13">
        <f t="shared" si="3924"/>
        <v>7.8079017034839576E-2</v>
      </c>
      <c r="R2744" s="13">
        <f t="shared" si="3925"/>
        <v>5.7083644446139718E-2</v>
      </c>
      <c r="S2744" s="13">
        <f t="shared" si="3926"/>
        <v>3.9293262366468858E-2</v>
      </c>
      <c r="T2744" s="13">
        <f t="shared" si="3927"/>
        <v>7.833235987337471E-2</v>
      </c>
      <c r="U2744" s="13">
        <f t="shared" si="3928"/>
        <v>6.6977647287082137E-2</v>
      </c>
      <c r="V2744" s="13">
        <f t="shared" si="3929"/>
        <v>5.1392606861879247E-3</v>
      </c>
      <c r="W2744" s="13">
        <f t="shared" si="3930"/>
        <v>3.053734517841802E-2</v>
      </c>
      <c r="X2744" s="13">
        <f t="shared" si="3931"/>
        <v>3.0636429644419632E-2</v>
      </c>
      <c r="Y2744" s="13">
        <f t="shared" si="3932"/>
        <v>1.5367917804800107E-2</v>
      </c>
      <c r="Z2744" s="13">
        <f t="shared" si="3933"/>
        <v>1.908962121301451E-2</v>
      </c>
      <c r="AA2744" s="13">
        <f t="shared" si="3934"/>
        <v>2.2398323177414976E-2</v>
      </c>
      <c r="AB2744" s="13">
        <f t="shared" si="3935"/>
        <v>1.3140252380123106E-2</v>
      </c>
      <c r="AC2744" s="13">
        <f t="shared" si="3936"/>
        <v>3.7809917860151526E-4</v>
      </c>
      <c r="AD2744" s="13">
        <f t="shared" si="3937"/>
        <v>8.9575549804541132E-3</v>
      </c>
      <c r="AE2744" s="13">
        <f t="shared" si="3938"/>
        <v>8.9866195421156696E-3</v>
      </c>
      <c r="AF2744" s="13">
        <f t="shared" si="3939"/>
        <v>4.5078892047526716E-3</v>
      </c>
      <c r="AG2744" s="13">
        <f t="shared" si="3940"/>
        <v>1.5075053147694585E-3</v>
      </c>
      <c r="AH2744" s="13">
        <f t="shared" si="3941"/>
        <v>4.7878903176926148E-3</v>
      </c>
      <c r="AI2744" s="13">
        <f t="shared" si="3942"/>
        <v>5.6177497435403786E-3</v>
      </c>
      <c r="AJ2744" s="13">
        <f t="shared" si="3943"/>
        <v>3.2957221330267438E-3</v>
      </c>
      <c r="AK2744" s="13">
        <f t="shared" si="3944"/>
        <v>1.2889840088980901E-3</v>
      </c>
      <c r="AL2744" s="13">
        <f t="shared" si="3945"/>
        <v>1.7802901712253059E-5</v>
      </c>
      <c r="AM2744" s="13">
        <f t="shared" si="3946"/>
        <v>2.1020240170600145E-3</v>
      </c>
      <c r="AN2744" s="13">
        <f t="shared" si="3947"/>
        <v>2.1088444504027319E-3</v>
      </c>
      <c r="AO2744" s="13">
        <f t="shared" si="3948"/>
        <v>1.0578435069962925E-3</v>
      </c>
      <c r="AP2744" s="13">
        <f t="shared" si="3949"/>
        <v>3.5375862993925746E-4</v>
      </c>
      <c r="AQ2744" s="13">
        <f t="shared" si="3950"/>
        <v>8.8726617473773749E-5</v>
      </c>
      <c r="AR2744" s="13">
        <f t="shared" si="3951"/>
        <v>9.6068511526571881E-4</v>
      </c>
      <c r="AS2744" s="13">
        <f t="shared" si="3952"/>
        <v>1.1271955290963987E-3</v>
      </c>
      <c r="AT2744" s="13">
        <f t="shared" si="3953"/>
        <v>6.6128315127661757E-4</v>
      </c>
      <c r="AU2744" s="13">
        <f t="shared" si="3954"/>
        <v>2.5863327457356975E-4</v>
      </c>
      <c r="AV2744" s="13">
        <f t="shared" si="3955"/>
        <v>7.5865199257889546E-5</v>
      </c>
      <c r="AW2744" s="13">
        <f t="shared" si="3956"/>
        <v>5.8212112814999131E-7</v>
      </c>
      <c r="AX2744" s="13">
        <f t="shared" si="3957"/>
        <v>4.1105943325108878E-4</v>
      </c>
      <c r="AY2744" s="13">
        <f t="shared" si="3958"/>
        <v>4.1239319701478995E-4</v>
      </c>
      <c r="AZ2744" s="13">
        <f t="shared" si="3959"/>
        <v>2.0686564421962321E-4</v>
      </c>
      <c r="BA2744" s="13">
        <f t="shared" si="3960"/>
        <v>6.9178953594401801E-5</v>
      </c>
      <c r="BB2744" s="13">
        <f t="shared" si="3961"/>
        <v>1.7350854603491565E-5</v>
      </c>
      <c r="BC2744" s="13">
        <f t="shared" si="3962"/>
        <v>3.4814305777052609E-6</v>
      </c>
      <c r="BD2744" s="13">
        <f t="shared" si="3963"/>
        <v>1.606337080729604E-4</v>
      </c>
      <c r="BE2744" s="13">
        <f t="shared" si="3964"/>
        <v>1.884754897154158E-4</v>
      </c>
      <c r="BF2744" s="13">
        <f t="shared" si="3965"/>
        <v>1.1057146924396197E-4</v>
      </c>
      <c r="BG2744" s="13">
        <f t="shared" si="3966"/>
        <v>4.3245410244868313E-5</v>
      </c>
      <c r="BH2744" s="13">
        <f t="shared" si="3967"/>
        <v>1.2685226487680198E-5</v>
      </c>
      <c r="BI2744" s="13">
        <f t="shared" si="3968"/>
        <v>2.9767777922807499E-6</v>
      </c>
      <c r="BJ2744" s="14">
        <f t="shared" si="3969"/>
        <v>0.39683438354713829</v>
      </c>
      <c r="BK2744" s="14">
        <f t="shared" si="3970"/>
        <v>0.29219287660868737</v>
      </c>
      <c r="BL2744" s="14">
        <f t="shared" si="3971"/>
        <v>0.29199051242475876</v>
      </c>
      <c r="BM2744" s="14">
        <f t="shared" si="3972"/>
        <v>0.37069259614415612</v>
      </c>
      <c r="BN2744" s="14">
        <f t="shared" si="3973"/>
        <v>0.62900298657355602</v>
      </c>
    </row>
    <row r="2745" spans="1:66" x14ac:dyDescent="0.25">
      <c r="A2745" t="s">
        <v>338</v>
      </c>
      <c r="B2745" t="s">
        <v>89</v>
      </c>
      <c r="C2745" t="s">
        <v>94</v>
      </c>
      <c r="D2745" s="7" t="s">
        <v>511</v>
      </c>
      <c r="E2745" s="10">
        <f>VLOOKUP(A2745,home!$A$2:$E$405,3,FALSE)</f>
        <v>1.3812</v>
      </c>
      <c r="F2745" s="10">
        <f>VLOOKUP(B2745,home!$B$2:$E$405,3,FALSE)</f>
        <v>0.83260000000000001</v>
      </c>
      <c r="G2745" s="10">
        <f>VLOOKUP(C2745,away!$B$2:$E$405,4,FALSE)</f>
        <v>1.1584000000000001</v>
      </c>
      <c r="H2745" s="10">
        <f>VLOOKUP(A2745,away!$A$2:$E$405,3,FALSE)</f>
        <v>1.0679000000000001</v>
      </c>
      <c r="I2745" s="10">
        <f>VLOOKUP(C2745,away!$B$2:$E$405,3,FALSE)</f>
        <v>1.3109999999999999</v>
      </c>
      <c r="J2745" s="10">
        <f>VLOOKUP(B2745,home!$B$2:$E$405,4,FALSE)</f>
        <v>0.79600000000000004</v>
      </c>
      <c r="K2745" s="12">
        <f t="shared" si="3918"/>
        <v>1.3321450798080001</v>
      </c>
      <c r="L2745" s="12">
        <f t="shared" si="3919"/>
        <v>1.1144134524</v>
      </c>
      <c r="M2745" s="13">
        <f t="shared" si="3920"/>
        <v>8.6591074702385459E-2</v>
      </c>
      <c r="N2745" s="13">
        <f t="shared" si="3921"/>
        <v>0.11535187412006977</v>
      </c>
      <c r="O2745" s="13">
        <f t="shared" si="3922"/>
        <v>9.6498258506111684E-2</v>
      </c>
      <c r="P2745" s="13">
        <f t="shared" si="3923"/>
        <v>0.12854968027895716</v>
      </c>
      <c r="Q2745" s="13">
        <f t="shared" si="3924"/>
        <v>7.6832715777841371E-2</v>
      </c>
      <c r="R2745" s="13">
        <f t="shared" si="3925"/>
        <v>5.3769478706191809E-2</v>
      </c>
      <c r="S2745" s="13">
        <f t="shared" si="3926"/>
        <v>4.7709941112923031E-2</v>
      </c>
      <c r="T2745" s="13">
        <f t="shared" si="3927"/>
        <v>8.5623412047252156E-2</v>
      </c>
      <c r="U2745" s="13">
        <f t="shared" si="3928"/>
        <v>7.1628746502294449E-2</v>
      </c>
      <c r="V2745" s="13">
        <f t="shared" si="3929"/>
        <v>7.8698099047398735E-3</v>
      </c>
      <c r="W2745" s="13">
        <f t="shared" si="3930"/>
        <v>3.4117441430579307E-2</v>
      </c>
      <c r="X2745" s="13">
        <f t="shared" si="3931"/>
        <v>3.8020935691706677E-2</v>
      </c>
      <c r="Y2745" s="13">
        <f t="shared" si="3932"/>
        <v>2.1185521103836619E-2</v>
      </c>
      <c r="Z2745" s="13">
        <f t="shared" si="3933"/>
        <v>1.9973810132905164E-2</v>
      </c>
      <c r="AA2745" s="13">
        <f t="shared" si="3934"/>
        <v>2.6608012893568789E-2</v>
      </c>
      <c r="AB2745" s="13">
        <f t="shared" si="3935"/>
        <v>1.7722866729817748E-2</v>
      </c>
      <c r="AC2745" s="13">
        <f t="shared" si="3936"/>
        <v>7.3020050752024216E-4</v>
      </c>
      <c r="AD2745" s="13">
        <f t="shared" si="3937"/>
        <v>1.1362345434345958E-2</v>
      </c>
      <c r="AE2745" s="13">
        <f t="shared" si="3938"/>
        <v>1.2662350602850857E-2</v>
      </c>
      <c r="AF2745" s="13">
        <f t="shared" si="3939"/>
        <v>7.0555469254111247E-3</v>
      </c>
      <c r="AG2745" s="13">
        <f t="shared" si="3940"/>
        <v>2.6209321359058719E-3</v>
      </c>
      <c r="AH2745" s="13">
        <f t="shared" si="3941"/>
        <v>5.5647706769482363E-3</v>
      </c>
      <c r="AI2745" s="13">
        <f t="shared" si="3942"/>
        <v>7.4130818775564261E-3</v>
      </c>
      <c r="AJ2745" s="13">
        <f t="shared" si="3943"/>
        <v>4.9376502747003233E-3</v>
      </c>
      <c r="AK2745" s="13">
        <f t="shared" si="3944"/>
        <v>2.1925555064182191E-3</v>
      </c>
      <c r="AL2745" s="13">
        <f t="shared" si="3945"/>
        <v>4.3361070227563979E-5</v>
      </c>
      <c r="AM2745" s="13">
        <f t="shared" si="3946"/>
        <v>3.0272585130885717E-3</v>
      </c>
      <c r="AN2745" s="13">
        <f t="shared" si="3947"/>
        <v>3.3736176108783256E-3</v>
      </c>
      <c r="AO2745" s="13">
        <f t="shared" si="3948"/>
        <v>1.879802424408178E-3</v>
      </c>
      <c r="AP2745" s="13">
        <f t="shared" si="3949"/>
        <v>6.9829236987153584E-4</v>
      </c>
      <c r="AQ2745" s="13">
        <f t="shared" si="3950"/>
        <v>1.9454660267327896E-4</v>
      </c>
      <c r="AR2745" s="13">
        <f t="shared" si="3951"/>
        <v>1.2402910603824338E-3</v>
      </c>
      <c r="AS2745" s="13">
        <f t="shared" si="3952"/>
        <v>1.6522476336183062E-3</v>
      </c>
      <c r="AT2745" s="13">
        <f t="shared" si="3953"/>
        <v>1.1005167778745191E-3</v>
      </c>
      <c r="AU2745" s="13">
        <f t="shared" si="3954"/>
        <v>4.8868267029723161E-4</v>
      </c>
      <c r="AV2745" s="13">
        <f t="shared" si="3955"/>
        <v>1.6274905370597303E-4</v>
      </c>
      <c r="AW2745" s="13">
        <f t="shared" si="3956"/>
        <v>1.7881146570131326E-6</v>
      </c>
      <c r="AX2745" s="13">
        <f t="shared" si="3957"/>
        <v>6.7212458891963709E-4</v>
      </c>
      <c r="AY2745" s="13">
        <f t="shared" si="3958"/>
        <v>7.4902468358086362E-4</v>
      </c>
      <c r="AZ2745" s="13">
        <f t="shared" si="3959"/>
        <v>4.1736159178108403E-4</v>
      </c>
      <c r="BA2745" s="13">
        <f t="shared" si="3960"/>
        <v>1.5503779079863907E-4</v>
      </c>
      <c r="BB2745" s="13">
        <f t="shared" si="3961"/>
        <v>4.3194049924095077E-5</v>
      </c>
      <c r="BC2745" s="13">
        <f t="shared" si="3962"/>
        <v>9.6272060598097499E-6</v>
      </c>
      <c r="BD2745" s="13">
        <f t="shared" si="3963"/>
        <v>2.3036617376360772E-4</v>
      </c>
      <c r="BE2745" s="13">
        <f t="shared" si="3964"/>
        <v>3.0688116493338477E-4</v>
      </c>
      <c r="BF2745" s="13">
        <f t="shared" si="3965"/>
        <v>2.0440511697587799E-4</v>
      </c>
      <c r="BG2745" s="13">
        <f t="shared" si="3966"/>
        <v>9.0765756955664886E-5</v>
      </c>
      <c r="BH2745" s="13">
        <f t="shared" si="3967"/>
        <v>3.022828913588443E-5</v>
      </c>
      <c r="BI2745" s="13">
        <f t="shared" si="3968"/>
        <v>8.0536933286764117E-6</v>
      </c>
      <c r="BJ2745" s="14">
        <f t="shared" si="3969"/>
        <v>0.4160529627017836</v>
      </c>
      <c r="BK2745" s="14">
        <f t="shared" si="3970"/>
        <v>0.27224309226033422</v>
      </c>
      <c r="BL2745" s="14">
        <f t="shared" si="3971"/>
        <v>0.29185060906457921</v>
      </c>
      <c r="BM2745" s="14">
        <f t="shared" si="3972"/>
        <v>0.44178015549912103</v>
      </c>
      <c r="BN2745" s="14">
        <f t="shared" si="3973"/>
        <v>0.55759308209155733</v>
      </c>
    </row>
    <row r="2746" spans="1:66" x14ac:dyDescent="0.25">
      <c r="A2746" t="s">
        <v>338</v>
      </c>
      <c r="B2746" t="s">
        <v>75</v>
      </c>
      <c r="C2746" t="s">
        <v>79</v>
      </c>
      <c r="D2746" s="7" t="s">
        <v>511</v>
      </c>
      <c r="E2746" s="10">
        <f>VLOOKUP(A2746,home!$A$2:$E$405,3,FALSE)</f>
        <v>1.3812</v>
      </c>
      <c r="F2746" s="10">
        <f>VLOOKUP(B2746,home!$B$2:$E$405,3,FALSE)</f>
        <v>0.7621</v>
      </c>
      <c r="G2746" s="10">
        <f>VLOOKUP(C2746,away!$B$2:$E$405,4,FALSE)</f>
        <v>1.0288999999999999</v>
      </c>
      <c r="H2746" s="10">
        <f>VLOOKUP(A2746,away!$A$2:$E$405,3,FALSE)</f>
        <v>1.0679000000000001</v>
      </c>
      <c r="I2746" s="10">
        <f>VLOOKUP(C2746,away!$B$2:$E$405,3,FALSE)</f>
        <v>1.1335999999999999</v>
      </c>
      <c r="J2746" s="10">
        <f>VLOOKUP(B2746,home!$B$2:$E$405,4,FALSE)</f>
        <v>1.1335999999999999</v>
      </c>
      <c r="K2746" s="12">
        <f t="shared" si="3918"/>
        <v>1.083033021828</v>
      </c>
      <c r="L2746" s="12">
        <f t="shared" si="3919"/>
        <v>1.372303784384</v>
      </c>
      <c r="M2746" s="13">
        <f t="shared" si="3920"/>
        <v>8.5834281053106171E-2</v>
      </c>
      <c r="N2746" s="13">
        <f t="shared" si="3921"/>
        <v>9.2961360785379421E-2</v>
      </c>
      <c r="O2746" s="13">
        <f t="shared" si="3922"/>
        <v>0.11779070871905746</v>
      </c>
      <c r="P2746" s="13">
        <f t="shared" si="3923"/>
        <v>0.12757122720726252</v>
      </c>
      <c r="Q2746" s="13">
        <f t="shared" si="3924"/>
        <v>5.0340111742316208E-2</v>
      </c>
      <c r="R2746" s="13">
        <f t="shared" si="3925"/>
        <v>8.0822317670218011E-2</v>
      </c>
      <c r="S2746" s="13">
        <f t="shared" si="3926"/>
        <v>4.740069413844665E-2</v>
      </c>
      <c r="T2746" s="13">
        <f t="shared" si="3927"/>
        <v>6.9081925850293963E-2</v>
      </c>
      <c r="U2746" s="13">
        <f t="shared" si="3928"/>
        <v>8.7533238937518756E-2</v>
      </c>
      <c r="V2746" s="13">
        <f t="shared" si="3929"/>
        <v>7.8276996188043953E-3</v>
      </c>
      <c r="W2746" s="13">
        <f t="shared" si="3930"/>
        <v>1.817333444647997E-2</v>
      </c>
      <c r="X2746" s="13">
        <f t="shared" si="3931"/>
        <v>2.4939335635780564E-2</v>
      </c>
      <c r="Y2746" s="13">
        <f t="shared" si="3932"/>
        <v>1.7112172336502213E-2</v>
      </c>
      <c r="Z2746" s="13">
        <f t="shared" si="3933"/>
        <v>3.6970924133842002E-2</v>
      </c>
      <c r="AA2746" s="13">
        <f t="shared" si="3934"/>
        <v>4.004073168444864E-2</v>
      </c>
      <c r="AB2746" s="13">
        <f t="shared" si="3935"/>
        <v>2.1682717316206277E-2</v>
      </c>
      <c r="AC2746" s="13">
        <f t="shared" si="3936"/>
        <v>7.2712006375027539E-4</v>
      </c>
      <c r="AD2746" s="13">
        <f t="shared" si="3937"/>
        <v>4.9205803305655202E-3</v>
      </c>
      <c r="AE2746" s="13">
        <f t="shared" si="3938"/>
        <v>6.7525310090005355E-3</v>
      </c>
      <c r="AF2746" s="13">
        <f t="shared" si="3939"/>
        <v>4.6332619289108732E-3</v>
      </c>
      <c r="AG2746" s="13">
        <f t="shared" si="3940"/>
        <v>2.1194142930289015E-3</v>
      </c>
      <c r="AH2746" s="13">
        <f t="shared" si="3941"/>
        <v>1.2683834775261287E-2</v>
      </c>
      <c r="AI2746" s="13">
        <f t="shared" si="3942"/>
        <v>1.3737011905018302E-2</v>
      </c>
      <c r="AJ2746" s="13">
        <f t="shared" si="3943"/>
        <v>7.4388187571895912E-3</v>
      </c>
      <c r="AK2746" s="13">
        <f t="shared" si="3944"/>
        <v>2.6854954524766169E-3</v>
      </c>
      <c r="AL2746" s="13">
        <f t="shared" si="3945"/>
        <v>4.322729693617622E-5</v>
      </c>
      <c r="AM2746" s="13">
        <f t="shared" si="3946"/>
        <v>1.0658301969119594E-3</v>
      </c>
      <c r="AN2746" s="13">
        <f t="shared" si="3947"/>
        <v>1.4626428127330255E-3</v>
      </c>
      <c r="AO2746" s="13">
        <f t="shared" si="3948"/>
        <v>1.0035951335577947E-3</v>
      </c>
      <c r="AP2746" s="13">
        <f t="shared" si="3949"/>
        <v>4.5907913325690929E-4</v>
      </c>
      <c r="AQ2746" s="13">
        <f t="shared" si="3950"/>
        <v>1.5749900797504583E-4</v>
      </c>
      <c r="AR2746" s="13">
        <f t="shared" si="3951"/>
        <v>3.4812148925184878E-3</v>
      </c>
      <c r="AS2746" s="13">
        <f t="shared" si="3952"/>
        <v>3.7702706846769337E-3</v>
      </c>
      <c r="AT2746" s="13">
        <f t="shared" si="3953"/>
        <v>2.0416638263675911E-3</v>
      </c>
      <c r="AU2746" s="13">
        <f t="shared" si="3954"/>
        <v>7.3706311447593637E-4</v>
      </c>
      <c r="AV2746" s="13">
        <f t="shared" si="3955"/>
        <v>1.9956592303720756E-4</v>
      </c>
      <c r="AW2746" s="13">
        <f t="shared" si="3956"/>
        <v>1.78462732402688E-6</v>
      </c>
      <c r="AX2746" s="13">
        <f t="shared" si="3957"/>
        <v>1.9238821648618186E-4</v>
      </c>
      <c r="AY2746" s="13">
        <f t="shared" si="3958"/>
        <v>2.6401507755487559E-4</v>
      </c>
      <c r="AZ2746" s="13">
        <f t="shared" si="3959"/>
        <v>1.8115444503149556E-4</v>
      </c>
      <c r="BA2746" s="13">
        <f t="shared" si="3960"/>
        <v>8.28663101582349E-5</v>
      </c>
      <c r="BB2746" s="13">
        <f t="shared" si="3961"/>
        <v>2.8429437757021016E-5</v>
      </c>
      <c r="BC2746" s="13">
        <f t="shared" si="3962"/>
        <v>7.8027650043738598E-6</v>
      </c>
      <c r="BD2746" s="13">
        <f t="shared" si="3963"/>
        <v>7.9621406187617622E-4</v>
      </c>
      <c r="BE2746" s="13">
        <f t="shared" si="3964"/>
        <v>8.6232612145570136E-4</v>
      </c>
      <c r="BF2746" s="13">
        <f t="shared" si="3965"/>
        <v>4.669638325606936E-4</v>
      </c>
      <c r="BG2746" s="13">
        <f t="shared" si="3966"/>
        <v>1.6857908355419739E-4</v>
      </c>
      <c r="BH2746" s="13">
        <f t="shared" si="3967"/>
        <v>4.5644178569674312E-5</v>
      </c>
      <c r="BI2746" s="13">
        <f t="shared" si="3968"/>
        <v>9.8868305290342464E-6</v>
      </c>
      <c r="BJ2746" s="14">
        <f t="shared" si="3969"/>
        <v>0.29593933089468516</v>
      </c>
      <c r="BK2746" s="14">
        <f t="shared" si="3970"/>
        <v>0.26966826445586106</v>
      </c>
      <c r="BL2746" s="14">
        <f t="shared" si="3971"/>
        <v>0.39699426776701668</v>
      </c>
      <c r="BM2746" s="14">
        <f t="shared" si="3972"/>
        <v>0.44399054962383427</v>
      </c>
      <c r="BN2746" s="14">
        <f t="shared" si="3973"/>
        <v>0.55532000717733976</v>
      </c>
    </row>
    <row r="2747" spans="1:66" x14ac:dyDescent="0.25">
      <c r="A2747" t="s">
        <v>338</v>
      </c>
      <c r="B2747" t="s">
        <v>86</v>
      </c>
      <c r="C2747" t="s">
        <v>74</v>
      </c>
      <c r="D2747" s="7" t="s">
        <v>511</v>
      </c>
      <c r="E2747" s="10">
        <f>VLOOKUP(A2747,home!$A$2:$E$405,3,FALSE)</f>
        <v>1.3812</v>
      </c>
      <c r="F2747" s="10">
        <f>VLOOKUP(B2747,home!$B$2:$E$405,3,FALSE)</f>
        <v>0.80020000000000002</v>
      </c>
      <c r="G2747" s="10">
        <f>VLOOKUP(C2747,away!$B$2:$E$405,4,FALSE)</f>
        <v>1.5242</v>
      </c>
      <c r="H2747" s="10">
        <f>VLOOKUP(A2747,away!$A$2:$E$405,3,FALSE)</f>
        <v>1.0679000000000001</v>
      </c>
      <c r="I2747" s="10">
        <f>VLOOKUP(C2747,away!$B$2:$E$405,3,FALSE)</f>
        <v>0.78859999999999997</v>
      </c>
      <c r="J2747" s="10">
        <f>VLOOKUP(B2747,home!$B$2:$E$405,4,FALSE)</f>
        <v>0.98570000000000002</v>
      </c>
      <c r="K2747" s="12">
        <f t="shared" si="3918"/>
        <v>1.684601077008</v>
      </c>
      <c r="L2747" s="12">
        <f t="shared" si="3919"/>
        <v>0.83010325305800003</v>
      </c>
      <c r="M2747" s="13">
        <f t="shared" si="3920"/>
        <v>8.0886824473513849E-2</v>
      </c>
      <c r="N2747" s="13">
        <f t="shared" si="3921"/>
        <v>0.13626203162383849</v>
      </c>
      <c r="O2747" s="13">
        <f t="shared" si="3922"/>
        <v>6.7144416124995304E-2</v>
      </c>
      <c r="P2747" s="13">
        <f t="shared" si="3923"/>
        <v>0.11311155571924042</v>
      </c>
      <c r="Q2747" s="13">
        <f t="shared" si="3924"/>
        <v>0.11477358261440826</v>
      </c>
      <c r="R2747" s="13">
        <f t="shared" si="3925"/>
        <v>2.7868399125019309E-2</v>
      </c>
      <c r="S2747" s="13">
        <f t="shared" si="3926"/>
        <v>3.9543597243752157E-2</v>
      </c>
      <c r="T2747" s="13">
        <f t="shared" si="3927"/>
        <v>9.5273924293341417E-2</v>
      </c>
      <c r="U2747" s="13">
        <f t="shared" si="3928"/>
        <v>4.6947135180496334E-2</v>
      </c>
      <c r="V2747" s="13">
        <f t="shared" si="3929"/>
        <v>6.14416478015113E-3</v>
      </c>
      <c r="W2747" s="13">
        <f t="shared" si="3930"/>
        <v>6.4449233628099595E-2</v>
      </c>
      <c r="X2747" s="13">
        <f t="shared" si="3931"/>
        <v>5.3499518491780529E-2</v>
      </c>
      <c r="Y2747" s="13">
        <f t="shared" si="3932"/>
        <v>2.2205062168531818E-2</v>
      </c>
      <c r="Z2747" s="13">
        <f t="shared" si="3933"/>
        <v>7.7112162570657505E-3</v>
      </c>
      <c r="AA2747" s="13">
        <f t="shared" si="3934"/>
        <v>1.2990323211694563E-2</v>
      </c>
      <c r="AB2747" s="13">
        <f t="shared" si="3935"/>
        <v>1.0941756236551343E-2</v>
      </c>
      <c r="AC2747" s="13">
        <f t="shared" si="3936"/>
        <v>5.3699725001708038E-4</v>
      </c>
      <c r="AD2747" s="13">
        <f t="shared" si="3937"/>
        <v>2.7142812095559216E-2</v>
      </c>
      <c r="AE2747" s="13">
        <f t="shared" si="3938"/>
        <v>2.2531336617665737E-2</v>
      </c>
      <c r="AF2747" s="13">
        <f t="shared" si="3939"/>
        <v>9.3516679110345804E-3</v>
      </c>
      <c r="AG2747" s="13">
        <f t="shared" si="3940"/>
        <v>2.5876166514893053E-3</v>
      </c>
      <c r="AH2747" s="13">
        <f t="shared" si="3941"/>
        <v>1.6002764250060036E-3</v>
      </c>
      <c r="AI2747" s="13">
        <f t="shared" si="3942"/>
        <v>2.6958273890756259E-3</v>
      </c>
      <c r="AJ2747" s="13">
        <f t="shared" si="3943"/>
        <v>2.2706968615322323E-3</v>
      </c>
      <c r="AK2747" s="13">
        <f t="shared" si="3944"/>
        <v>1.2750727928319612E-3</v>
      </c>
      <c r="AL2747" s="13">
        <f t="shared" si="3945"/>
        <v>3.003732425484209E-5</v>
      </c>
      <c r="AM2747" s="13">
        <f t="shared" si="3946"/>
        <v>9.1449620978409536E-3</v>
      </c>
      <c r="AN2747" s="13">
        <f t="shared" si="3947"/>
        <v>7.591262786509889E-3</v>
      </c>
      <c r="AO2747" s="13">
        <f t="shared" si="3948"/>
        <v>3.1507659669499978E-3</v>
      </c>
      <c r="AP2747" s="13">
        <f t="shared" si="3949"/>
        <v>8.7182035959654269E-4</v>
      </c>
      <c r="AQ2747" s="13">
        <f t="shared" si="3950"/>
        <v>1.8092522914582137E-4</v>
      </c>
      <c r="AR2747" s="13">
        <f t="shared" si="3951"/>
        <v>2.6567893323790214E-4</v>
      </c>
      <c r="AS2747" s="13">
        <f t="shared" si="3952"/>
        <v>4.4756301707090648E-4</v>
      </c>
      <c r="AT2747" s="13">
        <f t="shared" si="3953"/>
        <v>3.7698257029329955E-4</v>
      </c>
      <c r="AU2747" s="13">
        <f t="shared" si="3954"/>
        <v>2.1168841464311213E-4</v>
      </c>
      <c r="AV2747" s="13">
        <f t="shared" si="3955"/>
        <v>8.9152632824475754E-5</v>
      </c>
      <c r="AW2747" s="13">
        <f t="shared" si="3956"/>
        <v>1.1667771942886375E-6</v>
      </c>
      <c r="AX2747" s="13">
        <f t="shared" si="3957"/>
        <v>2.5676021665367046E-3</v>
      </c>
      <c r="AY2747" s="13">
        <f t="shared" si="3958"/>
        <v>2.1313749110008873E-3</v>
      </c>
      <c r="AZ2747" s="13">
        <f t="shared" si="3959"/>
        <v>8.8463062355402067E-4</v>
      </c>
      <c r="BA2747" s="13">
        <f t="shared" si="3960"/>
        <v>2.4477825278897321E-4</v>
      </c>
      <c r="BB2747" s="13">
        <f t="shared" si="3961"/>
        <v>5.0797805979495033E-5</v>
      </c>
      <c r="BC2747" s="13">
        <f t="shared" si="3962"/>
        <v>8.4334847983575935E-6</v>
      </c>
      <c r="BD2747" s="13">
        <f t="shared" si="3963"/>
        <v>3.6756824458293606E-5</v>
      </c>
      <c r="BE2747" s="13">
        <f t="shared" si="3964"/>
        <v>6.1920586069835406E-5</v>
      </c>
      <c r="BF2747" s="13">
        <f t="shared" si="3965"/>
        <v>5.215574299110565E-5</v>
      </c>
      <c r="BG2747" s="13">
        <f t="shared" si="3966"/>
        <v>2.9287206938323007E-5</v>
      </c>
      <c r="BH2747" s="13">
        <f t="shared" si="3967"/>
        <v>1.2334315087713784E-5</v>
      </c>
      <c r="BI2747" s="13">
        <f t="shared" si="3968"/>
        <v>4.1556800961837279E-6</v>
      </c>
      <c r="BJ2747" s="14">
        <f t="shared" si="3969"/>
        <v>0.57490413978045063</v>
      </c>
      <c r="BK2747" s="14">
        <f t="shared" si="3970"/>
        <v>0.24238455170193038</v>
      </c>
      <c r="BL2747" s="14">
        <f t="shared" si="3971"/>
        <v>0.17532157927091382</v>
      </c>
      <c r="BM2747" s="14">
        <f t="shared" si="3972"/>
        <v>0.45814446919553853</v>
      </c>
      <c r="BN2747" s="14">
        <f t="shared" si="3973"/>
        <v>0.54004680968101559</v>
      </c>
    </row>
    <row r="2748" spans="1:66" x14ac:dyDescent="0.25">
      <c r="A2748" t="s">
        <v>338</v>
      </c>
      <c r="B2748" t="s">
        <v>76</v>
      </c>
      <c r="C2748" t="s">
        <v>83</v>
      </c>
      <c r="D2748" s="7" t="s">
        <v>511</v>
      </c>
      <c r="E2748" s="10">
        <f>VLOOKUP(A2748,home!$A$2:$E$405,3,FALSE)</f>
        <v>1.3812</v>
      </c>
      <c r="F2748" s="10">
        <f>VLOOKUP(B2748,home!$B$2:$E$405,3,FALSE)</f>
        <v>1.1222000000000001</v>
      </c>
      <c r="G2748" s="10">
        <f>VLOOKUP(C2748,away!$B$2:$E$405,4,FALSE)</f>
        <v>0.9526</v>
      </c>
      <c r="H2748" s="10">
        <f>VLOOKUP(A2748,away!$A$2:$E$405,3,FALSE)</f>
        <v>1.0679000000000001</v>
      </c>
      <c r="I2748" s="10">
        <f>VLOOKUP(C2748,away!$B$2:$E$405,3,FALSE)</f>
        <v>1.1828000000000001</v>
      </c>
      <c r="J2748" s="10">
        <f>VLOOKUP(B2748,home!$B$2:$E$405,4,FALSE)</f>
        <v>0.79600000000000004</v>
      </c>
      <c r="K2748" s="12">
        <f t="shared" si="3918"/>
        <v>1.476513462864</v>
      </c>
      <c r="L2748" s="12">
        <f t="shared" si="3919"/>
        <v>1.0054372475200002</v>
      </c>
      <c r="M2748" s="13">
        <f t="shared" si="3920"/>
        <v>8.3580026041724015E-2</v>
      </c>
      <c r="N2748" s="13">
        <f t="shared" si="3921"/>
        <v>0.12340703367712923</v>
      </c>
      <c r="O2748" s="13">
        <f t="shared" si="3922"/>
        <v>8.403447133104093E-2</v>
      </c>
      <c r="P2748" s="13">
        <f t="shared" si="3923"/>
        <v>0.12407802826494078</v>
      </c>
      <c r="Q2748" s="13">
        <f t="shared" si="3924"/>
        <v>9.1106073318196187E-2</v>
      </c>
      <c r="R2748" s="13">
        <f t="shared" si="3925"/>
        <v>4.2245693775940077E-2</v>
      </c>
      <c r="S2748" s="13">
        <f t="shared" si="3926"/>
        <v>4.6049749644819213E-2</v>
      </c>
      <c r="T2748" s="13">
        <f t="shared" si="3927"/>
        <v>9.1601439589402506E-2</v>
      </c>
      <c r="U2748" s="13">
        <f t="shared" si="3928"/>
        <v>6.2376335608205415E-2</v>
      </c>
      <c r="V2748" s="13">
        <f t="shared" si="3929"/>
        <v>7.5958633880233483E-3</v>
      </c>
      <c r="W2748" s="13">
        <f t="shared" si="3930"/>
        <v>4.4839781267663775E-2</v>
      </c>
      <c r="X2748" s="13">
        <f t="shared" si="3931"/>
        <v>4.5083586257158734E-2</v>
      </c>
      <c r="Y2748" s="13">
        <f t="shared" si="3932"/>
        <v>2.2664358437364088E-2</v>
      </c>
      <c r="Z2748" s="13">
        <f t="shared" si="3933"/>
        <v>1.4158464689884666E-2</v>
      </c>
      <c r="AA2748" s="13">
        <f t="shared" si="3934"/>
        <v>2.0905163728099276E-2</v>
      </c>
      <c r="AB2748" s="13">
        <f t="shared" si="3935"/>
        <v>1.543337784395738E-2</v>
      </c>
      <c r="AC2748" s="13">
        <f t="shared" si="3936"/>
        <v>7.0477346441996614E-4</v>
      </c>
      <c r="AD2748" s="13">
        <f t="shared" si="3937"/>
        <v>1.655163517839563E-2</v>
      </c>
      <c r="AE2748" s="13">
        <f t="shared" si="3938"/>
        <v>1.664163051572131E-2</v>
      </c>
      <c r="AF2748" s="13">
        <f t="shared" si="3939"/>
        <v>8.3660575899858376E-3</v>
      </c>
      <c r="AG2748" s="13">
        <f t="shared" si="3940"/>
        <v>2.8038486386230558E-3</v>
      </c>
      <c r="AH2748" s="13">
        <f t="shared" si="3941"/>
        <v>3.5588619417266871E-3</v>
      </c>
      <c r="AI2748" s="13">
        <f t="shared" si="3942"/>
        <v>5.2547075694337701E-3</v>
      </c>
      <c r="AJ2748" s="13">
        <f t="shared" si="3943"/>
        <v>3.8793232348411648E-3</v>
      </c>
      <c r="AK2748" s="13">
        <f t="shared" si="3944"/>
        <v>1.9092909943480342E-3</v>
      </c>
      <c r="AL2748" s="13">
        <f t="shared" si="3945"/>
        <v>4.1850621963207534E-5</v>
      </c>
      <c r="AM2748" s="13">
        <f t="shared" si="3946"/>
        <v>4.8877424346629068E-3</v>
      </c>
      <c r="AN2748" s="13">
        <f t="shared" si="3947"/>
        <v>4.9143183000941778E-3</v>
      </c>
      <c r="AO2748" s="13">
        <f t="shared" si="3948"/>
        <v>2.470519332541928E-3</v>
      </c>
      <c r="AP2748" s="13">
        <f t="shared" si="3949"/>
        <v>8.2798405255196802E-4</v>
      </c>
      <c r="AQ2748" s="13">
        <f t="shared" si="3950"/>
        <v>2.0812150169707646E-4</v>
      </c>
      <c r="AR2748" s="13">
        <f t="shared" si="3951"/>
        <v>7.1564247099867296E-4</v>
      </c>
      <c r="AS2748" s="13">
        <f t="shared" si="3952"/>
        <v>1.0566557430268003E-3</v>
      </c>
      <c r="AT2748" s="13">
        <f t="shared" si="3953"/>
        <v>7.8008321509581713E-4</v>
      </c>
      <c r="AU2748" s="13">
        <f t="shared" si="3954"/>
        <v>3.8393445641440247E-4</v>
      </c>
      <c r="AV2748" s="13">
        <f t="shared" si="3955"/>
        <v>1.4172109843830916E-4</v>
      </c>
      <c r="AW2748" s="13">
        <f t="shared" si="3956"/>
        <v>1.725805295295985E-6</v>
      </c>
      <c r="AX2748" s="13">
        <f t="shared" si="3957"/>
        <v>1.2028029179652407E-3</v>
      </c>
      <c r="AY2748" s="13">
        <f t="shared" si="3958"/>
        <v>1.2093428551479962E-3</v>
      </c>
      <c r="AZ2748" s="13">
        <f t="shared" si="3959"/>
        <v>6.0795917579398976E-4</v>
      </c>
      <c r="BA2748" s="13">
        <f t="shared" si="3960"/>
        <v>2.0375493343827901E-4</v>
      </c>
      <c r="BB2748" s="13">
        <f t="shared" si="3961"/>
        <v>5.1215699861201012E-5</v>
      </c>
      <c r="BC2748" s="13">
        <f t="shared" si="3962"/>
        <v>1.0298834459651284E-5</v>
      </c>
      <c r="BD2748" s="13">
        <f t="shared" si="3963"/>
        <v>1.1992226604155282E-4</v>
      </c>
      <c r="BE2748" s="13">
        <f t="shared" si="3964"/>
        <v>1.7706684030751102E-4</v>
      </c>
      <c r="BF2748" s="13">
        <f t="shared" si="3965"/>
        <v>1.3072078677041503E-4</v>
      </c>
      <c r="BG2748" s="13">
        <f t="shared" si="3966"/>
        <v>6.4337000514230684E-5</v>
      </c>
      <c r="BH2748" s="13">
        <f t="shared" si="3967"/>
        <v>2.3748611854887411E-5</v>
      </c>
      <c r="BI2748" s="13">
        <f t="shared" si="3968"/>
        <v>7.0130290256145709E-6</v>
      </c>
      <c r="BJ2748" s="14">
        <f t="shared" si="3969"/>
        <v>0.47965950450785477</v>
      </c>
      <c r="BK2748" s="14">
        <f t="shared" si="3970"/>
        <v>0.26325963428103855</v>
      </c>
      <c r="BL2748" s="14">
        <f t="shared" si="3971"/>
        <v>0.24319807154608095</v>
      </c>
      <c r="BM2748" s="14">
        <f t="shared" si="3972"/>
        <v>0.45061673156603488</v>
      </c>
      <c r="BN2748" s="14">
        <f t="shared" si="3973"/>
        <v>0.54845132640897121</v>
      </c>
    </row>
    <row r="2749" spans="1:66" x14ac:dyDescent="0.25">
      <c r="A2749" t="s">
        <v>350</v>
      </c>
      <c r="B2749" t="s">
        <v>98</v>
      </c>
      <c r="C2749" t="s">
        <v>100</v>
      </c>
      <c r="D2749" s="7" t="s">
        <v>511</v>
      </c>
      <c r="E2749" s="10">
        <f>VLOOKUP(A2749,home!$A$2:$E$405,3,FALSE)</f>
        <v>1.6087</v>
      </c>
      <c r="F2749" s="10">
        <f>VLOOKUP(B2749,home!$B$2:$E$405,3,FALSE)</f>
        <v>0.6734</v>
      </c>
      <c r="G2749" s="10">
        <f>VLOOKUP(C2749,away!$B$2:$E$405,4,FALSE)</f>
        <v>0.67810000000000004</v>
      </c>
      <c r="H2749" s="10">
        <f>VLOOKUP(A2749,away!$A$2:$E$405,3,FALSE)</f>
        <v>1.2608999999999999</v>
      </c>
      <c r="I2749" s="10">
        <f>VLOOKUP(C2749,away!$B$2:$E$405,3,FALSE)</f>
        <v>1.0814999999999999</v>
      </c>
      <c r="J2749" s="10">
        <f>VLOOKUP(B2749,home!$B$2:$E$405,4,FALSE)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350</v>
      </c>
      <c r="B2750" t="s">
        <v>101</v>
      </c>
      <c r="C2750" t="s">
        <v>107</v>
      </c>
      <c r="D2750" s="7" t="s">
        <v>511</v>
      </c>
      <c r="E2750" s="10">
        <f>VLOOKUP(A2750,home!$A$2:$E$405,3,FALSE)</f>
        <v>1.6087</v>
      </c>
      <c r="F2750" s="10">
        <f>VLOOKUP(B2750,home!$B$2:$E$405,3,FALSE)</f>
        <v>0.79120000000000001</v>
      </c>
      <c r="G2750" s="10">
        <f>VLOOKUP(C2750,away!$B$2:$E$405,4,FALSE)</f>
        <v>1.6577</v>
      </c>
      <c r="H2750" s="10">
        <f>VLOOKUP(A2750,away!$A$2:$E$405,3,FALSE)</f>
        <v>1.2608999999999999</v>
      </c>
      <c r="I2750" s="10">
        <f>VLOOKUP(C2750,away!$B$2:$E$405,3,FALSE)</f>
        <v>0.85919999999999996</v>
      </c>
      <c r="J2750" s="10">
        <f>VLOOKUP(B2750,home!$B$2:$E$405,4,FALSE)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350</v>
      </c>
      <c r="B2751" t="s">
        <v>103</v>
      </c>
      <c r="C2751" t="s">
        <v>97</v>
      </c>
      <c r="D2751" s="7" t="s">
        <v>511</v>
      </c>
      <c r="E2751" s="10">
        <f>VLOOKUP(A2751,home!$A$2:$E$405,3,FALSE)</f>
        <v>1.6087</v>
      </c>
      <c r="F2751" s="10">
        <f>VLOOKUP(B2751,home!$B$2:$E$405,3,FALSE)</f>
        <v>1.1867000000000001</v>
      </c>
      <c r="G2751" s="10">
        <f>VLOOKUP(C2751,away!$B$2:$E$405,4,FALSE)</f>
        <v>1.0172000000000001</v>
      </c>
      <c r="H2751" s="10">
        <f>VLOOKUP(A2751,away!$A$2:$E$405,3,FALSE)</f>
        <v>1.2608999999999999</v>
      </c>
      <c r="I2751" s="10">
        <f>VLOOKUP(C2751,away!$B$2:$E$405,3,FALSE)</f>
        <v>1.0094000000000001</v>
      </c>
      <c r="J2751" s="10">
        <f>VLOOKUP(B2751,home!$B$2:$E$405,4,FALSE)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350</v>
      </c>
      <c r="B2752" t="s">
        <v>104</v>
      </c>
      <c r="C2752" t="s">
        <v>106</v>
      </c>
      <c r="D2752" s="7" t="s">
        <v>511</v>
      </c>
      <c r="E2752" s="10">
        <f>VLOOKUP(A2752,home!$A$2:$E$405,3,FALSE)</f>
        <v>1.6087</v>
      </c>
      <c r="F2752" s="10">
        <f>VLOOKUP(B2752,home!$B$2:$E$405,3,FALSE)</f>
        <v>1.1867000000000001</v>
      </c>
      <c r="G2752" s="10">
        <f>VLOOKUP(C2752,away!$B$2:$E$405,4,FALSE)</f>
        <v>0.88060000000000005</v>
      </c>
      <c r="H2752" s="10">
        <f>VLOOKUP(A2752,away!$A$2:$E$405,3,FALSE)</f>
        <v>1.2608999999999999</v>
      </c>
      <c r="I2752" s="10">
        <f>VLOOKUP(C2752,away!$B$2:$E$405,3,FALSE)</f>
        <v>1.5201</v>
      </c>
      <c r="J2752" s="10">
        <f>VLOOKUP(B2752,home!$B$2:$E$405,4,FALSE)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350</v>
      </c>
      <c r="B2753" t="s">
        <v>431</v>
      </c>
      <c r="C2753" t="s">
        <v>102</v>
      </c>
      <c r="D2753" s="7" t="s">
        <v>511</v>
      </c>
      <c r="E2753" s="10">
        <f>VLOOKUP(A2753,home!$A$2:$E$405,3,FALSE)</f>
        <v>1.6087</v>
      </c>
      <c r="F2753" s="10" t="e">
        <f>VLOOKUP(B2753,home!$B$2:$E$405,3,FALSE)</f>
        <v>#N/A</v>
      </c>
      <c r="G2753" s="10">
        <f>VLOOKUP(C2753,away!$B$2:$E$405,4,FALSE)</f>
        <v>0.9607</v>
      </c>
      <c r="H2753" s="10">
        <f>VLOOKUP(A2753,away!$A$2:$E$405,3,FALSE)</f>
        <v>1.2608999999999999</v>
      </c>
      <c r="I2753" s="10">
        <f>VLOOKUP(C2753,away!$B$2:$E$405,3,FALSE)</f>
        <v>1.1536</v>
      </c>
      <c r="J2753" s="10" t="e">
        <f>VLOOKUP(B2753,home!$B$2:$E$405,4,FALSE)</f>
        <v>#N/A</v>
      </c>
      <c r="K2753" s="12" t="e">
        <f t="shared" si="3918"/>
        <v>#N/A</v>
      </c>
      <c r="L2753" s="12" t="e">
        <f t="shared" si="3919"/>
        <v>#N/A</v>
      </c>
      <c r="M2753" s="13" t="e">
        <f t="shared" si="3920"/>
        <v>#N/A</v>
      </c>
      <c r="N2753" s="13" t="e">
        <f t="shared" si="3921"/>
        <v>#N/A</v>
      </c>
      <c r="O2753" s="13" t="e">
        <f t="shared" si="3922"/>
        <v>#N/A</v>
      </c>
      <c r="P2753" s="13" t="e">
        <f t="shared" si="3923"/>
        <v>#N/A</v>
      </c>
      <c r="Q2753" s="13" t="e">
        <f t="shared" si="3924"/>
        <v>#N/A</v>
      </c>
      <c r="R2753" s="13" t="e">
        <f t="shared" si="3925"/>
        <v>#N/A</v>
      </c>
      <c r="S2753" s="13" t="e">
        <f t="shared" si="3926"/>
        <v>#N/A</v>
      </c>
      <c r="T2753" s="13" t="e">
        <f t="shared" si="3927"/>
        <v>#N/A</v>
      </c>
      <c r="U2753" s="13" t="e">
        <f t="shared" si="3928"/>
        <v>#N/A</v>
      </c>
      <c r="V2753" s="13" t="e">
        <f t="shared" si="3929"/>
        <v>#N/A</v>
      </c>
      <c r="W2753" s="13" t="e">
        <f t="shared" si="3930"/>
        <v>#N/A</v>
      </c>
      <c r="X2753" s="13" t="e">
        <f t="shared" si="3931"/>
        <v>#N/A</v>
      </c>
      <c r="Y2753" s="13" t="e">
        <f t="shared" si="3932"/>
        <v>#N/A</v>
      </c>
      <c r="Z2753" s="13" t="e">
        <f t="shared" si="3933"/>
        <v>#N/A</v>
      </c>
      <c r="AA2753" s="13" t="e">
        <f t="shared" si="3934"/>
        <v>#N/A</v>
      </c>
      <c r="AB2753" s="13" t="e">
        <f t="shared" si="3935"/>
        <v>#N/A</v>
      </c>
      <c r="AC2753" s="13" t="e">
        <f t="shared" si="3936"/>
        <v>#N/A</v>
      </c>
      <c r="AD2753" s="13" t="e">
        <f t="shared" si="3937"/>
        <v>#N/A</v>
      </c>
      <c r="AE2753" s="13" t="e">
        <f t="shared" si="3938"/>
        <v>#N/A</v>
      </c>
      <c r="AF2753" s="13" t="e">
        <f t="shared" si="3939"/>
        <v>#N/A</v>
      </c>
      <c r="AG2753" s="13" t="e">
        <f t="shared" si="3940"/>
        <v>#N/A</v>
      </c>
      <c r="AH2753" s="13" t="e">
        <f t="shared" si="3941"/>
        <v>#N/A</v>
      </c>
      <c r="AI2753" s="13" t="e">
        <f t="shared" si="3942"/>
        <v>#N/A</v>
      </c>
      <c r="AJ2753" s="13" t="e">
        <f t="shared" si="3943"/>
        <v>#N/A</v>
      </c>
      <c r="AK2753" s="13" t="e">
        <f t="shared" si="3944"/>
        <v>#N/A</v>
      </c>
      <c r="AL2753" s="13" t="e">
        <f t="shared" si="3945"/>
        <v>#N/A</v>
      </c>
      <c r="AM2753" s="13" t="e">
        <f t="shared" si="3946"/>
        <v>#N/A</v>
      </c>
      <c r="AN2753" s="13" t="e">
        <f t="shared" si="3947"/>
        <v>#N/A</v>
      </c>
      <c r="AO2753" s="13" t="e">
        <f t="shared" si="3948"/>
        <v>#N/A</v>
      </c>
      <c r="AP2753" s="13" t="e">
        <f t="shared" si="3949"/>
        <v>#N/A</v>
      </c>
      <c r="AQ2753" s="13" t="e">
        <f t="shared" si="3950"/>
        <v>#N/A</v>
      </c>
      <c r="AR2753" s="13" t="e">
        <f t="shared" si="3951"/>
        <v>#N/A</v>
      </c>
      <c r="AS2753" s="13" t="e">
        <f t="shared" si="3952"/>
        <v>#N/A</v>
      </c>
      <c r="AT2753" s="13" t="e">
        <f t="shared" si="3953"/>
        <v>#N/A</v>
      </c>
      <c r="AU2753" s="13" t="e">
        <f t="shared" si="3954"/>
        <v>#N/A</v>
      </c>
      <c r="AV2753" s="13" t="e">
        <f t="shared" si="3955"/>
        <v>#N/A</v>
      </c>
      <c r="AW2753" s="13" t="e">
        <f t="shared" si="3956"/>
        <v>#N/A</v>
      </c>
      <c r="AX2753" s="13" t="e">
        <f t="shared" si="3957"/>
        <v>#N/A</v>
      </c>
      <c r="AY2753" s="13" t="e">
        <f t="shared" si="3958"/>
        <v>#N/A</v>
      </c>
      <c r="AZ2753" s="13" t="e">
        <f t="shared" si="3959"/>
        <v>#N/A</v>
      </c>
      <c r="BA2753" s="13" t="e">
        <f t="shared" si="3960"/>
        <v>#N/A</v>
      </c>
      <c r="BB2753" s="13" t="e">
        <f t="shared" si="3961"/>
        <v>#N/A</v>
      </c>
      <c r="BC2753" s="13" t="e">
        <f t="shared" si="3962"/>
        <v>#N/A</v>
      </c>
      <c r="BD2753" s="13" t="e">
        <f t="shared" si="3963"/>
        <v>#N/A</v>
      </c>
      <c r="BE2753" s="13" t="e">
        <f t="shared" si="3964"/>
        <v>#N/A</v>
      </c>
      <c r="BF2753" s="13" t="e">
        <f t="shared" si="3965"/>
        <v>#N/A</v>
      </c>
      <c r="BG2753" s="13" t="e">
        <f t="shared" si="3966"/>
        <v>#N/A</v>
      </c>
      <c r="BH2753" s="13" t="e">
        <f t="shared" si="3967"/>
        <v>#N/A</v>
      </c>
      <c r="BI2753" s="13" t="e">
        <f t="shared" si="3968"/>
        <v>#N/A</v>
      </c>
      <c r="BJ2753" s="14" t="e">
        <f t="shared" si="3969"/>
        <v>#N/A</v>
      </c>
      <c r="BK2753" s="14" t="e">
        <f t="shared" si="3970"/>
        <v>#N/A</v>
      </c>
      <c r="BL2753" s="14" t="e">
        <f t="shared" si="3971"/>
        <v>#N/A</v>
      </c>
      <c r="BM2753" s="14" t="e">
        <f t="shared" si="3972"/>
        <v>#N/A</v>
      </c>
      <c r="BN2753" s="14" t="e">
        <f t="shared" si="3973"/>
        <v>#N/A</v>
      </c>
    </row>
    <row r="2754" spans="1:66" x14ac:dyDescent="0.25">
      <c r="A2754" t="s">
        <v>341</v>
      </c>
      <c r="B2754" t="s">
        <v>153</v>
      </c>
      <c r="C2754" t="s">
        <v>151</v>
      </c>
      <c r="D2754" s="7" t="s">
        <v>511</v>
      </c>
      <c r="E2754" s="10">
        <f>VLOOKUP(A2754,home!$A$2:$E$405,3,FALSE)</f>
        <v>1.4705999999999999</v>
      </c>
      <c r="F2754" s="10">
        <f>VLOOKUP(B2754,home!$B$2:$E$405,3,FALSE)</f>
        <v>0.51</v>
      </c>
      <c r="G2754" s="10">
        <f>VLOOKUP(C2754,away!$B$2:$E$405,4,FALSE)</f>
        <v>1.105</v>
      </c>
      <c r="H2754" s="10">
        <f>VLOOKUP(A2754,away!$A$2:$E$405,3,FALSE)</f>
        <v>1.2646999999999999</v>
      </c>
      <c r="I2754" s="10">
        <f>VLOOKUP(C2754,away!$B$2:$E$405,3,FALSE)</f>
        <v>0.88949999999999996</v>
      </c>
      <c r="J2754" s="10">
        <f>VLOOKUP(B2754,home!$B$2:$E$405,4,FALSE)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341</v>
      </c>
      <c r="B2755" t="s">
        <v>145</v>
      </c>
      <c r="C2755" t="s">
        <v>154</v>
      </c>
      <c r="D2755" s="7" t="s">
        <v>511</v>
      </c>
      <c r="E2755" s="10">
        <f>VLOOKUP(A2755,home!$A$2:$E$405,3,FALSE)</f>
        <v>1.4705999999999999</v>
      </c>
      <c r="F2755" s="10">
        <f>VLOOKUP(B2755,home!$B$2:$E$405,3,FALSE)</f>
        <v>1.19</v>
      </c>
      <c r="G2755" s="10">
        <f>VLOOKUP(C2755,away!$B$2:$E$405,4,FALSE)</f>
        <v>2.125</v>
      </c>
      <c r="H2755" s="10">
        <f>VLOOKUP(A2755,away!$A$2:$E$405,3,FALSE)</f>
        <v>1.2646999999999999</v>
      </c>
      <c r="I2755" s="10">
        <f>VLOOKUP(C2755,away!$B$2:$E$405,3,FALSE)</f>
        <v>0.49419999999999997</v>
      </c>
      <c r="J2755" s="10">
        <f>VLOOKUP(B2755,home!$B$2:$E$405,4,FALSE)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341</v>
      </c>
      <c r="B2756" t="s">
        <v>318</v>
      </c>
      <c r="C2756" t="s">
        <v>147</v>
      </c>
      <c r="D2756" s="7" t="s">
        <v>511</v>
      </c>
      <c r="E2756" s="10">
        <f>VLOOKUP(A2756,home!$A$2:$E$405,3,FALSE)</f>
        <v>1.4705999999999999</v>
      </c>
      <c r="F2756" s="10">
        <f>VLOOKUP(B2756,home!$B$2:$E$405,3,FALSE)</f>
        <v>0.93500000000000005</v>
      </c>
      <c r="G2756" s="10">
        <f>VLOOKUP(C2756,away!$B$2:$E$405,4,FALSE)</f>
        <v>1.02</v>
      </c>
      <c r="H2756" s="10">
        <f>VLOOKUP(A2756,away!$A$2:$E$405,3,FALSE)</f>
        <v>1.2646999999999999</v>
      </c>
      <c r="I2756" s="10">
        <f>VLOOKUP(C2756,away!$B$2:$E$405,3,FALSE)</f>
        <v>1.0871999999999999</v>
      </c>
      <c r="J2756" s="10">
        <f>VLOOKUP(B2756,home!$B$2:$E$405,4,FALSE)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343</v>
      </c>
      <c r="B2757" t="s">
        <v>177</v>
      </c>
      <c r="C2757" t="s">
        <v>181</v>
      </c>
      <c r="D2757" s="7" t="s">
        <v>511</v>
      </c>
      <c r="E2757" s="10">
        <f>VLOOKUP(A2757,home!$A$2:$E$405,3,FALSE)</f>
        <v>1.3052999999999999</v>
      </c>
      <c r="F2757" s="10">
        <f>VLOOKUP(B2757,home!$B$2:$E$405,3,FALSE)</f>
        <v>1.0484</v>
      </c>
      <c r="G2757" s="10">
        <f>VLOOKUP(C2757,away!$B$2:$E$405,4,FALSE)</f>
        <v>0.9274</v>
      </c>
      <c r="H2757" s="10">
        <f>VLOOKUP(A2757,away!$A$2:$E$405,3,FALSE)</f>
        <v>1.1211</v>
      </c>
      <c r="I2757" s="10">
        <f>VLOOKUP(C2757,away!$B$2:$E$405,3,FALSE)</f>
        <v>0.9859</v>
      </c>
      <c r="J2757" s="10">
        <f>VLOOKUP(B2757,home!$B$2:$E$405,4,FALSE)</f>
        <v>0.84499999999999997</v>
      </c>
      <c r="K2757" s="12">
        <f t="shared" si="3918"/>
        <v>1.269125124648</v>
      </c>
      <c r="L2757" s="12">
        <f t="shared" si="3919"/>
        <v>0.93397215405</v>
      </c>
      <c r="M2757" s="13">
        <f t="shared" si="3920"/>
        <v>0.11046050102682989</v>
      </c>
      <c r="N2757" s="13">
        <f t="shared" si="3921"/>
        <v>0.14018819713435601</v>
      </c>
      <c r="O2757" s="13">
        <f t="shared" si="3922"/>
        <v>0.10316703208147056</v>
      </c>
      <c r="P2757" s="13">
        <f t="shared" si="3923"/>
        <v>0.13093187244996055</v>
      </c>
      <c r="Q2757" s="13">
        <f t="shared" si="3924"/>
        <v>8.8958181581159021E-2</v>
      </c>
      <c r="R2757" s="13">
        <f t="shared" si="3925"/>
        <v>4.8177567590038245E-2</v>
      </c>
      <c r="S2757" s="13">
        <f t="shared" si="3926"/>
        <v>3.8799288125374365E-2</v>
      </c>
      <c r="T2757" s="13">
        <f t="shared" si="3927"/>
        <v>8.3084464471726127E-2</v>
      </c>
      <c r="U2757" s="13">
        <f t="shared" si="3928"/>
        <v>6.1143361472944732E-2</v>
      </c>
      <c r="V2757" s="13">
        <f t="shared" si="3929"/>
        <v>5.1099849134175366E-3</v>
      </c>
      <c r="W2757" s="13">
        <f t="shared" si="3930"/>
        <v>3.7633021095882631E-2</v>
      </c>
      <c r="X2757" s="13">
        <f t="shared" si="3931"/>
        <v>3.5148193776330598E-2</v>
      </c>
      <c r="Y2757" s="13">
        <f t="shared" si="3932"/>
        <v>1.6413717126123141E-2</v>
      </c>
      <c r="Z2757" s="13">
        <f t="shared" si="3933"/>
        <v>1.4998835526319166E-2</v>
      </c>
      <c r="AA2757" s="13">
        <f t="shared" si="3934"/>
        <v>1.9035399006914661E-2</v>
      </c>
      <c r="AB2757" s="13">
        <f t="shared" si="3935"/>
        <v>1.2079151568687498E-2</v>
      </c>
      <c r="AC2757" s="13">
        <f t="shared" si="3936"/>
        <v>3.7856286109361073E-4</v>
      </c>
      <c r="AD2757" s="13">
        <f t="shared" si="3937"/>
        <v>1.1940253147298213E-2</v>
      </c>
      <c r="AE2757" s="13">
        <f t="shared" si="3938"/>
        <v>1.1151863951884404E-2</v>
      </c>
      <c r="AF2757" s="13">
        <f t="shared" si="3939"/>
        <v>5.2077651984070109E-3</v>
      </c>
      <c r="AG2757" s="13">
        <f t="shared" si="3940"/>
        <v>1.6213025600476075E-3</v>
      </c>
      <c r="AH2757" s="13">
        <f t="shared" si="3941"/>
        <v>3.502123681189493E-3</v>
      </c>
      <c r="AI2757" s="13">
        <f t="shared" si="3942"/>
        <v>4.4446331534223286E-3</v>
      </c>
      <c r="AJ2757" s="13">
        <f t="shared" si="3943"/>
        <v>2.8203978024258741E-3</v>
      </c>
      <c r="AK2757" s="13">
        <f t="shared" si="3944"/>
        <v>1.1931459041868945E-3</v>
      </c>
      <c r="AL2757" s="13">
        <f t="shared" si="3945"/>
        <v>1.794883918948062E-5</v>
      </c>
      <c r="AM2757" s="13">
        <f t="shared" si="3946"/>
        <v>3.0307350527786999E-3</v>
      </c>
      <c r="AN2757" s="13">
        <f t="shared" si="3947"/>
        <v>2.8306221455985628E-3</v>
      </c>
      <c r="AO2757" s="13">
        <f t="shared" si="3948"/>
        <v>1.321861131313161E-3</v>
      </c>
      <c r="AP2757" s="13">
        <f t="shared" si="3949"/>
        <v>4.1152716272250774E-4</v>
      </c>
      <c r="AQ2757" s="13">
        <f t="shared" si="3950"/>
        <v>9.608872765450633E-5</v>
      </c>
      <c r="AR2757" s="13">
        <f t="shared" si="3951"/>
        <v>6.5417719965401352E-4</v>
      </c>
      <c r="AS2757" s="13">
        <f t="shared" si="3952"/>
        <v>8.3023272005277942E-4</v>
      </c>
      <c r="AT2757" s="13">
        <f t="shared" si="3953"/>
        <v>5.2683460216191615E-4</v>
      </c>
      <c r="AU2757" s="13">
        <f t="shared" si="3954"/>
        <v>2.2287301004587383E-4</v>
      </c>
      <c r="AV2757" s="13">
        <f t="shared" si="3955"/>
        <v>7.0713434163786139E-5</v>
      </c>
      <c r="AW2757" s="13">
        <f t="shared" si="3956"/>
        <v>5.9097925440815284E-7</v>
      </c>
      <c r="AX2757" s="13">
        <f t="shared" si="3957"/>
        <v>6.4106366693880538E-4</v>
      </c>
      <c r="AY2757" s="13">
        <f t="shared" si="3958"/>
        <v>5.9873561389402782E-4</v>
      </c>
      <c r="AZ2757" s="13">
        <f t="shared" si="3959"/>
        <v>2.7960119550752709E-4</v>
      </c>
      <c r="BA2757" s="13">
        <f t="shared" si="3960"/>
        <v>8.7046576947706766E-5</v>
      </c>
      <c r="BB2757" s="13">
        <f t="shared" si="3961"/>
        <v>2.0324769743632187E-5</v>
      </c>
      <c r="BC2757" s="13">
        <f t="shared" si="3962"/>
        <v>3.7965537956060851E-6</v>
      </c>
      <c r="BD2757" s="13">
        <f t="shared" si="3963"/>
        <v>1.018305480485426E-4</v>
      </c>
      <c r="BE2757" s="13">
        <f t="shared" si="3964"/>
        <v>1.2923570698508078E-4</v>
      </c>
      <c r="BF2757" s="13">
        <f t="shared" si="3965"/>
        <v>8.2008141368206561E-5</v>
      </c>
      <c r="BG2757" s="13">
        <f t="shared" si="3966"/>
        <v>3.4692864212025333E-5</v>
      </c>
      <c r="BH2757" s="13">
        <f t="shared" si="3967"/>
        <v>1.1007396404370695E-5</v>
      </c>
      <c r="BI2757" s="13">
        <f t="shared" si="3968"/>
        <v>2.7939526667493775E-6</v>
      </c>
      <c r="BJ2757" s="14">
        <f t="shared" si="3969"/>
        <v>0.44066836264010933</v>
      </c>
      <c r="BK2757" s="14">
        <f t="shared" si="3970"/>
        <v>0.28629689382975942</v>
      </c>
      <c r="BL2757" s="14">
        <f t="shared" si="3971"/>
        <v>0.25822921183704356</v>
      </c>
      <c r="BM2757" s="14">
        <f t="shared" si="3972"/>
        <v>0.37771180733477761</v>
      </c>
      <c r="BN2757" s="14">
        <f t="shared" si="3973"/>
        <v>0.62188335186381416</v>
      </c>
    </row>
    <row r="2758" spans="1:66" x14ac:dyDescent="0.25">
      <c r="A2758" t="s">
        <v>343</v>
      </c>
      <c r="B2758" t="s">
        <v>185</v>
      </c>
      <c r="C2758" t="s">
        <v>187</v>
      </c>
      <c r="D2758" s="7" t="s">
        <v>511</v>
      </c>
      <c r="E2758" s="10">
        <f>VLOOKUP(A2758,home!$A$2:$E$405,3,FALSE)</f>
        <v>1.3052999999999999</v>
      </c>
      <c r="F2758" s="10">
        <f>VLOOKUP(B2758,home!$B$2:$E$405,3,FALSE)</f>
        <v>0.8871</v>
      </c>
      <c r="G2758" s="10">
        <f>VLOOKUP(C2758,away!$B$2:$E$405,4,FALSE)</f>
        <v>0.80640000000000001</v>
      </c>
      <c r="H2758" s="10">
        <f>VLOOKUP(A2758,away!$A$2:$E$405,3,FALSE)</f>
        <v>1.1211</v>
      </c>
      <c r="I2758" s="10">
        <f>VLOOKUP(C2758,away!$B$2:$E$405,3,FALSE)</f>
        <v>0.61029999999999995</v>
      </c>
      <c r="J2758" s="10">
        <f>VLOOKUP(B2758,home!$B$2:$E$405,4,FALSE)</f>
        <v>0.61029999999999995</v>
      </c>
      <c r="K2758" s="12">
        <f t="shared" si="3918"/>
        <v>0.93375606643200004</v>
      </c>
      <c r="L2758" s="12">
        <f t="shared" si="3919"/>
        <v>0.4175717334989999</v>
      </c>
      <c r="M2758" s="13">
        <f t="shared" si="3920"/>
        <v>0.25889626987169606</v>
      </c>
      <c r="N2758" s="13">
        <f t="shared" si="3921"/>
        <v>0.24174596256931244</v>
      </c>
      <c r="O2758" s="13">
        <f t="shared" si="3922"/>
        <v>0.10810776420674903</v>
      </c>
      <c r="P2758" s="13">
        <f t="shared" si="3923"/>
        <v>0.10094628065645214</v>
      </c>
      <c r="Q2758" s="13">
        <f t="shared" si="3924"/>
        <v>0.11286587954226936</v>
      </c>
      <c r="R2758" s="13">
        <f t="shared" si="3925"/>
        <v>2.2571373252256666E-2</v>
      </c>
      <c r="S2758" s="13">
        <f t="shared" si="3926"/>
        <v>9.8399945887799427E-3</v>
      </c>
      <c r="T2758" s="13">
        <f t="shared" si="3927"/>
        <v>4.7129600973354724E-2</v>
      </c>
      <c r="U2758" s="13">
        <f t="shared" si="3928"/>
        <v>2.1076156701995641E-2</v>
      </c>
      <c r="V2758" s="13">
        <f t="shared" si="3929"/>
        <v>4.2630151789673062E-4</v>
      </c>
      <c r="W2758" s="13">
        <f t="shared" si="3930"/>
        <v>3.5129733238592462E-2</v>
      </c>
      <c r="X2758" s="13">
        <f t="shared" si="3931"/>
        <v>1.4669183605796492E-2</v>
      </c>
      <c r="Y2758" s="13">
        <f t="shared" si="3932"/>
        <v>3.0627182136437757E-3</v>
      </c>
      <c r="Z2758" s="13">
        <f t="shared" si="3933"/>
        <v>3.1417224854659253E-3</v>
      </c>
      <c r="AA2758" s="13">
        <f t="shared" si="3934"/>
        <v>2.9336024298496285E-3</v>
      </c>
      <c r="AB2758" s="13">
        <f t="shared" si="3935"/>
        <v>1.3696345326858733E-3</v>
      </c>
      <c r="AC2758" s="13">
        <f t="shared" si="3936"/>
        <v>1.0388705264854119E-5</v>
      </c>
      <c r="AD2758" s="13">
        <f t="shared" si="3937"/>
        <v>8.2006503809183926E-3</v>
      </c>
      <c r="AE2758" s="13">
        <f t="shared" si="3938"/>
        <v>3.4243597953793276E-3</v>
      </c>
      <c r="AF2758" s="13">
        <f t="shared" si="3939"/>
        <v>7.1495792794041321E-4</v>
      </c>
      <c r="AG2758" s="13">
        <f t="shared" si="3940"/>
        <v>9.9515407116310483E-5</v>
      </c>
      <c r="AH2758" s="13">
        <f t="shared" si="3941"/>
        <v>3.2797362610719822E-4</v>
      </c>
      <c r="AI2758" s="13">
        <f t="shared" si="3942"/>
        <v>3.0624736300729691E-4</v>
      </c>
      <c r="AJ2758" s="13">
        <f t="shared" si="3943"/>
        <v>1.4298016651843317E-4</v>
      </c>
      <c r="AK2758" s="13">
        <f t="shared" si="3944"/>
        <v>4.4502865955348181E-5</v>
      </c>
      <c r="AL2758" s="13">
        <f t="shared" si="3945"/>
        <v>1.620264606891158E-7</v>
      </c>
      <c r="AM2758" s="13">
        <f t="shared" si="3946"/>
        <v>1.531481408374089E-3</v>
      </c>
      <c r="AN2758" s="13">
        <f t="shared" si="3947"/>
        <v>6.3950334651625821E-4</v>
      </c>
      <c r="AO2758" s="13">
        <f t="shared" si="3948"/>
        <v>1.3351926049160278E-4</v>
      </c>
      <c r="AP2758" s="13">
        <f t="shared" si="3949"/>
        <v>1.8584623019661035E-5</v>
      </c>
      <c r="AQ2758" s="13">
        <f t="shared" si="3950"/>
        <v>1.940103312686319E-6</v>
      </c>
      <c r="AR2758" s="13">
        <f t="shared" si="3951"/>
        <v>2.7390503119107137E-5</v>
      </c>
      <c r="AS2758" s="13">
        <f t="shared" si="3952"/>
        <v>2.5576048450090908E-5</v>
      </c>
      <c r="AT2758" s="13">
        <f t="shared" si="3953"/>
        <v>1.1940895197815569E-5</v>
      </c>
      <c r="AU2758" s="13">
        <f t="shared" si="3954"/>
        <v>3.7166277765296752E-6</v>
      </c>
      <c r="AV2758" s="13">
        <f t="shared" si="3955"/>
        <v>8.6760593325106479E-7</v>
      </c>
      <c r="AW2758" s="13">
        <f t="shared" si="3956"/>
        <v>1.7548822183795823E-9</v>
      </c>
      <c r="AX2758" s="13">
        <f t="shared" si="3957"/>
        <v>2.3833834261618805E-4</v>
      </c>
      <c r="AY2758" s="13">
        <f t="shared" si="3958"/>
        <v>9.9523354885520211E-5</v>
      </c>
      <c r="AZ2758" s="13">
        <f t="shared" si="3959"/>
        <v>2.0779069911591418E-5</v>
      </c>
      <c r="BA2758" s="13">
        <f t="shared" si="3960"/>
        <v>2.8922507478267135E-6</v>
      </c>
      <c r="BB2758" s="13">
        <f t="shared" si="3961"/>
        <v>3.0193053962094487E-7</v>
      </c>
      <c r="BC2758" s="13">
        <f t="shared" si="3962"/>
        <v>2.5215531765161299E-8</v>
      </c>
      <c r="BD2758" s="13">
        <f t="shared" si="3963"/>
        <v>1.9062499781425543E-6</v>
      </c>
      <c r="BE2758" s="13">
        <f t="shared" si="3964"/>
        <v>1.7799724812264773E-6</v>
      </c>
      <c r="BF2758" s="13">
        <f t="shared" si="3965"/>
        <v>8.3103005121362131E-7</v>
      </c>
      <c r="BG2758" s="13">
        <f t="shared" si="3966"/>
        <v>2.5865978390267155E-7</v>
      </c>
      <c r="BH2758" s="13">
        <f t="shared" si="3967"/>
        <v>6.0381285590277413E-8</v>
      </c>
      <c r="BI2758" s="13">
        <f t="shared" si="3968"/>
        <v>1.1276278343776935E-8</v>
      </c>
      <c r="BJ2758" s="14">
        <f t="shared" si="3969"/>
        <v>0.46972945056027055</v>
      </c>
      <c r="BK2758" s="14">
        <f t="shared" si="3970"/>
        <v>0.37021892072143592</v>
      </c>
      <c r="BL2758" s="14">
        <f t="shared" si="3971"/>
        <v>0.15695457439546037</v>
      </c>
      <c r="BM2758" s="14">
        <f t="shared" si="3972"/>
        <v>0.15481161646389374</v>
      </c>
      <c r="BN2758" s="14">
        <f t="shared" si="3973"/>
        <v>0.84513353009873571</v>
      </c>
    </row>
    <row r="2759" spans="1:66" x14ac:dyDescent="0.25">
      <c r="A2759" t="s">
        <v>343</v>
      </c>
      <c r="B2759" t="s">
        <v>195</v>
      </c>
      <c r="C2759" t="s">
        <v>189</v>
      </c>
      <c r="D2759" s="7" t="s">
        <v>511</v>
      </c>
      <c r="E2759" s="10">
        <f>VLOOKUP(A2759,home!$A$2:$E$405,3,FALSE)</f>
        <v>1.3052999999999999</v>
      </c>
      <c r="F2759" s="10">
        <f>VLOOKUP(B2759,home!$B$2:$E$405,3,FALSE)</f>
        <v>1.8548</v>
      </c>
      <c r="G2759" s="10">
        <f>VLOOKUP(C2759,away!$B$2:$E$405,4,FALSE)</f>
        <v>1.0484</v>
      </c>
      <c r="H2759" s="10">
        <f>VLOOKUP(A2759,away!$A$2:$E$405,3,FALSE)</f>
        <v>1.1211</v>
      </c>
      <c r="I2759" s="10">
        <f>VLOOKUP(C2759,away!$B$2:$E$405,3,FALSE)</f>
        <v>0.93889999999999996</v>
      </c>
      <c r="J2759" s="10">
        <f>VLOOKUP(B2759,home!$B$2:$E$405,4,FALSE)</f>
        <v>0.56340000000000001</v>
      </c>
      <c r="K2759" s="12">
        <f t="shared" si="3918"/>
        <v>2.538250249296</v>
      </c>
      <c r="L2759" s="12">
        <f t="shared" si="3919"/>
        <v>0.5930352850859999</v>
      </c>
      <c r="M2759" s="13">
        <f t="shared" si="3920"/>
        <v>4.3661632629788963E-2</v>
      </c>
      <c r="N2759" s="13">
        <f t="shared" si="3921"/>
        <v>0.11082414990723219</v>
      </c>
      <c r="O2759" s="13">
        <f t="shared" si="3922"/>
        <v>2.589288875392709E-2</v>
      </c>
      <c r="P2759" s="13">
        <f t="shared" si="3923"/>
        <v>6.5722631334649034E-2</v>
      </c>
      <c r="Q2759" s="13">
        <f t="shared" si="3924"/>
        <v>0.14064971306502472</v>
      </c>
      <c r="R2759" s="13">
        <f t="shared" si="3925"/>
        <v>7.6776983319426168E-3</v>
      </c>
      <c r="S2759" s="13">
        <f t="shared" si="3926"/>
        <v>2.4732608524830776E-2</v>
      </c>
      <c r="T2759" s="13">
        <f t="shared" si="3927"/>
        <v>8.3410242684781019E-2</v>
      </c>
      <c r="U2759" s="13">
        <f t="shared" si="3928"/>
        <v>1.9487919705072829E-2</v>
      </c>
      <c r="V2759" s="13">
        <f t="shared" si="3929"/>
        <v>4.1365891239222149E-3</v>
      </c>
      <c r="W2759" s="13">
        <f t="shared" si="3930"/>
        <v>0.11900138975023659</v>
      </c>
      <c r="X2759" s="13">
        <f t="shared" si="3931"/>
        <v>7.0572023096161743E-2</v>
      </c>
      <c r="Y2759" s="13">
        <f t="shared" si="3932"/>
        <v>2.0925849917964024E-2</v>
      </c>
      <c r="Z2759" s="13">
        <f t="shared" si="3933"/>
        <v>1.5177153396959651E-3</v>
      </c>
      <c r="AA2759" s="13">
        <f t="shared" si="3934"/>
        <v>3.8523413393436469E-3</v>
      </c>
      <c r="AB2759" s="13">
        <f t="shared" si="3935"/>
        <v>4.8891031824811505E-3</v>
      </c>
      <c r="AC2759" s="13">
        <f t="shared" si="3936"/>
        <v>3.8916822619708343E-4</v>
      </c>
      <c r="AD2759" s="13">
        <f t="shared" si="3937"/>
        <v>7.5513826800027162E-2</v>
      </c>
      <c r="AE2759" s="13">
        <f t="shared" si="3938"/>
        <v>4.4782363804288926E-2</v>
      </c>
      <c r="AF2759" s="13">
        <f t="shared" si="3939"/>
        <v>1.3278760942750724E-2</v>
      </c>
      <c r="AG2759" s="13">
        <f t="shared" si="3940"/>
        <v>2.6249245937576722E-3</v>
      </c>
      <c r="AH2759" s="13">
        <f t="shared" si="3941"/>
        <v>2.2501468728899798E-4</v>
      </c>
      <c r="AI2759" s="13">
        <f t="shared" si="3942"/>
        <v>5.7114358610656061E-4</v>
      </c>
      <c r="AJ2759" s="13">
        <f t="shared" si="3943"/>
        <v>7.2485267490939454E-4</v>
      </c>
      <c r="AK2759" s="13">
        <f t="shared" si="3944"/>
        <v>6.1328582759721426E-4</v>
      </c>
      <c r="AL2759" s="13">
        <f t="shared" si="3945"/>
        <v>2.3432160747978742E-5</v>
      </c>
      <c r="AM2759" s="13">
        <f t="shared" si="3946"/>
        <v>3.8334597940092766E-2</v>
      </c>
      <c r="AN2759" s="13">
        <f t="shared" si="3947"/>
        <v>2.2733769218060099E-2</v>
      </c>
      <c r="AO2759" s="13">
        <f t="shared" si="3948"/>
        <v>6.7409636546557992E-3</v>
      </c>
      <c r="AP2759" s="13">
        <f t="shared" si="3949"/>
        <v>1.3325431008977221E-3</v>
      </c>
      <c r="AQ2759" s="13">
        <f t="shared" si="3950"/>
        <v>1.9756126943256574E-4</v>
      </c>
      <c r="AR2759" s="13">
        <f t="shared" si="3951"/>
        <v>2.668832984499362E-5</v>
      </c>
      <c r="AS2759" s="13">
        <f t="shared" si="3952"/>
        <v>6.7741659882348932E-5</v>
      </c>
      <c r="AT2759" s="13">
        <f t="shared" si="3953"/>
        <v>8.5972642542048522E-5</v>
      </c>
      <c r="AU2759" s="13">
        <f t="shared" si="3954"/>
        <v>7.2740027121663502E-5</v>
      </c>
      <c r="AV2759" s="13">
        <f t="shared" si="3955"/>
        <v>4.6158097993840074E-5</v>
      </c>
      <c r="AW2759" s="13">
        <f t="shared" si="3956"/>
        <v>9.7977151503016732E-7</v>
      </c>
      <c r="AX2759" s="13">
        <f t="shared" si="3957"/>
        <v>1.6217133796350414E-2</v>
      </c>
      <c r="AY2759" s="13">
        <f t="shared" si="3958"/>
        <v>9.6173325641964701E-3</v>
      </c>
      <c r="AZ2759" s="13">
        <f t="shared" si="3959"/>
        <v>2.8517087794875623E-3</v>
      </c>
      <c r="BA2759" s="13">
        <f t="shared" si="3960"/>
        <v>5.6372130967521851E-4</v>
      </c>
      <c r="BB2759" s="13">
        <f t="shared" si="3961"/>
        <v>8.3576656898074104E-5</v>
      </c>
      <c r="BC2759" s="13">
        <f t="shared" si="3962"/>
        <v>9.9127813100168394E-6</v>
      </c>
      <c r="BD2759" s="13">
        <f t="shared" si="3963"/>
        <v>2.6378535496824965E-6</v>
      </c>
      <c r="BE2759" s="13">
        <f t="shared" si="3964"/>
        <v>6.6955324300879354E-6</v>
      </c>
      <c r="BF2759" s="13">
        <f t="shared" si="3965"/>
        <v>8.4974684299200786E-6</v>
      </c>
      <c r="BG2759" s="13">
        <f t="shared" si="3966"/>
        <v>7.1895671202098421E-6</v>
      </c>
      <c r="BH2759" s="13">
        <f t="shared" si="3967"/>
        <v>4.5622301338007418E-6</v>
      </c>
      <c r="BI2759" s="13">
        <f t="shared" si="3968"/>
        <v>2.3160163548930901E-6</v>
      </c>
      <c r="BJ2759" s="14">
        <f t="shared" si="3969"/>
        <v>0.78026606563328149</v>
      </c>
      <c r="BK2759" s="14">
        <f t="shared" si="3970"/>
        <v>0.14828339456433251</v>
      </c>
      <c r="BL2759" s="14">
        <f t="shared" si="3971"/>
        <v>6.426544751407301E-2</v>
      </c>
      <c r="BM2759" s="14">
        <f t="shared" si="3972"/>
        <v>0.59028755623613682</v>
      </c>
      <c r="BN2759" s="14">
        <f t="shared" si="3973"/>
        <v>0.39442871402256457</v>
      </c>
    </row>
    <row r="2760" spans="1:66" x14ac:dyDescent="0.25">
      <c r="A2760" t="s">
        <v>343</v>
      </c>
      <c r="B2760" t="s">
        <v>180</v>
      </c>
      <c r="C2760" t="s">
        <v>184</v>
      </c>
      <c r="D2760" s="7" t="s">
        <v>511</v>
      </c>
      <c r="E2760" s="10">
        <f>VLOOKUP(A2760,home!$A$2:$E$405,3,FALSE)</f>
        <v>1.3052999999999999</v>
      </c>
      <c r="F2760" s="10">
        <f>VLOOKUP(B2760,home!$B$2:$E$405,3,FALSE)</f>
        <v>0.6855</v>
      </c>
      <c r="G2760" s="10">
        <f>VLOOKUP(C2760,away!$B$2:$E$405,4,FALSE)</f>
        <v>0.5645</v>
      </c>
      <c r="H2760" s="10">
        <f>VLOOKUP(A2760,away!$A$2:$E$405,3,FALSE)</f>
        <v>1.1211</v>
      </c>
      <c r="I2760" s="10">
        <f>VLOOKUP(C2760,away!$B$2:$E$405,3,FALSE)</f>
        <v>1.9717</v>
      </c>
      <c r="J2760" s="10">
        <f>VLOOKUP(B2760,home!$B$2:$E$405,4,FALSE)</f>
        <v>1.3145</v>
      </c>
      <c r="K2760" s="12">
        <f t="shared" si="3918"/>
        <v>0.50510508817499999</v>
      </c>
      <c r="L2760" s="12">
        <f t="shared" si="3919"/>
        <v>2.9056665876149999</v>
      </c>
      <c r="M2760" s="13">
        <f t="shared" si="3920"/>
        <v>3.3015713116699541E-2</v>
      </c>
      <c r="N2760" s="13">
        <f t="shared" si="3921"/>
        <v>1.6676404684971023E-2</v>
      </c>
      <c r="O2760" s="13">
        <f t="shared" si="3922"/>
        <v>9.5932654469476145E-2</v>
      </c>
      <c r="P2760" s="13">
        <f t="shared" si="3923"/>
        <v>4.8456071894666546E-2</v>
      </c>
      <c r="Q2760" s="13">
        <f t="shared" si="3924"/>
        <v>4.211668429422135E-3</v>
      </c>
      <c r="R2760" s="13">
        <f t="shared" si="3925"/>
        <v>0.13937415437658582</v>
      </c>
      <c r="S2760" s="13">
        <f t="shared" si="3926"/>
        <v>1.777934415017577E-2</v>
      </c>
      <c r="T2760" s="13">
        <f t="shared" si="3927"/>
        <v>1.2237704233484841E-2</v>
      </c>
      <c r="U2760" s="13">
        <f t="shared" si="3928"/>
        <v>7.0398594535701436E-2</v>
      </c>
      <c r="V2760" s="13">
        <f t="shared" si="3929"/>
        <v>2.8993506998580424E-3</v>
      </c>
      <c r="W2760" s="13">
        <f t="shared" si="3930"/>
        <v>7.0911171780237722E-4</v>
      </c>
      <c r="X2760" s="13">
        <f t="shared" si="3931"/>
        <v>2.0604422253046439E-3</v>
      </c>
      <c r="Y2760" s="13">
        <f t="shared" si="3932"/>
        <v>2.993479064889401E-3</v>
      </c>
      <c r="Z2760" s="13">
        <f t="shared" si="3933"/>
        <v>0.13499160784971345</v>
      </c>
      <c r="AA2760" s="13">
        <f t="shared" si="3934"/>
        <v>6.8184947985814523E-2</v>
      </c>
      <c r="AB2760" s="13">
        <f t="shared" si="3935"/>
        <v>1.7220282082291313E-2</v>
      </c>
      <c r="AC2760" s="13">
        <f t="shared" si="3936"/>
        <v>2.6595507997885677E-4</v>
      </c>
      <c r="AD2760" s="13">
        <f t="shared" si="3937"/>
        <v>8.9543984186623847E-5</v>
      </c>
      <c r="AE2760" s="13">
        <f t="shared" si="3938"/>
        <v>2.6018496297299876E-4</v>
      </c>
      <c r="AF2760" s="13">
        <f t="shared" si="3939"/>
        <v>3.780053767552443E-4</v>
      </c>
      <c r="AG2760" s="13">
        <f t="shared" si="3940"/>
        <v>3.6611919772551102E-4</v>
      </c>
      <c r="AH2760" s="13">
        <f t="shared" si="3941"/>
        <v>9.8060151134334778E-2</v>
      </c>
      <c r="AI2760" s="13">
        <f t="shared" si="3942"/>
        <v>4.9530681285161991E-2</v>
      </c>
      <c r="AJ2760" s="13">
        <f t="shared" si="3943"/>
        <v>1.2509099568954782E-2</v>
      </c>
      <c r="AK2760" s="13">
        <f t="shared" si="3944"/>
        <v>2.1061366135889199E-3</v>
      </c>
      <c r="AL2760" s="13">
        <f t="shared" si="3945"/>
        <v>1.5613339540061473E-5</v>
      </c>
      <c r="AM2760" s="13">
        <f t="shared" si="3946"/>
        <v>9.0458244056250893E-6</v>
      </c>
      <c r="AN2760" s="13">
        <f t="shared" si="3947"/>
        <v>2.6284149732857136E-5</v>
      </c>
      <c r="AO2760" s="13">
        <f t="shared" si="3948"/>
        <v>3.8186487831316355E-5</v>
      </c>
      <c r="AP2760" s="13">
        <f t="shared" si="3949"/>
        <v>3.6985733929940909E-5</v>
      </c>
      <c r="AQ2760" s="13">
        <f t="shared" si="3950"/>
        <v>2.6867052824661931E-5</v>
      </c>
      <c r="AR2760" s="13">
        <f t="shared" si="3951"/>
        <v>5.698602094550273E-2</v>
      </c>
      <c r="AS2760" s="13">
        <f t="shared" si="3952"/>
        <v>2.8783929134420551E-2</v>
      </c>
      <c r="AT2760" s="13">
        <f t="shared" si="3953"/>
        <v>7.2694545317322206E-3</v>
      </c>
      <c r="AU2760" s="13">
        <f t="shared" si="3954"/>
        <v>1.2239461574115856E-3</v>
      </c>
      <c r="AV2760" s="13">
        <f t="shared" si="3955"/>
        <v>1.5455535794020781E-4</v>
      </c>
      <c r="AW2760" s="13">
        <f t="shared" si="3956"/>
        <v>6.3653285717728424E-7</v>
      </c>
      <c r="AX2760" s="13">
        <f t="shared" si="3957"/>
        <v>7.6151532233647116E-7</v>
      </c>
      <c r="AY2760" s="13">
        <f t="shared" si="3958"/>
        <v>2.2127096280699507E-6</v>
      </c>
      <c r="AZ2760" s="13">
        <f t="shared" si="3959"/>
        <v>3.2146982171884349E-6</v>
      </c>
      <c r="BA2760" s="13">
        <f t="shared" si="3960"/>
        <v>3.1136137329833146E-6</v>
      </c>
      <c r="BB2760" s="13">
        <f t="shared" si="3961"/>
        <v>2.2617808476672076E-6</v>
      </c>
      <c r="BC2760" s="13">
        <f t="shared" si="3962"/>
        <v>1.314396207514827E-6</v>
      </c>
      <c r="BD2760" s="13">
        <f t="shared" si="3963"/>
        <v>2.7597062837079311E-2</v>
      </c>
      <c r="BE2760" s="13">
        <f t="shared" si="3964"/>
        <v>1.3939416857693959E-2</v>
      </c>
      <c r="BF2760" s="13">
        <f t="shared" si="3965"/>
        <v>3.5204351905067936E-3</v>
      </c>
      <c r="BG2760" s="13">
        <f t="shared" si="3966"/>
        <v>5.9272990910510235E-4</v>
      </c>
      <c r="BH2760" s="13">
        <f t="shared" si="3967"/>
        <v>7.4847723250623098E-5</v>
      </c>
      <c r="BI2760" s="13">
        <f t="shared" si="3968"/>
        <v>7.5611931704407969E-6</v>
      </c>
      <c r="BJ2760" s="14">
        <f t="shared" si="3969"/>
        <v>4.0132911840194962E-2</v>
      </c>
      <c r="BK2760" s="14">
        <f t="shared" si="3970"/>
        <v>0.10243426099054688</v>
      </c>
      <c r="BL2760" s="14">
        <f t="shared" si="3971"/>
        <v>0.69346666188972328</v>
      </c>
      <c r="BM2760" s="14">
        <f t="shared" si="3972"/>
        <v>0.63335719942158653</v>
      </c>
      <c r="BN2760" s="14">
        <f t="shared" si="3973"/>
        <v>0.33766666697182124</v>
      </c>
    </row>
    <row r="2761" spans="1:66" x14ac:dyDescent="0.25">
      <c r="A2761" t="s">
        <v>343</v>
      </c>
      <c r="B2761" t="s">
        <v>182</v>
      </c>
      <c r="C2761" t="s">
        <v>183</v>
      </c>
      <c r="D2761" s="7" t="s">
        <v>511</v>
      </c>
      <c r="E2761" s="10">
        <f>VLOOKUP(A2761,home!$A$2:$E$405,3,FALSE)</f>
        <v>1.3052999999999999</v>
      </c>
      <c r="F2761" s="10">
        <f>VLOOKUP(B2761,home!$B$2:$E$405,3,FALSE)</f>
        <v>1.2903</v>
      </c>
      <c r="G2761" s="10">
        <f>VLOOKUP(C2761,away!$B$2:$E$405,4,FALSE)</f>
        <v>1.0887</v>
      </c>
      <c r="H2761" s="10">
        <f>VLOOKUP(A2761,away!$A$2:$E$405,3,FALSE)</f>
        <v>1.1211</v>
      </c>
      <c r="I2761" s="10">
        <f>VLOOKUP(C2761,away!$B$2:$E$405,3,FALSE)</f>
        <v>0.75109999999999999</v>
      </c>
      <c r="J2761" s="10">
        <f>VLOOKUP(B2761,home!$B$2:$E$405,4,FALSE)</f>
        <v>0.93889999999999996</v>
      </c>
      <c r="K2761" s="12">
        <f t="shared" si="3918"/>
        <v>1.8336196659329997</v>
      </c>
      <c r="L2761" s="12">
        <f t="shared" si="3919"/>
        <v>0.79060845336899999</v>
      </c>
      <c r="M2761" s="13">
        <f t="shared" si="3920"/>
        <v>7.2495693469824249E-2</v>
      </c>
      <c r="N2761" s="13">
        <f t="shared" si="3921"/>
        <v>0.1329295292417203</v>
      </c>
      <c r="O2761" s="13">
        <f t="shared" si="3922"/>
        <v>5.7315708090090858E-2</v>
      </c>
      <c r="P2761" s="13">
        <f t="shared" si="3923"/>
        <v>0.10509520952086572</v>
      </c>
      <c r="Q2761" s="13">
        <f t="shared" si="3924"/>
        <v>0.12187109950041707</v>
      </c>
      <c r="R2761" s="13">
        <f t="shared" si="3925"/>
        <v>2.2657141663427905E-2</v>
      </c>
      <c r="S2761" s="13">
        <f t="shared" si="3926"/>
        <v>3.8088479934439361E-2</v>
      </c>
      <c r="T2761" s="13">
        <f t="shared" si="3927"/>
        <v>9.6352321486404241E-2</v>
      </c>
      <c r="U2761" s="13">
        <f t="shared" si="3928"/>
        <v>4.1544580527891325E-2</v>
      </c>
      <c r="V2761" s="13">
        <f t="shared" si="3929"/>
        <v>6.1351027863428701E-3</v>
      </c>
      <c r="W2761" s="13">
        <f t="shared" si="3930"/>
        <v>7.4488414917614057E-2</v>
      </c>
      <c r="X2761" s="13">
        <f t="shared" si="3931"/>
        <v>5.8891170511923191E-2</v>
      </c>
      <c r="Y2761" s="13">
        <f t="shared" si="3932"/>
        <v>2.3279928617760823E-2</v>
      </c>
      <c r="Z2761" s="13">
        <f t="shared" si="3933"/>
        <v>5.9709759094283572E-3</v>
      </c>
      <c r="AA2761" s="13">
        <f t="shared" si="3934"/>
        <v>1.0948498852340012E-2</v>
      </c>
      <c r="AB2761" s="13">
        <f t="shared" si="3935"/>
        <v>1.0037691404047765E-2</v>
      </c>
      <c r="AC2761" s="13">
        <f t="shared" si="3936"/>
        <v>5.5586915055093171E-4</v>
      </c>
      <c r="AD2761" s="13">
        <f t="shared" si="3937"/>
        <v>3.4145855619278534E-2</v>
      </c>
      <c r="AE2761" s="13">
        <f t="shared" si="3938"/>
        <v>2.6996002100118977E-2</v>
      </c>
      <c r="AF2761" s="13">
        <f t="shared" si="3939"/>
        <v>1.067163373376067E-2</v>
      </c>
      <c r="AG2761" s="13">
        <f t="shared" si="3940"/>
        <v>2.812361280389657E-3</v>
      </c>
      <c r="AH2761" s="13">
        <f t="shared" si="3941"/>
        <v>1.1801760072141778E-3</v>
      </c>
      <c r="AI2761" s="13">
        <f t="shared" si="3942"/>
        <v>2.1639939360902018E-3</v>
      </c>
      <c r="AJ2761" s="13">
        <f t="shared" si="3943"/>
        <v>1.9839709190873772E-3</v>
      </c>
      <c r="AK2761" s="13">
        <f t="shared" si="3944"/>
        <v>1.2126160312925945E-3</v>
      </c>
      <c r="AL2761" s="13">
        <f t="shared" si="3945"/>
        <v>3.2233189061169465E-5</v>
      </c>
      <c r="AM2761" s="13">
        <f t="shared" si="3946"/>
        <v>1.2522102474723591E-2</v>
      </c>
      <c r="AN2761" s="13">
        <f t="shared" si="3947"/>
        <v>9.9000800704693442E-3</v>
      </c>
      <c r="AO2761" s="13">
        <f t="shared" si="3948"/>
        <v>3.9135434963715136E-3</v>
      </c>
      <c r="AP2761" s="13">
        <f t="shared" si="3949"/>
        <v>1.0313601902861972E-3</v>
      </c>
      <c r="AQ2761" s="13">
        <f t="shared" si="3950"/>
        <v>2.0385052122713195E-4</v>
      </c>
      <c r="AR2761" s="13">
        <f t="shared" si="3951"/>
        <v>1.8661142555336061E-4</v>
      </c>
      <c r="AS2761" s="13">
        <f t="shared" si="3952"/>
        <v>3.421743797824339E-4</v>
      </c>
      <c r="AT2761" s="13">
        <f t="shared" si="3953"/>
        <v>3.1370883597374899E-4</v>
      </c>
      <c r="AU2761" s="13">
        <f t="shared" si="3954"/>
        <v>1.9174089700613867E-4</v>
      </c>
      <c r="AV2761" s="13">
        <f t="shared" si="3955"/>
        <v>8.7894969878522406E-5</v>
      </c>
      <c r="AW2761" s="13">
        <f t="shared" si="3956"/>
        <v>1.2979904183777179E-6</v>
      </c>
      <c r="AX2761" s="13">
        <f t="shared" si="3957"/>
        <v>3.8267955594135741E-3</v>
      </c>
      <c r="AY2761" s="13">
        <f t="shared" si="3958"/>
        <v>3.0254969185873229E-3</v>
      </c>
      <c r="AZ2761" s="13">
        <f t="shared" si="3959"/>
        <v>1.1959917197384992E-3</v>
      </c>
      <c r="BA2761" s="13">
        <f t="shared" si="3960"/>
        <v>3.1518705459486181E-4</v>
      </c>
      <c r="BB2761" s="13">
        <f t="shared" si="3961"/>
        <v>6.2297387438793562E-5</v>
      </c>
      <c r="BC2761" s="13">
        <f t="shared" si="3962"/>
        <v>9.8505682263827902E-6</v>
      </c>
      <c r="BD2761" s="13">
        <f t="shared" si="3963"/>
        <v>2.4589428422954439E-5</v>
      </c>
      <c r="BE2761" s="13">
        <f t="shared" si="3964"/>
        <v>4.5087659530381125E-5</v>
      </c>
      <c r="BF2761" s="13">
        <f t="shared" si="3965"/>
        <v>4.1336809602899144E-5</v>
      </c>
      <c r="BG2761" s="13">
        <f t="shared" si="3966"/>
        <v>2.5265329004934654E-5</v>
      </c>
      <c r="BH2761" s="13">
        <f t="shared" si="3967"/>
        <v>1.1581751032428901E-5</v>
      </c>
      <c r="BI2761" s="13">
        <f t="shared" si="3968"/>
        <v>4.2473052918002909E-6</v>
      </c>
      <c r="BJ2761" s="14">
        <f t="shared" si="3969"/>
        <v>0.6184448729704648</v>
      </c>
      <c r="BK2761" s="14">
        <f t="shared" si="3970"/>
        <v>0.22542808496967165</v>
      </c>
      <c r="BL2761" s="14">
        <f t="shared" si="3971"/>
        <v>0.15031861622256182</v>
      </c>
      <c r="BM2761" s="14">
        <f t="shared" si="3972"/>
        <v>0.48477396965761138</v>
      </c>
      <c r="BN2761" s="14">
        <f t="shared" si="3973"/>
        <v>0.51236438148634611</v>
      </c>
    </row>
    <row r="2762" spans="1:66" x14ac:dyDescent="0.25">
      <c r="A2762" t="s">
        <v>343</v>
      </c>
      <c r="B2762" t="s">
        <v>192</v>
      </c>
      <c r="C2762" t="s">
        <v>190</v>
      </c>
      <c r="D2762" s="7" t="s">
        <v>511</v>
      </c>
      <c r="E2762" s="10">
        <f>VLOOKUP(A2762,home!$A$2:$E$405,3,FALSE)</f>
        <v>1.3052999999999999</v>
      </c>
      <c r="F2762" s="10">
        <f>VLOOKUP(B2762,home!$B$2:$E$405,3,FALSE)</f>
        <v>1.2096</v>
      </c>
      <c r="G2762" s="10">
        <f>VLOOKUP(C2762,away!$B$2:$E$405,4,FALSE)</f>
        <v>1.129</v>
      </c>
      <c r="H2762" s="10">
        <f>VLOOKUP(A2762,away!$A$2:$E$405,3,FALSE)</f>
        <v>1.1211</v>
      </c>
      <c r="I2762" s="10">
        <f>VLOOKUP(C2762,away!$B$2:$E$405,3,FALSE)</f>
        <v>1.0798000000000001</v>
      </c>
      <c r="J2762" s="10">
        <f>VLOOKUP(B2762,home!$B$2:$E$405,4,FALSE)</f>
        <v>0.79810000000000003</v>
      </c>
      <c r="K2762" s="12">
        <f t="shared" si="3918"/>
        <v>1.7825678035199999</v>
      </c>
      <c r="L2762" s="12">
        <f t="shared" si="3919"/>
        <v>0.96615095281800001</v>
      </c>
      <c r="M2762" s="13">
        <f t="shared" si="3920"/>
        <v>6.4009820867639955E-2</v>
      </c>
      <c r="N2762" s="13">
        <f t="shared" si="3921"/>
        <v>0.11410184578773762</v>
      </c>
      <c r="O2762" s="13">
        <f t="shared" si="3922"/>
        <v>6.1843149420979841E-2</v>
      </c>
      <c r="P2762" s="13">
        <f t="shared" si="3923"/>
        <v>0.11023960702611518</v>
      </c>
      <c r="Q2762" s="13">
        <f t="shared" si="3924"/>
        <v>0.10169713831171263</v>
      </c>
      <c r="R2762" s="13">
        <f t="shared" si="3925"/>
        <v>2.9874908869172809E-2</v>
      </c>
      <c r="S2762" s="13">
        <f t="shared" si="3926"/>
        <v>4.7464478077519981E-2</v>
      </c>
      <c r="T2762" s="13">
        <f t="shared" si="3927"/>
        <v>9.8254787078725092E-2</v>
      </c>
      <c r="U2762" s="13">
        <f t="shared" si="3928"/>
        <v>5.325405068328154E-2</v>
      </c>
      <c r="V2762" s="13">
        <f t="shared" si="3929"/>
        <v>9.0827475812660374E-3</v>
      </c>
      <c r="W2762" s="13">
        <f t="shared" si="3930"/>
        <v>6.0427348154859735E-2</v>
      </c>
      <c r="X2762" s="13">
        <f t="shared" si="3931"/>
        <v>5.8381939996082745E-2</v>
      </c>
      <c r="Y2762" s="13">
        <f t="shared" si="3932"/>
        <v>2.8202883477289324E-2</v>
      </c>
      <c r="Z2762" s="13">
        <f t="shared" si="3933"/>
        <v>9.6212238897674107E-3</v>
      </c>
      <c r="AA2762" s="13">
        <f t="shared" si="3934"/>
        <v>1.7150483936356844E-2</v>
      </c>
      <c r="AB2762" s="13">
        <f t="shared" si="3935"/>
        <v>1.5285950239868335E-2</v>
      </c>
      <c r="AC2762" s="13">
        <f t="shared" si="3936"/>
        <v>9.7766103554896037E-4</v>
      </c>
      <c r="AD2762" s="13">
        <f t="shared" si="3937"/>
        <v>2.6928961318236643E-2</v>
      </c>
      <c r="AE2762" s="13">
        <f t="shared" si="3938"/>
        <v>2.6017441636013397E-2</v>
      </c>
      <c r="AF2762" s="13">
        <f t="shared" si="3939"/>
        <v>1.2568388013260524E-2</v>
      </c>
      <c r="AG2762" s="13">
        <f t="shared" si="3940"/>
        <v>4.0476533514659961E-3</v>
      </c>
      <c r="AH2762" s="13">
        <f t="shared" si="3941"/>
        <v>2.3238886570935216E-3</v>
      </c>
      <c r="AI2762" s="13">
        <f t="shared" si="3942"/>
        <v>4.1424890991002411E-3</v>
      </c>
      <c r="AJ2762" s="13">
        <f t="shared" si="3943"/>
        <v>3.6921338472443313E-3</v>
      </c>
      <c r="AK2762" s="13">
        <f t="shared" si="3944"/>
        <v>2.1938263074613913E-3</v>
      </c>
      <c r="AL2762" s="13">
        <f t="shared" si="3945"/>
        <v>6.735027025713721E-5</v>
      </c>
      <c r="AM2762" s="13">
        <f t="shared" si="3946"/>
        <v>9.6005398856248304E-3</v>
      </c>
      <c r="AN2762" s="13">
        <f t="shared" si="3947"/>
        <v>9.2755707580636417E-3</v>
      </c>
      <c r="AO2762" s="13">
        <f t="shared" si="3948"/>
        <v>4.4808007629169831E-3</v>
      </c>
      <c r="AP2762" s="13">
        <f t="shared" si="3949"/>
        <v>1.4430433088266216E-3</v>
      </c>
      <c r="AQ2762" s="13">
        <f t="shared" si="3950"/>
        <v>3.485494169451199E-4</v>
      </c>
      <c r="AR2762" s="13">
        <f t="shared" si="3951"/>
        <v>4.4904544805876974E-4</v>
      </c>
      <c r="AS2762" s="13">
        <f t="shared" si="3952"/>
        <v>8.0045395802677533E-4</v>
      </c>
      <c r="AT2762" s="13">
        <f t="shared" si="3953"/>
        <v>7.1343172688933989E-4</v>
      </c>
      <c r="AU2762" s="13">
        <f t="shared" si="3954"/>
        <v>4.2391347545420361E-4</v>
      </c>
      <c r="AV2762" s="13">
        <f t="shared" si="3955"/>
        <v>1.889136282057322E-4</v>
      </c>
      <c r="AW2762" s="13">
        <f t="shared" si="3956"/>
        <v>3.2220174383701451E-6</v>
      </c>
      <c r="AX2762" s="13">
        <f t="shared" si="3957"/>
        <v>2.8522688827540706E-3</v>
      </c>
      <c r="AY2762" s="13">
        <f t="shared" si="3958"/>
        <v>2.7557222987659776E-3</v>
      </c>
      <c r="AZ2762" s="13">
        <f t="shared" si="3959"/>
        <v>1.3312218623272793E-3</v>
      </c>
      <c r="BA2762" s="13">
        <f t="shared" si="3960"/>
        <v>4.2872042356655114E-4</v>
      </c>
      <c r="BB2762" s="13">
        <f t="shared" si="3961"/>
        <v>1.0355216143033996E-4</v>
      </c>
      <c r="BC2762" s="13">
        <f t="shared" si="3962"/>
        <v>2.0009403886457262E-5</v>
      </c>
      <c r="BD2762" s="13">
        <f t="shared" si="3963"/>
        <v>7.2307614583427658E-5</v>
      </c>
      <c r="BE2762" s="13">
        <f t="shared" si="3964"/>
        <v>1.2889322570575136E-4</v>
      </c>
      <c r="BF2762" s="13">
        <f t="shared" si="3965"/>
        <v>1.1488045711745444E-4</v>
      </c>
      <c r="BG2762" s="13">
        <f t="shared" si="3966"/>
        <v>6.8260734703744756E-5</v>
      </c>
      <c r="BH2762" s="13">
        <f t="shared" si="3967"/>
        <v>3.0419846981878914E-5</v>
      </c>
      <c r="BI2762" s="13">
        <f t="shared" si="3968"/>
        <v>1.0845087963580483E-5</v>
      </c>
      <c r="BJ2762" s="14">
        <f t="shared" si="3969"/>
        <v>0.56326838629049147</v>
      </c>
      <c r="BK2762" s="14">
        <f t="shared" si="3970"/>
        <v>0.23459738715711323</v>
      </c>
      <c r="BL2762" s="14">
        <f t="shared" si="3971"/>
        <v>0.19276224626424954</v>
      </c>
      <c r="BM2762" s="14">
        <f t="shared" si="3972"/>
        <v>0.51573027303693608</v>
      </c>
      <c r="BN2762" s="14">
        <f t="shared" si="3973"/>
        <v>0.48176647028335806</v>
      </c>
    </row>
    <row r="2763" spans="1:66" x14ac:dyDescent="0.25">
      <c r="A2763" t="s">
        <v>343</v>
      </c>
      <c r="B2763" t="s">
        <v>178</v>
      </c>
      <c r="C2763" t="s">
        <v>179</v>
      </c>
      <c r="D2763" s="7" t="s">
        <v>511</v>
      </c>
      <c r="E2763" s="10">
        <f>VLOOKUP(A2763,home!$A$2:$E$405,3,FALSE)</f>
        <v>1.3052999999999999</v>
      </c>
      <c r="F2763" s="10">
        <f>VLOOKUP(B2763,home!$B$2:$E$405,3,FALSE)</f>
        <v>1.0484</v>
      </c>
      <c r="G2763" s="10">
        <f>VLOOKUP(C2763,away!$B$2:$E$405,4,FALSE)</f>
        <v>1.0887</v>
      </c>
      <c r="H2763" s="10">
        <f>VLOOKUP(A2763,away!$A$2:$E$405,3,FALSE)</f>
        <v>1.1211</v>
      </c>
      <c r="I2763" s="10">
        <f>VLOOKUP(C2763,away!$B$2:$E$405,3,FALSE)</f>
        <v>0.89200000000000002</v>
      </c>
      <c r="J2763" s="10">
        <f>VLOOKUP(B2763,home!$B$2:$E$405,4,FALSE)</f>
        <v>1.3145</v>
      </c>
      <c r="K2763" s="12">
        <f t="shared" si="3918"/>
        <v>1.4898603873239999</v>
      </c>
      <c r="L2763" s="12">
        <f t="shared" si="3919"/>
        <v>1.3145278673999998</v>
      </c>
      <c r="M2763" s="13">
        <f t="shared" si="3920"/>
        <v>6.0543797228113837E-2</v>
      </c>
      <c r="N2763" s="13">
        <f t="shared" si="3921"/>
        <v>9.0201805188343379E-2</v>
      </c>
      <c r="O2763" s="13">
        <f t="shared" si="3922"/>
        <v>7.9586508654570495E-2</v>
      </c>
      <c r="P2763" s="13">
        <f t="shared" si="3923"/>
        <v>0.11857278660986326</v>
      </c>
      <c r="Q2763" s="13">
        <f t="shared" si="3924"/>
        <v>6.7194048207614654E-2</v>
      </c>
      <c r="R2763" s="13">
        <f t="shared" si="3925"/>
        <v>5.2309341747752099E-2</v>
      </c>
      <c r="S2763" s="13">
        <f t="shared" si="3926"/>
        <v>5.8055103776591212E-2</v>
      </c>
      <c r="T2763" s="13">
        <f t="shared" si="3927"/>
        <v>8.8328448892328465E-2</v>
      </c>
      <c r="U2763" s="13">
        <f t="shared" si="3928"/>
        <v>7.7933616156969407E-2</v>
      </c>
      <c r="V2763" s="13">
        <f t="shared" si="3929"/>
        <v>1.2633196952500637E-2</v>
      </c>
      <c r="W2763" s="13">
        <f t="shared" si="3930"/>
        <v>3.3369916896154768E-2</v>
      </c>
      <c r="X2763" s="13">
        <f t="shared" si="3931"/>
        <v>4.3865685692817548E-2</v>
      </c>
      <c r="Y2763" s="13">
        <f t="shared" si="3932"/>
        <v>2.883133313290907E-2</v>
      </c>
      <c r="Z2763" s="13">
        <f t="shared" si="3933"/>
        <v>2.2920695817590112E-2</v>
      </c>
      <c r="AA2763" s="13">
        <f t="shared" si="3934"/>
        <v>3.4148636748530387E-2</v>
      </c>
      <c r="AB2763" s="13">
        <f t="shared" si="3935"/>
        <v>2.5438350586376036E-2</v>
      </c>
      <c r="AC2763" s="13">
        <f t="shared" si="3936"/>
        <v>1.5463530483615458E-3</v>
      </c>
      <c r="AD2763" s="13">
        <f t="shared" si="3937"/>
        <v>1.2429129327968712E-2</v>
      </c>
      <c r="AE2763" s="13">
        <f t="shared" si="3938"/>
        <v>1.6338436869133503E-2</v>
      </c>
      <c r="AF2763" s="13">
        <f t="shared" si="3939"/>
        <v>1.0738665287115798E-2</v>
      </c>
      <c r="AG2763" s="13">
        <f t="shared" si="3940"/>
        <v>4.7054249261982446E-3</v>
      </c>
      <c r="AH2763" s="13">
        <f t="shared" si="3941"/>
        <v>7.5324733481052092E-3</v>
      </c>
      <c r="AI2763" s="13">
        <f t="shared" si="3942"/>
        <v>1.1222333659915732E-2</v>
      </c>
      <c r="AJ2763" s="13">
        <f t="shared" si="3943"/>
        <v>8.3598551866206107E-3</v>
      </c>
      <c r="AK2763" s="13">
        <f t="shared" si="3944"/>
        <v>4.1516723621037111E-3</v>
      </c>
      <c r="AL2763" s="13">
        <f t="shared" si="3945"/>
        <v>1.2113900906218218E-4</v>
      </c>
      <c r="AM2763" s="13">
        <f t="shared" si="3946"/>
        <v>3.703533486933508E-3</v>
      </c>
      <c r="AN2763" s="13">
        <f t="shared" si="3947"/>
        <v>4.8683979764231888E-3</v>
      </c>
      <c r="AO2763" s="13">
        <f t="shared" si="3948"/>
        <v>3.1998224048010249E-3</v>
      </c>
      <c r="AP2763" s="13">
        <f t="shared" si="3949"/>
        <v>1.4020852406139432E-3</v>
      </c>
      <c r="AQ2763" s="13">
        <f t="shared" si="3950"/>
        <v>4.6077003031431583E-4</v>
      </c>
      <c r="AR2763" s="13">
        <f t="shared" si="3951"/>
        <v>1.9803292253064157E-3</v>
      </c>
      <c r="AS2763" s="13">
        <f t="shared" si="3952"/>
        <v>2.9504140666440524E-3</v>
      </c>
      <c r="AT2763" s="13">
        <f t="shared" si="3953"/>
        <v>2.1978525220482437E-3</v>
      </c>
      <c r="AU2763" s="13">
        <f t="shared" si="3954"/>
        <v>1.0914978032599424E-3</v>
      </c>
      <c r="AV2763" s="13">
        <f t="shared" si="3955"/>
        <v>4.0654483498203832E-4</v>
      </c>
      <c r="AW2763" s="13">
        <f t="shared" si="3956"/>
        <v>6.590174078417463E-6</v>
      </c>
      <c r="AX2763" s="13">
        <f t="shared" si="3957"/>
        <v>9.1962463921836191E-4</v>
      </c>
      <c r="AY2763" s="13">
        <f t="shared" si="3958"/>
        <v>1.2088722158002073E-3</v>
      </c>
      <c r="AZ2763" s="13">
        <f t="shared" si="3959"/>
        <v>7.9454810789747954E-4</v>
      </c>
      <c r="BA2763" s="13">
        <f t="shared" si="3960"/>
        <v>3.4815187660705956E-4</v>
      </c>
      <c r="BB2763" s="13">
        <f t="shared" si="3961"/>
        <v>1.1441383597189651E-4</v>
      </c>
      <c r="BC2763" s="13">
        <f t="shared" si="3962"/>
        <v>3.0080035160238104E-5</v>
      </c>
      <c r="BD2763" s="13">
        <f t="shared" si="3963"/>
        <v>4.3386632554865572E-4</v>
      </c>
      <c r="BE2763" s="13">
        <f t="shared" si="3964"/>
        <v>6.4640025182876074E-4</v>
      </c>
      <c r="BF2763" s="13">
        <f t="shared" si="3965"/>
        <v>4.8152306477796449E-4</v>
      </c>
      <c r="BG2763" s="13">
        <f t="shared" si="3966"/>
        <v>2.3913404659851262E-4</v>
      </c>
      <c r="BH2763" s="13">
        <f t="shared" si="3967"/>
        <v>8.9069085821903888E-5</v>
      </c>
      <c r="BI2763" s="13">
        <f t="shared" si="3968"/>
        <v>2.6540100540243245E-5</v>
      </c>
      <c r="BJ2763" s="14">
        <f t="shared" si="3969"/>
        <v>0.41305319427032544</v>
      </c>
      <c r="BK2763" s="14">
        <f t="shared" si="3970"/>
        <v>0.25268124884029286</v>
      </c>
      <c r="BL2763" s="14">
        <f t="shared" si="3971"/>
        <v>0.31122595977830048</v>
      </c>
      <c r="BM2763" s="14">
        <f t="shared" si="3972"/>
        <v>0.53027052902852934</v>
      </c>
      <c r="BN2763" s="14">
        <f t="shared" si="3973"/>
        <v>0.46840828763625769</v>
      </c>
    </row>
    <row r="2764" spans="1:66" x14ac:dyDescent="0.25">
      <c r="A2764" t="s">
        <v>343</v>
      </c>
      <c r="B2764" t="s">
        <v>188</v>
      </c>
      <c r="C2764" t="s">
        <v>194</v>
      </c>
      <c r="D2764" s="7" t="s">
        <v>511</v>
      </c>
      <c r="E2764" s="10">
        <f>VLOOKUP(A2764,home!$A$2:$E$405,3,FALSE)</f>
        <v>1.3052999999999999</v>
      </c>
      <c r="F2764" s="10">
        <f>VLOOKUP(B2764,home!$B$2:$E$405,3,FALSE)</f>
        <v>0.7661</v>
      </c>
      <c r="G2764" s="10">
        <f>VLOOKUP(C2764,away!$B$2:$E$405,4,FALSE)</f>
        <v>0.8871</v>
      </c>
      <c r="H2764" s="10">
        <f>VLOOKUP(A2764,away!$A$2:$E$405,3,FALSE)</f>
        <v>1.1211</v>
      </c>
      <c r="I2764" s="10">
        <f>VLOOKUP(C2764,away!$B$2:$E$405,3,FALSE)</f>
        <v>1.4553</v>
      </c>
      <c r="J2764" s="10">
        <f>VLOOKUP(B2764,home!$B$2:$E$405,4,FALSE)</f>
        <v>1.0798000000000001</v>
      </c>
      <c r="K2764" s="12">
        <f t="shared" si="3918"/>
        <v>0.88709142174299993</v>
      </c>
      <c r="L2764" s="12">
        <f t="shared" si="3919"/>
        <v>1.7617334690340001</v>
      </c>
      <c r="M2764" s="13">
        <f t="shared" si="3920"/>
        <v>7.0734284752109217E-2</v>
      </c>
      <c r="N2764" s="13">
        <f t="shared" si="3921"/>
        <v>6.274777722672277E-2</v>
      </c>
      <c r="O2764" s="13">
        <f t="shared" si="3922"/>
        <v>0.12461495685597214</v>
      </c>
      <c r="P2764" s="13">
        <f t="shared" si="3923"/>
        <v>0.11054485924780692</v>
      </c>
      <c r="Q2764" s="13">
        <f t="shared" si="3924"/>
        <v>2.7831507455633262E-2</v>
      </c>
      <c r="R2764" s="13">
        <f t="shared" si="3925"/>
        <v>0.10976917011769707</v>
      </c>
      <c r="S2764" s="13">
        <f t="shared" si="3926"/>
        <v>4.3190391862105652E-2</v>
      </c>
      <c r="T2764" s="13">
        <f t="shared" si="3927"/>
        <v>4.903169817825842E-2</v>
      </c>
      <c r="U2764" s="13">
        <f t="shared" si="3928"/>
        <v>9.7375289183257108E-2</v>
      </c>
      <c r="V2764" s="13">
        <f t="shared" si="3929"/>
        <v>7.4998610896578385E-3</v>
      </c>
      <c r="W2764" s="13">
        <f t="shared" si="3930"/>
        <v>8.2296971726895391E-3</v>
      </c>
      <c r="X2764" s="13">
        <f t="shared" si="3931"/>
        <v>1.4498532949141643E-2</v>
      </c>
      <c r="Y2764" s="13">
        <f t="shared" si="3932"/>
        <v>1.2771275374197534E-2</v>
      </c>
      <c r="Z2764" s="13">
        <f t="shared" si="3933"/>
        <v>6.446134028814457E-2</v>
      </c>
      <c r="AA2764" s="13">
        <f t="shared" si="3934"/>
        <v>5.7183102003669488E-2</v>
      </c>
      <c r="AB2764" s="13">
        <f t="shared" si="3935"/>
        <v>2.5363319628055075E-2</v>
      </c>
      <c r="AC2764" s="13">
        <f t="shared" si="3936"/>
        <v>7.3255767291618068E-4</v>
      </c>
      <c r="AD2764" s="13">
        <f t="shared" si="3937"/>
        <v>1.8251234413588771E-3</v>
      </c>
      <c r="AE2764" s="13">
        <f t="shared" si="3938"/>
        <v>3.2153810517604469E-3</v>
      </c>
      <c r="AF2764" s="13">
        <f t="shared" si="3939"/>
        <v>2.8323222072920633E-3</v>
      </c>
      <c r="AG2764" s="13">
        <f t="shared" si="3940"/>
        <v>1.6632656092248938E-3</v>
      </c>
      <c r="AH2764" s="13">
        <f t="shared" si="3941"/>
        <v>2.8390925161103531E-2</v>
      </c>
      <c r="AI2764" s="13">
        <f t="shared" si="3942"/>
        <v>2.5185346165762439E-2</v>
      </c>
      <c r="AJ2764" s="13">
        <f t="shared" si="3943"/>
        <v>1.1170852268637906E-2</v>
      </c>
      <c r="AK2764" s="13">
        <f t="shared" si="3944"/>
        <v>3.3031890736890061E-3</v>
      </c>
      <c r="AL2764" s="13">
        <f t="shared" si="3945"/>
        <v>4.5794191672238759E-5</v>
      </c>
      <c r="AM2764" s="13">
        <f t="shared" si="3946"/>
        <v>3.2381026969030476E-4</v>
      </c>
      <c r="AN2764" s="13">
        <f t="shared" si="3947"/>
        <v>5.7046738973033563E-4</v>
      </c>
      <c r="AO2764" s="13">
        <f t="shared" si="3948"/>
        <v>5.0250574674019777E-4</v>
      </c>
      <c r="AP2764" s="13">
        <f t="shared" si="3949"/>
        <v>2.9509373080470973E-4</v>
      </c>
      <c r="AQ2764" s="13">
        <f t="shared" si="3950"/>
        <v>1.2996912551519168E-4</v>
      </c>
      <c r="AR2764" s="13">
        <f t="shared" si="3951"/>
        <v>1.000344861463111E-2</v>
      </c>
      <c r="AS2764" s="13">
        <f t="shared" si="3952"/>
        <v>8.8739734538861546E-3</v>
      </c>
      <c r="AT2764" s="13">
        <f t="shared" si="3953"/>
        <v>3.9360128638587536E-3</v>
      </c>
      <c r="AU2764" s="13">
        <f t="shared" si="3954"/>
        <v>1.1638677491330664E-3</v>
      </c>
      <c r="AV2764" s="13">
        <f t="shared" si="3955"/>
        <v>2.581142740748192E-4</v>
      </c>
      <c r="AW2764" s="13">
        <f t="shared" si="3956"/>
        <v>1.9880004640354516E-6</v>
      </c>
      <c r="AX2764" s="13">
        <f t="shared" si="3957"/>
        <v>4.7874885419092756E-5</v>
      </c>
      <c r="AY2764" s="13">
        <f t="shared" si="3958"/>
        <v>8.4342787968983546E-5</v>
      </c>
      <c r="AZ2764" s="13">
        <f t="shared" si="3959"/>
        <v>7.4294756218298285E-5</v>
      </c>
      <c r="BA2764" s="13">
        <f t="shared" si="3960"/>
        <v>4.3629186201165982E-5</v>
      </c>
      <c r="BB2764" s="13">
        <f t="shared" si="3961"/>
        <v>1.9215749389327626E-5</v>
      </c>
      <c r="BC2764" s="13">
        <f t="shared" si="3962"/>
        <v>6.7706057663496188E-6</v>
      </c>
      <c r="BD2764" s="13">
        <f t="shared" si="3963"/>
        <v>2.9372350383595693E-3</v>
      </c>
      <c r="BE2764" s="13">
        <f t="shared" si="3964"/>
        <v>2.6055960061717449E-3</v>
      </c>
      <c r="BF2764" s="13">
        <f t="shared" si="3965"/>
        <v>1.1557009328013877E-3</v>
      </c>
      <c r="BG2764" s="13">
        <f t="shared" si="3966"/>
        <v>3.4173746119616481E-4</v>
      </c>
      <c r="BH2764" s="13">
        <f t="shared" si="3967"/>
        <v>7.578809257883727E-5</v>
      </c>
      <c r="BI2764" s="13">
        <f t="shared" si="3968"/>
        <v>1.3446193359390175E-5</v>
      </c>
      <c r="BJ2764" s="14">
        <f t="shared" si="3969"/>
        <v>0.18674455489972336</v>
      </c>
      <c r="BK2764" s="14">
        <f t="shared" si="3970"/>
        <v>0.23283209160423704</v>
      </c>
      <c r="BL2764" s="14">
        <f t="shared" si="3971"/>
        <v>0.51372107113789467</v>
      </c>
      <c r="BM2764" s="14">
        <f t="shared" si="3972"/>
        <v>0.4914341474865534</v>
      </c>
      <c r="BN2764" s="14">
        <f t="shared" si="3973"/>
        <v>0.50624255565594145</v>
      </c>
    </row>
    <row r="2765" spans="1:66" x14ac:dyDescent="0.25">
      <c r="A2765" t="s">
        <v>344</v>
      </c>
      <c r="B2765" t="s">
        <v>206</v>
      </c>
      <c r="C2765" t="s">
        <v>199</v>
      </c>
      <c r="D2765" s="7" t="s">
        <v>511</v>
      </c>
      <c r="E2765" s="10">
        <f>VLOOKUP(A2765,home!$A$2:$E$405,3,FALSE)</f>
        <v>1.3976999999999999</v>
      </c>
      <c r="F2765" s="10">
        <f>VLOOKUP(B2765,home!$B$2:$E$405,3,FALSE)</f>
        <v>0.97909999999999997</v>
      </c>
      <c r="G2765" s="10">
        <f>VLOOKUP(C2765,away!$B$2:$E$405,4,FALSE)</f>
        <v>0.86609999999999998</v>
      </c>
      <c r="H2765" s="10">
        <f>VLOOKUP(A2765,away!$A$2:$E$405,3,FALSE)</f>
        <v>1.0585</v>
      </c>
      <c r="I2765" s="10">
        <f>VLOOKUP(C2765,away!$B$2:$E$405,3,FALSE)</f>
        <v>1.3425</v>
      </c>
      <c r="J2765" s="10">
        <f>VLOOKUP(B2765,home!$B$2:$E$405,4,FALSE)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344</v>
      </c>
      <c r="B2766" t="s">
        <v>202</v>
      </c>
      <c r="C2766" t="s">
        <v>209</v>
      </c>
      <c r="D2766" s="7" t="s">
        <v>511</v>
      </c>
      <c r="E2766" s="10">
        <f>VLOOKUP(A2766,home!$A$2:$E$405,3,FALSE)</f>
        <v>1.3976999999999999</v>
      </c>
      <c r="F2766" s="10">
        <f>VLOOKUP(B2766,home!$B$2:$E$405,3,FALSE)</f>
        <v>1.2358</v>
      </c>
      <c r="G2766" s="10">
        <f>VLOOKUP(C2766,away!$B$2:$E$405,4,FALSE)</f>
        <v>0.98799999999999999</v>
      </c>
      <c r="H2766" s="10">
        <f>VLOOKUP(A2766,away!$A$2:$E$405,3,FALSE)</f>
        <v>1.0585</v>
      </c>
      <c r="I2766" s="10">
        <f>VLOOKUP(C2766,away!$B$2:$E$405,3,FALSE)</f>
        <v>1.2146999999999999</v>
      </c>
      <c r="J2766" s="10">
        <f>VLOOKUP(B2766,home!$B$2:$E$405,4,FALSE)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344</v>
      </c>
      <c r="B2767" t="s">
        <v>203</v>
      </c>
      <c r="C2767" t="s">
        <v>211</v>
      </c>
      <c r="D2767" s="7" t="s">
        <v>511</v>
      </c>
      <c r="E2767" s="10">
        <f>VLOOKUP(A2767,home!$A$2:$E$405,3,FALSE)</f>
        <v>1.3976999999999999</v>
      </c>
      <c r="F2767" s="10">
        <f>VLOOKUP(B2767,home!$B$2:$E$405,3,FALSE)</f>
        <v>0.82279999999999998</v>
      </c>
      <c r="G2767" s="10">
        <f>VLOOKUP(C2767,away!$B$2:$E$405,4,FALSE)</f>
        <v>0.85860000000000003</v>
      </c>
      <c r="H2767" s="10">
        <f>VLOOKUP(A2767,away!$A$2:$E$405,3,FALSE)</f>
        <v>1.0585</v>
      </c>
      <c r="I2767" s="10">
        <f>VLOOKUP(C2767,away!$B$2:$E$405,3,FALSE)</f>
        <v>0.70850000000000002</v>
      </c>
      <c r="J2767" s="10">
        <f>VLOOKUP(B2767,home!$B$2:$E$405,4,FALSE)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344</v>
      </c>
      <c r="B2768" t="s">
        <v>214</v>
      </c>
      <c r="C2768" t="s">
        <v>205</v>
      </c>
      <c r="D2768" s="7" t="s">
        <v>511</v>
      </c>
      <c r="E2768" s="10">
        <f>VLOOKUP(A2768,home!$A$2:$E$405,3,FALSE)</f>
        <v>1.3976999999999999</v>
      </c>
      <c r="F2768" s="10">
        <f>VLOOKUP(B2768,home!$B$2:$E$405,3,FALSE)</f>
        <v>1.0731999999999999</v>
      </c>
      <c r="G2768" s="10">
        <f>VLOOKUP(C2768,away!$B$2:$E$405,4,FALSE)</f>
        <v>1.4309000000000001</v>
      </c>
      <c r="H2768" s="10">
        <f>VLOOKUP(A2768,away!$A$2:$E$405,3,FALSE)</f>
        <v>1.0585</v>
      </c>
      <c r="I2768" s="10">
        <f>VLOOKUP(C2768,away!$B$2:$E$405,3,FALSE)</f>
        <v>1.1114999999999999</v>
      </c>
      <c r="J2768" s="10">
        <f>VLOOKUP(B2768,home!$B$2:$E$405,4,FALSE)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346</v>
      </c>
      <c r="B2769" t="s">
        <v>244</v>
      </c>
      <c r="C2769" t="s">
        <v>322</v>
      </c>
      <c r="D2769" s="7" t="s">
        <v>511</v>
      </c>
      <c r="E2769" s="10">
        <f>VLOOKUP(A2769,home!$A$2:$E$405,3,FALSE)</f>
        <v>1.5690999999999999</v>
      </c>
      <c r="F2769" s="10">
        <f>VLOOKUP(B2769,home!$B$2:$E$405,3,FALSE)</f>
        <v>0.9849</v>
      </c>
      <c r="G2769" s="10">
        <f>VLOOKUP(C2769,away!$B$2:$E$405,4,FALSE)</f>
        <v>1.1472</v>
      </c>
      <c r="H2769" s="10">
        <f>VLOOKUP(A2769,away!$A$2:$E$405,3,FALSE)</f>
        <v>1.1701999999999999</v>
      </c>
      <c r="I2769" s="10">
        <f>VLOOKUP(C2769,away!$B$2:$E$405,3,FALSE)</f>
        <v>0.85460000000000003</v>
      </c>
      <c r="J2769" s="10">
        <f>VLOOKUP(B2769,home!$B$2:$E$405,4,FALSE)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346</v>
      </c>
      <c r="B2770" t="s">
        <v>232</v>
      </c>
      <c r="C2770" t="s">
        <v>231</v>
      </c>
      <c r="D2770" s="7" t="s">
        <v>511</v>
      </c>
      <c r="E2770" s="10">
        <f>VLOOKUP(A2770,home!$A$2:$E$405,3,FALSE)</f>
        <v>1.5690999999999999</v>
      </c>
      <c r="F2770" s="10">
        <f>VLOOKUP(B2770,home!$B$2:$E$405,3,FALSE)</f>
        <v>0.92700000000000005</v>
      </c>
      <c r="G2770" s="10">
        <f>VLOOKUP(C2770,away!$B$2:$E$405,4,FALSE)</f>
        <v>0.89219999999999999</v>
      </c>
      <c r="H2770" s="10">
        <f>VLOOKUP(A2770,away!$A$2:$E$405,3,FALSE)</f>
        <v>1.1701999999999999</v>
      </c>
      <c r="I2770" s="10">
        <f>VLOOKUP(C2770,away!$B$2:$E$405,3,FALSE)</f>
        <v>1.0255000000000001</v>
      </c>
      <c r="J2770" s="10">
        <f>VLOOKUP(B2770,home!$B$2:$E$405,4,FALSE)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346</v>
      </c>
      <c r="B2771" t="s">
        <v>234</v>
      </c>
      <c r="C2771" t="s">
        <v>239</v>
      </c>
      <c r="D2771" s="7" t="s">
        <v>511</v>
      </c>
      <c r="E2771" s="10">
        <f>VLOOKUP(A2771,home!$A$2:$E$405,3,FALSE)</f>
        <v>1.5690999999999999</v>
      </c>
      <c r="F2771" s="10">
        <f>VLOOKUP(B2771,home!$B$2:$E$405,3,FALSE)</f>
        <v>1.6222000000000001</v>
      </c>
      <c r="G2771" s="10">
        <f>VLOOKUP(C2771,away!$B$2:$E$405,4,FALSE)</f>
        <v>0.81110000000000004</v>
      </c>
      <c r="H2771" s="10">
        <f>VLOOKUP(A2771,away!$A$2:$E$405,3,FALSE)</f>
        <v>1.1701999999999999</v>
      </c>
      <c r="I2771" s="10">
        <f>VLOOKUP(C2771,away!$B$2:$E$405,3,FALSE)</f>
        <v>1.2430000000000001</v>
      </c>
      <c r="J2771" s="10">
        <f>VLOOKUP(B2771,home!$B$2:$E$405,4,FALSE)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347</v>
      </c>
      <c r="B2772" t="s">
        <v>255</v>
      </c>
      <c r="C2772" t="s">
        <v>248</v>
      </c>
      <c r="D2772" s="7" t="s">
        <v>511</v>
      </c>
      <c r="E2772" s="10">
        <f>VLOOKUP(A2772,home!$A$2:$E$405,3,FALSE)</f>
        <v>1.254</v>
      </c>
      <c r="F2772" s="10">
        <f>VLOOKUP(B2772,home!$B$2:$E$405,3,FALSE)</f>
        <v>0.58479999999999999</v>
      </c>
      <c r="G2772" s="10">
        <f>VLOOKUP(C2772,away!$B$2:$E$405,4,FALSE)</f>
        <v>0.47849999999999998</v>
      </c>
      <c r="H2772" s="10">
        <f>VLOOKUP(A2772,away!$A$2:$E$405,3,FALSE)</f>
        <v>0.9476</v>
      </c>
      <c r="I2772" s="10">
        <f>VLOOKUP(C2772,away!$B$2:$E$405,3,FALSE)</f>
        <v>0.84419999999999995</v>
      </c>
      <c r="J2772" s="10">
        <f>VLOOKUP(B2772,home!$B$2:$E$405,4,FALSE)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347</v>
      </c>
      <c r="B2773" t="s">
        <v>247</v>
      </c>
      <c r="C2773" t="s">
        <v>249</v>
      </c>
      <c r="D2773" s="7" t="s">
        <v>511</v>
      </c>
      <c r="E2773" s="10">
        <f>VLOOKUP(A2773,home!$A$2:$E$405,3,FALSE)</f>
        <v>1.254</v>
      </c>
      <c r="F2773" s="10">
        <f>VLOOKUP(B2773,home!$B$2:$E$405,3,FALSE)</f>
        <v>1.4454</v>
      </c>
      <c r="G2773" s="10">
        <f>VLOOKUP(C2773,away!$B$2:$E$405,4,FALSE)</f>
        <v>2.0434999999999999</v>
      </c>
      <c r="H2773" s="10">
        <f>VLOOKUP(A2773,away!$A$2:$E$405,3,FALSE)</f>
        <v>0.9476</v>
      </c>
      <c r="I2773" s="10">
        <f>VLOOKUP(C2773,away!$B$2:$E$405,3,FALSE)</f>
        <v>0.52759999999999996</v>
      </c>
      <c r="J2773" s="10">
        <f>VLOOKUP(B2773,home!$B$2:$E$405,4,FALSE)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347</v>
      </c>
      <c r="B2774" t="s">
        <v>254</v>
      </c>
      <c r="C2774" t="s">
        <v>253</v>
      </c>
      <c r="D2774" s="7" t="s">
        <v>511</v>
      </c>
      <c r="E2774" s="10">
        <f>VLOOKUP(A2774,home!$A$2:$E$405,3,FALSE)</f>
        <v>1.254</v>
      </c>
      <c r="F2774" s="10">
        <f>VLOOKUP(B2774,home!$B$2:$E$405,3,FALSE)</f>
        <v>1.9936</v>
      </c>
      <c r="G2774" s="10">
        <f>VLOOKUP(C2774,away!$B$2:$E$405,4,FALSE)</f>
        <v>0.94699999999999995</v>
      </c>
      <c r="H2774" s="10">
        <f>VLOOKUP(A2774,away!$A$2:$E$405,3,FALSE)</f>
        <v>0.9476</v>
      </c>
      <c r="I2774" s="10">
        <f>VLOOKUP(C2774,away!$B$2:$E$405,3,FALSE)</f>
        <v>0.72550000000000003</v>
      </c>
      <c r="J2774" s="10">
        <f>VLOOKUP(B2774,home!$B$2:$E$405,4,FALSE)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348</v>
      </c>
      <c r="B2775" t="s">
        <v>502</v>
      </c>
      <c r="C2775" t="s">
        <v>261</v>
      </c>
      <c r="D2775" s="7" t="s">
        <v>511</v>
      </c>
      <c r="E2775" s="10">
        <f>VLOOKUP(A2775,home!$A$2:$E$405,3,FALSE)</f>
        <v>1.5417000000000001</v>
      </c>
      <c r="F2775" s="10" t="e">
        <f>VLOOKUP(B2775,home!$B$2:$E$405,3,FALSE)</f>
        <v>#N/A</v>
      </c>
      <c r="G2775" s="10">
        <f>VLOOKUP(C2775,away!$B$2:$E$405,4,FALSE)</f>
        <v>1.7297</v>
      </c>
      <c r="H2775" s="10">
        <f>VLOOKUP(A2775,away!$A$2:$E$405,3,FALSE)</f>
        <v>1.125</v>
      </c>
      <c r="I2775" s="10">
        <f>VLOOKUP(C2775,away!$B$2:$E$405,3,FALSE)</f>
        <v>0.98770000000000002</v>
      </c>
      <c r="J2775" s="10" t="e">
        <f>VLOOKUP(B2775,home!$B$2:$E$405,4,FALSE)</f>
        <v>#N/A</v>
      </c>
      <c r="K2775" s="12" t="e">
        <f t="shared" si="3974"/>
        <v>#N/A</v>
      </c>
      <c r="L2775" s="12" t="e">
        <f t="shared" si="3975"/>
        <v>#N/A</v>
      </c>
      <c r="M2775" s="13" t="e">
        <f t="shared" si="3976"/>
        <v>#N/A</v>
      </c>
      <c r="N2775" s="13" t="e">
        <f t="shared" si="3977"/>
        <v>#N/A</v>
      </c>
      <c r="O2775" s="13" t="e">
        <f t="shared" si="3978"/>
        <v>#N/A</v>
      </c>
      <c r="P2775" s="13" t="e">
        <f t="shared" si="3979"/>
        <v>#N/A</v>
      </c>
      <c r="Q2775" s="13" t="e">
        <f t="shared" si="3980"/>
        <v>#N/A</v>
      </c>
      <c r="R2775" s="13" t="e">
        <f t="shared" si="3981"/>
        <v>#N/A</v>
      </c>
      <c r="S2775" s="13" t="e">
        <f t="shared" si="3982"/>
        <v>#N/A</v>
      </c>
      <c r="T2775" s="13" t="e">
        <f t="shared" si="3983"/>
        <v>#N/A</v>
      </c>
      <c r="U2775" s="13" t="e">
        <f t="shared" si="3984"/>
        <v>#N/A</v>
      </c>
      <c r="V2775" s="13" t="e">
        <f t="shared" si="3985"/>
        <v>#N/A</v>
      </c>
      <c r="W2775" s="13" t="e">
        <f t="shared" si="3986"/>
        <v>#N/A</v>
      </c>
      <c r="X2775" s="13" t="e">
        <f t="shared" si="3987"/>
        <v>#N/A</v>
      </c>
      <c r="Y2775" s="13" t="e">
        <f t="shared" si="3988"/>
        <v>#N/A</v>
      </c>
      <c r="Z2775" s="13" t="e">
        <f t="shared" si="3989"/>
        <v>#N/A</v>
      </c>
      <c r="AA2775" s="13" t="e">
        <f t="shared" si="3990"/>
        <v>#N/A</v>
      </c>
      <c r="AB2775" s="13" t="e">
        <f t="shared" si="3991"/>
        <v>#N/A</v>
      </c>
      <c r="AC2775" s="13" t="e">
        <f t="shared" si="3992"/>
        <v>#N/A</v>
      </c>
      <c r="AD2775" s="13" t="e">
        <f t="shared" si="3993"/>
        <v>#N/A</v>
      </c>
      <c r="AE2775" s="13" t="e">
        <f t="shared" si="3994"/>
        <v>#N/A</v>
      </c>
      <c r="AF2775" s="13" t="e">
        <f t="shared" si="3995"/>
        <v>#N/A</v>
      </c>
      <c r="AG2775" s="13" t="e">
        <f t="shared" si="3996"/>
        <v>#N/A</v>
      </c>
      <c r="AH2775" s="13" t="e">
        <f t="shared" si="3997"/>
        <v>#N/A</v>
      </c>
      <c r="AI2775" s="13" t="e">
        <f t="shared" si="3998"/>
        <v>#N/A</v>
      </c>
      <c r="AJ2775" s="13" t="e">
        <f t="shared" si="3999"/>
        <v>#N/A</v>
      </c>
      <c r="AK2775" s="13" t="e">
        <f t="shared" si="4000"/>
        <v>#N/A</v>
      </c>
      <c r="AL2775" s="13" t="e">
        <f t="shared" si="4001"/>
        <v>#N/A</v>
      </c>
      <c r="AM2775" s="13" t="e">
        <f t="shared" si="4002"/>
        <v>#N/A</v>
      </c>
      <c r="AN2775" s="13" t="e">
        <f t="shared" si="4003"/>
        <v>#N/A</v>
      </c>
      <c r="AO2775" s="13" t="e">
        <f t="shared" si="4004"/>
        <v>#N/A</v>
      </c>
      <c r="AP2775" s="13" t="e">
        <f t="shared" si="4005"/>
        <v>#N/A</v>
      </c>
      <c r="AQ2775" s="13" t="e">
        <f t="shared" si="4006"/>
        <v>#N/A</v>
      </c>
      <c r="AR2775" s="13" t="e">
        <f t="shared" si="4007"/>
        <v>#N/A</v>
      </c>
      <c r="AS2775" s="13" t="e">
        <f t="shared" si="4008"/>
        <v>#N/A</v>
      </c>
      <c r="AT2775" s="13" t="e">
        <f t="shared" si="4009"/>
        <v>#N/A</v>
      </c>
      <c r="AU2775" s="13" t="e">
        <f t="shared" si="4010"/>
        <v>#N/A</v>
      </c>
      <c r="AV2775" s="13" t="e">
        <f t="shared" si="4011"/>
        <v>#N/A</v>
      </c>
      <c r="AW2775" s="13" t="e">
        <f t="shared" si="4012"/>
        <v>#N/A</v>
      </c>
      <c r="AX2775" s="13" t="e">
        <f t="shared" si="4013"/>
        <v>#N/A</v>
      </c>
      <c r="AY2775" s="13" t="e">
        <f t="shared" si="4014"/>
        <v>#N/A</v>
      </c>
      <c r="AZ2775" s="13" t="e">
        <f t="shared" si="4015"/>
        <v>#N/A</v>
      </c>
      <c r="BA2775" s="13" t="e">
        <f t="shared" si="4016"/>
        <v>#N/A</v>
      </c>
      <c r="BB2775" s="13" t="e">
        <f t="shared" si="4017"/>
        <v>#N/A</v>
      </c>
      <c r="BC2775" s="13" t="e">
        <f t="shared" si="4018"/>
        <v>#N/A</v>
      </c>
      <c r="BD2775" s="13" t="e">
        <f t="shared" si="4019"/>
        <v>#N/A</v>
      </c>
      <c r="BE2775" s="13" t="e">
        <f t="shared" si="4020"/>
        <v>#N/A</v>
      </c>
      <c r="BF2775" s="13" t="e">
        <f t="shared" si="4021"/>
        <v>#N/A</v>
      </c>
      <c r="BG2775" s="13" t="e">
        <f t="shared" si="4022"/>
        <v>#N/A</v>
      </c>
      <c r="BH2775" s="13" t="e">
        <f t="shared" si="4023"/>
        <v>#N/A</v>
      </c>
      <c r="BI2775" s="13" t="e">
        <f t="shared" si="4024"/>
        <v>#N/A</v>
      </c>
      <c r="BJ2775" s="14" t="e">
        <f t="shared" si="4025"/>
        <v>#N/A</v>
      </c>
      <c r="BK2775" s="14" t="e">
        <f t="shared" si="4026"/>
        <v>#N/A</v>
      </c>
      <c r="BL2775" s="14" t="e">
        <f t="shared" si="4027"/>
        <v>#N/A</v>
      </c>
      <c r="BM2775" s="14" t="e">
        <f t="shared" si="4028"/>
        <v>#N/A</v>
      </c>
      <c r="BN2775" s="14" t="e">
        <f t="shared" si="4029"/>
        <v>#N/A</v>
      </c>
    </row>
    <row r="2776" spans="1:66" x14ac:dyDescent="0.25">
      <c r="A2776" t="s">
        <v>348</v>
      </c>
      <c r="B2776" t="s">
        <v>267</v>
      </c>
      <c r="C2776" t="s">
        <v>265</v>
      </c>
      <c r="D2776" s="7" t="s">
        <v>511</v>
      </c>
      <c r="E2776" s="10">
        <f>VLOOKUP(A2776,home!$A$2:$E$405,3,FALSE)</f>
        <v>1.5417000000000001</v>
      </c>
      <c r="F2776" s="10">
        <f>VLOOKUP(B2776,home!$B$2:$E$405,3,FALSE)</f>
        <v>1.0089999999999999</v>
      </c>
      <c r="G2776" s="10">
        <f>VLOOKUP(C2776,away!$B$2:$E$405,4,FALSE)</f>
        <v>1.4414</v>
      </c>
      <c r="H2776" s="10">
        <f>VLOOKUP(A2776,away!$A$2:$E$405,3,FALSE)</f>
        <v>1.125</v>
      </c>
      <c r="I2776" s="10">
        <f>VLOOKUP(C2776,away!$B$2:$E$405,3,FALSE)</f>
        <v>0.59260000000000002</v>
      </c>
      <c r="J2776" s="10">
        <f>VLOOKUP(B2776,home!$B$2:$E$405,4,FALSE)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348</v>
      </c>
      <c r="B2777" t="s">
        <v>263</v>
      </c>
      <c r="C2777" t="s">
        <v>270</v>
      </c>
      <c r="D2777" s="7" t="s">
        <v>511</v>
      </c>
      <c r="E2777" s="10">
        <f>VLOOKUP(A2777,home!$A$2:$E$405,3,FALSE)</f>
        <v>1.5417000000000001</v>
      </c>
      <c r="F2777" s="10">
        <f>VLOOKUP(B2777,home!$B$2:$E$405,3,FALSE)</f>
        <v>1.2323999999999999</v>
      </c>
      <c r="G2777" s="10">
        <f>VLOOKUP(C2777,away!$B$2:$E$405,4,FALSE)</f>
        <v>1.1531</v>
      </c>
      <c r="H2777" s="10">
        <f>VLOOKUP(A2777,away!$A$2:$E$405,3,FALSE)</f>
        <v>1.125</v>
      </c>
      <c r="I2777" s="10">
        <f>VLOOKUP(C2777,away!$B$2:$E$405,3,FALSE)</f>
        <v>0.59260000000000002</v>
      </c>
      <c r="J2777" s="10">
        <f>VLOOKUP(B2777,home!$B$2:$E$405,4,FALSE)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357</v>
      </c>
      <c r="B2778" t="s">
        <v>332</v>
      </c>
      <c r="C2778" t="s">
        <v>335</v>
      </c>
      <c r="D2778" s="7" t="s">
        <v>511</v>
      </c>
      <c r="E2778" s="10">
        <f>VLOOKUP(A2778,home!$A$2:$E$405,3,FALSE)</f>
        <v>1.6769000000000001</v>
      </c>
      <c r="F2778" s="10">
        <f>VLOOKUP(B2778,home!$B$2:$E$405,3,FALSE)</f>
        <v>0.77980000000000005</v>
      </c>
      <c r="G2778" s="10">
        <f>VLOOKUP(C2778,away!$B$2:$E$405,4,FALSE)</f>
        <v>0.77980000000000005</v>
      </c>
      <c r="H2778" s="10">
        <f>VLOOKUP(A2778,away!$A$2:$E$405,3,FALSE)</f>
        <v>1.5230999999999999</v>
      </c>
      <c r="I2778" s="10">
        <f>VLOOKUP(C2778,away!$B$2:$E$405,3,FALSE)</f>
        <v>1.2625999999999999</v>
      </c>
      <c r="J2778" s="10">
        <f>VLOOKUP(B2778,home!$B$2:$E$405,4,FALSE)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357</v>
      </c>
      <c r="B2779" t="s">
        <v>334</v>
      </c>
      <c r="C2779" t="s">
        <v>337</v>
      </c>
      <c r="D2779" s="7" t="s">
        <v>511</v>
      </c>
      <c r="E2779" s="10">
        <f>VLOOKUP(A2779,home!$A$2:$E$405,3,FALSE)</f>
        <v>1.6769000000000001</v>
      </c>
      <c r="F2779" s="10">
        <f>VLOOKUP(B2779,home!$B$2:$E$405,3,FALSE)</f>
        <v>1.0550999999999999</v>
      </c>
      <c r="G2779" s="10">
        <f>VLOOKUP(C2779,away!$B$2:$E$405,4,FALSE)</f>
        <v>1.1074999999999999</v>
      </c>
      <c r="H2779" s="10">
        <f>VLOOKUP(A2779,away!$A$2:$E$405,3,FALSE)</f>
        <v>1.5230999999999999</v>
      </c>
      <c r="I2779" s="10">
        <f>VLOOKUP(C2779,away!$B$2:$E$405,3,FALSE)</f>
        <v>0.93789999999999996</v>
      </c>
      <c r="J2779" s="10">
        <f>VLOOKUP(B2779,home!$B$2:$E$405,4,FALSE)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357</v>
      </c>
      <c r="B2780" t="s">
        <v>331</v>
      </c>
      <c r="C2780" t="s">
        <v>336</v>
      </c>
      <c r="D2780" s="7" t="s">
        <v>511</v>
      </c>
      <c r="E2780" s="10">
        <f>VLOOKUP(A2780,home!$A$2:$E$405,3,FALSE)</f>
        <v>1.6769000000000001</v>
      </c>
      <c r="F2780" s="10">
        <f>VLOOKUP(B2780,home!$B$2:$E$405,3,FALSE)</f>
        <v>1.0550999999999999</v>
      </c>
      <c r="G2780" s="10">
        <f>VLOOKUP(C2780,away!$B$2:$E$405,4,FALSE)</f>
        <v>1.4679</v>
      </c>
      <c r="H2780" s="10">
        <f>VLOOKUP(A2780,away!$A$2:$E$405,3,FALSE)</f>
        <v>1.5230999999999999</v>
      </c>
      <c r="I2780" s="10">
        <f>VLOOKUP(C2780,away!$B$2:$E$405,3,FALSE)</f>
        <v>0.85860000000000003</v>
      </c>
      <c r="J2780" s="10">
        <f>VLOOKUP(B2780,home!$B$2:$E$405,4,FALSE)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290</v>
      </c>
      <c r="B2781" t="s">
        <v>501</v>
      </c>
      <c r="C2781" t="s">
        <v>303</v>
      </c>
      <c r="D2781" s="7" t="s">
        <v>511</v>
      </c>
      <c r="E2781" s="10">
        <f>VLOOKUP(A2781,home!$A$2:$E$405,3,FALSE)</f>
        <v>1.6292</v>
      </c>
      <c r="F2781" s="10" t="e">
        <f>VLOOKUP(B2781,home!$B$2:$E$405,3,FALSE)</f>
        <v>#N/A</v>
      </c>
      <c r="G2781" s="10">
        <f>VLOOKUP(C2781,away!$B$2:$E$405,4,FALSE)</f>
        <v>1.1554</v>
      </c>
      <c r="H2781" s="10">
        <f>VLOOKUP(A2781,away!$A$2:$E$405,3,FALSE)</f>
        <v>1.1462000000000001</v>
      </c>
      <c r="I2781" s="10">
        <f>VLOOKUP(C2781,away!$B$2:$E$405,3,FALSE)</f>
        <v>1.0777000000000001</v>
      </c>
      <c r="J2781" s="10" t="e">
        <f>VLOOKUP(B2781,home!$B$2:$E$405,4,FALSE)</f>
        <v>#N/A</v>
      </c>
      <c r="K2781" s="12" t="e">
        <f t="shared" si="3974"/>
        <v>#N/A</v>
      </c>
      <c r="L2781" s="12" t="e">
        <f t="shared" si="3975"/>
        <v>#N/A</v>
      </c>
      <c r="M2781" s="13" t="e">
        <f t="shared" si="3976"/>
        <v>#N/A</v>
      </c>
      <c r="N2781" s="13" t="e">
        <f t="shared" si="3977"/>
        <v>#N/A</v>
      </c>
      <c r="O2781" s="13" t="e">
        <f t="shared" si="3978"/>
        <v>#N/A</v>
      </c>
      <c r="P2781" s="13" t="e">
        <f t="shared" si="3979"/>
        <v>#N/A</v>
      </c>
      <c r="Q2781" s="13" t="e">
        <f t="shared" si="3980"/>
        <v>#N/A</v>
      </c>
      <c r="R2781" s="13" t="e">
        <f t="shared" si="3981"/>
        <v>#N/A</v>
      </c>
      <c r="S2781" s="13" t="e">
        <f t="shared" si="3982"/>
        <v>#N/A</v>
      </c>
      <c r="T2781" s="13" t="e">
        <f t="shared" si="3983"/>
        <v>#N/A</v>
      </c>
      <c r="U2781" s="13" t="e">
        <f t="shared" si="3984"/>
        <v>#N/A</v>
      </c>
      <c r="V2781" s="13" t="e">
        <f t="shared" si="3985"/>
        <v>#N/A</v>
      </c>
      <c r="W2781" s="13" t="e">
        <f t="shared" si="3986"/>
        <v>#N/A</v>
      </c>
      <c r="X2781" s="13" t="e">
        <f t="shared" si="3987"/>
        <v>#N/A</v>
      </c>
      <c r="Y2781" s="13" t="e">
        <f t="shared" si="3988"/>
        <v>#N/A</v>
      </c>
      <c r="Z2781" s="13" t="e">
        <f t="shared" si="3989"/>
        <v>#N/A</v>
      </c>
      <c r="AA2781" s="13" t="e">
        <f t="shared" si="3990"/>
        <v>#N/A</v>
      </c>
      <c r="AB2781" s="13" t="e">
        <f t="shared" si="3991"/>
        <v>#N/A</v>
      </c>
      <c r="AC2781" s="13" t="e">
        <f t="shared" si="3992"/>
        <v>#N/A</v>
      </c>
      <c r="AD2781" s="13" t="e">
        <f t="shared" si="3993"/>
        <v>#N/A</v>
      </c>
      <c r="AE2781" s="13" t="e">
        <f t="shared" si="3994"/>
        <v>#N/A</v>
      </c>
      <c r="AF2781" s="13" t="e">
        <f t="shared" si="3995"/>
        <v>#N/A</v>
      </c>
      <c r="AG2781" s="13" t="e">
        <f t="shared" si="3996"/>
        <v>#N/A</v>
      </c>
      <c r="AH2781" s="13" t="e">
        <f t="shared" si="3997"/>
        <v>#N/A</v>
      </c>
      <c r="AI2781" s="13" t="e">
        <f t="shared" si="3998"/>
        <v>#N/A</v>
      </c>
      <c r="AJ2781" s="13" t="e">
        <f t="shared" si="3999"/>
        <v>#N/A</v>
      </c>
      <c r="AK2781" s="13" t="e">
        <f t="shared" si="4000"/>
        <v>#N/A</v>
      </c>
      <c r="AL2781" s="13" t="e">
        <f t="shared" si="4001"/>
        <v>#N/A</v>
      </c>
      <c r="AM2781" s="13" t="e">
        <f t="shared" si="4002"/>
        <v>#N/A</v>
      </c>
      <c r="AN2781" s="13" t="e">
        <f t="shared" si="4003"/>
        <v>#N/A</v>
      </c>
      <c r="AO2781" s="13" t="e">
        <f t="shared" si="4004"/>
        <v>#N/A</v>
      </c>
      <c r="AP2781" s="13" t="e">
        <f t="shared" si="4005"/>
        <v>#N/A</v>
      </c>
      <c r="AQ2781" s="13" t="e">
        <f t="shared" si="4006"/>
        <v>#N/A</v>
      </c>
      <c r="AR2781" s="13" t="e">
        <f t="shared" si="4007"/>
        <v>#N/A</v>
      </c>
      <c r="AS2781" s="13" t="e">
        <f t="shared" si="4008"/>
        <v>#N/A</v>
      </c>
      <c r="AT2781" s="13" t="e">
        <f t="shared" si="4009"/>
        <v>#N/A</v>
      </c>
      <c r="AU2781" s="13" t="e">
        <f t="shared" si="4010"/>
        <v>#N/A</v>
      </c>
      <c r="AV2781" s="13" t="e">
        <f t="shared" si="4011"/>
        <v>#N/A</v>
      </c>
      <c r="AW2781" s="13" t="e">
        <f t="shared" si="4012"/>
        <v>#N/A</v>
      </c>
      <c r="AX2781" s="13" t="e">
        <f t="shared" si="4013"/>
        <v>#N/A</v>
      </c>
      <c r="AY2781" s="13" t="e">
        <f t="shared" si="4014"/>
        <v>#N/A</v>
      </c>
      <c r="AZ2781" s="13" t="e">
        <f t="shared" si="4015"/>
        <v>#N/A</v>
      </c>
      <c r="BA2781" s="13" t="e">
        <f t="shared" si="4016"/>
        <v>#N/A</v>
      </c>
      <c r="BB2781" s="13" t="e">
        <f t="shared" si="4017"/>
        <v>#N/A</v>
      </c>
      <c r="BC2781" s="13" t="e">
        <f t="shared" si="4018"/>
        <v>#N/A</v>
      </c>
      <c r="BD2781" s="13" t="e">
        <f t="shared" si="4019"/>
        <v>#N/A</v>
      </c>
      <c r="BE2781" s="13" t="e">
        <f t="shared" si="4020"/>
        <v>#N/A</v>
      </c>
      <c r="BF2781" s="13" t="e">
        <f t="shared" si="4021"/>
        <v>#N/A</v>
      </c>
      <c r="BG2781" s="13" t="e">
        <f t="shared" si="4022"/>
        <v>#N/A</v>
      </c>
      <c r="BH2781" s="13" t="e">
        <f t="shared" si="4023"/>
        <v>#N/A</v>
      </c>
      <c r="BI2781" s="13" t="e">
        <f t="shared" si="4024"/>
        <v>#N/A</v>
      </c>
      <c r="BJ2781" s="14" t="e">
        <f t="shared" si="4025"/>
        <v>#N/A</v>
      </c>
      <c r="BK2781" s="14" t="e">
        <f t="shared" si="4026"/>
        <v>#N/A</v>
      </c>
      <c r="BL2781" s="14" t="e">
        <f t="shared" si="4027"/>
        <v>#N/A</v>
      </c>
      <c r="BM2781" s="14" t="e">
        <f t="shared" si="4028"/>
        <v>#N/A</v>
      </c>
      <c r="BN2781" s="14" t="e">
        <f t="shared" si="4029"/>
        <v>#N/A</v>
      </c>
    </row>
    <row r="2782" spans="1:66" x14ac:dyDescent="0.25">
      <c r="A2782" t="s">
        <v>290</v>
      </c>
      <c r="B2782" t="s">
        <v>292</v>
      </c>
      <c r="C2782" t="s">
        <v>301</v>
      </c>
      <c r="D2782" s="7" t="s">
        <v>511</v>
      </c>
      <c r="E2782" s="10">
        <f>VLOOKUP(A2782,home!$A$2:$E$405,3,FALSE)</f>
        <v>1.6292</v>
      </c>
      <c r="F2782" s="10">
        <f>VLOOKUP(B2782,home!$B$2:$E$405,3,FALSE)</f>
        <v>0.97489999999999999</v>
      </c>
      <c r="G2782" s="10">
        <f>VLOOKUP(C2782,away!$B$2:$E$405,4,FALSE)</f>
        <v>0.64990000000000003</v>
      </c>
      <c r="H2782" s="10">
        <f>VLOOKUP(A2782,away!$A$2:$E$405,3,FALSE)</f>
        <v>1.1462000000000001</v>
      </c>
      <c r="I2782" s="10">
        <f>VLOOKUP(C2782,away!$B$2:$E$405,3,FALSE)</f>
        <v>0.51319999999999999</v>
      </c>
      <c r="J2782" s="10">
        <f>VLOOKUP(B2782,home!$B$2:$E$405,4,FALSE)</f>
        <v>1.2829999999999999</v>
      </c>
      <c r="K2782" s="12">
        <f t="shared" si="3974"/>
        <v>1.0322407712919999</v>
      </c>
      <c r="L2782" s="12">
        <f t="shared" si="3975"/>
        <v>0.75469888471999991</v>
      </c>
      <c r="M2782" s="13">
        <f t="shared" si="3976"/>
        <v>0.1674719078665789</v>
      </c>
      <c r="N2782" s="13">
        <f t="shared" si="3977"/>
        <v>0.17287133134594015</v>
      </c>
      <c r="O2782" s="13">
        <f t="shared" si="3978"/>
        <v>0.12639086208883765</v>
      </c>
      <c r="P2782" s="13">
        <f t="shared" si="3979"/>
        <v>0.13046580096684257</v>
      </c>
      <c r="Q2782" s="13">
        <f t="shared" si="3980"/>
        <v>8.9222418201404058E-2</v>
      </c>
      <c r="R2782" s="13">
        <f t="shared" si="3981"/>
        <v>4.7693521328622542E-2</v>
      </c>
      <c r="S2782" s="13">
        <f t="shared" si="3982"/>
        <v>2.5409224506297921E-2</v>
      </c>
      <c r="T2782" s="13">
        <f t="shared" si="3983"/>
        <v>6.7336059508621052E-2</v>
      </c>
      <c r="U2782" s="13">
        <f t="shared" si="3984"/>
        <v>4.9231197241888777E-2</v>
      </c>
      <c r="V2782" s="13">
        <f t="shared" si="3985"/>
        <v>2.199396947882612E-3</v>
      </c>
      <c r="W2782" s="13">
        <f t="shared" si="3986"/>
        <v>3.0699672593584894E-2</v>
      </c>
      <c r="X2782" s="13">
        <f t="shared" si="3987"/>
        <v>2.3169008667647668E-2</v>
      </c>
      <c r="Y2782" s="13">
        <f t="shared" si="3988"/>
        <v>8.742812500770851E-3</v>
      </c>
      <c r="Z2782" s="13">
        <f t="shared" si="3989"/>
        <v>1.1998082451693657E-2</v>
      </c>
      <c r="AA2782" s="13">
        <f t="shared" si="3990"/>
        <v>1.2384909883961268E-2</v>
      </c>
      <c r="AB2782" s="13">
        <f t="shared" si="3991"/>
        <v>6.3921044655010457E-3</v>
      </c>
      <c r="AC2782" s="13">
        <f t="shared" si="3992"/>
        <v>1.0708739457595227E-4</v>
      </c>
      <c r="AD2782" s="13">
        <f t="shared" si="3993"/>
        <v>7.9223634291034836E-3</v>
      </c>
      <c r="AE2782" s="13">
        <f t="shared" si="3994"/>
        <v>5.9789988442909133E-3</v>
      </c>
      <c r="AF2782" s="13">
        <f t="shared" si="3995"/>
        <v>2.2561718797642597E-3</v>
      </c>
      <c r="AG2782" s="13">
        <f t="shared" si="3996"/>
        <v>5.675768004649043E-4</v>
      </c>
      <c r="AH2782" s="13">
        <f t="shared" si="3997"/>
        <v>2.2637348612679505E-3</v>
      </c>
      <c r="AI2782" s="13">
        <f t="shared" si="3998"/>
        <v>2.3367194191958175E-3</v>
      </c>
      <c r="AJ2782" s="13">
        <f t="shared" si="3999"/>
        <v>1.2060285277818421E-3</v>
      </c>
      <c r="AK2782" s="13">
        <f t="shared" si="4000"/>
        <v>4.149706059058946E-4</v>
      </c>
      <c r="AL2782" s="13">
        <f t="shared" si="4001"/>
        <v>3.3369758271183039E-6</v>
      </c>
      <c r="AM2782" s="13">
        <f t="shared" si="4002"/>
        <v>1.6355573073026635E-3</v>
      </c>
      <c r="AN2782" s="13">
        <f t="shared" si="4003"/>
        <v>1.2343532757169663E-3</v>
      </c>
      <c r="AO2782" s="13">
        <f t="shared" si="4004"/>
        <v>4.6578252026703636E-4</v>
      </c>
      <c r="AP2782" s="13">
        <f t="shared" si="4005"/>
        <v>1.1717518285586772E-4</v>
      </c>
      <c r="AQ2782" s="13">
        <f t="shared" si="4006"/>
        <v>2.2107994954546351E-5</v>
      </c>
      <c r="AR2782" s="13">
        <f t="shared" si="4007"/>
        <v>3.4168763502014126E-4</v>
      </c>
      <c r="AS2782" s="13">
        <f t="shared" si="4008"/>
        <v>3.5270390791412995E-4</v>
      </c>
      <c r="AT2782" s="13">
        <f t="shared" si="4009"/>
        <v>1.8203767697149199E-4</v>
      </c>
      <c r="AU2782" s="13">
        <f t="shared" si="4010"/>
        <v>6.2635570693752264E-5</v>
      </c>
      <c r="AV2782" s="13">
        <f t="shared" si="4011"/>
        <v>1.6163747450808354E-5</v>
      </c>
      <c r="AW2782" s="13">
        <f t="shared" si="4012"/>
        <v>7.2211318841144903E-8</v>
      </c>
      <c r="AX2782" s="13">
        <f t="shared" si="4013"/>
        <v>2.8138148939706121E-4</v>
      </c>
      <c r="AY2782" s="13">
        <f t="shared" si="4014"/>
        <v>2.1235829622881459E-4</v>
      </c>
      <c r="AZ2782" s="13">
        <f t="shared" si="4015"/>
        <v>8.0133284662462845E-5</v>
      </c>
      <c r="BA2782" s="13">
        <f t="shared" si="4016"/>
        <v>2.0158833521236999E-5</v>
      </c>
      <c r="BB2782" s="13">
        <f t="shared" si="4017"/>
        <v>3.8034622939334269E-6</v>
      </c>
      <c r="BC2782" s="13">
        <f t="shared" si="4018"/>
        <v>5.7409375026122604E-7</v>
      </c>
      <c r="BD2782" s="13">
        <f t="shared" si="4019"/>
        <v>4.2978546178719155E-5</v>
      </c>
      <c r="BE2782" s="13">
        <f t="shared" si="4020"/>
        <v>4.4364207656529901E-5</v>
      </c>
      <c r="BF2782" s="13">
        <f t="shared" si="4021"/>
        <v>2.2897271964567431E-5</v>
      </c>
      <c r="BG2782" s="13">
        <f t="shared" si="4022"/>
        <v>7.8784992243959241E-6</v>
      </c>
      <c r="BH2782" s="13">
        <f t="shared" si="4023"/>
        <v>2.0331270290034675E-6</v>
      </c>
      <c r="BI2782" s="13">
        <f t="shared" si="4024"/>
        <v>4.1973532251063047E-7</v>
      </c>
      <c r="BJ2782" s="14">
        <f t="shared" si="4025"/>
        <v>0.41283979951254302</v>
      </c>
      <c r="BK2782" s="14">
        <f t="shared" si="4026"/>
        <v>0.32586911295423382</v>
      </c>
      <c r="BL2782" s="14">
        <f t="shared" si="4027"/>
        <v>0.24938984834838884</v>
      </c>
      <c r="BM2782" s="14">
        <f t="shared" si="4028"/>
        <v>0.26576871538372354</v>
      </c>
      <c r="BN2782" s="14">
        <f t="shared" si="4029"/>
        <v>0.73411584179822598</v>
      </c>
    </row>
    <row r="2783" spans="1:66" x14ac:dyDescent="0.25">
      <c r="A2783" t="s">
        <v>338</v>
      </c>
      <c r="B2783" t="s">
        <v>96</v>
      </c>
      <c r="C2783" t="s">
        <v>80</v>
      </c>
      <c r="D2783" s="7" t="s">
        <v>512</v>
      </c>
      <c r="E2783" s="10">
        <f>VLOOKUP(A2783,home!$A$2:$E$405,3,FALSE)</f>
        <v>1.3812</v>
      </c>
      <c r="F2783" s="10">
        <f>VLOOKUP(B2783,home!$B$2:$E$405,3,FALSE)</f>
        <v>1.2307999999999999</v>
      </c>
      <c r="G2783" s="10">
        <f>VLOOKUP(C2783,away!$B$2:$E$405,4,FALSE)</f>
        <v>0.9526</v>
      </c>
      <c r="H2783" s="10">
        <f>VLOOKUP(A2783,away!$A$2:$E$405,3,FALSE)</f>
        <v>1.0679000000000001</v>
      </c>
      <c r="I2783" s="10">
        <f>VLOOKUP(C2783,away!$B$2:$E$405,3,FALSE)</f>
        <v>1.6757</v>
      </c>
      <c r="J2783" s="10">
        <f>VLOOKUP(B2783,home!$B$2:$E$405,4,FALSE)</f>
        <v>0.74909999999999999</v>
      </c>
      <c r="K2783" s="12">
        <f t="shared" si="3974"/>
        <v>1.6194018624959998</v>
      </c>
      <c r="L2783" s="12">
        <f t="shared" si="3975"/>
        <v>1.3404994904729999</v>
      </c>
      <c r="M2783" s="13">
        <f t="shared" si="3976"/>
        <v>5.1824029207193936E-2</v>
      </c>
      <c r="N2783" s="13">
        <f t="shared" si="3977"/>
        <v>8.3923929420176957E-2</v>
      </c>
      <c r="O2783" s="13">
        <f t="shared" si="3978"/>
        <v>6.9470084746501348E-2</v>
      </c>
      <c r="P2783" s="13">
        <f t="shared" si="3979"/>
        <v>0.11249998462623922</v>
      </c>
      <c r="Q2783" s="13">
        <f t="shared" si="3980"/>
        <v>6.7953283805508718E-2</v>
      </c>
      <c r="R2783" s="13">
        <f t="shared" si="3981"/>
        <v>4.6562306602900588E-2</v>
      </c>
      <c r="S2783" s="13">
        <f t="shared" si="3982"/>
        <v>6.1053948981388689E-2</v>
      </c>
      <c r="T2783" s="13">
        <f t="shared" si="3983"/>
        <v>9.1091342317251592E-2</v>
      </c>
      <c r="U2783" s="13">
        <f t="shared" si="3984"/>
        <v>7.5403086034847008E-2</v>
      </c>
      <c r="V2783" s="13">
        <f t="shared" si="3985"/>
        <v>1.4726262501205317E-2</v>
      </c>
      <c r="W2783" s="13">
        <f t="shared" si="3986"/>
        <v>3.6681224785786698E-2</v>
      </c>
      <c r="X2783" s="13">
        <f t="shared" si="3987"/>
        <v>4.9171163135272637E-2</v>
      </c>
      <c r="Y2783" s="13">
        <f t="shared" si="3988"/>
        <v>3.2956959564398869E-2</v>
      </c>
      <c r="Z2783" s="13">
        <f t="shared" si="3989"/>
        <v>2.080558275881195E-2</v>
      </c>
      <c r="AA2783" s="13">
        <f t="shared" si="3990"/>
        <v>3.3692599469934734E-2</v>
      </c>
      <c r="AB2783" s="13">
        <f t="shared" si="3991"/>
        <v>2.7280929166972025E-2</v>
      </c>
      <c r="AC2783" s="13">
        <f t="shared" si="3992"/>
        <v>1.997992449559464E-3</v>
      </c>
      <c r="AD2783" s="13">
        <f t="shared" si="3993"/>
        <v>1.4850410934184356E-2</v>
      </c>
      <c r="AE2783" s="13">
        <f t="shared" si="3994"/>
        <v>1.9906968290588797E-2</v>
      </c>
      <c r="AF2783" s="13">
        <f t="shared" si="3995"/>
        <v>1.3342640425198225E-2</v>
      </c>
      <c r="AG2783" s="13">
        <f t="shared" si="3996"/>
        <v>5.9619342305142244E-3</v>
      </c>
      <c r="AH2783" s="13">
        <f t="shared" si="3997"/>
        <v>6.9724682717953127E-3</v>
      </c>
      <c r="AI2783" s="13">
        <f t="shared" si="3998"/>
        <v>1.1291228105539595E-2</v>
      </c>
      <c r="AJ2783" s="13">
        <f t="shared" si="3999"/>
        <v>9.142517911989001E-3</v>
      </c>
      <c r="AK2783" s="13">
        <f t="shared" si="4000"/>
        <v>4.9351368448593428E-3</v>
      </c>
      <c r="AL2783" s="13">
        <f t="shared" si="4001"/>
        <v>1.7349026951195016E-4</v>
      </c>
      <c r="AM2783" s="13">
        <f t="shared" si="4002"/>
        <v>4.8097566251298161E-3</v>
      </c>
      <c r="AN2783" s="13">
        <f t="shared" si="4003"/>
        <v>6.4474763052856541E-3</v>
      </c>
      <c r="AO2783" s="13">
        <f t="shared" si="4004"/>
        <v>4.3214193510360804E-3</v>
      </c>
      <c r="AP2783" s="13">
        <f t="shared" si="4005"/>
        <v>1.9309534793946761E-3</v>
      </c>
      <c r="AQ2783" s="13">
        <f t="shared" si="4006"/>
        <v>6.4711053881390745E-4</v>
      </c>
      <c r="AR2783" s="13">
        <f t="shared" si="4007"/>
        <v>1.8693180331361538E-3</v>
      </c>
      <c r="AS2783" s="13">
        <f t="shared" si="4008"/>
        <v>3.0271771044580466E-3</v>
      </c>
      <c r="AT2783" s="13">
        <f t="shared" si="4009"/>
        <v>2.4511081205323046E-3</v>
      </c>
      <c r="AU2783" s="13">
        <f t="shared" si="4010"/>
        <v>1.3231096851896947E-3</v>
      </c>
      <c r="AV2783" s="13">
        <f t="shared" si="4011"/>
        <v>5.3566157212067212E-4</v>
      </c>
      <c r="AW2783" s="13">
        <f t="shared" si="4012"/>
        <v>1.0461498776338943E-5</v>
      </c>
      <c r="AX2783" s="13">
        <f t="shared" si="4013"/>
        <v>1.2981548061479495E-3</v>
      </c>
      <c r="AY2783" s="13">
        <f t="shared" si="4014"/>
        <v>1.7401758561964022E-3</v>
      </c>
      <c r="AZ2783" s="13">
        <f t="shared" si="4015"/>
        <v>1.1663524242823469E-3</v>
      </c>
      <c r="BA2783" s="13">
        <f t="shared" si="4016"/>
        <v>5.211649434874781E-4</v>
      </c>
      <c r="BB2783" s="13">
        <f t="shared" si="4017"/>
        <v>1.7465533529933857E-4</v>
      </c>
      <c r="BC2783" s="13">
        <f t="shared" si="4018"/>
        <v>4.6825077595430826E-5</v>
      </c>
      <c r="BD2783" s="13">
        <f t="shared" si="4019"/>
        <v>4.1763664515850045E-4</v>
      </c>
      <c r="BE2783" s="13">
        <f t="shared" si="4020"/>
        <v>6.7632156101625658E-4</v>
      </c>
      <c r="BF2783" s="13">
        <f t="shared" si="4021"/>
        <v>5.4761819777796408E-4</v>
      </c>
      <c r="BG2783" s="13">
        <f t="shared" si="4022"/>
        <v>2.9560464313944593E-4</v>
      </c>
      <c r="BH2783" s="13">
        <f t="shared" si="4023"/>
        <v>1.1967567741562108E-4</v>
      </c>
      <c r="BI2783" s="13">
        <f t="shared" si="4024"/>
        <v>3.8760602980465405E-5</v>
      </c>
      <c r="BJ2783" s="14">
        <f t="shared" si="4025"/>
        <v>0.43894390165155023</v>
      </c>
      <c r="BK2783" s="14">
        <f t="shared" si="4026"/>
        <v>0.24401588389129497</v>
      </c>
      <c r="BL2783" s="14">
        <f t="shared" si="4027"/>
        <v>0.29605234899826405</v>
      </c>
      <c r="BM2783" s="14">
        <f t="shared" si="4028"/>
        <v>0.56585438453398051</v>
      </c>
      <c r="BN2783" s="14">
        <f t="shared" si="4029"/>
        <v>0.43223361840852081</v>
      </c>
    </row>
    <row r="2784" spans="1:66" x14ac:dyDescent="0.25">
      <c r="A2784" t="s">
        <v>338</v>
      </c>
      <c r="B2784" t="s">
        <v>73</v>
      </c>
      <c r="C2784" t="s">
        <v>85</v>
      </c>
      <c r="D2784" s="7" t="s">
        <v>512</v>
      </c>
      <c r="E2784" s="10">
        <f>VLOOKUP(A2784,home!$A$2:$E$405,3,FALSE)</f>
        <v>1.3812</v>
      </c>
      <c r="F2784" s="10">
        <f>VLOOKUP(B2784,home!$B$2:$E$405,3,FALSE)</f>
        <v>0.49540000000000001</v>
      </c>
      <c r="G2784" s="10">
        <f>VLOOKUP(C2784,away!$B$2:$E$405,4,FALSE)</f>
        <v>1.1813</v>
      </c>
      <c r="H2784" s="10">
        <f>VLOOKUP(A2784,away!$A$2:$E$405,3,FALSE)</f>
        <v>1.0679000000000001</v>
      </c>
      <c r="I2784" s="10">
        <f>VLOOKUP(C2784,away!$B$2:$E$405,3,FALSE)</f>
        <v>1.3307</v>
      </c>
      <c r="J2784" s="10">
        <f>VLOOKUP(B2784,home!$B$2:$E$405,4,FALSE)</f>
        <v>0.93640000000000001</v>
      </c>
      <c r="K2784" s="12">
        <f t="shared" si="3974"/>
        <v>0.80830036682399997</v>
      </c>
      <c r="L2784" s="12">
        <f t="shared" si="3975"/>
        <v>1.3306754618920003</v>
      </c>
      <c r="M2784" s="13">
        <f t="shared" si="3976"/>
        <v>0.11777540346015684</v>
      </c>
      <c r="N2784" s="13">
        <f t="shared" si="3977"/>
        <v>9.5197901819689359E-2</v>
      </c>
      <c r="O2784" s="13">
        <f t="shared" si="3978"/>
        <v>0.15672083939886086</v>
      </c>
      <c r="P2784" s="13">
        <f t="shared" si="3979"/>
        <v>0.12667751197506441</v>
      </c>
      <c r="Q2784" s="13">
        <f t="shared" si="3980"/>
        <v>3.8474249480865023E-2</v>
      </c>
      <c r="R2784" s="13">
        <f t="shared" si="3981"/>
        <v>0.10427228767759063</v>
      </c>
      <c r="S2784" s="13">
        <f t="shared" si="3982"/>
        <v>3.4063122623097887E-2</v>
      </c>
      <c r="T2784" s="13">
        <f t="shared" si="3983"/>
        <v>5.1196739698898104E-2</v>
      </c>
      <c r="U2784" s="13">
        <f t="shared" si="3984"/>
        <v>8.4283328379374148E-2</v>
      </c>
      <c r="V2784" s="13">
        <f t="shared" si="3985"/>
        <v>4.0708666167628632E-3</v>
      </c>
      <c r="W2784" s="13">
        <f t="shared" si="3986"/>
        <v>1.0366249989553763E-2</v>
      </c>
      <c r="X2784" s="13">
        <f t="shared" si="3987"/>
        <v>1.3794114492937394E-2</v>
      </c>
      <c r="Y2784" s="13">
        <f t="shared" si="3988"/>
        <v>9.1777448371403048E-3</v>
      </c>
      <c r="Z2784" s="13">
        <f t="shared" si="3989"/>
        <v>4.625085818930446E-2</v>
      </c>
      <c r="AA2784" s="13">
        <f t="shared" si="3990"/>
        <v>3.7384585640339592E-2</v>
      </c>
      <c r="AB2784" s="13">
        <f t="shared" si="3991"/>
        <v>1.5108987143324867E-2</v>
      </c>
      <c r="AC2784" s="13">
        <f t="shared" si="3992"/>
        <v>2.7366030992218357E-4</v>
      </c>
      <c r="AD2784" s="13">
        <f t="shared" si="3993"/>
        <v>2.0947609172863976E-3</v>
      </c>
      <c r="AE2784" s="13">
        <f t="shared" si="3994"/>
        <v>2.7874469511633866E-3</v>
      </c>
      <c r="AF2784" s="13">
        <f t="shared" si="3995"/>
        <v>1.8545936296193945E-3</v>
      </c>
      <c r="AG2784" s="13">
        <f t="shared" si="3996"/>
        <v>8.2262074490524939E-4</v>
      </c>
      <c r="AH2784" s="13">
        <f t="shared" si="3997"/>
        <v>1.5386220520988533E-2</v>
      </c>
      <c r="AI2784" s="13">
        <f t="shared" si="3998"/>
        <v>1.2436687691149986E-2</v>
      </c>
      <c r="AJ2784" s="13">
        <f t="shared" si="3999"/>
        <v>5.0262896114160295E-3</v>
      </c>
      <c r="AK2784" s="13">
        <f t="shared" si="4000"/>
        <v>1.3542505788904124E-3</v>
      </c>
      <c r="AL2784" s="13">
        <f t="shared" si="4001"/>
        <v>1.1773802056723971E-5</v>
      </c>
      <c r="AM2784" s="13">
        <f t="shared" si="4002"/>
        <v>3.386392035702349E-4</v>
      </c>
      <c r="AN2784" s="13">
        <f t="shared" si="4003"/>
        <v>4.5061887862556137E-4</v>
      </c>
      <c r="AO2784" s="13">
        <f t="shared" si="4004"/>
        <v>2.9981374222616216E-4</v>
      </c>
      <c r="AP2784" s="13">
        <f t="shared" si="4005"/>
        <v>1.3298492997278907E-4</v>
      </c>
      <c r="AQ2784" s="13">
        <f t="shared" si="4006"/>
        <v>4.4239945779054121E-5</v>
      </c>
      <c r="AR2784" s="13">
        <f t="shared" si="4007"/>
        <v>4.0948132197077157E-3</v>
      </c>
      <c r="AS2784" s="13">
        <f t="shared" si="4008"/>
        <v>3.3098390275655108E-3</v>
      </c>
      <c r="AT2784" s="13">
        <f t="shared" si="4009"/>
        <v>1.3376720500547969E-3</v>
      </c>
      <c r="AU2784" s="13">
        <f t="shared" si="4010"/>
        <v>3.6041360291650147E-4</v>
      </c>
      <c r="AV2784" s="13">
        <f t="shared" si="4011"/>
        <v>7.2830611861441876E-5</v>
      </c>
      <c r="AW2784" s="13">
        <f t="shared" si="4012"/>
        <v>3.5177028744122599E-7</v>
      </c>
      <c r="AX2784" s="13">
        <f t="shared" si="4013"/>
        <v>4.5620365411134646E-5</v>
      </c>
      <c r="AY2784" s="13">
        <f t="shared" si="4014"/>
        <v>6.0705900815143422E-5</v>
      </c>
      <c r="AZ2784" s="13">
        <f t="shared" si="4015"/>
        <v>4.0389926303380478E-5</v>
      </c>
      <c r="BA2784" s="13">
        <f t="shared" si="4016"/>
        <v>1.7915294613178217E-5</v>
      </c>
      <c r="BB2784" s="13">
        <f t="shared" si="4017"/>
        <v>5.9598607335805488E-6</v>
      </c>
      <c r="BC2784" s="13">
        <f t="shared" si="4018"/>
        <v>1.5861280868938575E-6</v>
      </c>
      <c r="BD2784" s="13">
        <f t="shared" si="4019"/>
        <v>9.0814457874933779E-4</v>
      </c>
      <c r="BE2784" s="13">
        <f t="shared" si="4020"/>
        <v>7.3405359613231661E-4</v>
      </c>
      <c r="BF2784" s="13">
        <f t="shared" si="4021"/>
        <v>2.9666789551111391E-4</v>
      </c>
      <c r="BG2784" s="13">
        <f t="shared" si="4022"/>
        <v>7.9932256255512489E-5</v>
      </c>
      <c r="BH2784" s="13">
        <f t="shared" si="4023"/>
        <v>1.6152318013100175E-5</v>
      </c>
      <c r="BI2784" s="13">
        <f t="shared" si="4024"/>
        <v>2.6111849150093556E-6</v>
      </c>
      <c r="BJ2784" s="14">
        <f t="shared" si="4025"/>
        <v>0.22720489673819549</v>
      </c>
      <c r="BK2784" s="14">
        <f t="shared" si="4026"/>
        <v>0.28293304468787611</v>
      </c>
      <c r="BL2784" s="14">
        <f t="shared" si="4027"/>
        <v>0.44318660698361745</v>
      </c>
      <c r="BM2784" s="14">
        <f t="shared" si="4028"/>
        <v>0.36039685865623866</v>
      </c>
      <c r="BN2784" s="14">
        <f t="shared" si="4029"/>
        <v>0.63911819381222712</v>
      </c>
    </row>
    <row r="2785" spans="1:66" x14ac:dyDescent="0.25">
      <c r="A2785" t="s">
        <v>338</v>
      </c>
      <c r="B2785" t="s">
        <v>493</v>
      </c>
      <c r="C2785" t="s">
        <v>78</v>
      </c>
      <c r="D2785" s="7" t="s">
        <v>512</v>
      </c>
      <c r="E2785" s="10">
        <f>VLOOKUP(A2785,home!$A$2:$E$405,3,FALSE)</f>
        <v>1.3812</v>
      </c>
      <c r="F2785" s="10" t="e">
        <f>VLOOKUP(B2785,home!$B$2:$E$405,3,FALSE)</f>
        <v>#N/A</v>
      </c>
      <c r="G2785" s="10">
        <f>VLOOKUP(C2785,away!$B$2:$E$405,4,FALSE)</f>
        <v>0.94120000000000004</v>
      </c>
      <c r="H2785" s="10">
        <f>VLOOKUP(A2785,away!$A$2:$E$405,3,FALSE)</f>
        <v>1.0679000000000001</v>
      </c>
      <c r="I2785" s="10">
        <f>VLOOKUP(C2785,away!$B$2:$E$405,3,FALSE)</f>
        <v>1.2173</v>
      </c>
      <c r="J2785" s="10" t="e">
        <f>VLOOKUP(B2785,home!$B$2:$E$405,4,FALSE)</f>
        <v>#N/A</v>
      </c>
      <c r="K2785" s="12" t="e">
        <f t="shared" si="3974"/>
        <v>#N/A</v>
      </c>
      <c r="L2785" s="12" t="e">
        <f t="shared" si="3975"/>
        <v>#N/A</v>
      </c>
      <c r="M2785" s="13" t="e">
        <f t="shared" si="3976"/>
        <v>#N/A</v>
      </c>
      <c r="N2785" s="13" t="e">
        <f t="shared" si="3977"/>
        <v>#N/A</v>
      </c>
      <c r="O2785" s="13" t="e">
        <f t="shared" si="3978"/>
        <v>#N/A</v>
      </c>
      <c r="P2785" s="13" t="e">
        <f t="shared" si="3979"/>
        <v>#N/A</v>
      </c>
      <c r="Q2785" s="13" t="e">
        <f t="shared" si="3980"/>
        <v>#N/A</v>
      </c>
      <c r="R2785" s="13" t="e">
        <f t="shared" si="3981"/>
        <v>#N/A</v>
      </c>
      <c r="S2785" s="13" t="e">
        <f t="shared" si="3982"/>
        <v>#N/A</v>
      </c>
      <c r="T2785" s="13" t="e">
        <f t="shared" si="3983"/>
        <v>#N/A</v>
      </c>
      <c r="U2785" s="13" t="e">
        <f t="shared" si="3984"/>
        <v>#N/A</v>
      </c>
      <c r="V2785" s="13" t="e">
        <f t="shared" si="3985"/>
        <v>#N/A</v>
      </c>
      <c r="W2785" s="13" t="e">
        <f t="shared" si="3986"/>
        <v>#N/A</v>
      </c>
      <c r="X2785" s="13" t="e">
        <f t="shared" si="3987"/>
        <v>#N/A</v>
      </c>
      <c r="Y2785" s="13" t="e">
        <f t="shared" si="3988"/>
        <v>#N/A</v>
      </c>
      <c r="Z2785" s="13" t="e">
        <f t="shared" si="3989"/>
        <v>#N/A</v>
      </c>
      <c r="AA2785" s="13" t="e">
        <f t="shared" si="3990"/>
        <v>#N/A</v>
      </c>
      <c r="AB2785" s="13" t="e">
        <f t="shared" si="3991"/>
        <v>#N/A</v>
      </c>
      <c r="AC2785" s="13" t="e">
        <f t="shared" si="3992"/>
        <v>#N/A</v>
      </c>
      <c r="AD2785" s="13" t="e">
        <f t="shared" si="3993"/>
        <v>#N/A</v>
      </c>
      <c r="AE2785" s="13" t="e">
        <f t="shared" si="3994"/>
        <v>#N/A</v>
      </c>
      <c r="AF2785" s="13" t="e">
        <f t="shared" si="3995"/>
        <v>#N/A</v>
      </c>
      <c r="AG2785" s="13" t="e">
        <f t="shared" si="3996"/>
        <v>#N/A</v>
      </c>
      <c r="AH2785" s="13" t="e">
        <f t="shared" si="3997"/>
        <v>#N/A</v>
      </c>
      <c r="AI2785" s="13" t="e">
        <f t="shared" si="3998"/>
        <v>#N/A</v>
      </c>
      <c r="AJ2785" s="13" t="e">
        <f t="shared" si="3999"/>
        <v>#N/A</v>
      </c>
      <c r="AK2785" s="13" t="e">
        <f t="shared" si="4000"/>
        <v>#N/A</v>
      </c>
      <c r="AL2785" s="13" t="e">
        <f t="shared" si="4001"/>
        <v>#N/A</v>
      </c>
      <c r="AM2785" s="13" t="e">
        <f t="shared" si="4002"/>
        <v>#N/A</v>
      </c>
      <c r="AN2785" s="13" t="e">
        <f t="shared" si="4003"/>
        <v>#N/A</v>
      </c>
      <c r="AO2785" s="13" t="e">
        <f t="shared" si="4004"/>
        <v>#N/A</v>
      </c>
      <c r="AP2785" s="13" t="e">
        <f t="shared" si="4005"/>
        <v>#N/A</v>
      </c>
      <c r="AQ2785" s="13" t="e">
        <f t="shared" si="4006"/>
        <v>#N/A</v>
      </c>
      <c r="AR2785" s="13" t="e">
        <f t="shared" si="4007"/>
        <v>#N/A</v>
      </c>
      <c r="AS2785" s="13" t="e">
        <f t="shared" si="4008"/>
        <v>#N/A</v>
      </c>
      <c r="AT2785" s="13" t="e">
        <f t="shared" si="4009"/>
        <v>#N/A</v>
      </c>
      <c r="AU2785" s="13" t="e">
        <f t="shared" si="4010"/>
        <v>#N/A</v>
      </c>
      <c r="AV2785" s="13" t="e">
        <f t="shared" si="4011"/>
        <v>#N/A</v>
      </c>
      <c r="AW2785" s="13" t="e">
        <f t="shared" si="4012"/>
        <v>#N/A</v>
      </c>
      <c r="AX2785" s="13" t="e">
        <f t="shared" si="4013"/>
        <v>#N/A</v>
      </c>
      <c r="AY2785" s="13" t="e">
        <f t="shared" si="4014"/>
        <v>#N/A</v>
      </c>
      <c r="AZ2785" s="13" t="e">
        <f t="shared" si="4015"/>
        <v>#N/A</v>
      </c>
      <c r="BA2785" s="13" t="e">
        <f t="shared" si="4016"/>
        <v>#N/A</v>
      </c>
      <c r="BB2785" s="13" t="e">
        <f t="shared" si="4017"/>
        <v>#N/A</v>
      </c>
      <c r="BC2785" s="13" t="e">
        <f t="shared" si="4018"/>
        <v>#N/A</v>
      </c>
      <c r="BD2785" s="13" t="e">
        <f t="shared" si="4019"/>
        <v>#N/A</v>
      </c>
      <c r="BE2785" s="13" t="e">
        <f t="shared" si="4020"/>
        <v>#N/A</v>
      </c>
      <c r="BF2785" s="13" t="e">
        <f t="shared" si="4021"/>
        <v>#N/A</v>
      </c>
      <c r="BG2785" s="13" t="e">
        <f t="shared" si="4022"/>
        <v>#N/A</v>
      </c>
      <c r="BH2785" s="13" t="e">
        <f t="shared" si="4023"/>
        <v>#N/A</v>
      </c>
      <c r="BI2785" s="13" t="e">
        <f t="shared" si="4024"/>
        <v>#N/A</v>
      </c>
      <c r="BJ2785" s="14" t="e">
        <f t="shared" si="4025"/>
        <v>#N/A</v>
      </c>
      <c r="BK2785" s="14" t="e">
        <f t="shared" si="4026"/>
        <v>#N/A</v>
      </c>
      <c r="BL2785" s="14" t="e">
        <f t="shared" si="4027"/>
        <v>#N/A</v>
      </c>
      <c r="BM2785" s="14" t="e">
        <f t="shared" si="4028"/>
        <v>#N/A</v>
      </c>
      <c r="BN2785" s="14" t="e">
        <f t="shared" si="4029"/>
        <v>#N/A</v>
      </c>
    </row>
    <row r="2786" spans="1:66" x14ac:dyDescent="0.25">
      <c r="A2786" t="s">
        <v>341</v>
      </c>
      <c r="B2786" t="s">
        <v>146</v>
      </c>
      <c r="C2786" t="s">
        <v>150</v>
      </c>
      <c r="D2786" s="7" t="s">
        <v>512</v>
      </c>
      <c r="E2786" s="10">
        <f>VLOOKUP(A2786,home!$A$2:$E$405,3,FALSE)</f>
        <v>1.4705999999999999</v>
      </c>
      <c r="F2786" s="10">
        <f>VLOOKUP(B2786,home!$B$2:$E$405,3,FALSE)</f>
        <v>0.90669999999999995</v>
      </c>
      <c r="G2786" s="10">
        <f>VLOOKUP(C2786,away!$B$2:$E$405,4,FALSE)</f>
        <v>1.2844</v>
      </c>
      <c r="H2786" s="10">
        <f>VLOOKUP(A2786,away!$A$2:$E$405,3,FALSE)</f>
        <v>1.2646999999999999</v>
      </c>
      <c r="I2786" s="10">
        <f>VLOOKUP(C2786,away!$B$2:$E$405,3,FALSE)</f>
        <v>0.79069999999999996</v>
      </c>
      <c r="J2786" s="10">
        <f>VLOOKUP(B2786,home!$B$2:$E$405,4,FALSE)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344</v>
      </c>
      <c r="B2787" t="s">
        <v>208</v>
      </c>
      <c r="C2787" t="s">
        <v>213</v>
      </c>
      <c r="D2787" s="7" t="s">
        <v>512</v>
      </c>
      <c r="E2787" s="10">
        <f>VLOOKUP(A2787,home!$A$2:$E$405,3,FALSE)</f>
        <v>1.3976999999999999</v>
      </c>
      <c r="F2787" s="10">
        <f>VLOOKUP(B2787,home!$B$2:$E$405,3,FALSE)</f>
        <v>0.85170000000000001</v>
      </c>
      <c r="G2787" s="10">
        <f>VLOOKUP(C2787,away!$B$2:$E$405,4,FALSE)</f>
        <v>0.6401</v>
      </c>
      <c r="H2787" s="10">
        <f>VLOOKUP(A2787,away!$A$2:$E$405,3,FALSE)</f>
        <v>1.0585</v>
      </c>
      <c r="I2787" s="10">
        <f>VLOOKUP(C2787,away!$B$2:$E$405,3,FALSE)</f>
        <v>1.0939000000000001</v>
      </c>
      <c r="J2787" s="10">
        <f>VLOOKUP(B2787,home!$B$2:$E$405,4,FALSE)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344</v>
      </c>
      <c r="B2788" t="s">
        <v>201</v>
      </c>
      <c r="C2788" t="s">
        <v>197</v>
      </c>
      <c r="D2788" s="7" t="s">
        <v>512</v>
      </c>
      <c r="E2788" s="10">
        <f>VLOOKUP(A2788,home!$A$2:$E$405,3,FALSE)</f>
        <v>1.3976999999999999</v>
      </c>
      <c r="F2788" s="10">
        <f>VLOOKUP(B2788,home!$B$2:$E$405,3,FALSE)</f>
        <v>0.8417</v>
      </c>
      <c r="G2788" s="10">
        <f>VLOOKUP(C2788,away!$B$2:$E$405,4,FALSE)</f>
        <v>1.4730000000000001</v>
      </c>
      <c r="H2788" s="10">
        <f>VLOOKUP(A2788,away!$A$2:$E$405,3,FALSE)</f>
        <v>1.0585</v>
      </c>
      <c r="I2788" s="10">
        <f>VLOOKUP(C2788,away!$B$2:$E$405,3,FALSE)</f>
        <v>0.94469999999999998</v>
      </c>
      <c r="J2788" s="10">
        <f>VLOOKUP(B2788,home!$B$2:$E$405,4,FALSE)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346</v>
      </c>
      <c r="B2789" t="s">
        <v>236</v>
      </c>
      <c r="C2789" t="s">
        <v>240</v>
      </c>
      <c r="D2789" s="7" t="s">
        <v>512</v>
      </c>
      <c r="E2789" s="10">
        <f>VLOOKUP(A2789,home!$A$2:$E$405,3,FALSE)</f>
        <v>1.5690999999999999</v>
      </c>
      <c r="F2789" s="10">
        <f>VLOOKUP(B2789,home!$B$2:$E$405,3,FALSE)</f>
        <v>0.76480000000000004</v>
      </c>
      <c r="G2789" s="10">
        <f>VLOOKUP(C2789,away!$B$2:$E$405,4,FALSE)</f>
        <v>1.1684000000000001</v>
      </c>
      <c r="H2789" s="10">
        <f>VLOOKUP(A2789,away!$A$2:$E$405,3,FALSE)</f>
        <v>1.1701999999999999</v>
      </c>
      <c r="I2789" s="10">
        <f>VLOOKUP(C2789,away!$B$2:$E$405,3,FALSE)</f>
        <v>1.353</v>
      </c>
      <c r="J2789" s="10">
        <f>VLOOKUP(B2789,home!$B$2:$E$405,4,FALSE)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347</v>
      </c>
      <c r="B2790" t="s">
        <v>251</v>
      </c>
      <c r="C2790" t="s">
        <v>250</v>
      </c>
      <c r="D2790" s="7" t="s">
        <v>512</v>
      </c>
      <c r="E2790" s="10">
        <f>VLOOKUP(A2790,home!$A$2:$E$405,3,FALSE)</f>
        <v>1.254</v>
      </c>
      <c r="F2790" s="10">
        <f>VLOOKUP(B2790,home!$B$2:$E$405,3,FALSE)</f>
        <v>1.0965</v>
      </c>
      <c r="G2790" s="10">
        <f>VLOOKUP(C2790,away!$B$2:$E$405,4,FALSE)</f>
        <v>0.69779999999999998</v>
      </c>
      <c r="H2790" s="10">
        <f>VLOOKUP(A2790,away!$A$2:$E$405,3,FALSE)</f>
        <v>0.9476</v>
      </c>
      <c r="I2790" s="10">
        <f>VLOOKUP(C2790,away!$B$2:$E$405,3,FALSE)</f>
        <v>0.98929999999999996</v>
      </c>
      <c r="J2790" s="10">
        <f>VLOOKUP(B2790,home!$B$2:$E$405,4,FALSE)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347</v>
      </c>
      <c r="B2791" t="s">
        <v>258</v>
      </c>
      <c r="C2791" t="s">
        <v>324</v>
      </c>
      <c r="D2791" s="7" t="s">
        <v>512</v>
      </c>
      <c r="E2791" s="10">
        <f>VLOOKUP(A2791,home!$A$2:$E$405,3,FALSE)</f>
        <v>1.254</v>
      </c>
      <c r="F2791" s="10">
        <f>VLOOKUP(B2791,home!$B$2:$E$405,3,FALSE)</f>
        <v>1.6447000000000001</v>
      </c>
      <c r="G2791" s="10">
        <f>VLOOKUP(C2791,away!$B$2:$E$405,4,FALSE)</f>
        <v>0.74760000000000004</v>
      </c>
      <c r="H2791" s="10">
        <f>VLOOKUP(A2791,away!$A$2:$E$405,3,FALSE)</f>
        <v>0.9476</v>
      </c>
      <c r="I2791" s="10">
        <f>VLOOKUP(C2791,away!$B$2:$E$405,3,FALSE)</f>
        <v>1.1872</v>
      </c>
      <c r="J2791" s="10">
        <f>VLOOKUP(B2791,home!$B$2:$E$405,4,FALSE)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348</v>
      </c>
      <c r="B2792" t="s">
        <v>266</v>
      </c>
      <c r="C2792" t="s">
        <v>272</v>
      </c>
      <c r="D2792" s="7" t="s">
        <v>512</v>
      </c>
      <c r="E2792" s="10">
        <f>VLOOKUP(A2792,home!$A$2:$E$405,3,FALSE)</f>
        <v>1.5417000000000001</v>
      </c>
      <c r="F2792" s="10">
        <f>VLOOKUP(B2792,home!$B$2:$E$405,3,FALSE)</f>
        <v>0.89190000000000003</v>
      </c>
      <c r="G2792" s="10">
        <f>VLOOKUP(C2792,away!$B$2:$E$405,4,FALSE)</f>
        <v>0.72070000000000001</v>
      </c>
      <c r="H2792" s="10">
        <f>VLOOKUP(A2792,away!$A$2:$E$405,3,FALSE)</f>
        <v>1.125</v>
      </c>
      <c r="I2792" s="10">
        <f>VLOOKUP(C2792,away!$B$2:$E$405,3,FALSE)</f>
        <v>0.69140000000000001</v>
      </c>
      <c r="J2792" s="10">
        <f>VLOOKUP(B2792,home!$B$2:$E$405,4,FALSE)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348</v>
      </c>
      <c r="B2793" t="s">
        <v>264</v>
      </c>
      <c r="C2793" t="s">
        <v>269</v>
      </c>
      <c r="D2793" s="7" t="s">
        <v>512</v>
      </c>
      <c r="E2793" s="10">
        <f>VLOOKUP(A2793,home!$A$2:$E$405,3,FALSE)</f>
        <v>1.5417000000000001</v>
      </c>
      <c r="F2793" s="10">
        <f>VLOOKUP(B2793,home!$B$2:$E$405,3,FALSE)</f>
        <v>1.2252000000000001</v>
      </c>
      <c r="G2793" s="10">
        <f>VLOOKUP(C2793,away!$B$2:$E$405,4,FALSE)</f>
        <v>0.86480000000000001</v>
      </c>
      <c r="H2793" s="10">
        <f>VLOOKUP(A2793,away!$A$2:$E$405,3,FALSE)</f>
        <v>1.125</v>
      </c>
      <c r="I2793" s="10">
        <f>VLOOKUP(C2793,away!$B$2:$E$405,3,FALSE)</f>
        <v>0.98770000000000002</v>
      </c>
      <c r="J2793" s="10">
        <f>VLOOKUP(B2793,home!$B$2:$E$405,4,FALSE)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348</v>
      </c>
      <c r="B2794" t="s">
        <v>273</v>
      </c>
      <c r="C2794" t="s">
        <v>271</v>
      </c>
      <c r="D2794" s="7" t="s">
        <v>512</v>
      </c>
      <c r="E2794" s="10">
        <f>VLOOKUP(A2794,home!$A$2:$E$405,3,FALSE)</f>
        <v>1.5417000000000001</v>
      </c>
      <c r="F2794" s="10">
        <f>VLOOKUP(B2794,home!$B$2:$E$405,3,FALSE)</f>
        <v>2.0179999999999998</v>
      </c>
      <c r="G2794" s="10">
        <f>VLOOKUP(C2794,away!$B$2:$E$405,4,FALSE)</f>
        <v>1.0089999999999999</v>
      </c>
      <c r="H2794" s="10">
        <f>VLOOKUP(A2794,away!$A$2:$E$405,3,FALSE)</f>
        <v>1.125</v>
      </c>
      <c r="I2794" s="10">
        <f>VLOOKUP(C2794,away!$B$2:$E$405,3,FALSE)</f>
        <v>0.59260000000000002</v>
      </c>
      <c r="J2794" s="10">
        <f>VLOOKUP(B2794,home!$B$2:$E$405,4,FALSE)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348</v>
      </c>
      <c r="B2795" t="s">
        <v>260</v>
      </c>
      <c r="C2795" t="s">
        <v>268</v>
      </c>
      <c r="D2795" s="7" t="s">
        <v>512</v>
      </c>
      <c r="E2795" s="10">
        <f>VLOOKUP(A2795,home!$A$2:$E$405,3,FALSE)</f>
        <v>1.5417000000000001</v>
      </c>
      <c r="F2795" s="10">
        <f>VLOOKUP(B2795,home!$B$2:$E$405,3,FALSE)</f>
        <v>1.0810999999999999</v>
      </c>
      <c r="G2795" s="10">
        <f>VLOOKUP(C2795,away!$B$2:$E$405,4,FALSE)</f>
        <v>1.1531</v>
      </c>
      <c r="H2795" s="10">
        <f>VLOOKUP(A2795,away!$A$2:$E$405,3,FALSE)</f>
        <v>1.125</v>
      </c>
      <c r="I2795" s="10">
        <f>VLOOKUP(C2795,away!$B$2:$E$405,3,FALSE)</f>
        <v>0.88890000000000002</v>
      </c>
      <c r="J2795" s="10">
        <f>VLOOKUP(B2795,home!$B$2:$E$405,4,FALSE)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290</v>
      </c>
      <c r="B2796" t="s">
        <v>302</v>
      </c>
      <c r="C2796" t="s">
        <v>311</v>
      </c>
      <c r="D2796" s="7" t="s">
        <v>512</v>
      </c>
      <c r="E2796" s="10">
        <f>VLOOKUP(A2796,home!$A$2:$E$405,3,FALSE)</f>
        <v>1.6292</v>
      </c>
      <c r="F2796" s="10">
        <f>VLOOKUP(B2796,home!$B$2:$E$405,3,FALSE)</f>
        <v>1.2276</v>
      </c>
      <c r="G2796" s="10">
        <f>VLOOKUP(C2796,away!$B$2:$E$405,4,FALSE)</f>
        <v>1.0229999999999999</v>
      </c>
      <c r="H2796" s="10">
        <f>VLOOKUP(A2796,away!$A$2:$E$405,3,FALSE)</f>
        <v>1.1462000000000001</v>
      </c>
      <c r="I2796" s="10">
        <f>VLOOKUP(C2796,away!$B$2:$E$405,3,FALSE)</f>
        <v>1.0663</v>
      </c>
      <c r="J2796" s="10">
        <f>VLOOKUP(B2796,home!$B$2:$E$405,4,FALSE)</f>
        <v>1.1803999999999999</v>
      </c>
      <c r="K2796" s="12">
        <f t="shared" si="3974"/>
        <v>2.04600605616</v>
      </c>
      <c r="L2796" s="12">
        <f t="shared" si="3975"/>
        <v>1.4426766880240001</v>
      </c>
      <c r="M2796" s="13">
        <f t="shared" si="3976"/>
        <v>3.0541076096091666E-2</v>
      </c>
      <c r="N2796" s="13">
        <f t="shared" si="3977"/>
        <v>6.2487226654246955E-2</v>
      </c>
      <c r="O2796" s="13">
        <f t="shared" si="3978"/>
        <v>4.4060898510998481E-2</v>
      </c>
      <c r="P2796" s="13">
        <f t="shared" si="3979"/>
        <v>9.0148865193354008E-2</v>
      </c>
      <c r="Q2796" s="13">
        <f t="shared" si="3980"/>
        <v>6.3924622083615948E-2</v>
      </c>
      <c r="R2796" s="13">
        <f t="shared" si="3981"/>
        <v>3.1782815567604449E-2</v>
      </c>
      <c r="S2796" s="13">
        <f t="shared" si="3982"/>
        <v>6.6523670204678101E-2</v>
      </c>
      <c r="T2796" s="13">
        <f t="shared" si="3983"/>
        <v>9.2222562070776892E-2</v>
      </c>
      <c r="U2796" s="13">
        <f t="shared" si="3984"/>
        <v>6.5027833133135024E-2</v>
      </c>
      <c r="V2796" s="13">
        <f t="shared" si="3985"/>
        <v>2.1817732939148522E-2</v>
      </c>
      <c r="W2796" s="13">
        <f t="shared" si="3986"/>
        <v>4.359672130693916E-2</v>
      </c>
      <c r="X2796" s="13">
        <f t="shared" si="3987"/>
        <v>6.2895973503800343E-2</v>
      </c>
      <c r="Y2796" s="13">
        <f t="shared" si="3988"/>
        <v>4.5369277372253977E-2</v>
      </c>
      <c r="Z2796" s="13">
        <f t="shared" si="3989"/>
        <v>1.5284109033049737E-2</v>
      </c>
      <c r="AA2796" s="13">
        <f t="shared" si="3990"/>
        <v>3.1271379644629518E-2</v>
      </c>
      <c r="AB2796" s="13">
        <f t="shared" si="3991"/>
        <v>3.1990716068695288E-2</v>
      </c>
      <c r="AC2796" s="13">
        <f t="shared" si="3992"/>
        <v>4.0249970633148323E-3</v>
      </c>
      <c r="AD2796" s="13">
        <f t="shared" si="3993"/>
        <v>2.2299788955679314E-2</v>
      </c>
      <c r="AE2796" s="13">
        <f t="shared" si="3994"/>
        <v>3.2171385674213605E-2</v>
      </c>
      <c r="AF2796" s="13">
        <f t="shared" si="3995"/>
        <v>2.3206454066808629E-2</v>
      </c>
      <c r="AG2796" s="13">
        <f t="shared" si="3996"/>
        <v>1.1159803431294852E-2</v>
      </c>
      <c r="AH2796" s="13">
        <f t="shared" si="3997"/>
        <v>5.5125069497994747E-3</v>
      </c>
      <c r="AI2796" s="13">
        <f t="shared" si="3998"/>
        <v>1.1278622603913813E-2</v>
      </c>
      <c r="AJ2796" s="13">
        <f t="shared" si="3999"/>
        <v>1.153806507637537E-2</v>
      </c>
      <c r="AK2796" s="13">
        <f t="shared" si="4000"/>
        <v>7.8689836742107319E-3</v>
      </c>
      <c r="AL2796" s="13">
        <f t="shared" si="4001"/>
        <v>4.7522741703374125E-4</v>
      </c>
      <c r="AM2796" s="13">
        <f t="shared" si="4002"/>
        <v>9.1251006508819513E-3</v>
      </c>
      <c r="AN2796" s="13">
        <f t="shared" si="4003"/>
        <v>1.3164569984900018E-2</v>
      </c>
      <c r="AO2796" s="13">
        <f t="shared" si="4004"/>
        <v>9.4961091125378618E-3</v>
      </c>
      <c r="AP2796" s="13">
        <f t="shared" si="4005"/>
        <v>4.566605081196883E-3</v>
      </c>
      <c r="AQ2796" s="13">
        <f t="shared" si="4006"/>
        <v>1.6470336735136724E-3</v>
      </c>
      <c r="AR2796" s="13">
        <f t="shared" si="4007"/>
        <v>1.5905530538091973E-3</v>
      </c>
      <c r="AS2796" s="13">
        <f t="shared" si="4008"/>
        <v>3.2542811807373998E-3</v>
      </c>
      <c r="AT2796" s="13">
        <f t="shared" si="4009"/>
        <v>3.3291395021181188E-3</v>
      </c>
      <c r="AU2796" s="13">
        <f t="shared" si="4010"/>
        <v>2.2704798610450523E-3</v>
      </c>
      <c r="AV2796" s="13">
        <f t="shared" si="4011"/>
        <v>1.1613538865218734E-3</v>
      </c>
      <c r="AW2796" s="13">
        <f t="shared" si="4012"/>
        <v>3.8965021165783506E-5</v>
      </c>
      <c r="AX2796" s="13">
        <f t="shared" si="4013"/>
        <v>3.1116685324623378E-3</v>
      </c>
      <c r="AY2796" s="13">
        <f t="shared" si="4014"/>
        <v>4.4891316526412661E-3</v>
      </c>
      <c r="AZ2796" s="13">
        <f t="shared" si="4015"/>
        <v>3.2381827923681043E-3</v>
      </c>
      <c r="BA2796" s="13">
        <f t="shared" si="4016"/>
        <v>1.5572169420366416E-3</v>
      </c>
      <c r="BB2796" s="13">
        <f t="shared" si="4017"/>
        <v>5.6164014511807085E-4</v>
      </c>
      <c r="BC2796" s="13">
        <f t="shared" si="4018"/>
        <v>1.620530288840514E-4</v>
      </c>
      <c r="BD2796" s="13">
        <f t="shared" si="4019"/>
        <v>3.8244230196598556E-4</v>
      </c>
      <c r="BE2796" s="13">
        <f t="shared" si="4020"/>
        <v>7.8247926595417794E-4</v>
      </c>
      <c r="BF2796" s="13">
        <f t="shared" si="4021"/>
        <v>8.0047865848093989E-4</v>
      </c>
      <c r="BG2796" s="13">
        <f t="shared" si="4022"/>
        <v>5.4592806102627843E-4</v>
      </c>
      <c r="BH2796" s="13">
        <f t="shared" si="4023"/>
        <v>2.7924302977186302E-4</v>
      </c>
      <c r="BI2796" s="13">
        <f t="shared" si="4024"/>
        <v>1.1426658601073976E-4</v>
      </c>
      <c r="BJ2796" s="14">
        <f t="shared" si="4025"/>
        <v>0.51045312671617049</v>
      </c>
      <c r="BK2796" s="14">
        <f t="shared" si="4026"/>
        <v>0.2180207005662621</v>
      </c>
      <c r="BL2796" s="14">
        <f t="shared" si="4027"/>
        <v>0.25484246661680371</v>
      </c>
      <c r="BM2796" s="14">
        <f t="shared" si="4028"/>
        <v>0.67120473219489907</v>
      </c>
      <c r="BN2796" s="14">
        <f t="shared" si="4029"/>
        <v>0.3229455041059115</v>
      </c>
    </row>
    <row r="2797" spans="1:66" s="15" customFormat="1" x14ac:dyDescent="0.25">
      <c r="A2797" s="15" t="s">
        <v>338</v>
      </c>
      <c r="B2797" s="15" t="s">
        <v>82</v>
      </c>
      <c r="C2797" s="15" t="s">
        <v>84</v>
      </c>
      <c r="D2797" s="21" t="s">
        <v>513</v>
      </c>
      <c r="E2797" s="15">
        <f>VLOOKUP(A2797,home!$A$2:$E$405,3,FALSE)</f>
        <v>1.3812</v>
      </c>
      <c r="F2797" s="15">
        <f>VLOOKUP(B2797,home!$B$2:$E$405,3,FALSE)</f>
        <v>0.99070000000000003</v>
      </c>
      <c r="G2797" s="15">
        <f>VLOOKUP(C2797,away!$B$2:$E$405,4,FALSE)</f>
        <v>0.83260000000000001</v>
      </c>
      <c r="H2797" s="15">
        <f>VLOOKUP(A2797,away!$A$2:$E$405,3,FALSE)</f>
        <v>1.0679000000000001</v>
      </c>
      <c r="I2797" s="15">
        <f>VLOOKUP(C2797,away!$B$2:$E$405,3,FALSE)</f>
        <v>0.88959999999999995</v>
      </c>
      <c r="J2797" s="15">
        <f>VLOOKUP(B2797,home!$B$2:$E$405,4,FALSE)</f>
        <v>1.5278</v>
      </c>
      <c r="K2797" s="16">
        <f t="shared" si="3974"/>
        <v>1.139292239784</v>
      </c>
      <c r="L2797" s="16">
        <f t="shared" si="3975"/>
        <v>1.4514158667520001</v>
      </c>
      <c r="M2797" s="17">
        <f t="shared" si="3976"/>
        <v>7.4966936708254661E-2</v>
      </c>
      <c r="N2797" s="17">
        <f t="shared" si="3977"/>
        <v>8.5409249232092796E-2</v>
      </c>
      <c r="O2797" s="17">
        <f t="shared" si="3978"/>
        <v>0.10880820142015375</v>
      </c>
      <c r="P2797" s="17">
        <f t="shared" si="3979"/>
        <v>0.12396433950283556</v>
      </c>
      <c r="Q2797" s="17">
        <f t="shared" si="3980"/>
        <v>4.8653047427950451E-2</v>
      </c>
      <c r="R2797" s="17">
        <f t="shared" si="3981"/>
        <v>7.8962974986979351E-2</v>
      </c>
      <c r="S2797" s="17">
        <f t="shared" si="3982"/>
        <v>5.124644991223911E-2</v>
      </c>
      <c r="T2797" s="17">
        <f t="shared" si="3983"/>
        <v>7.0615805002764875E-2</v>
      </c>
      <c r="U2797" s="17">
        <f t="shared" si="3984"/>
        <v>8.9961904632923653E-2</v>
      </c>
      <c r="V2797" s="17">
        <f t="shared" si="3985"/>
        <v>9.415606094247627E-3</v>
      </c>
      <c r="W2797" s="17">
        <f t="shared" si="3986"/>
        <v>1.8476679792168948E-2</v>
      </c>
      <c r="X2797" s="17">
        <f t="shared" si="3987"/>
        <v>2.6817346215250056E-2</v>
      </c>
      <c r="Y2797" s="17">
        <f t="shared" si="3988"/>
        <v>1.9461560900497818E-2</v>
      </c>
      <c r="Z2797" s="17">
        <f t="shared" si="3989"/>
        <v>3.8202704927347717E-2</v>
      </c>
      <c r="AA2797" s="17">
        <f t="shared" si="3990"/>
        <v>4.3524045262485225E-2</v>
      </c>
      <c r="AB2797" s="17">
        <f t="shared" si="3991"/>
        <v>2.4793303505778498E-2</v>
      </c>
      <c r="AC2797" s="17">
        <f t="shared" si="3992"/>
        <v>9.730951417911539E-4</v>
      </c>
      <c r="AD2797" s="17">
        <f t="shared" si="3993"/>
        <v>5.2625844760479821E-3</v>
      </c>
      <c r="AE2797" s="17">
        <f t="shared" si="3994"/>
        <v>7.6381986086588019E-3</v>
      </c>
      <c r="AF2797" s="17">
        <f t="shared" si="3995"/>
        <v>5.5431013270052188E-3</v>
      </c>
      <c r="AG2797" s="17">
        <f t="shared" si="3996"/>
        <v>2.6817817390098141E-3</v>
      </c>
      <c r="AH2797" s="17">
        <f t="shared" si="3997"/>
        <v>1.3862003021099323E-2</v>
      </c>
      <c r="AI2797" s="17">
        <f t="shared" si="3998"/>
        <v>1.5792872469800819E-2</v>
      </c>
      <c r="AJ2797" s="17">
        <f t="shared" si="3999"/>
        <v>8.9963485243712248E-3</v>
      </c>
      <c r="AK2797" s="17">
        <f t="shared" si="4000"/>
        <v>3.4164900200694581E-3</v>
      </c>
      <c r="AL2797" s="17">
        <f t="shared" si="4001"/>
        <v>6.4363892575739184E-5</v>
      </c>
      <c r="AM2797" s="17">
        <f t="shared" si="4002"/>
        <v>1.1991243309538427E-3</v>
      </c>
      <c r="AN2797" s="17">
        <f t="shared" si="4003"/>
        <v>1.7404280801547839E-3</v>
      </c>
      <c r="AO2797" s="17">
        <f t="shared" si="4004"/>
        <v>1.2630424652386877E-3</v>
      </c>
      <c r="AP2797" s="17">
        <f t="shared" si="4005"/>
        <v>6.1106662480966435E-4</v>
      </c>
      <c r="AQ2797" s="17">
        <f t="shared" si="4006"/>
        <v>2.2172794872283455E-4</v>
      </c>
      <c r="AR2797" s="17">
        <f t="shared" si="4007"/>
        <v>4.0239062259575424E-3</v>
      </c>
      <c r="AS2797" s="17">
        <f t="shared" si="4008"/>
        <v>4.5844051368519505E-3</v>
      </c>
      <c r="AT2797" s="17">
        <f t="shared" si="4009"/>
        <v>2.6114885982206674E-3</v>
      </c>
      <c r="AU2797" s="17">
        <f t="shared" si="4010"/>
        <v>9.91749564745734E-4</v>
      </c>
      <c r="AV2797" s="17">
        <f t="shared" si="4011"/>
        <v>2.8247314573099356E-4</v>
      </c>
      <c r="AW2797" s="17">
        <f t="shared" si="4012"/>
        <v>2.9564245924520725E-6</v>
      </c>
      <c r="AX2797" s="17">
        <f t="shared" si="4013"/>
        <v>2.276921741319821E-4</v>
      </c>
      <c r="AY2797" s="17">
        <f t="shared" si="4014"/>
        <v>3.3047603427041811E-4</v>
      </c>
      <c r="AZ2797" s="17">
        <f t="shared" si="4015"/>
        <v>2.3982907986068135E-4</v>
      </c>
      <c r="BA2797" s="17">
        <f t="shared" si="4016"/>
        <v>1.1603057727277517E-4</v>
      </c>
      <c r="BB2797" s="17">
        <f t="shared" si="4017"/>
        <v>4.2102155220524975E-5</v>
      </c>
      <c r="BC2797" s="17">
        <f t="shared" si="4018"/>
        <v>1.2221547222305096E-5</v>
      </c>
      <c r="BD2797" s="17">
        <f t="shared" si="4019"/>
        <v>9.7339355711282183E-4</v>
      </c>
      <c r="BE2797" s="17">
        <f t="shared" si="4020"/>
        <v>1.1089797258743814E-3</v>
      </c>
      <c r="BF2797" s="17">
        <f t="shared" si="4021"/>
        <v>6.3172599788323533E-4</v>
      </c>
      <c r="BG2797" s="17">
        <f t="shared" si="4022"/>
        <v>2.3990684235272451E-4</v>
      </c>
      <c r="BH2797" s="17">
        <f t="shared" si="4023"/>
        <v>6.8331000940885614E-5</v>
      </c>
      <c r="BI2797" s="17">
        <f t="shared" si="4024"/>
        <v>1.5569795821724837E-5</v>
      </c>
      <c r="BJ2797" s="18">
        <f t="shared" si="4025"/>
        <v>0.29656309573930517</v>
      </c>
      <c r="BK2797" s="18">
        <f t="shared" si="4026"/>
        <v>0.26096126728621433</v>
      </c>
      <c r="BL2797" s="18">
        <f t="shared" si="4027"/>
        <v>0.40365007343515391</v>
      </c>
      <c r="BM2797" s="18">
        <f t="shared" si="4028"/>
        <v>0.47828487250007667</v>
      </c>
      <c r="BN2797" s="18">
        <f t="shared" si="4029"/>
        <v>0.52076474927826655</v>
      </c>
    </row>
    <row r="2798" spans="1:66" x14ac:dyDescent="0.25">
      <c r="A2798" t="s">
        <v>338</v>
      </c>
      <c r="B2798" t="s">
        <v>73</v>
      </c>
      <c r="C2798" t="s">
        <v>96</v>
      </c>
      <c r="D2798" s="7" t="s">
        <v>515</v>
      </c>
      <c r="E2798" s="10">
        <f>VLOOKUP(A2798,home!$A$2:$E$405,3,FALSE)</f>
        <v>1.3812</v>
      </c>
      <c r="F2798" s="10">
        <f>VLOOKUP(B2798,home!$B$2:$E$405,3,FALSE)</f>
        <v>0.49540000000000001</v>
      </c>
      <c r="G2798" s="10">
        <f>VLOOKUP(C2798,away!$B$2:$E$405,4,FALSE)</f>
        <v>0.68589999999999995</v>
      </c>
      <c r="H2798" s="10">
        <f>VLOOKUP(A2798,away!$A$2:$E$405,3,FALSE)</f>
        <v>1.0679000000000001</v>
      </c>
      <c r="I2798" s="10">
        <f>VLOOKUP(C2798,away!$B$2:$E$405,3,FALSE)</f>
        <v>1.1335999999999999</v>
      </c>
      <c r="J2798" s="10">
        <f>VLOOKUP(B2798,home!$B$2:$E$405,4,FALSE)</f>
        <v>0.93640000000000001</v>
      </c>
      <c r="K2798" s="12">
        <f t="shared" ref="K2798:K2861" si="4030">E2798*F2798*G2798</f>
        <v>0.46932466063199996</v>
      </c>
      <c r="L2798" s="12">
        <f t="shared" ref="L2798:L2861" si="4031">H2798*I2798*J2798</f>
        <v>1.133579096416</v>
      </c>
      <c r="M2798" s="13">
        <f t="shared" ref="M2798:M2861" si="4032">_xlfn.POISSON.DIST(0,K2798,FALSE) * _xlfn.POISSON.DIST(0,L2798,FALSE)</f>
        <v>0.20131110991032442</v>
      </c>
      <c r="N2798" s="13">
        <f t="shared" ref="N2798:N2861" si="4033">_xlfn.POISSON.DIST(1,K2798,FALSE) * _xlfn.POISSON.DIST(0,L2798,FALSE)</f>
        <v>9.4480268340114235E-2</v>
      </c>
      <c r="O2798" s="13">
        <f t="shared" ref="O2798:O2861" si="4034">_xlfn.POISSON.DIST(0,K2798,FALSE) * _xlfn.POISSON.DIST(1,L2798,FALSE)</f>
        <v>0.22820206607064761</v>
      </c>
      <c r="P2798" s="13">
        <f t="shared" ref="P2798:P2861" si="4035">_xlfn.POISSON.DIST(1,K2798,FALSE) * _xlfn.POISSON.DIST(1,L2798,FALSE)</f>
        <v>0.1071008572141279</v>
      </c>
      <c r="Q2798" s="13">
        <f t="shared" ref="Q2798:Q2861" si="4036">_xlfn.POISSON.DIST(2,K2798,FALSE) * _xlfn.POISSON.DIST(0,L2798,FALSE)</f>
        <v>2.2170959937572197E-2</v>
      </c>
      <c r="R2798" s="13">
        <f t="shared" ref="R2798:R2861" si="4037">_xlfn.POISSON.DIST(0,K2798,FALSE) * _xlfn.POISSON.DIST(2,L2798,FALSE)</f>
        <v>0.12934254592831454</v>
      </c>
      <c r="S2798" s="13">
        <f t="shared" ref="S2798:S2861" si="4038">_xlfn.POISSON.DIST(2,K2798,FALSE) * _xlfn.POISSON.DIST(2,L2798,FALSE)</f>
        <v>1.4244859140052775E-2</v>
      </c>
      <c r="T2798" s="13">
        <f t="shared" ref="T2798:T2861" si="4039">_xlfn.POISSON.DIST(2,K2798,FALSE) * _xlfn.POISSON.DIST(1,L2798,FALSE)</f>
        <v>2.5132536732708426E-2</v>
      </c>
      <c r="U2798" s="13">
        <f t="shared" ref="U2798:U2861" si="4040">_xlfn.POISSON.DIST(1,K2798,FALSE) * _xlfn.POISSON.DIST(2,L2798,FALSE)</f>
        <v>6.0703646473085085E-2</v>
      </c>
      <c r="V2798" s="13">
        <f t="shared" ref="V2798:V2861" si="4041">_xlfn.POISSON.DIST(3,K2798,FALSE) * _xlfn.POISSON.DIST(3,L2798,FALSE)</f>
        <v>8.4205576437483261E-4</v>
      </c>
      <c r="W2798" s="13">
        <f t="shared" ref="W2798:W2861" si="4042">_xlfn.POISSON.DIST(3,K2798,FALSE) * _xlfn.POISSON.DIST(0,L2798,FALSE)</f>
        <v>3.4684594161955803E-3</v>
      </c>
      <c r="X2798" s="13">
        <f t="shared" ref="X2798:X2861" si="4043">_xlfn.POISSON.DIST(3,K2798,FALSE) * _xlfn.POISSON.DIST(1,L2798,FALSE)</f>
        <v>3.9317730909665524E-3</v>
      </c>
      <c r="Y2798" s="13">
        <f t="shared" ref="Y2798:Y2861" si="4044">_xlfn.POISSON.DIST(3,K2798,FALSE) * _xlfn.POISSON.DIST(2,L2798,FALSE)</f>
        <v>2.2284878938853047E-3</v>
      </c>
      <c r="Z2798" s="13">
        <f t="shared" ref="Z2798:Z2861" si="4045">_xlfn.POISSON.DIST(0,K2798,FALSE) * _xlfn.POISSON.DIST(3,L2798,FALSE)</f>
        <v>4.8873335447187916E-2</v>
      </c>
      <c r="AA2798" s="13">
        <f t="shared" ref="AA2798:AA2861" si="4046">_xlfn.POISSON.DIST(1,K2798,FALSE) * _xlfn.POISSON.DIST(3,L2798,FALSE)</f>
        <v>2.2937461572705358E-2</v>
      </c>
      <c r="AB2798" s="13">
        <f t="shared" ref="AB2798:AB2861" si="4047">_xlfn.POISSON.DIST(2,K2798,FALSE) * _xlfn.POISSON.DIST(3,L2798,FALSE)</f>
        <v>5.3825581841847403E-3</v>
      </c>
      <c r="AC2798" s="13">
        <f t="shared" ref="AC2798:AC2861" si="4048">_xlfn.POISSON.DIST(4,K2798,FALSE) * _xlfn.POISSON.DIST(4,L2798,FALSE)</f>
        <v>2.7999229099556364E-5</v>
      </c>
      <c r="AD2798" s="13">
        <f t="shared" ref="AD2798:AD2861" si="4049">_xlfn.POISSON.DIST(4,K2798,FALSE) * _xlfn.POISSON.DIST(0,L2798,FALSE)</f>
        <v>4.069583846054637E-4</v>
      </c>
      <c r="AE2798" s="13">
        <f t="shared" ref="AE2798:AE2861" si="4050">_xlfn.POISSON.DIST(4,K2798,FALSE) * _xlfn.POISSON.DIST(1,L2798,FALSE)</f>
        <v>4.6131951789997656E-4</v>
      </c>
      <c r="AF2798" s="13">
        <f t="shared" ref="AF2798:AF2861" si="4051">_xlfn.POISSON.DIST(4,K2798,FALSE) * _xlfn.POISSON.DIST(2,L2798,FALSE)</f>
        <v>2.6147108113006013E-4</v>
      </c>
      <c r="AG2798" s="13">
        <f t="shared" ref="AG2798:AG2861" si="4052">_xlfn.POISSON.DIST(4,K2798,FALSE) * _xlfn.POISSON.DIST(3,L2798,FALSE)</f>
        <v>9.8799383962109368E-5</v>
      </c>
      <c r="AH2798" s="13">
        <f t="shared" ref="AH2798:AH2861" si="4053">_xlfn.POISSON.DIST(0,K2798,FALSE) * _xlfn.POISSON.DIST(4,L2798,FALSE)</f>
        <v>1.3850447858764842E-2</v>
      </c>
      <c r="AI2798" s="13">
        <f t="shared" ref="AI2798:AI2861" si="4054">_xlfn.POISSON.DIST(1,K2798,FALSE) * _xlfn.POISSON.DIST(4,L2798,FALSE)</f>
        <v>6.50035674091602E-3</v>
      </c>
      <c r="AJ2798" s="13">
        <f t="shared" ref="AJ2798:AJ2861" si="4055">_xlfn.POISSON.DIST(2,K2798,FALSE) * _xlfn.POISSON.DIST(4,L2798,FALSE)</f>
        <v>1.5253888607086718E-3</v>
      </c>
      <c r="AK2798" s="13">
        <f t="shared" ref="AK2798:AK2861" si="4056">_xlfn.POISSON.DIST(3,K2798,FALSE) * _xlfn.POISSON.DIST(4,L2798,FALSE)</f>
        <v>2.3863420312797689E-4</v>
      </c>
      <c r="AL2798" s="13">
        <f t="shared" ref="AL2798:AL2861" si="4057">_xlfn.POISSON.DIST(5,K2798,FALSE) * _xlfn.POISSON.DIST(5,L2798,FALSE)</f>
        <v>5.9584221441788318E-7</v>
      </c>
      <c r="AM2798" s="13">
        <f t="shared" ref="AM2798:AM2861" si="4058">_xlfn.POISSON.DIST(5,K2798,FALSE) * _xlfn.POISSON.DIST(0,L2798,FALSE)</f>
        <v>3.8199121149261248E-5</v>
      </c>
      <c r="AN2798" s="13">
        <f t="shared" ref="AN2798:AN2861" si="4059">_xlfn.POISSON.DIST(5,K2798,FALSE) * _xlfn.POISSON.DIST(1,L2798,FALSE)</f>
        <v>4.3301725236264886E-5</v>
      </c>
      <c r="AO2798" s="13">
        <f t="shared" ref="AO2798:AO2861" si="4060">_xlfn.POISSON.DIST(5,K2798,FALSE) * _xlfn.POISSON.DIST(2,L2798,FALSE)</f>
        <v>2.4542965283289528E-5</v>
      </c>
      <c r="AP2798" s="13">
        <f t="shared" ref="AP2798:AP2861" si="4061">_xlfn.POISSON.DIST(5,K2798,FALSE) * _xlfn.POISSON.DIST(3,L2798,FALSE)</f>
        <v>9.2737974697335315E-6</v>
      </c>
      <c r="AQ2798" s="13">
        <f t="shared" ref="AQ2798:AQ2861" si="4062">_xlfn.POISSON.DIST(5,K2798,FALSE) * _xlfn.POISSON.DIST(4,L2798,FALSE)</f>
        <v>2.6281457390213828E-6</v>
      </c>
      <c r="AR2798" s="13">
        <f t="shared" ref="AR2798:AR2861" si="4063">_xlfn.POISSON.DIST(0,K2798,FALSE) * _xlfn.POISSON.DIST(5,L2798,FALSE)</f>
        <v>3.1401156337391108E-3</v>
      </c>
      <c r="AS2798" s="13">
        <f t="shared" ref="AS2798:AS2861" si="4064">_xlfn.POISSON.DIST(1,K2798,FALSE) * _xlfn.POISSON.DIST(5,L2798,FALSE)</f>
        <v>1.4737337041498455E-3</v>
      </c>
      <c r="AT2798" s="13">
        <f t="shared" ref="AT2798:AT2861" si="4065">_xlfn.POISSON.DIST(2,K2798,FALSE) * _xlfn.POISSON.DIST(5,L2798,FALSE)</f>
        <v>3.4582978528103315E-4</v>
      </c>
      <c r="AU2798" s="13">
        <f t="shared" ref="AU2798:AU2861" si="4066">_xlfn.POISSON.DIST(3,K2798,FALSE) * _xlfn.POISSON.DIST(5,L2798,FALSE)</f>
        <v>5.4102148871152783E-5</v>
      </c>
      <c r="AV2798" s="13">
        <f t="shared" ref="AV2798:AV2861" si="4067">_xlfn.POISSON.DIST(4,K2798,FALSE) * _xlfn.POISSON.DIST(5,L2798,FALSE)</f>
        <v>6.3478681646039277E-6</v>
      </c>
      <c r="AW2798" s="13">
        <f t="shared" ref="AW2798:AW2861" si="4068">_xlfn.POISSON.DIST(6,K2798,FALSE) * _xlfn.POISSON.DIST(6,L2798,FALSE)</f>
        <v>8.8054989939792637E-9</v>
      </c>
      <c r="AX2798" s="13">
        <f t="shared" ref="AX2798:AX2861" si="4069">_xlfn.POISSON.DIST(6,K2798,FALSE) * _xlfn.POISSON.DIST(0,L2798,FALSE)</f>
        <v>2.9879649283029475E-6</v>
      </c>
      <c r="AY2798" s="13">
        <f t="shared" ref="AY2798:AY2861" si="4070">_xlfn.POISSON.DIST(6,K2798,FALSE) * _xlfn.POISSON.DIST(1,L2798,FALSE)</f>
        <v>3.3870945835483535E-6</v>
      </c>
      <c r="AZ2798" s="13">
        <f t="shared" ref="AZ2798:AZ2861" si="4071">_xlfn.POISSON.DIST(6,K2798,FALSE) * _xlfn.POISSON.DIST(2,L2798,FALSE)</f>
        <v>1.9197698087471356E-6</v>
      </c>
      <c r="BA2798" s="13">
        <f t="shared" ref="BA2798:BA2861" si="4072">_xlfn.POISSON.DIST(6,K2798,FALSE) * _xlfn.POISSON.DIST(3,L2798,FALSE)</f>
        <v>7.2540364170876482E-7</v>
      </c>
      <c r="BB2798" s="13">
        <f t="shared" ref="BB2798:BB2861" si="4073">_xlfn.POISSON.DIST(6,K2798,FALSE) * _xlfn.POISSON.DIST(4,L2798,FALSE)</f>
        <v>2.0557560117627449E-7</v>
      </c>
      <c r="BC2798" s="13">
        <f t="shared" ref="BC2798:BC2861" si="4074">_xlfn.POISSON.DIST(6,K2798,FALSE) * _xlfn.POISSON.DIST(5,L2798,FALSE)</f>
        <v>4.6607240845315388E-8</v>
      </c>
      <c r="BD2798" s="13">
        <f t="shared" ref="BD2798:BD2861" si="4075">_xlfn.POISSON.DIST(0,K2798,FALSE) * _xlfn.POISSON.DIST(6,L2798,FALSE)</f>
        <v>5.9326157378929026E-4</v>
      </c>
      <c r="BE2798" s="13">
        <f t="shared" ref="BE2798:BE2861" si="4076">_xlfn.POISSON.DIST(1,K2798,FALSE) * _xlfn.POISSON.DIST(6,L2798,FALSE)</f>
        <v>2.7843228678466482E-4</v>
      </c>
      <c r="BF2798" s="13">
        <f t="shared" ref="BF2798:BF2861" si="4077">_xlfn.POISSON.DIST(2,K2798,FALSE) * _xlfn.POISSON.DIST(6,L2798,FALSE)</f>
        <v>6.5337569252102245E-5</v>
      </c>
      <c r="BG2798" s="13">
        <f t="shared" ref="BG2798:BG2861" si="4078">_xlfn.POISSON.DIST(3,K2798,FALSE) * _xlfn.POISSON.DIST(6,L2798,FALSE)</f>
        <v>1.0221510838587562E-5</v>
      </c>
      <c r="BH2798" s="13">
        <f t="shared" ref="BH2798:BH2861" si="4079">_xlfn.POISSON.DIST(4,K2798,FALSE) * _xlfn.POISSON.DIST(6,L2798,FALSE)</f>
        <v>1.1993017763666039E-6</v>
      </c>
      <c r="BI2798" s="13">
        <f t="shared" ref="BI2798:BI2861" si="4080">_xlfn.POISSON.DIST(5,K2798,FALSE) * _xlfn.POISSON.DIST(6,L2798,FALSE)</f>
        <v>1.1257237983772226E-7</v>
      </c>
      <c r="BJ2798" s="14">
        <f t="shared" ref="BJ2798:BJ2861" si="4081">SUM(N2798,Q2798,T2798,W2798,X2798,Y2798,AD2798,AE2798,AF2798,AG2798,AM2798,AN2798,AO2798,AP2798,AQ2798,AX2798,AY2798,AZ2798,BA2798,BB2798,BC2798)</f>
        <v>0.15276825194972182</v>
      </c>
      <c r="BK2798" s="14">
        <f t="shared" ref="BK2798:BK2861" si="4082">SUM(M2798,P2798,S2798,V2798,AC2798,AL2798,AY2798)</f>
        <v>0.32353086419477745</v>
      </c>
      <c r="BL2798" s="14">
        <f t="shared" ref="BL2798:BL2861" si="4083">SUM(O2798,R2798,U2798,AA2798,AB2798,AH2798,AI2798,AJ2798,AK2798,AR2798,AS2798,AT2798,AU2798,AV2798,BD2798,BE2798,BF2798,BG2798,BH2798,BI2798)</f>
        <v>0.47465179984748146</v>
      </c>
      <c r="BM2798" s="14">
        <f t="shared" ref="BM2798:BM2861" si="4084">SUM(S2798:BI2798)</f>
        <v>0.21721306574898316</v>
      </c>
      <c r="BN2798" s="14">
        <f t="shared" ref="BN2798:BN2861" si="4085">SUM(M2798:R2798)</f>
        <v>0.78260780740110092</v>
      </c>
    </row>
    <row r="2799" spans="1:66" x14ac:dyDescent="0.25">
      <c r="A2799" t="s">
        <v>341</v>
      </c>
      <c r="B2799" t="s">
        <v>150</v>
      </c>
      <c r="C2799" t="s">
        <v>153</v>
      </c>
      <c r="D2799" s="7" t="s">
        <v>515</v>
      </c>
      <c r="E2799" s="10">
        <f>VLOOKUP(A2799,home!$A$2:$E$405,3,FALSE)</f>
        <v>1.4705999999999999</v>
      </c>
      <c r="F2799" s="10">
        <f>VLOOKUP(B2799,home!$B$2:$E$405,3,FALSE)</f>
        <v>0.93500000000000005</v>
      </c>
      <c r="G2799" s="10">
        <f>VLOOKUP(C2799,away!$B$2:$E$405,4,FALSE)</f>
        <v>1.2844</v>
      </c>
      <c r="H2799" s="10">
        <f>VLOOKUP(A2799,away!$A$2:$E$405,3,FALSE)</f>
        <v>1.2646999999999999</v>
      </c>
      <c r="I2799" s="10">
        <f>VLOOKUP(C2799,away!$B$2:$E$405,3,FALSE)</f>
        <v>0.43930000000000002</v>
      </c>
      <c r="J2799" s="10">
        <f>VLOOKUP(B2799,home!$B$2:$E$405,4,FALSE)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342</v>
      </c>
      <c r="B2800" t="s">
        <v>169</v>
      </c>
      <c r="C2800" t="s">
        <v>174</v>
      </c>
      <c r="D2800" s="7" t="s">
        <v>515</v>
      </c>
      <c r="E2800" s="10">
        <f>VLOOKUP(A2800,home!$A$2:$E$405,3,FALSE)</f>
        <v>1.3548</v>
      </c>
      <c r="F2800" s="10">
        <f>VLOOKUP(B2800,home!$B$2:$E$405,3,FALSE)</f>
        <v>0.90210000000000001</v>
      </c>
      <c r="G2800" s="10">
        <f>VLOOKUP(C2800,away!$B$2:$E$405,4,FALSE)</f>
        <v>0.77910000000000001</v>
      </c>
      <c r="H2800" s="10">
        <f>VLOOKUP(A2800,away!$A$2:$E$405,3,FALSE)</f>
        <v>1.1719999999999999</v>
      </c>
      <c r="I2800" s="10">
        <f>VLOOKUP(C2800,away!$B$2:$E$405,3,FALSE)</f>
        <v>0.90059999999999996</v>
      </c>
      <c r="J2800" s="10">
        <f>VLOOKUP(B2800,home!$B$2:$E$405,4,FALSE)</f>
        <v>0.80579999999999996</v>
      </c>
      <c r="K2800" s="12">
        <f t="shared" si="4030"/>
        <v>0.95218881382800014</v>
      </c>
      <c r="L2800" s="12">
        <f t="shared" si="4031"/>
        <v>0.85052447855999991</v>
      </c>
      <c r="M2800" s="13">
        <f t="shared" si="4032"/>
        <v>0.16485099191802827</v>
      </c>
      <c r="N2800" s="13">
        <f t="shared" si="4033"/>
        <v>0.15696927045279657</v>
      </c>
      <c r="O2800" s="13">
        <f t="shared" si="4034"/>
        <v>0.14020980394117974</v>
      </c>
      <c r="P2800" s="13">
        <f t="shared" si="4035"/>
        <v>0.13350620690180839</v>
      </c>
      <c r="Q2800" s="13">
        <f t="shared" si="4036"/>
        <v>7.4732191719947452E-2</v>
      </c>
      <c r="R2800" s="13">
        <f t="shared" si="4037"/>
        <v>5.9625935193035849E-2</v>
      </c>
      <c r="S2800" s="13">
        <f t="shared" si="4038"/>
        <v>2.7030330654867034E-2</v>
      </c>
      <c r="T2800" s="13">
        <f t="shared" si="4039"/>
        <v>6.3561558394254244E-2</v>
      </c>
      <c r="U2800" s="13">
        <f t="shared" si="4040"/>
        <v>5.6775148504842013E-2</v>
      </c>
      <c r="V2800" s="13">
        <f t="shared" si="4041"/>
        <v>2.4323089698870463E-3</v>
      </c>
      <c r="W2800" s="13">
        <f t="shared" si="4042"/>
        <v>2.3719718996194489E-2</v>
      </c>
      <c r="X2800" s="13">
        <f t="shared" si="4043"/>
        <v>2.0174201630828042E-2</v>
      </c>
      <c r="Y2800" s="13">
        <f t="shared" si="4044"/>
        <v>8.5793261612121582E-3</v>
      </c>
      <c r="Z2800" s="13">
        <f t="shared" si="4045"/>
        <v>1.6904439146236391E-2</v>
      </c>
      <c r="AA2800" s="13">
        <f t="shared" si="4046"/>
        <v>1.609621785908244E-2</v>
      </c>
      <c r="AB2800" s="13">
        <f t="shared" si="4047"/>
        <v>7.6633192951783896E-3</v>
      </c>
      <c r="AC2800" s="13">
        <f t="shared" si="4048"/>
        <v>1.2311434283950756E-4</v>
      </c>
      <c r="AD2800" s="13">
        <f t="shared" si="4049"/>
        <v>5.6464127738299766E-3</v>
      </c>
      <c r="AE2800" s="13">
        <f t="shared" si="4050"/>
        <v>4.8024122801962636E-3</v>
      </c>
      <c r="AF2800" s="13">
        <f t="shared" si="4051"/>
        <v>2.0422846002220332E-3</v>
      </c>
      <c r="AG2800" s="13">
        <f t="shared" si="4052"/>
        <v>5.7900434822498773E-4</v>
      </c>
      <c r="AH2800" s="13">
        <f t="shared" si="4053"/>
        <v>3.5944098225504889E-3</v>
      </c>
      <c r="AI2800" s="13">
        <f t="shared" si="4054"/>
        <v>3.4225568253460621E-3</v>
      </c>
      <c r="AJ2800" s="13">
        <f t="shared" si="4055"/>
        <v>1.6294601618925962E-3</v>
      </c>
      <c r="AK2800" s="13">
        <f t="shared" si="4056"/>
        <v>5.171845795774975E-4</v>
      </c>
      <c r="AL2800" s="13">
        <f t="shared" si="4057"/>
        <v>3.988214747505918E-6</v>
      </c>
      <c r="AM2800" s="13">
        <f t="shared" si="4058"/>
        <v>1.0752902162992873E-3</v>
      </c>
      <c r="AN2800" s="13">
        <f t="shared" si="4059"/>
        <v>9.1456065051862077E-4</v>
      </c>
      <c r="AO2800" s="13">
        <f t="shared" si="4060"/>
        <v>3.8892811019692204E-4</v>
      </c>
      <c r="AP2800" s="13">
        <f t="shared" si="4061"/>
        <v>1.1026429270752113E-4</v>
      </c>
      <c r="AQ2800" s="13">
        <f t="shared" si="4062"/>
        <v>2.3445620014712897E-5</v>
      </c>
      <c r="AR2800" s="13">
        <f t="shared" si="4063"/>
        <v>6.114267080111395E-4</v>
      </c>
      <c r="AS2800" s="13">
        <f t="shared" si="4064"/>
        <v>5.8219367184388581E-4</v>
      </c>
      <c r="AT2800" s="13">
        <f t="shared" si="4065"/>
        <v>2.7717915090559879E-4</v>
      </c>
      <c r="AU2800" s="13">
        <f t="shared" si="4066"/>
        <v>8.7975628972884799E-5</v>
      </c>
      <c r="AV2800" s="13">
        <f t="shared" si="4067"/>
        <v>2.0942352449365849E-5</v>
      </c>
      <c r="AW2800" s="13">
        <f t="shared" si="4068"/>
        <v>8.9719310392969286E-8</v>
      </c>
      <c r="AX2800" s="13">
        <f t="shared" si="4069"/>
        <v>1.7064655259647858E-4</v>
      </c>
      <c r="AY2800" s="13">
        <f t="shared" si="4070"/>
        <v>1.4513907016518155E-4</v>
      </c>
      <c r="AZ2800" s="13">
        <f t="shared" si="4071"/>
        <v>6.1722165985462127E-5</v>
      </c>
      <c r="BA2800" s="13">
        <f t="shared" si="4072"/>
        <v>1.7498737680126318E-5</v>
      </c>
      <c r="BB2800" s="13">
        <f t="shared" si="4073"/>
        <v>3.720776185211914E-6</v>
      </c>
      <c r="BC2800" s="13">
        <f t="shared" si="4074"/>
        <v>6.3292224495316598E-7</v>
      </c>
      <c r="BD2800" s="13">
        <f t="shared" si="4075"/>
        <v>8.6672230334805238E-5</v>
      </c>
      <c r="BE2800" s="13">
        <f t="shared" si="4076"/>
        <v>8.2528328194325415E-5</v>
      </c>
      <c r="BF2800" s="13">
        <f t="shared" si="4077"/>
        <v>3.9291275465281303E-5</v>
      </c>
      <c r="BG2800" s="13">
        <f t="shared" si="4078"/>
        <v>1.2470904326358471E-5</v>
      </c>
      <c r="BH2800" s="13">
        <f t="shared" si="4079"/>
        <v>2.9686638994694363E-6</v>
      </c>
      <c r="BI2800" s="13">
        <f t="shared" si="4080"/>
        <v>5.6534571141796187E-7</v>
      </c>
      <c r="BJ2800" s="14">
        <f t="shared" si="4081"/>
        <v>0.36371823047230079</v>
      </c>
      <c r="BK2800" s="14">
        <f t="shared" si="4082"/>
        <v>0.32809208007234297</v>
      </c>
      <c r="BL2800" s="14">
        <f t="shared" si="4083"/>
        <v>0.29133825044279954</v>
      </c>
      <c r="BM2800" s="14">
        <f t="shared" si="4084"/>
        <v>0.27001355065602856</v>
      </c>
      <c r="BN2800" s="14">
        <f t="shared" si="4085"/>
        <v>0.72989440012679629</v>
      </c>
    </row>
    <row r="2801" spans="1:66" x14ac:dyDescent="0.25">
      <c r="A2801" t="s">
        <v>342</v>
      </c>
      <c r="B2801" t="s">
        <v>489</v>
      </c>
      <c r="C2801" t="s">
        <v>170</v>
      </c>
      <c r="D2801" s="7" t="s">
        <v>515</v>
      </c>
      <c r="E2801" s="10">
        <f>VLOOKUP(A2801,home!$A$2:$E$405,3,FALSE)</f>
        <v>1.3548</v>
      </c>
      <c r="F2801" s="10" t="e">
        <f>VLOOKUP(B2801,home!$B$2:$E$405,3,FALSE)</f>
        <v>#N/A</v>
      </c>
      <c r="G2801" s="10">
        <f>VLOOKUP(C2801,away!$B$2:$E$405,4,FALSE)</f>
        <v>0.98419999999999996</v>
      </c>
      <c r="H2801" s="10">
        <f>VLOOKUP(A2801,away!$A$2:$E$405,3,FALSE)</f>
        <v>1.1719999999999999</v>
      </c>
      <c r="I2801" s="10">
        <f>VLOOKUP(C2801,away!$B$2:$E$405,3,FALSE)</f>
        <v>0.94799999999999995</v>
      </c>
      <c r="J2801" s="10" t="e">
        <f>VLOOKUP(B2801,home!$B$2:$E$405,4,FALSE)</f>
        <v>#N/A</v>
      </c>
      <c r="K2801" s="12" t="e">
        <f t="shared" si="4030"/>
        <v>#N/A</v>
      </c>
      <c r="L2801" s="12" t="e">
        <f t="shared" si="4031"/>
        <v>#N/A</v>
      </c>
      <c r="M2801" s="13" t="e">
        <f t="shared" si="4032"/>
        <v>#N/A</v>
      </c>
      <c r="N2801" s="13" t="e">
        <f t="shared" si="4033"/>
        <v>#N/A</v>
      </c>
      <c r="O2801" s="13" t="e">
        <f t="shared" si="4034"/>
        <v>#N/A</v>
      </c>
      <c r="P2801" s="13" t="e">
        <f t="shared" si="4035"/>
        <v>#N/A</v>
      </c>
      <c r="Q2801" s="13" t="e">
        <f t="shared" si="4036"/>
        <v>#N/A</v>
      </c>
      <c r="R2801" s="13" t="e">
        <f t="shared" si="4037"/>
        <v>#N/A</v>
      </c>
      <c r="S2801" s="13" t="e">
        <f t="shared" si="4038"/>
        <v>#N/A</v>
      </c>
      <c r="T2801" s="13" t="e">
        <f t="shared" si="4039"/>
        <v>#N/A</v>
      </c>
      <c r="U2801" s="13" t="e">
        <f t="shared" si="4040"/>
        <v>#N/A</v>
      </c>
      <c r="V2801" s="13" t="e">
        <f t="shared" si="4041"/>
        <v>#N/A</v>
      </c>
      <c r="W2801" s="13" t="e">
        <f t="shared" si="4042"/>
        <v>#N/A</v>
      </c>
      <c r="X2801" s="13" t="e">
        <f t="shared" si="4043"/>
        <v>#N/A</v>
      </c>
      <c r="Y2801" s="13" t="e">
        <f t="shared" si="4044"/>
        <v>#N/A</v>
      </c>
      <c r="Z2801" s="13" t="e">
        <f t="shared" si="4045"/>
        <v>#N/A</v>
      </c>
      <c r="AA2801" s="13" t="e">
        <f t="shared" si="4046"/>
        <v>#N/A</v>
      </c>
      <c r="AB2801" s="13" t="e">
        <f t="shared" si="4047"/>
        <v>#N/A</v>
      </c>
      <c r="AC2801" s="13" t="e">
        <f t="shared" si="4048"/>
        <v>#N/A</v>
      </c>
      <c r="AD2801" s="13" t="e">
        <f t="shared" si="4049"/>
        <v>#N/A</v>
      </c>
      <c r="AE2801" s="13" t="e">
        <f t="shared" si="4050"/>
        <v>#N/A</v>
      </c>
      <c r="AF2801" s="13" t="e">
        <f t="shared" si="4051"/>
        <v>#N/A</v>
      </c>
      <c r="AG2801" s="13" t="e">
        <f t="shared" si="4052"/>
        <v>#N/A</v>
      </c>
      <c r="AH2801" s="13" t="e">
        <f t="shared" si="4053"/>
        <v>#N/A</v>
      </c>
      <c r="AI2801" s="13" t="e">
        <f t="shared" si="4054"/>
        <v>#N/A</v>
      </c>
      <c r="AJ2801" s="13" t="e">
        <f t="shared" si="4055"/>
        <v>#N/A</v>
      </c>
      <c r="AK2801" s="13" t="e">
        <f t="shared" si="4056"/>
        <v>#N/A</v>
      </c>
      <c r="AL2801" s="13" t="e">
        <f t="shared" si="4057"/>
        <v>#N/A</v>
      </c>
      <c r="AM2801" s="13" t="e">
        <f t="shared" si="4058"/>
        <v>#N/A</v>
      </c>
      <c r="AN2801" s="13" t="e">
        <f t="shared" si="4059"/>
        <v>#N/A</v>
      </c>
      <c r="AO2801" s="13" t="e">
        <f t="shared" si="4060"/>
        <v>#N/A</v>
      </c>
      <c r="AP2801" s="13" t="e">
        <f t="shared" si="4061"/>
        <v>#N/A</v>
      </c>
      <c r="AQ2801" s="13" t="e">
        <f t="shared" si="4062"/>
        <v>#N/A</v>
      </c>
      <c r="AR2801" s="13" t="e">
        <f t="shared" si="4063"/>
        <v>#N/A</v>
      </c>
      <c r="AS2801" s="13" t="e">
        <f t="shared" si="4064"/>
        <v>#N/A</v>
      </c>
      <c r="AT2801" s="13" t="e">
        <f t="shared" si="4065"/>
        <v>#N/A</v>
      </c>
      <c r="AU2801" s="13" t="e">
        <f t="shared" si="4066"/>
        <v>#N/A</v>
      </c>
      <c r="AV2801" s="13" t="e">
        <f t="shared" si="4067"/>
        <v>#N/A</v>
      </c>
      <c r="AW2801" s="13" t="e">
        <f t="shared" si="4068"/>
        <v>#N/A</v>
      </c>
      <c r="AX2801" s="13" t="e">
        <f t="shared" si="4069"/>
        <v>#N/A</v>
      </c>
      <c r="AY2801" s="13" t="e">
        <f t="shared" si="4070"/>
        <v>#N/A</v>
      </c>
      <c r="AZ2801" s="13" t="e">
        <f t="shared" si="4071"/>
        <v>#N/A</v>
      </c>
      <c r="BA2801" s="13" t="e">
        <f t="shared" si="4072"/>
        <v>#N/A</v>
      </c>
      <c r="BB2801" s="13" t="e">
        <f t="shared" si="4073"/>
        <v>#N/A</v>
      </c>
      <c r="BC2801" s="13" t="e">
        <f t="shared" si="4074"/>
        <v>#N/A</v>
      </c>
      <c r="BD2801" s="13" t="e">
        <f t="shared" si="4075"/>
        <v>#N/A</v>
      </c>
      <c r="BE2801" s="13" t="e">
        <f t="shared" si="4076"/>
        <v>#N/A</v>
      </c>
      <c r="BF2801" s="13" t="e">
        <f t="shared" si="4077"/>
        <v>#N/A</v>
      </c>
      <c r="BG2801" s="13" t="e">
        <f t="shared" si="4078"/>
        <v>#N/A</v>
      </c>
      <c r="BH2801" s="13" t="e">
        <f t="shared" si="4079"/>
        <v>#N/A</v>
      </c>
      <c r="BI2801" s="13" t="e">
        <f t="shared" si="4080"/>
        <v>#N/A</v>
      </c>
      <c r="BJ2801" s="14" t="e">
        <f t="shared" si="4081"/>
        <v>#N/A</v>
      </c>
      <c r="BK2801" s="14" t="e">
        <f t="shared" si="4082"/>
        <v>#N/A</v>
      </c>
      <c r="BL2801" s="14" t="e">
        <f t="shared" si="4083"/>
        <v>#N/A</v>
      </c>
      <c r="BM2801" s="14" t="e">
        <f t="shared" si="4084"/>
        <v>#N/A</v>
      </c>
      <c r="BN2801" s="14" t="e">
        <f t="shared" si="4085"/>
        <v>#N/A</v>
      </c>
    </row>
    <row r="2802" spans="1:66" x14ac:dyDescent="0.25">
      <c r="A2802" t="s">
        <v>342</v>
      </c>
      <c r="B2802" t="s">
        <v>416</v>
      </c>
      <c r="C2802" t="s">
        <v>168</v>
      </c>
      <c r="D2802" s="7" t="s">
        <v>515</v>
      </c>
      <c r="E2802" s="10">
        <f>VLOOKUP(A2802,home!$A$2:$E$405,3,FALSE)</f>
        <v>1.3548</v>
      </c>
      <c r="F2802" s="10">
        <f>VLOOKUP(B2802,home!$B$2:$E$405,3,FALSE)</f>
        <v>0.73809999999999998</v>
      </c>
      <c r="G2802" s="10">
        <f>VLOOKUP(C2802,away!$B$2:$E$405,4,FALSE)</f>
        <v>0.90210000000000001</v>
      </c>
      <c r="H2802" s="10">
        <f>VLOOKUP(A2802,away!$A$2:$E$405,3,FALSE)</f>
        <v>1.1719999999999999</v>
      </c>
      <c r="I2802" s="10">
        <f>VLOOKUP(C2802,away!$B$2:$E$405,3,FALSE)</f>
        <v>1.0903</v>
      </c>
      <c r="J2802" s="10">
        <f>VLOOKUP(B2802,home!$B$2:$E$405,4,FALSE)</f>
        <v>1.7064999999999999</v>
      </c>
      <c r="K2802" s="12">
        <f t="shared" si="4030"/>
        <v>0.90208004554800003</v>
      </c>
      <c r="L2802" s="12">
        <f t="shared" si="4031"/>
        <v>2.1806196253999999</v>
      </c>
      <c r="M2802" s="13">
        <f t="shared" si="4032"/>
        <v>4.583534910912547E-2</v>
      </c>
      <c r="N2802" s="13">
        <f t="shared" si="4033"/>
        <v>4.1347153812068389E-2</v>
      </c>
      <c r="O2802" s="13">
        <f t="shared" si="4034"/>
        <v>9.9949461804419382E-2</v>
      </c>
      <c r="P2802" s="13">
        <f t="shared" si="4035"/>
        <v>9.0162415057028725E-2</v>
      </c>
      <c r="Q2802" s="13">
        <f t="shared" si="4036"/>
        <v>1.8649221197035402E-2</v>
      </c>
      <c r="R2802" s="13">
        <f t="shared" si="4037"/>
        <v>0.10897587897944233</v>
      </c>
      <c r="S2802" s="13">
        <f t="shared" si="4038"/>
        <v>4.433947404633954E-2</v>
      </c>
      <c r="T2802" s="13">
        <f t="shared" si="4039"/>
        <v>4.0666857740681066E-2</v>
      </c>
      <c r="U2802" s="13">
        <f t="shared" si="4040"/>
        <v>9.8304965873408687E-2</v>
      </c>
      <c r="V2802" s="13">
        <f t="shared" si="4041"/>
        <v>9.6910987797225352E-3</v>
      </c>
      <c r="W2802" s="13">
        <f t="shared" si="4042"/>
        <v>5.6076967689521421E-3</v>
      </c>
      <c r="X2802" s="13">
        <f t="shared" si="4043"/>
        <v>1.2228253627669208E-2</v>
      </c>
      <c r="Y2802" s="13">
        <f t="shared" si="4044"/>
        <v>1.3332584922432113E-2</v>
      </c>
      <c r="Z2802" s="13">
        <f t="shared" si="4045"/>
        <v>7.9211646799262431E-2</v>
      </c>
      <c r="AA2802" s="13">
        <f t="shared" si="4046"/>
        <v>7.1455245952610755E-2</v>
      </c>
      <c r="AB2802" s="13">
        <f t="shared" si="4047"/>
        <v>3.222917576178732E-2</v>
      </c>
      <c r="AC2802" s="13">
        <f t="shared" si="4048"/>
        <v>1.1914560589138807E-3</v>
      </c>
      <c r="AD2802" s="13">
        <f t="shared" si="4049"/>
        <v>1.2646478391889302E-3</v>
      </c>
      <c r="AE2802" s="13">
        <f t="shared" si="4050"/>
        <v>2.7577158973550835E-3</v>
      </c>
      <c r="AF2802" s="13">
        <f t="shared" si="4051"/>
        <v>3.0067647035250345E-3</v>
      </c>
      <c r="AG2802" s="13">
        <f t="shared" si="4052"/>
        <v>2.1855367071555677E-3</v>
      </c>
      <c r="AH2802" s="13">
        <f t="shared" si="4053"/>
        <v>4.3182617892681185E-2</v>
      </c>
      <c r="AI2802" s="13">
        <f t="shared" si="4054"/>
        <v>3.8954177915511728E-2</v>
      </c>
      <c r="AJ2802" s="13">
        <f t="shared" si="4055"/>
        <v>1.7569893294154853E-2</v>
      </c>
      <c r="AK2802" s="13">
        <f t="shared" si="4056"/>
        <v>5.2831500476882374E-3</v>
      </c>
      <c r="AL2802" s="13">
        <f t="shared" si="4057"/>
        <v>9.3748216425926698E-5</v>
      </c>
      <c r="AM2802" s="13">
        <f t="shared" si="4058"/>
        <v>2.2816271607554604E-4</v>
      </c>
      <c r="AN2802" s="13">
        <f t="shared" si="4059"/>
        <v>4.9753609645890361E-4</v>
      </c>
      <c r="AO2802" s="13">
        <f t="shared" si="4060"/>
        <v>5.4246848814159653E-4</v>
      </c>
      <c r="AP2802" s="13">
        <f t="shared" si="4061"/>
        <v>3.9430581046754422E-4</v>
      </c>
      <c r="AQ2802" s="13">
        <f t="shared" si="4062"/>
        <v>2.1495774717869489E-4</v>
      </c>
      <c r="AR2802" s="13">
        <f t="shared" si="4063"/>
        <v>1.8832972810585952E-2</v>
      </c>
      <c r="AS2802" s="13">
        <f t="shared" si="4064"/>
        <v>1.6988848970777622E-2</v>
      </c>
      <c r="AT2802" s="13">
        <f t="shared" si="4065"/>
        <v>7.6626508266835845E-3</v>
      </c>
      <c r="AU2802" s="13">
        <f t="shared" si="4066"/>
        <v>2.3041081355843832E-3</v>
      </c>
      <c r="AV2802" s="13">
        <f t="shared" si="4067"/>
        <v>5.1962249297386937E-4</v>
      </c>
      <c r="AW2802" s="13">
        <f t="shared" si="4068"/>
        <v>5.1225417381865896E-6</v>
      </c>
      <c r="AX2802" s="13">
        <f t="shared" si="4069"/>
        <v>3.4303505551630649E-5</v>
      </c>
      <c r="AY2802" s="13">
        <f t="shared" si="4070"/>
        <v>7.4802897425903629E-5</v>
      </c>
      <c r="AZ2802" s="13">
        <f t="shared" si="4071"/>
        <v>8.1558333081854328E-5</v>
      </c>
      <c r="BA2802" s="13">
        <f t="shared" si="4072"/>
        <v>5.9282567244400539E-5</v>
      </c>
      <c r="BB2802" s="13">
        <f t="shared" si="4073"/>
        <v>3.2318182394308754E-5</v>
      </c>
      <c r="BC2802" s="13">
        <f t="shared" si="4074"/>
        <v>1.4094732557257282E-5</v>
      </c>
      <c r="BD2802" s="13">
        <f t="shared" si="4075"/>
        <v>6.8445916858980499E-3</v>
      </c>
      <c r="BE2802" s="13">
        <f t="shared" si="4076"/>
        <v>6.1743695797723749E-3</v>
      </c>
      <c r="BF2802" s="13">
        <f t="shared" si="4077"/>
        <v>2.7848877958756243E-3</v>
      </c>
      <c r="BG2802" s="13">
        <f t="shared" si="4078"/>
        <v>8.3739723658318428E-4</v>
      </c>
      <c r="BH2802" s="13">
        <f t="shared" si="4079"/>
        <v>1.8884983432968205E-4</v>
      </c>
      <c r="BI2802" s="13">
        <f t="shared" si="4080"/>
        <v>3.4071533430770373E-5</v>
      </c>
      <c r="BJ2802" s="14">
        <f t="shared" si="4081"/>
        <v>0.14322022429264059</v>
      </c>
      <c r="BK2802" s="14">
        <f t="shared" si="4082"/>
        <v>0.19138834416498199</v>
      </c>
      <c r="BL2802" s="14">
        <f t="shared" si="4083"/>
        <v>0.57907693842419938</v>
      </c>
      <c r="BM2802" s="14">
        <f t="shared" si="4084"/>
        <v>0.58790799336627697</v>
      </c>
      <c r="BN2802" s="14">
        <f t="shared" si="4085"/>
        <v>0.4049194799591197</v>
      </c>
    </row>
    <row r="2803" spans="1:66" x14ac:dyDescent="0.25">
      <c r="A2803" t="s">
        <v>342</v>
      </c>
      <c r="B2803" t="s">
        <v>171</v>
      </c>
      <c r="C2803" t="s">
        <v>175</v>
      </c>
      <c r="D2803" s="7" t="s">
        <v>515</v>
      </c>
      <c r="E2803" s="10">
        <f>VLOOKUP(A2803,home!$A$2:$E$405,3,FALSE)</f>
        <v>1.3548</v>
      </c>
      <c r="F2803" s="10">
        <f>VLOOKUP(B2803,home!$B$2:$E$405,3,FALSE)</f>
        <v>0.94310000000000005</v>
      </c>
      <c r="G2803" s="10">
        <f>VLOOKUP(C2803,away!$B$2:$E$405,4,FALSE)</f>
        <v>0.98419999999999996</v>
      </c>
      <c r="H2803" s="10">
        <f>VLOOKUP(A2803,away!$A$2:$E$405,3,FALSE)</f>
        <v>1.1719999999999999</v>
      </c>
      <c r="I2803" s="10">
        <f>VLOOKUP(C2803,away!$B$2:$E$405,3,FALSE)</f>
        <v>1.2324999999999999</v>
      </c>
      <c r="J2803" s="10">
        <f>VLOOKUP(B2803,home!$B$2:$E$405,4,FALSE)</f>
        <v>1.0428999999999999</v>
      </c>
      <c r="K2803" s="12">
        <f t="shared" si="4030"/>
        <v>1.257524032296</v>
      </c>
      <c r="L2803" s="12">
        <f t="shared" si="4031"/>
        <v>1.5064586209999997</v>
      </c>
      <c r="M2803" s="13">
        <f t="shared" si="4032"/>
        <v>6.3040200476124589E-2</v>
      </c>
      <c r="N2803" s="13">
        <f t="shared" si="4033"/>
        <v>7.9274567099484411E-2</v>
      </c>
      <c r="O2803" s="13">
        <f t="shared" si="4034"/>
        <v>9.4967453476826169E-2</v>
      </c>
      <c r="P2803" s="13">
        <f t="shared" si="4035"/>
        <v>0.11942385503306123</v>
      </c>
      <c r="Q2803" s="13">
        <f t="shared" si="4036"/>
        <v>4.9844836638731738E-2</v>
      </c>
      <c r="R2803" s="13">
        <f t="shared" si="4037"/>
        <v>7.1532269502290607E-2</v>
      </c>
      <c r="S2803" s="13">
        <f t="shared" si="4038"/>
        <v>5.6559374189962895E-2</v>
      </c>
      <c r="T2803" s="13">
        <f t="shared" si="4039"/>
        <v>7.5089183866754075E-2</v>
      </c>
      <c r="U2803" s="13">
        <f t="shared" si="4040"/>
        <v>8.9953547983804671E-2</v>
      </c>
      <c r="V2803" s="13">
        <f t="shared" si="4041"/>
        <v>1.1905169599024289E-2</v>
      </c>
      <c r="W2803" s="13">
        <f t="shared" si="4042"/>
        <v>2.0893693319691112E-2</v>
      </c>
      <c r="X2803" s="13">
        <f t="shared" si="4043"/>
        <v>3.1475484425978778E-2</v>
      </c>
      <c r="Y2803" s="13">
        <f t="shared" si="4044"/>
        <v>2.3708257431833486E-2</v>
      </c>
      <c r="Z2803" s="13">
        <f t="shared" si="4045"/>
        <v>3.5920134690473685E-2</v>
      </c>
      <c r="AA2803" s="13">
        <f t="shared" si="4046"/>
        <v>4.5170432616579895E-2</v>
      </c>
      <c r="AB2803" s="13">
        <f t="shared" si="4047"/>
        <v>2.840145228227816E-2</v>
      </c>
      <c r="AC2803" s="13">
        <f t="shared" si="4048"/>
        <v>1.4095779732612376E-3</v>
      </c>
      <c r="AD2803" s="13">
        <f t="shared" si="4049"/>
        <v>6.5685803682334907E-3</v>
      </c>
      <c r="AE2803" s="13">
        <f t="shared" si="4050"/>
        <v>9.8952945234566936E-3</v>
      </c>
      <c r="AF2803" s="13">
        <f t="shared" si="4051"/>
        <v>7.4534258710977127E-3</v>
      </c>
      <c r="AG2803" s="13">
        <f t="shared" si="4052"/>
        <v>3.7427592198331938E-3</v>
      </c>
      <c r="AH2803" s="13">
        <f t="shared" si="4053"/>
        <v>1.3528049142986316E-2</v>
      </c>
      <c r="AI2803" s="13">
        <f t="shared" si="4054"/>
        <v>1.7011846907386597E-2</v>
      </c>
      <c r="AJ2803" s="13">
        <f t="shared" si="4055"/>
        <v>1.0696403159889518E-2</v>
      </c>
      <c r="AK2803" s="13">
        <f t="shared" si="4056"/>
        <v>4.4836613442293142E-3</v>
      </c>
      <c r="AL2803" s="13">
        <f t="shared" si="4057"/>
        <v>1.0681262703173099E-4</v>
      </c>
      <c r="AM2803" s="13">
        <f t="shared" si="4058"/>
        <v>1.6520295342242648E-3</v>
      </c>
      <c r="AN2803" s="13">
        <f t="shared" si="4059"/>
        <v>2.4887141339787577E-3</v>
      </c>
      <c r="AO2803" s="13">
        <f t="shared" si="4060"/>
        <v>1.8745724311684244E-3</v>
      </c>
      <c r="AP2803" s="13">
        <f t="shared" si="4061"/>
        <v>9.4132193320753388E-4</v>
      </c>
      <c r="AQ2803" s="13">
        <f t="shared" si="4062"/>
        <v>3.5451563535421896E-4</v>
      </c>
      <c r="AR2803" s="13">
        <f t="shared" si="4063"/>
        <v>4.075889251352674E-3</v>
      </c>
      <c r="AS2803" s="13">
        <f t="shared" si="4064"/>
        <v>5.1255286865529394E-3</v>
      </c>
      <c r="AT2803" s="13">
        <f t="shared" si="4065"/>
        <v>3.2227377507814368E-3</v>
      </c>
      <c r="AU2803" s="13">
        <f t="shared" si="4066"/>
        <v>1.3508900571317381E-3</v>
      </c>
      <c r="AV2803" s="13">
        <f t="shared" si="4067"/>
        <v>4.2469417795821927E-4</v>
      </c>
      <c r="AW2803" s="13">
        <f t="shared" si="4068"/>
        <v>5.6207412932962828E-6</v>
      </c>
      <c r="AX2803" s="13">
        <f t="shared" si="4069"/>
        <v>3.4624447355829642E-4</v>
      </c>
      <c r="AY2803" s="13">
        <f t="shared" si="4070"/>
        <v>5.216029721655021E-4</v>
      </c>
      <c r="AZ2803" s="13">
        <f t="shared" si="4071"/>
        <v>3.9288664707897184E-4</v>
      </c>
      <c r="BA2803" s="13">
        <f t="shared" si="4072"/>
        <v>1.9728915885596716E-4</v>
      </c>
      <c r="BB2803" s="13">
        <f t="shared" si="4073"/>
        <v>7.430198854710258E-5</v>
      </c>
      <c r="BC2803" s="13">
        <f t="shared" si="4074"/>
        <v>2.2386574240845161E-5</v>
      </c>
      <c r="BD2803" s="13">
        <f t="shared" si="4075"/>
        <v>1.0233597501569111E-3</v>
      </c>
      <c r="BE2803" s="13">
        <f t="shared" si="4076"/>
        <v>1.2868994795067459E-3</v>
      </c>
      <c r="BF2803" s="13">
        <f t="shared" si="4077"/>
        <v>8.0915351131447357E-4</v>
      </c>
      <c r="BG2803" s="13">
        <f t="shared" si="4078"/>
        <v>3.3917666209821464E-4</v>
      </c>
      <c r="BH2803" s="13">
        <f t="shared" si="4079"/>
        <v>1.0663070094561118E-4</v>
      </c>
      <c r="BI2803" s="13">
        <f t="shared" si="4080"/>
        <v>2.6818133803934773E-5</v>
      </c>
      <c r="BJ2803" s="14">
        <f t="shared" si="4081"/>
        <v>0.31681194824747461</v>
      </c>
      <c r="BK2803" s="14">
        <f t="shared" si="4082"/>
        <v>0.2529665928706315</v>
      </c>
      <c r="BL2803" s="14">
        <f t="shared" si="4083"/>
        <v>0.39353689457787416</v>
      </c>
      <c r="BM2803" s="14">
        <f t="shared" si="4084"/>
        <v>0.5206364059290628</v>
      </c>
      <c r="BN2803" s="14">
        <f t="shared" si="4085"/>
        <v>0.4780831822265188</v>
      </c>
    </row>
    <row r="2804" spans="1:66" x14ac:dyDescent="0.25">
      <c r="A2804" t="s">
        <v>342</v>
      </c>
      <c r="B2804" t="s">
        <v>173</v>
      </c>
      <c r="C2804" t="s">
        <v>167</v>
      </c>
      <c r="D2804" s="7" t="s">
        <v>515</v>
      </c>
      <c r="E2804" s="10">
        <f>VLOOKUP(A2804,home!$A$2:$E$405,3,FALSE)</f>
        <v>1.3548</v>
      </c>
      <c r="F2804" s="10">
        <f>VLOOKUP(B2804,home!$B$2:$E$405,3,FALSE)</f>
        <v>1.3122</v>
      </c>
      <c r="G2804" s="10">
        <f>VLOOKUP(C2804,away!$B$2:$E$405,4,FALSE)</f>
        <v>0.98419999999999996</v>
      </c>
      <c r="H2804" s="10">
        <f>VLOOKUP(A2804,away!$A$2:$E$405,3,FALSE)</f>
        <v>1.1719999999999999</v>
      </c>
      <c r="I2804" s="10">
        <f>VLOOKUP(C2804,away!$B$2:$E$405,3,FALSE)</f>
        <v>1.0428999999999999</v>
      </c>
      <c r="J2804" s="10">
        <f>VLOOKUP(B2804,home!$B$2:$E$405,4,FALSE)</f>
        <v>0.61619999999999997</v>
      </c>
      <c r="K2804" s="12">
        <f t="shared" si="4030"/>
        <v>1.7496798167519998</v>
      </c>
      <c r="L2804" s="12">
        <f t="shared" si="4031"/>
        <v>0.75316819655999978</v>
      </c>
      <c r="M2804" s="13">
        <f t="shared" si="4032"/>
        <v>8.1851552042382286E-2</v>
      </c>
      <c r="N2804" s="13">
        <f t="shared" si="4033"/>
        <v>0.14321400857838221</v>
      </c>
      <c r="O2804" s="13">
        <f t="shared" si="4034"/>
        <v>6.1647985837398028E-2</v>
      </c>
      <c r="P2804" s="13">
        <f t="shared" si="4035"/>
        <v>0.10786423656310846</v>
      </c>
      <c r="Q2804" s="13">
        <f t="shared" si="4036"/>
        <v>0.12528933014287155</v>
      </c>
      <c r="R2804" s="13">
        <f t="shared" si="4037"/>
        <v>2.3215651157354737E-2</v>
      </c>
      <c r="S2804" s="13">
        <f t="shared" si="4038"/>
        <v>3.5535958815166517E-2</v>
      </c>
      <c r="T2804" s="13">
        <f t="shared" si="4039"/>
        <v>9.4363938831916988E-2</v>
      </c>
      <c r="U2804" s="13">
        <f t="shared" si="4040"/>
        <v>4.0619956262778784E-2</v>
      </c>
      <c r="V2804" s="13">
        <f t="shared" si="4041"/>
        <v>5.2032666624890027E-3</v>
      </c>
      <c r="W2804" s="13">
        <f t="shared" si="4042"/>
        <v>7.307207073512012E-2</v>
      </c>
      <c r="X2804" s="13">
        <f t="shared" si="4043"/>
        <v>5.5035559734475159E-2</v>
      </c>
      <c r="Y2804" s="13">
        <f t="shared" si="4044"/>
        <v>2.0725516635942395E-2</v>
      </c>
      <c r="Z2804" s="13">
        <f t="shared" si="4045"/>
        <v>5.8284300380503137E-3</v>
      </c>
      <c r="AA2804" s="13">
        <f t="shared" si="4046"/>
        <v>1.0197886400927723E-2</v>
      </c>
      <c r="AB2804" s="13">
        <f t="shared" si="4047"/>
        <v>8.921518004616465E-3</v>
      </c>
      <c r="AC2804" s="13">
        <f t="shared" si="4048"/>
        <v>4.2855508858665185E-4</v>
      </c>
      <c r="AD2804" s="13">
        <f t="shared" si="4049"/>
        <v>3.1963181833378526E-2</v>
      </c>
      <c r="AE2804" s="13">
        <f t="shared" si="4050"/>
        <v>2.4073652017765051E-2</v>
      </c>
      <c r="AF2804" s="13">
        <f t="shared" si="4051"/>
        <v>9.0657545374165493E-3</v>
      </c>
      <c r="AG2804" s="13">
        <f t="shared" si="4052"/>
        <v>2.2760126651338863E-3</v>
      </c>
      <c r="AH2804" s="13">
        <f t="shared" si="4053"/>
        <v>1.0974470351336211E-3</v>
      </c>
      <c r="AI2804" s="13">
        <f t="shared" si="4054"/>
        <v>1.9201809273276197E-3</v>
      </c>
      <c r="AJ2804" s="13">
        <f t="shared" si="4055"/>
        <v>1.6798509065286374E-3</v>
      </c>
      <c r="AK2804" s="13">
        <f t="shared" si="4056"/>
        <v>9.7973374210190271E-4</v>
      </c>
      <c r="AL2804" s="13">
        <f t="shared" si="4057"/>
        <v>2.2590050549902404E-5</v>
      </c>
      <c r="AM2804" s="13">
        <f t="shared" si="4058"/>
        <v>1.1185066826607326E-2</v>
      </c>
      <c r="AN2804" s="13">
        <f t="shared" si="4059"/>
        <v>8.4242366101989208E-3</v>
      </c>
      <c r="AO2804" s="13">
        <f t="shared" si="4060"/>
        <v>3.1724335475491225E-3</v>
      </c>
      <c r="AP2804" s="13">
        <f t="shared" si="4061"/>
        <v>7.9645868457133842E-4</v>
      </c>
      <c r="AQ2804" s="13">
        <f t="shared" si="4062"/>
        <v>1.4996683777328615E-4</v>
      </c>
      <c r="AR2804" s="13">
        <f t="shared" si="4063"/>
        <v>1.653124408543417E-4</v>
      </c>
      <c r="AS2804" s="13">
        <f t="shared" si="4064"/>
        <v>2.8924384122085037E-4</v>
      </c>
      <c r="AT2804" s="13">
        <f t="shared" si="4065"/>
        <v>2.5304205555197099E-4</v>
      </c>
      <c r="AU2804" s="13">
        <f t="shared" si="4066"/>
        <v>1.4758085912957403E-4</v>
      </c>
      <c r="AV2804" s="13">
        <f t="shared" si="4067"/>
        <v>6.4554812639483936E-5</v>
      </c>
      <c r="AW2804" s="13">
        <f t="shared" si="4068"/>
        <v>8.2692335347992747E-7</v>
      </c>
      <c r="AX2804" s="13">
        <f t="shared" si="4069"/>
        <v>3.2617142792561939E-3</v>
      </c>
      <c r="AY2804" s="13">
        <f t="shared" si="4070"/>
        <v>2.4566194614013873E-3</v>
      </c>
      <c r="AZ2804" s="13">
        <f t="shared" si="4071"/>
        <v>9.251238246889401E-4</v>
      </c>
      <c r="BA2804" s="13">
        <f t="shared" si="4072"/>
        <v>2.3225794754521952E-4</v>
      </c>
      <c r="BB2804" s="13">
        <f t="shared" si="4073"/>
        <v>4.3732324872339995E-5</v>
      </c>
      <c r="BC2804" s="13">
        <f t="shared" si="4074"/>
        <v>6.58755925109527E-6</v>
      </c>
      <c r="BD2804" s="13">
        <f t="shared" si="4075"/>
        <v>2.0751345491199352E-5</v>
      </c>
      <c r="BE2804" s="13">
        <f t="shared" si="4076"/>
        <v>3.6308210376399114E-5</v>
      </c>
      <c r="BF2804" s="13">
        <f t="shared" si="4077"/>
        <v>3.1763871438985535E-5</v>
      </c>
      <c r="BG2804" s="13">
        <f t="shared" si="4078"/>
        <v>1.85255349195661E-5</v>
      </c>
      <c r="BH2804" s="13">
        <f t="shared" si="4079"/>
        <v>8.103438635824794E-6</v>
      </c>
      <c r="BI2804" s="13">
        <f t="shared" si="4080"/>
        <v>2.8356846054782028E-6</v>
      </c>
      <c r="BJ2804" s="14">
        <f t="shared" si="4081"/>
        <v>0.60973322361611748</v>
      </c>
      <c r="BK2804" s="14">
        <f t="shared" si="4082"/>
        <v>0.23336277868368424</v>
      </c>
      <c r="BL2804" s="14">
        <f t="shared" si="4083"/>
        <v>0.15131823236903122</v>
      </c>
      <c r="BM2804" s="14">
        <f t="shared" si="4084"/>
        <v>0.45470410784733822</v>
      </c>
      <c r="BN2804" s="14">
        <f t="shared" si="4085"/>
        <v>0.54308276432149716</v>
      </c>
    </row>
    <row r="2805" spans="1:66" x14ac:dyDescent="0.25">
      <c r="A2805" t="s">
        <v>346</v>
      </c>
      <c r="B2805" t="s">
        <v>320</v>
      </c>
      <c r="C2805" t="s">
        <v>245</v>
      </c>
      <c r="D2805" s="7" t="s">
        <v>515</v>
      </c>
      <c r="E2805" s="10">
        <f>VLOOKUP(A2805,home!$A$2:$E$405,3,FALSE)</f>
        <v>1.5690999999999999</v>
      </c>
      <c r="F2805" s="10">
        <f>VLOOKUP(B2805,home!$B$2:$E$405,3,FALSE)</f>
        <v>1.0197000000000001</v>
      </c>
      <c r="G2805" s="10">
        <f>VLOOKUP(C2805,away!$B$2:$E$405,4,FALSE)</f>
        <v>1.4483999999999999</v>
      </c>
      <c r="H2805" s="10">
        <f>VLOOKUP(A2805,away!$A$2:$E$405,3,FALSE)</f>
        <v>1.1701999999999999</v>
      </c>
      <c r="I2805" s="10">
        <f>VLOOKUP(C2805,away!$B$2:$E$405,3,FALSE)</f>
        <v>0.62150000000000005</v>
      </c>
      <c r="J2805" s="10">
        <f>VLOOKUP(B2805,home!$B$2:$E$405,4,FALSE)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346</v>
      </c>
      <c r="B2806" t="s">
        <v>322</v>
      </c>
      <c r="C2806" t="s">
        <v>236</v>
      </c>
      <c r="D2806" s="7" t="s">
        <v>515</v>
      </c>
      <c r="E2806" s="10">
        <f>VLOOKUP(A2806,home!$A$2:$E$405,3,FALSE)</f>
        <v>1.5690999999999999</v>
      </c>
      <c r="F2806" s="10">
        <f>VLOOKUP(B2806,home!$B$2:$E$405,3,FALSE)</f>
        <v>0.63729999999999998</v>
      </c>
      <c r="G2806" s="10">
        <f>VLOOKUP(C2806,away!$B$2:$E$405,4,FALSE)</f>
        <v>1.1472</v>
      </c>
      <c r="H2806" s="10">
        <f>VLOOKUP(A2806,away!$A$2:$E$405,3,FALSE)</f>
        <v>1.1701999999999999</v>
      </c>
      <c r="I2806" s="10">
        <f>VLOOKUP(C2806,away!$B$2:$E$405,3,FALSE)</f>
        <v>0.85460000000000003</v>
      </c>
      <c r="J2806" s="10">
        <f>VLOOKUP(B2806,home!$B$2:$E$405,4,FALSE)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347</v>
      </c>
      <c r="B2807" t="s">
        <v>259</v>
      </c>
      <c r="C2807" t="s">
        <v>246</v>
      </c>
      <c r="D2807" s="7" t="s">
        <v>515</v>
      </c>
      <c r="E2807" s="10">
        <f>VLOOKUP(A2807,home!$A$2:$E$405,3,FALSE)</f>
        <v>1.254</v>
      </c>
      <c r="F2807" s="10">
        <f>VLOOKUP(B2807,home!$B$2:$E$405,3,FALSE)</f>
        <v>0.74760000000000004</v>
      </c>
      <c r="G2807" s="10">
        <f>VLOOKUP(C2807,away!$B$2:$E$405,4,FALSE)</f>
        <v>1.8441000000000001</v>
      </c>
      <c r="H2807" s="10">
        <f>VLOOKUP(A2807,away!$A$2:$E$405,3,FALSE)</f>
        <v>0.9476</v>
      </c>
      <c r="I2807" s="10">
        <f>VLOOKUP(C2807,away!$B$2:$E$405,3,FALSE)</f>
        <v>0.59360000000000002</v>
      </c>
      <c r="J2807" s="10">
        <f>VLOOKUP(B2807,home!$B$2:$E$405,4,FALSE)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347</v>
      </c>
      <c r="B2808" t="s">
        <v>258</v>
      </c>
      <c r="C2808" t="s">
        <v>250</v>
      </c>
      <c r="D2808" s="7" t="s">
        <v>515</v>
      </c>
      <c r="E2808" s="10">
        <f>VLOOKUP(A2808,home!$A$2:$E$405,3,FALSE)</f>
        <v>1.254</v>
      </c>
      <c r="F2808" s="10">
        <f>VLOOKUP(B2808,home!$B$2:$E$405,3,FALSE)</f>
        <v>1.6447000000000001</v>
      </c>
      <c r="G2808" s="10">
        <f>VLOOKUP(C2808,away!$B$2:$E$405,4,FALSE)</f>
        <v>0.69779999999999998</v>
      </c>
      <c r="H2808" s="10">
        <f>VLOOKUP(A2808,away!$A$2:$E$405,3,FALSE)</f>
        <v>0.9476</v>
      </c>
      <c r="I2808" s="10">
        <f>VLOOKUP(C2808,away!$B$2:$E$405,3,FALSE)</f>
        <v>0.98929999999999996</v>
      </c>
      <c r="J2808" s="10">
        <f>VLOOKUP(B2808,home!$B$2:$E$405,4,FALSE)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338</v>
      </c>
      <c r="B2809" t="s">
        <v>88</v>
      </c>
      <c r="C2809" t="s">
        <v>87</v>
      </c>
      <c r="D2809" s="7" t="s">
        <v>516</v>
      </c>
      <c r="E2809" s="10">
        <f>VLOOKUP(A2809,home!$A$2:$E$405,3,FALSE)</f>
        <v>1.3812</v>
      </c>
      <c r="F2809" s="10">
        <f>VLOOKUP(B2809,home!$B$2:$E$405,3,FALSE)</f>
        <v>0.9526</v>
      </c>
      <c r="G2809" s="10">
        <f>VLOOKUP(C2809,away!$B$2:$E$405,4,FALSE)</f>
        <v>1.3337000000000001</v>
      </c>
      <c r="H2809" s="10">
        <f>VLOOKUP(A2809,away!$A$2:$E$405,3,FALSE)</f>
        <v>1.0679000000000001</v>
      </c>
      <c r="I2809" s="10">
        <f>VLOOKUP(C2809,away!$B$2:$E$405,3,FALSE)</f>
        <v>0.64070000000000005</v>
      </c>
      <c r="J2809" s="10">
        <f>VLOOKUP(B2809,home!$B$2:$E$405,4,FALSE)</f>
        <v>1.38</v>
      </c>
      <c r="K2809" s="12">
        <f t="shared" si="4030"/>
        <v>1.7547905947440001</v>
      </c>
      <c r="L2809" s="12">
        <f t="shared" si="4031"/>
        <v>0.94420087140000009</v>
      </c>
      <c r="M2809" s="13">
        <f t="shared" si="4032"/>
        <v>6.7273325964876382E-2</v>
      </c>
      <c r="N2809" s="13">
        <f t="shared" si="4033"/>
        <v>0.11805059968031241</v>
      </c>
      <c r="O2809" s="13">
        <f t="shared" si="4034"/>
        <v>6.3519532998012523E-2</v>
      </c>
      <c r="P2809" s="13">
        <f t="shared" si="4035"/>
        <v>0.11146347908744354</v>
      </c>
      <c r="Q2809" s="13">
        <f t="shared" si="4036"/>
        <v>0.10357704101145064</v>
      </c>
      <c r="R2809" s="13">
        <f t="shared" si="4037"/>
        <v>2.9987599203822237E-2</v>
      </c>
      <c r="S2809" s="13">
        <f t="shared" si="4038"/>
        <v>4.6170257647004213E-2</v>
      </c>
      <c r="T2809" s="13">
        <f t="shared" si="4039"/>
        <v>9.7797532380045238E-2</v>
      </c>
      <c r="U2809" s="13">
        <f t="shared" si="4040"/>
        <v>5.2621957041819933E-2</v>
      </c>
      <c r="V2809" s="13">
        <f t="shared" si="4041"/>
        <v>8.4998152006299978E-3</v>
      </c>
      <c r="W2809" s="13">
        <f t="shared" si="4042"/>
        <v>6.0585339132769075E-2</v>
      </c>
      <c r="X2809" s="13">
        <f t="shared" si="4043"/>
        <v>5.7204730003225082E-2</v>
      </c>
      <c r="Y2809" s="13">
        <f t="shared" si="4044"/>
        <v>2.7006377958623422E-2</v>
      </c>
      <c r="Z2809" s="13">
        <f t="shared" si="4045"/>
        <v>9.4381057664809694E-3</v>
      </c>
      <c r="AA2809" s="13">
        <f t="shared" si="4046"/>
        <v>1.656189923121992E-2</v>
      </c>
      <c r="AB2809" s="13">
        <f t="shared" si="4047"/>
        <v>1.45313325010213E-2</v>
      </c>
      <c r="AC2809" s="13">
        <f t="shared" si="4048"/>
        <v>8.8019560527341013E-4</v>
      </c>
      <c r="AD2809" s="13">
        <f t="shared" si="4049"/>
        <v>2.6578645822389703E-2</v>
      </c>
      <c r="AE2809" s="13">
        <f t="shared" si="4050"/>
        <v>2.5095580546132326E-2</v>
      </c>
      <c r="AF2809" s="13">
        <f t="shared" si="4051"/>
        <v>1.1847634509973514E-2</v>
      </c>
      <c r="AG2809" s="13">
        <f t="shared" si="4052"/>
        <v>3.7288489427819023E-3</v>
      </c>
      <c r="AH2809" s="13">
        <f t="shared" si="4053"/>
        <v>2.227866922269174E-3</v>
      </c>
      <c r="AI2809" s="13">
        <f t="shared" si="4054"/>
        <v>3.9094399215392093E-3</v>
      </c>
      <c r="AJ2809" s="13">
        <f t="shared" si="4055"/>
        <v>3.4301242025168632E-3</v>
      </c>
      <c r="AK2809" s="13">
        <f t="shared" si="4056"/>
        <v>2.0063832297934525E-3</v>
      </c>
      <c r="AL2809" s="13">
        <f t="shared" si="4057"/>
        <v>5.8334957003597998E-5</v>
      </c>
      <c r="AM2809" s="13">
        <f t="shared" si="4058"/>
        <v>9.3279915420322618E-3</v>
      </c>
      <c r="AN2809" s="13">
        <f t="shared" si="4059"/>
        <v>8.8074977423986921E-3</v>
      </c>
      <c r="AO2809" s="13">
        <f t="shared" si="4060"/>
        <v>4.1580235216131887E-3</v>
      </c>
      <c r="AP2809" s="13">
        <f t="shared" si="4061"/>
        <v>1.3086698108029568E-3</v>
      </c>
      <c r="AQ2809" s="13">
        <f t="shared" si="4062"/>
        <v>3.0891179393375623E-4</v>
      </c>
      <c r="AR2809" s="13">
        <f t="shared" si="4063"/>
        <v>4.207107778739582E-4</v>
      </c>
      <c r="AS2809" s="13">
        <f t="shared" si="4064"/>
        <v>7.3825931612065407E-4</v>
      </c>
      <c r="AT2809" s="13">
        <f t="shared" si="4065"/>
        <v>6.4774525220533076E-4</v>
      </c>
      <c r="AU2809" s="13">
        <f t="shared" si="4066"/>
        <v>3.7888575878666499E-4</v>
      </c>
      <c r="AV2809" s="13">
        <f t="shared" si="4067"/>
        <v>1.6621629150032093E-4</v>
      </c>
      <c r="AW2809" s="13">
        <f t="shared" si="4068"/>
        <v>2.6848255756888337E-6</v>
      </c>
      <c r="AX2809" s="13">
        <f t="shared" si="4069"/>
        <v>2.7281119709683002E-3</v>
      </c>
      <c r="AY2809" s="13">
        <f t="shared" si="4070"/>
        <v>2.5758857002650408E-3</v>
      </c>
      <c r="AZ2809" s="13">
        <f t="shared" si="4071"/>
        <v>1.2160767614085254E-3</v>
      </c>
      <c r="BA2809" s="13">
        <f t="shared" si="4072"/>
        <v>3.8274024593707324E-4</v>
      </c>
      <c r="BB2809" s="13">
        <f t="shared" si="4073"/>
        <v>9.0345918433408715E-5</v>
      </c>
      <c r="BC2809" s="13">
        <f t="shared" si="4074"/>
        <v>1.7060938982451572E-5</v>
      </c>
      <c r="BD2809" s="13">
        <f t="shared" si="4075"/>
        <v>6.6205913845993853E-5</v>
      </c>
      <c r="BE2809" s="13">
        <f t="shared" si="4076"/>
        <v>1.1617751493338159E-4</v>
      </c>
      <c r="BF2809" s="13">
        <f t="shared" si="4077"/>
        <v>1.0193360526291432E-4</v>
      </c>
      <c r="BG2809" s="13">
        <f t="shared" si="4078"/>
        <v>5.9624043934569873E-5</v>
      </c>
      <c r="BH2809" s="13">
        <f t="shared" si="4079"/>
        <v>2.615692787924657E-5</v>
      </c>
      <c r="BI2809" s="13">
        <f t="shared" si="4080"/>
        <v>9.1799862059797918E-6</v>
      </c>
      <c r="BJ2809" s="14">
        <f t="shared" si="4081"/>
        <v>0.56239364593447894</v>
      </c>
      <c r="BK2809" s="14">
        <f t="shared" si="4082"/>
        <v>0.23692129416249622</v>
      </c>
      <c r="BL2809" s="14">
        <f t="shared" si="4083"/>
        <v>0.19152723064056359</v>
      </c>
      <c r="BM2809" s="14">
        <f t="shared" si="4084"/>
        <v>0.50383549768341274</v>
      </c>
      <c r="BN2809" s="14">
        <f t="shared" si="4085"/>
        <v>0.49387157794591774</v>
      </c>
    </row>
    <row r="2810" spans="1:66" x14ac:dyDescent="0.25">
      <c r="A2810" t="s">
        <v>338</v>
      </c>
      <c r="B2810" t="s">
        <v>71</v>
      </c>
      <c r="C2810" t="s">
        <v>493</v>
      </c>
      <c r="D2810" s="7" t="s">
        <v>516</v>
      </c>
      <c r="E2810" s="10">
        <f>VLOOKUP(A2810,home!$A$2:$E$405,3,FALSE)</f>
        <v>1.3812</v>
      </c>
      <c r="F2810" s="10">
        <f>VLOOKUP(B2810,home!$B$2:$E$405,3,FALSE)</f>
        <v>0.91449999999999998</v>
      </c>
      <c r="G2810" s="10" t="e">
        <f>VLOOKUP(C2810,away!$B$2:$E$405,4,FALSE)</f>
        <v>#N/A</v>
      </c>
      <c r="H2810" s="10">
        <f>VLOOKUP(A2810,away!$A$2:$E$405,3,FALSE)</f>
        <v>1.0679000000000001</v>
      </c>
      <c r="I2810" s="10" t="e">
        <f>VLOOKUP(C2810,away!$B$2:$E$405,3,FALSE)</f>
        <v>#N/A</v>
      </c>
      <c r="J2810" s="10">
        <f>VLOOKUP(B2810,home!$B$2:$E$405,4,FALSE)</f>
        <v>1.5278</v>
      </c>
      <c r="K2810" s="12" t="e">
        <f t="shared" si="4030"/>
        <v>#N/A</v>
      </c>
      <c r="L2810" s="12" t="e">
        <f t="shared" si="4031"/>
        <v>#N/A</v>
      </c>
      <c r="M2810" s="13" t="e">
        <f t="shared" si="4032"/>
        <v>#N/A</v>
      </c>
      <c r="N2810" s="13" t="e">
        <f t="shared" si="4033"/>
        <v>#N/A</v>
      </c>
      <c r="O2810" s="13" t="e">
        <f t="shared" si="4034"/>
        <v>#N/A</v>
      </c>
      <c r="P2810" s="13" t="e">
        <f t="shared" si="4035"/>
        <v>#N/A</v>
      </c>
      <c r="Q2810" s="13" t="e">
        <f t="shared" si="4036"/>
        <v>#N/A</v>
      </c>
      <c r="R2810" s="13" t="e">
        <f t="shared" si="4037"/>
        <v>#N/A</v>
      </c>
      <c r="S2810" s="13" t="e">
        <f t="shared" si="4038"/>
        <v>#N/A</v>
      </c>
      <c r="T2810" s="13" t="e">
        <f t="shared" si="4039"/>
        <v>#N/A</v>
      </c>
      <c r="U2810" s="13" t="e">
        <f t="shared" si="4040"/>
        <v>#N/A</v>
      </c>
      <c r="V2810" s="13" t="e">
        <f t="shared" si="4041"/>
        <v>#N/A</v>
      </c>
      <c r="W2810" s="13" t="e">
        <f t="shared" si="4042"/>
        <v>#N/A</v>
      </c>
      <c r="X2810" s="13" t="e">
        <f t="shared" si="4043"/>
        <v>#N/A</v>
      </c>
      <c r="Y2810" s="13" t="e">
        <f t="shared" si="4044"/>
        <v>#N/A</v>
      </c>
      <c r="Z2810" s="13" t="e">
        <f t="shared" si="4045"/>
        <v>#N/A</v>
      </c>
      <c r="AA2810" s="13" t="e">
        <f t="shared" si="4046"/>
        <v>#N/A</v>
      </c>
      <c r="AB2810" s="13" t="e">
        <f t="shared" si="4047"/>
        <v>#N/A</v>
      </c>
      <c r="AC2810" s="13" t="e">
        <f t="shared" si="4048"/>
        <v>#N/A</v>
      </c>
      <c r="AD2810" s="13" t="e">
        <f t="shared" si="4049"/>
        <v>#N/A</v>
      </c>
      <c r="AE2810" s="13" t="e">
        <f t="shared" si="4050"/>
        <v>#N/A</v>
      </c>
      <c r="AF2810" s="13" t="e">
        <f t="shared" si="4051"/>
        <v>#N/A</v>
      </c>
      <c r="AG2810" s="13" t="e">
        <f t="shared" si="4052"/>
        <v>#N/A</v>
      </c>
      <c r="AH2810" s="13" t="e">
        <f t="shared" si="4053"/>
        <v>#N/A</v>
      </c>
      <c r="AI2810" s="13" t="e">
        <f t="shared" si="4054"/>
        <v>#N/A</v>
      </c>
      <c r="AJ2810" s="13" t="e">
        <f t="shared" si="4055"/>
        <v>#N/A</v>
      </c>
      <c r="AK2810" s="13" t="e">
        <f t="shared" si="4056"/>
        <v>#N/A</v>
      </c>
      <c r="AL2810" s="13" t="e">
        <f t="shared" si="4057"/>
        <v>#N/A</v>
      </c>
      <c r="AM2810" s="13" t="e">
        <f t="shared" si="4058"/>
        <v>#N/A</v>
      </c>
      <c r="AN2810" s="13" t="e">
        <f t="shared" si="4059"/>
        <v>#N/A</v>
      </c>
      <c r="AO2810" s="13" t="e">
        <f t="shared" si="4060"/>
        <v>#N/A</v>
      </c>
      <c r="AP2810" s="13" t="e">
        <f t="shared" si="4061"/>
        <v>#N/A</v>
      </c>
      <c r="AQ2810" s="13" t="e">
        <f t="shared" si="4062"/>
        <v>#N/A</v>
      </c>
      <c r="AR2810" s="13" t="e">
        <f t="shared" si="4063"/>
        <v>#N/A</v>
      </c>
      <c r="AS2810" s="13" t="e">
        <f t="shared" si="4064"/>
        <v>#N/A</v>
      </c>
      <c r="AT2810" s="13" t="e">
        <f t="shared" si="4065"/>
        <v>#N/A</v>
      </c>
      <c r="AU2810" s="13" t="e">
        <f t="shared" si="4066"/>
        <v>#N/A</v>
      </c>
      <c r="AV2810" s="13" t="e">
        <f t="shared" si="4067"/>
        <v>#N/A</v>
      </c>
      <c r="AW2810" s="13" t="e">
        <f t="shared" si="4068"/>
        <v>#N/A</v>
      </c>
      <c r="AX2810" s="13" t="e">
        <f t="shared" si="4069"/>
        <v>#N/A</v>
      </c>
      <c r="AY2810" s="13" t="e">
        <f t="shared" si="4070"/>
        <v>#N/A</v>
      </c>
      <c r="AZ2810" s="13" t="e">
        <f t="shared" si="4071"/>
        <v>#N/A</v>
      </c>
      <c r="BA2810" s="13" t="e">
        <f t="shared" si="4072"/>
        <v>#N/A</v>
      </c>
      <c r="BB2810" s="13" t="e">
        <f t="shared" si="4073"/>
        <v>#N/A</v>
      </c>
      <c r="BC2810" s="13" t="e">
        <f t="shared" si="4074"/>
        <v>#N/A</v>
      </c>
      <c r="BD2810" s="13" t="e">
        <f t="shared" si="4075"/>
        <v>#N/A</v>
      </c>
      <c r="BE2810" s="13" t="e">
        <f t="shared" si="4076"/>
        <v>#N/A</v>
      </c>
      <c r="BF2810" s="13" t="e">
        <f t="shared" si="4077"/>
        <v>#N/A</v>
      </c>
      <c r="BG2810" s="13" t="e">
        <f t="shared" si="4078"/>
        <v>#N/A</v>
      </c>
      <c r="BH2810" s="13" t="e">
        <f t="shared" si="4079"/>
        <v>#N/A</v>
      </c>
      <c r="BI2810" s="13" t="e">
        <f t="shared" si="4080"/>
        <v>#N/A</v>
      </c>
      <c r="BJ2810" s="14" t="e">
        <f t="shared" si="4081"/>
        <v>#N/A</v>
      </c>
      <c r="BK2810" s="14" t="e">
        <f t="shared" si="4082"/>
        <v>#N/A</v>
      </c>
      <c r="BL2810" s="14" t="e">
        <f t="shared" si="4083"/>
        <v>#N/A</v>
      </c>
      <c r="BM2810" s="14" t="e">
        <f t="shared" si="4084"/>
        <v>#N/A</v>
      </c>
      <c r="BN2810" s="14" t="e">
        <f t="shared" si="4085"/>
        <v>#N/A</v>
      </c>
    </row>
    <row r="2811" spans="1:66" x14ac:dyDescent="0.25">
      <c r="A2811" t="s">
        <v>338</v>
      </c>
      <c r="B2811" t="s">
        <v>83</v>
      </c>
      <c r="C2811" t="s">
        <v>82</v>
      </c>
      <c r="D2811" s="7" t="s">
        <v>516</v>
      </c>
      <c r="E2811" s="10">
        <f>VLOOKUP(A2811,home!$A$2:$E$405,3,FALSE)</f>
        <v>1.3812</v>
      </c>
      <c r="F2811" s="10">
        <f>VLOOKUP(B2811,home!$B$2:$E$405,3,FALSE)</f>
        <v>0.68589999999999995</v>
      </c>
      <c r="G2811" s="10">
        <f>VLOOKUP(C2811,away!$B$2:$E$405,4,FALSE)</f>
        <v>0.99070000000000003</v>
      </c>
      <c r="H2811" s="10">
        <f>VLOOKUP(A2811,away!$A$2:$E$405,3,FALSE)</f>
        <v>1.0679000000000001</v>
      </c>
      <c r="I2811" s="10">
        <f>VLOOKUP(C2811,away!$B$2:$E$405,3,FALSE)</f>
        <v>1.3307</v>
      </c>
      <c r="J2811" s="10">
        <f>VLOOKUP(B2811,home!$B$2:$E$405,4,FALSE)</f>
        <v>0.83779999999999999</v>
      </c>
      <c r="K2811" s="12">
        <f t="shared" si="4030"/>
        <v>0.93855458475599995</v>
      </c>
      <c r="L2811" s="12">
        <f t="shared" si="4031"/>
        <v>1.190559485234</v>
      </c>
      <c r="M2811" s="13">
        <f t="shared" si="4032"/>
        <v>0.11894262202714705</v>
      </c>
      <c r="N2811" s="13">
        <f t="shared" si="4033"/>
        <v>0.11163414322647885</v>
      </c>
      <c r="O2811" s="13">
        <f t="shared" si="4034"/>
        <v>0.14160826685302239</v>
      </c>
      <c r="P2811" s="13">
        <f t="shared" si="4035"/>
        <v>0.13290708809425525</v>
      </c>
      <c r="Q2811" s="13">
        <f t="shared" si="4036"/>
        <v>5.2387368470259835E-2</v>
      </c>
      <c r="R2811" s="13">
        <f t="shared" si="4037"/>
        <v>8.4296532644706643E-2</v>
      </c>
      <c r="S2811" s="13">
        <f t="shared" si="4038"/>
        <v>3.7127763295949745E-2</v>
      </c>
      <c r="T2811" s="13">
        <f t="shared" si="4039"/>
        <v>6.2370278438716419E-2</v>
      </c>
      <c r="U2811" s="13">
        <f t="shared" si="4040"/>
        <v>7.9116897192723246E-2</v>
      </c>
      <c r="V2811" s="13">
        <f t="shared" si="4041"/>
        <v>4.6096389661742449E-3</v>
      </c>
      <c r="W2811" s="13">
        <f t="shared" si="4042"/>
        <v>1.6389468287021428E-2</v>
      </c>
      <c r="X2811" s="13">
        <f t="shared" si="4043"/>
        <v>1.9512636927055196E-2</v>
      </c>
      <c r="Y2811" s="13">
        <f t="shared" si="4044"/>
        <v>1.1615477487716391E-2</v>
      </c>
      <c r="Z2811" s="13">
        <f t="shared" si="4045"/>
        <v>3.3453345504164324E-2</v>
      </c>
      <c r="AA2811" s="13">
        <f t="shared" si="4046"/>
        <v>3.1397790798359949E-2</v>
      </c>
      <c r="AB2811" s="13">
        <f t="shared" si="4047"/>
        <v>1.4734270252505236E-2</v>
      </c>
      <c r="AC2811" s="13">
        <f t="shared" si="4048"/>
        <v>3.2192712004669487E-4</v>
      </c>
      <c r="AD2811" s="13">
        <f t="shared" si="4049"/>
        <v>3.8456026506242563E-3</v>
      </c>
      <c r="AE2811" s="13">
        <f t="shared" si="4050"/>
        <v>4.5784187121417196E-3</v>
      </c>
      <c r="AF2811" s="13">
        <f t="shared" si="4051"/>
        <v>2.7254399125565803E-3</v>
      </c>
      <c r="AG2811" s="13">
        <f t="shared" si="4052"/>
        <v>1.0815994464431862E-3</v>
      </c>
      <c r="AH2811" s="13">
        <f t="shared" si="4053"/>
        <v>9.957049450698259E-3</v>
      </c>
      <c r="AI2811" s="13">
        <f t="shared" si="4054"/>
        <v>9.3452344125950632E-3</v>
      </c>
      <c r="AJ2811" s="13">
        <f t="shared" si="4055"/>
        <v>4.3855063017803194E-3</v>
      </c>
      <c r="AK2811" s="13">
        <f t="shared" si="4056"/>
        <v>1.3720123486707498E-3</v>
      </c>
      <c r="AL2811" s="13">
        <f t="shared" si="4057"/>
        <v>1.4388919758036123E-5</v>
      </c>
      <c r="AM2811" s="13">
        <f t="shared" si="4058"/>
        <v>7.2186159977864468E-4</v>
      </c>
      <c r="AN2811" s="13">
        <f t="shared" si="4059"/>
        <v>8.5941917464265466E-4</v>
      </c>
      <c r="AO2811" s="13">
        <f t="shared" si="4060"/>
        <v>5.1159482508139425E-4</v>
      </c>
      <c r="AP2811" s="13">
        <f t="shared" si="4061"/>
        <v>2.0302802386576091E-4</v>
      </c>
      <c r="AQ2811" s="13">
        <f t="shared" si="4062"/>
        <v>6.0429234895424157E-5</v>
      </c>
      <c r="AR2811" s="13">
        <f t="shared" si="4063"/>
        <v>2.3708919336945591E-3</v>
      </c>
      <c r="AS2811" s="13">
        <f t="shared" si="4064"/>
        <v>2.2252114943300469E-3</v>
      </c>
      <c r="AT2811" s="13">
        <f t="shared" si="4065"/>
        <v>1.0442412250276074E-3</v>
      </c>
      <c r="AU2811" s="13">
        <f t="shared" si="4066"/>
        <v>3.2669246311362764E-4</v>
      </c>
      <c r="AV2811" s="13">
        <f t="shared" si="4067"/>
        <v>7.6654677265131389E-5</v>
      </c>
      <c r="AW2811" s="13">
        <f t="shared" si="4068"/>
        <v>4.4661810535886432E-7</v>
      </c>
      <c r="AX2811" s="13">
        <f t="shared" si="4069"/>
        <v>1.1291775233859121E-4</v>
      </c>
      <c r="AY2811" s="13">
        <f t="shared" si="4070"/>
        <v>1.3443530109801343E-4</v>
      </c>
      <c r="AZ2811" s="13">
        <f t="shared" si="4071"/>
        <v>8.0026611436264354E-5</v>
      </c>
      <c r="BA2811" s="13">
        <f t="shared" si="4072"/>
        <v>3.1758813772193392E-5</v>
      </c>
      <c r="BB2811" s="13">
        <f t="shared" si="4073"/>
        <v>9.4526892440662622E-6</v>
      </c>
      <c r="BC2811" s="13">
        <f t="shared" si="4074"/>
        <v>2.2507977680984981E-6</v>
      </c>
      <c r="BD2811" s="13">
        <f t="shared" si="4075"/>
        <v>4.7044798002080651E-4</v>
      </c>
      <c r="BE2811" s="13">
        <f t="shared" si="4076"/>
        <v>4.4154110853772703E-4</v>
      </c>
      <c r="BF2811" s="13">
        <f t="shared" si="4077"/>
        <v>2.0720521588816511E-4</v>
      </c>
      <c r="BG2811" s="13">
        <f t="shared" si="4078"/>
        <v>6.4824468452398049E-5</v>
      </c>
      <c r="BH2811" s="13">
        <f t="shared" si="4079"/>
        <v>1.5210325517592216E-5</v>
      </c>
      <c r="BI2811" s="13">
        <f t="shared" si="4080"/>
        <v>2.8551441500334716E-6</v>
      </c>
      <c r="BJ2811" s="14">
        <f t="shared" si="4081"/>
        <v>0.28886760838293501</v>
      </c>
      <c r="BK2811" s="14">
        <f t="shared" si="4082"/>
        <v>0.29405786372442899</v>
      </c>
      <c r="BL2811" s="14">
        <f t="shared" si="4083"/>
        <v>0.38345933629105955</v>
      </c>
      <c r="BM2811" s="14">
        <f t="shared" si="4084"/>
        <v>0.35792814390372518</v>
      </c>
      <c r="BN2811" s="14">
        <f t="shared" si="4085"/>
        <v>0.64177602131586997</v>
      </c>
    </row>
    <row r="2812" spans="1:66" x14ac:dyDescent="0.25">
      <c r="A2812" t="s">
        <v>338</v>
      </c>
      <c r="B2812" t="s">
        <v>91</v>
      </c>
      <c r="C2812" t="s">
        <v>492</v>
      </c>
      <c r="D2812" s="7" t="s">
        <v>516</v>
      </c>
      <c r="E2812" s="10">
        <f>VLOOKUP(A2812,home!$A$2:$E$405,3,FALSE)</f>
        <v>1.3812</v>
      </c>
      <c r="F2812" s="10">
        <f>VLOOKUP(B2812,home!$B$2:$E$405,3,FALSE)</f>
        <v>1.2956000000000001</v>
      </c>
      <c r="G2812" s="10" t="e">
        <f>VLOOKUP(C2812,away!$B$2:$E$405,4,FALSE)</f>
        <v>#N/A</v>
      </c>
      <c r="H2812" s="10">
        <f>VLOOKUP(A2812,away!$A$2:$E$405,3,FALSE)</f>
        <v>1.0679000000000001</v>
      </c>
      <c r="I2812" s="10" t="e">
        <f>VLOOKUP(C2812,away!$B$2:$E$405,3,FALSE)</f>
        <v>#N/A</v>
      </c>
      <c r="J2812" s="10">
        <f>VLOOKUP(B2812,home!$B$2:$E$405,4,FALSE)</f>
        <v>1.2321</v>
      </c>
      <c r="K2812" s="12" t="e">
        <f t="shared" si="4030"/>
        <v>#N/A</v>
      </c>
      <c r="L2812" s="12" t="e">
        <f t="shared" si="4031"/>
        <v>#N/A</v>
      </c>
      <c r="M2812" s="13" t="e">
        <f t="shared" si="4032"/>
        <v>#N/A</v>
      </c>
      <c r="N2812" s="13" t="e">
        <f t="shared" si="4033"/>
        <v>#N/A</v>
      </c>
      <c r="O2812" s="13" t="e">
        <f t="shared" si="4034"/>
        <v>#N/A</v>
      </c>
      <c r="P2812" s="13" t="e">
        <f t="shared" si="4035"/>
        <v>#N/A</v>
      </c>
      <c r="Q2812" s="13" t="e">
        <f t="shared" si="4036"/>
        <v>#N/A</v>
      </c>
      <c r="R2812" s="13" t="e">
        <f t="shared" si="4037"/>
        <v>#N/A</v>
      </c>
      <c r="S2812" s="13" t="e">
        <f t="shared" si="4038"/>
        <v>#N/A</v>
      </c>
      <c r="T2812" s="13" t="e">
        <f t="shared" si="4039"/>
        <v>#N/A</v>
      </c>
      <c r="U2812" s="13" t="e">
        <f t="shared" si="4040"/>
        <v>#N/A</v>
      </c>
      <c r="V2812" s="13" t="e">
        <f t="shared" si="4041"/>
        <v>#N/A</v>
      </c>
      <c r="W2812" s="13" t="e">
        <f t="shared" si="4042"/>
        <v>#N/A</v>
      </c>
      <c r="X2812" s="13" t="e">
        <f t="shared" si="4043"/>
        <v>#N/A</v>
      </c>
      <c r="Y2812" s="13" t="e">
        <f t="shared" si="4044"/>
        <v>#N/A</v>
      </c>
      <c r="Z2812" s="13" t="e">
        <f t="shared" si="4045"/>
        <v>#N/A</v>
      </c>
      <c r="AA2812" s="13" t="e">
        <f t="shared" si="4046"/>
        <v>#N/A</v>
      </c>
      <c r="AB2812" s="13" t="e">
        <f t="shared" si="4047"/>
        <v>#N/A</v>
      </c>
      <c r="AC2812" s="13" t="e">
        <f t="shared" si="4048"/>
        <v>#N/A</v>
      </c>
      <c r="AD2812" s="13" t="e">
        <f t="shared" si="4049"/>
        <v>#N/A</v>
      </c>
      <c r="AE2812" s="13" t="e">
        <f t="shared" si="4050"/>
        <v>#N/A</v>
      </c>
      <c r="AF2812" s="13" t="e">
        <f t="shared" si="4051"/>
        <v>#N/A</v>
      </c>
      <c r="AG2812" s="13" t="e">
        <f t="shared" si="4052"/>
        <v>#N/A</v>
      </c>
      <c r="AH2812" s="13" t="e">
        <f t="shared" si="4053"/>
        <v>#N/A</v>
      </c>
      <c r="AI2812" s="13" t="e">
        <f t="shared" si="4054"/>
        <v>#N/A</v>
      </c>
      <c r="AJ2812" s="13" t="e">
        <f t="shared" si="4055"/>
        <v>#N/A</v>
      </c>
      <c r="AK2812" s="13" t="e">
        <f t="shared" si="4056"/>
        <v>#N/A</v>
      </c>
      <c r="AL2812" s="13" t="e">
        <f t="shared" si="4057"/>
        <v>#N/A</v>
      </c>
      <c r="AM2812" s="13" t="e">
        <f t="shared" si="4058"/>
        <v>#N/A</v>
      </c>
      <c r="AN2812" s="13" t="e">
        <f t="shared" si="4059"/>
        <v>#N/A</v>
      </c>
      <c r="AO2812" s="13" t="e">
        <f t="shared" si="4060"/>
        <v>#N/A</v>
      </c>
      <c r="AP2812" s="13" t="e">
        <f t="shared" si="4061"/>
        <v>#N/A</v>
      </c>
      <c r="AQ2812" s="13" t="e">
        <f t="shared" si="4062"/>
        <v>#N/A</v>
      </c>
      <c r="AR2812" s="13" t="e">
        <f t="shared" si="4063"/>
        <v>#N/A</v>
      </c>
      <c r="AS2812" s="13" t="e">
        <f t="shared" si="4064"/>
        <v>#N/A</v>
      </c>
      <c r="AT2812" s="13" t="e">
        <f t="shared" si="4065"/>
        <v>#N/A</v>
      </c>
      <c r="AU2812" s="13" t="e">
        <f t="shared" si="4066"/>
        <v>#N/A</v>
      </c>
      <c r="AV2812" s="13" t="e">
        <f t="shared" si="4067"/>
        <v>#N/A</v>
      </c>
      <c r="AW2812" s="13" t="e">
        <f t="shared" si="4068"/>
        <v>#N/A</v>
      </c>
      <c r="AX2812" s="13" t="e">
        <f t="shared" si="4069"/>
        <v>#N/A</v>
      </c>
      <c r="AY2812" s="13" t="e">
        <f t="shared" si="4070"/>
        <v>#N/A</v>
      </c>
      <c r="AZ2812" s="13" t="e">
        <f t="shared" si="4071"/>
        <v>#N/A</v>
      </c>
      <c r="BA2812" s="13" t="e">
        <f t="shared" si="4072"/>
        <v>#N/A</v>
      </c>
      <c r="BB2812" s="13" t="e">
        <f t="shared" si="4073"/>
        <v>#N/A</v>
      </c>
      <c r="BC2812" s="13" t="e">
        <f t="shared" si="4074"/>
        <v>#N/A</v>
      </c>
      <c r="BD2812" s="13" t="e">
        <f t="shared" si="4075"/>
        <v>#N/A</v>
      </c>
      <c r="BE2812" s="13" t="e">
        <f t="shared" si="4076"/>
        <v>#N/A</v>
      </c>
      <c r="BF2812" s="13" t="e">
        <f t="shared" si="4077"/>
        <v>#N/A</v>
      </c>
      <c r="BG2812" s="13" t="e">
        <f t="shared" si="4078"/>
        <v>#N/A</v>
      </c>
      <c r="BH2812" s="13" t="e">
        <f t="shared" si="4079"/>
        <v>#N/A</v>
      </c>
      <c r="BI2812" s="13" t="e">
        <f t="shared" si="4080"/>
        <v>#N/A</v>
      </c>
      <c r="BJ2812" s="14" t="e">
        <f t="shared" si="4081"/>
        <v>#N/A</v>
      </c>
      <c r="BK2812" s="14" t="e">
        <f t="shared" si="4082"/>
        <v>#N/A</v>
      </c>
      <c r="BL2812" s="14" t="e">
        <f t="shared" si="4083"/>
        <v>#N/A</v>
      </c>
      <c r="BM2812" s="14" t="e">
        <f t="shared" si="4084"/>
        <v>#N/A</v>
      </c>
      <c r="BN2812" s="14" t="e">
        <f t="shared" si="4085"/>
        <v>#N/A</v>
      </c>
    </row>
    <row r="2813" spans="1:66" x14ac:dyDescent="0.25">
      <c r="A2813" t="s">
        <v>338</v>
      </c>
      <c r="B2813" t="s">
        <v>93</v>
      </c>
      <c r="C2813" t="s">
        <v>86</v>
      </c>
      <c r="D2813" s="7" t="s">
        <v>516</v>
      </c>
      <c r="E2813" s="10">
        <f>VLOOKUP(A2813,home!$A$2:$E$405,3,FALSE)</f>
        <v>1.3812</v>
      </c>
      <c r="F2813" s="10">
        <f>VLOOKUP(B2813,home!$B$2:$E$405,3,FALSE)</f>
        <v>0.87639999999999996</v>
      </c>
      <c r="G2813" s="10">
        <f>VLOOKUP(C2813,away!$B$2:$E$405,4,FALSE)</f>
        <v>1.2575000000000001</v>
      </c>
      <c r="H2813" s="10">
        <f>VLOOKUP(A2813,away!$A$2:$E$405,3,FALSE)</f>
        <v>1.0679000000000001</v>
      </c>
      <c r="I2813" s="10">
        <f>VLOOKUP(C2813,away!$B$2:$E$405,3,FALSE)</f>
        <v>0.83779999999999999</v>
      </c>
      <c r="J2813" s="10">
        <f>VLOOKUP(B2813,home!$B$2:$E$405,4,FALSE)</f>
        <v>1.0843</v>
      </c>
      <c r="K2813" s="12">
        <f t="shared" si="4030"/>
        <v>1.5221832275999998</v>
      </c>
      <c r="L2813" s="12">
        <f t="shared" si="4031"/>
        <v>0.97010870206600019</v>
      </c>
      <c r="M2813" s="13">
        <f t="shared" si="4032"/>
        <v>8.2720160357509245E-2</v>
      </c>
      <c r="N2813" s="13">
        <f t="shared" si="4033"/>
        <v>0.12591524068058296</v>
      </c>
      <c r="O2813" s="13">
        <f t="shared" si="4034"/>
        <v>8.0247547399114702E-2</v>
      </c>
      <c r="P2813" s="13">
        <f t="shared" si="4035"/>
        <v>0.12215147070696837</v>
      </c>
      <c r="Q2813" s="13">
        <f t="shared" si="4036"/>
        <v>9.5833033731600334E-2</v>
      </c>
      <c r="R2813" s="13">
        <f t="shared" si="4037"/>
        <v>3.8924422025667489E-2</v>
      </c>
      <c r="S2813" s="13">
        <f t="shared" si="4038"/>
        <v>4.509475601651456E-2</v>
      </c>
      <c r="T2813" s="13">
        <f t="shared" si="4039"/>
        <v>9.2968459968410008E-2</v>
      </c>
      <c r="U2813" s="13">
        <f t="shared" si="4040"/>
        <v>5.9250102351495054E-2</v>
      </c>
      <c r="V2813" s="13">
        <f t="shared" si="4041"/>
        <v>7.3989631558610547E-3</v>
      </c>
      <c r="W2813" s="13">
        <f t="shared" si="4042"/>
        <v>4.8625145532088986E-2</v>
      </c>
      <c r="X2813" s="13">
        <f t="shared" si="4043"/>
        <v>4.7171676819905209E-2</v>
      </c>
      <c r="Y2813" s="13">
        <f t="shared" si="4044"/>
        <v>2.2880827087017531E-2</v>
      </c>
      <c r="Z2813" s="13">
        <f t="shared" si="4045"/>
        <v>1.2586973509996508E-2</v>
      </c>
      <c r="AA2813" s="13">
        <f t="shared" si="4046"/>
        <v>1.9159679963162181E-2</v>
      </c>
      <c r="AB2813" s="13">
        <f t="shared" si="4047"/>
        <v>1.4582271743054634E-2</v>
      </c>
      <c r="AC2813" s="13">
        <f t="shared" si="4048"/>
        <v>6.8287028465081943E-4</v>
      </c>
      <c r="AD2813" s="13">
        <f t="shared" si="4049"/>
        <v>1.8504095242138741E-2</v>
      </c>
      <c r="AE2813" s="13">
        <f t="shared" si="4050"/>
        <v>1.7950983818256862E-2</v>
      </c>
      <c r="AF2813" s="13">
        <f t="shared" si="4051"/>
        <v>8.7072028063684675E-3</v>
      </c>
      <c r="AG2813" s="13">
        <f t="shared" si="4052"/>
        <v>2.8156444043705166E-3</v>
      </c>
      <c r="AH2813" s="13">
        <f t="shared" si="4053"/>
        <v>3.0526831336804595E-3</v>
      </c>
      <c r="AI2813" s="13">
        <f t="shared" si="4054"/>
        <v>4.6467430652658032E-3</v>
      </c>
      <c r="AJ2813" s="13">
        <f t="shared" si="4055"/>
        <v>3.5365971784571096E-3</v>
      </c>
      <c r="AK2813" s="13">
        <f t="shared" si="4056"/>
        <v>1.7944496359416308E-3</v>
      </c>
      <c r="AL2813" s="13">
        <f t="shared" si="4057"/>
        <v>4.0335322954731926E-5</v>
      </c>
      <c r="AM2813" s="13">
        <f t="shared" si="4058"/>
        <v>5.6333246838993073E-3</v>
      </c>
      <c r="AN2813" s="13">
        <f t="shared" si="4059"/>
        <v>5.4649372974139177E-3</v>
      </c>
      <c r="AO2813" s="13">
        <f t="shared" si="4060"/>
        <v>2.6507916142331452E-3</v>
      </c>
      <c r="AP2813" s="13">
        <f t="shared" si="4061"/>
        <v>8.5718533744371815E-4</v>
      </c>
      <c r="AQ2813" s="13">
        <f t="shared" si="4062"/>
        <v>2.0789073878438292E-4</v>
      </c>
      <c r="AR2813" s="13">
        <f t="shared" si="4063"/>
        <v>5.9228689452670426E-4</v>
      </c>
      <c r="AS2813" s="13">
        <f t="shared" si="4064"/>
        <v>9.0156917677583926E-4</v>
      </c>
      <c r="AT2813" s="13">
        <f t="shared" si="4065"/>
        <v>6.8617673970466117E-4</v>
      </c>
      <c r="AU2813" s="13">
        <f t="shared" si="4066"/>
        <v>3.4816224144922851E-4</v>
      </c>
      <c r="AV2813" s="13">
        <f t="shared" si="4067"/>
        <v>1.3249168110440935E-4</v>
      </c>
      <c r="AW2813" s="13">
        <f t="shared" si="4068"/>
        <v>1.6545137105993211E-6</v>
      </c>
      <c r="AX2813" s="13">
        <f t="shared" si="4069"/>
        <v>1.4291587249094331E-3</v>
      </c>
      <c r="AY2813" s="13">
        <f t="shared" si="4070"/>
        <v>1.3864393156681899E-3</v>
      </c>
      <c r="AZ2813" s="13">
        <f t="shared" si="4071"/>
        <v>6.7249842250807052E-4</v>
      </c>
      <c r="BA2813" s="13">
        <f t="shared" si="4072"/>
        <v>2.17465523933579E-4</v>
      </c>
      <c r="BB2813" s="13">
        <f t="shared" si="4073"/>
        <v>5.274129929182675E-5</v>
      </c>
      <c r="BC2813" s="13">
        <f t="shared" si="4074"/>
        <v>1.0232958680253703E-5</v>
      </c>
      <c r="BD2813" s="13">
        <f t="shared" si="4075"/>
        <v>9.5763778416667141E-5</v>
      </c>
      <c r="BE2813" s="13">
        <f t="shared" si="4076"/>
        <v>1.4577001731745355E-4</v>
      </c>
      <c r="BF2813" s="13">
        <f t="shared" si="4077"/>
        <v>1.1094433772379472E-4</v>
      </c>
      <c r="BG2813" s="13">
        <f t="shared" si="4078"/>
        <v>5.6292536693450047E-5</v>
      </c>
      <c r="BH2813" s="13">
        <f t="shared" si="4079"/>
        <v>2.1421888798456817E-5</v>
      </c>
      <c r="BI2813" s="13">
        <f t="shared" si="4080"/>
        <v>6.5216079665046528E-6</v>
      </c>
      <c r="BJ2813" s="14">
        <f t="shared" si="4081"/>
        <v>0.49995497600750549</v>
      </c>
      <c r="BK2813" s="14">
        <f t="shared" si="4082"/>
        <v>0.25947499516012695</v>
      </c>
      <c r="BL2813" s="14">
        <f t="shared" si="4083"/>
        <v>0.2282918973963162</v>
      </c>
      <c r="BM2813" s="14">
        <f t="shared" si="4084"/>
        <v>0.45313218237054453</v>
      </c>
      <c r="BN2813" s="14">
        <f t="shared" si="4085"/>
        <v>0.5457918749014431</v>
      </c>
    </row>
    <row r="2814" spans="1:66" x14ac:dyDescent="0.25">
      <c r="A2814" t="s">
        <v>350</v>
      </c>
      <c r="B2814" t="s">
        <v>98</v>
      </c>
      <c r="C2814" t="s">
        <v>104</v>
      </c>
      <c r="D2814" s="7" t="s">
        <v>516</v>
      </c>
      <c r="E2814" s="10">
        <f>VLOOKUP(A2814,home!$A$2:$E$405,3,FALSE)</f>
        <v>1.6087</v>
      </c>
      <c r="F2814" s="10">
        <f>VLOOKUP(B2814,home!$B$2:$E$405,3,FALSE)</f>
        <v>0.6734</v>
      </c>
      <c r="G2814" s="10">
        <f>VLOOKUP(C2814,away!$B$2:$E$405,4,FALSE)</f>
        <v>1.4503999999999999</v>
      </c>
      <c r="H2814" s="10">
        <f>VLOOKUP(A2814,away!$A$2:$E$405,3,FALSE)</f>
        <v>1.2608999999999999</v>
      </c>
      <c r="I2814" s="10">
        <f>VLOOKUP(C2814,away!$B$2:$E$405,3,FALSE)</f>
        <v>0.66090000000000004</v>
      </c>
      <c r="J2814" s="10">
        <f>VLOOKUP(B2814,home!$B$2:$E$405,4,FALSE)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350</v>
      </c>
      <c r="B2815" t="s">
        <v>99</v>
      </c>
      <c r="C2815" t="s">
        <v>101</v>
      </c>
      <c r="D2815" s="7" t="s">
        <v>516</v>
      </c>
      <c r="E2815" s="10">
        <f>VLOOKUP(A2815,home!$A$2:$E$405,3,FALSE)</f>
        <v>1.6087</v>
      </c>
      <c r="F2815" s="10">
        <f>VLOOKUP(B2815,home!$B$2:$E$405,3,FALSE)</f>
        <v>0.25900000000000001</v>
      </c>
      <c r="G2815" s="10">
        <f>VLOOKUP(C2815,away!$B$2:$E$405,4,FALSE)</f>
        <v>0.88060000000000005</v>
      </c>
      <c r="H2815" s="10">
        <f>VLOOKUP(A2815,away!$A$2:$E$405,3,FALSE)</f>
        <v>1.2608999999999999</v>
      </c>
      <c r="I2815" s="10">
        <f>VLOOKUP(C2815,away!$B$2:$E$405,3,FALSE)</f>
        <v>0.99139999999999995</v>
      </c>
      <c r="J2815" s="10">
        <f>VLOOKUP(B2815,home!$B$2:$E$405,4,FALSE)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343</v>
      </c>
      <c r="B2816" t="s">
        <v>181</v>
      </c>
      <c r="C2816" t="s">
        <v>195</v>
      </c>
      <c r="D2816" s="7" t="s">
        <v>516</v>
      </c>
      <c r="E2816" s="10">
        <f>VLOOKUP(A2816,home!$A$2:$E$405,3,FALSE)</f>
        <v>1.3052999999999999</v>
      </c>
      <c r="F2816" s="10">
        <f>VLOOKUP(B2816,home!$B$2:$E$405,3,FALSE)</f>
        <v>1.0887</v>
      </c>
      <c r="G2816" s="10">
        <f>VLOOKUP(C2816,away!$B$2:$E$405,4,FALSE)</f>
        <v>0.9274</v>
      </c>
      <c r="H2816" s="10">
        <f>VLOOKUP(A2816,away!$A$2:$E$405,3,FALSE)</f>
        <v>1.1211</v>
      </c>
      <c r="I2816" s="10">
        <f>VLOOKUP(C2816,away!$B$2:$E$405,3,FALSE)</f>
        <v>1.6900999999999999</v>
      </c>
      <c r="J2816" s="10">
        <f>VLOOKUP(B2816,home!$B$2:$E$405,4,FALSE)</f>
        <v>1.2676000000000001</v>
      </c>
      <c r="K2816" s="12">
        <f t="shared" si="4030"/>
        <v>1.3179096940139998</v>
      </c>
      <c r="L2816" s="12">
        <f t="shared" si="4031"/>
        <v>2.401811859036</v>
      </c>
      <c r="M2816" s="13">
        <f t="shared" si="4032"/>
        <v>2.4240716659673884E-2</v>
      </c>
      <c r="N2816" s="13">
        <f t="shared" si="4033"/>
        <v>3.1947075475630873E-2</v>
      </c>
      <c r="O2816" s="13">
        <f t="shared" si="4034"/>
        <v>5.8221640744736271E-2</v>
      </c>
      <c r="P2816" s="13">
        <f t="shared" si="4035"/>
        <v>7.6730864738888391E-2</v>
      </c>
      <c r="Q2816" s="13">
        <f t="shared" si="4036"/>
        <v>2.1051680232365429E-2</v>
      </c>
      <c r="R2816" s="13">
        <f t="shared" si="4037"/>
        <v>6.991871359662058E-2</v>
      </c>
      <c r="S2816" s="13">
        <f t="shared" si="4038"/>
        <v>6.0720416048714261E-2</v>
      </c>
      <c r="T2816" s="13">
        <f t="shared" si="4039"/>
        <v>5.0562175234729022E-2</v>
      </c>
      <c r="U2816" s="13">
        <f t="shared" si="4040"/>
        <v>9.2146550441974701E-2</v>
      </c>
      <c r="V2816" s="13">
        <f t="shared" si="4041"/>
        <v>2.1355850233007664E-2</v>
      </c>
      <c r="W2816" s="13">
        <f t="shared" si="4042"/>
        <v>9.2480711511724305E-3</v>
      </c>
      <c r="X2816" s="13">
        <f t="shared" si="4043"/>
        <v>2.2212126964094657E-2</v>
      </c>
      <c r="Y2816" s="13">
        <f t="shared" si="4044"/>
        <v>2.6674674978387929E-2</v>
      </c>
      <c r="Z2816" s="13">
        <f t="shared" si="4045"/>
        <v>5.5977198494968315E-2</v>
      </c>
      <c r="AA2816" s="13">
        <f t="shared" si="4046"/>
        <v>7.3772892540264604E-2</v>
      </c>
      <c r="AB2816" s="13">
        <f t="shared" si="4047"/>
        <v>4.8613005117133928E-2</v>
      </c>
      <c r="AC2816" s="13">
        <f t="shared" si="4048"/>
        <v>4.2249494894752906E-3</v>
      </c>
      <c r="AD2816" s="13">
        <f t="shared" si="4049"/>
        <v>3.0470306552653394E-3</v>
      </c>
      <c r="AE2816" s="13">
        <f t="shared" si="4050"/>
        <v>7.3183943626625265E-3</v>
      </c>
      <c r="AF2816" s="13">
        <f t="shared" si="4051"/>
        <v>8.7887031846725343E-3</v>
      </c>
      <c r="AG2816" s="13">
        <f t="shared" si="4052"/>
        <v>7.0362705114979844E-3</v>
      </c>
      <c r="AH2816" s="13">
        <f t="shared" si="4053"/>
        <v>3.3611674795206763E-2</v>
      </c>
      <c r="AI2816" s="13">
        <f t="shared" si="4054"/>
        <v>4.4297152044649006E-2</v>
      </c>
      <c r="AJ2816" s="13">
        <f t="shared" si="4055"/>
        <v>2.9189823048427509E-2</v>
      </c>
      <c r="AK2816" s="13">
        <f t="shared" si="4056"/>
        <v>1.2823183587358634E-2</v>
      </c>
      <c r="AL2816" s="13">
        <f t="shared" si="4057"/>
        <v>5.3494132596313261E-4</v>
      </c>
      <c r="AM2816" s="13">
        <f t="shared" si="4058"/>
        <v>8.0314224770640299E-4</v>
      </c>
      <c r="AN2816" s="13">
        <f t="shared" si="4059"/>
        <v>1.9289965750340673E-3</v>
      </c>
      <c r="AO2816" s="13">
        <f t="shared" si="4060"/>
        <v>2.3165434249783254E-3</v>
      </c>
      <c r="AP2816" s="13">
        <f t="shared" si="4061"/>
        <v>1.8546338233616049E-3</v>
      </c>
      <c r="AQ2816" s="13">
        <f t="shared" si="4062"/>
        <v>1.1136203777797954E-3</v>
      </c>
      <c r="AR2816" s="13">
        <f t="shared" si="4063"/>
        <v>1.6145783825037802E-2</v>
      </c>
      <c r="AS2816" s="13">
        <f t="shared" si="4064"/>
        <v>2.1278685020471755E-2</v>
      </c>
      <c r="AT2816" s="13">
        <f t="shared" si="4065"/>
        <v>1.4021692632175111E-2</v>
      </c>
      <c r="AU2816" s="13">
        <f t="shared" si="4066"/>
        <v>6.1597748821427527E-3</v>
      </c>
      <c r="AV2816" s="13">
        <f t="shared" si="4067"/>
        <v>2.0295067575299692E-3</v>
      </c>
      <c r="AW2816" s="13">
        <f t="shared" si="4068"/>
        <v>4.7035773073219501E-5</v>
      </c>
      <c r="AX2816" s="13">
        <f t="shared" si="4069"/>
        <v>1.7641149232074362E-4</v>
      </c>
      <c r="AY2816" s="13">
        <f t="shared" si="4070"/>
        <v>4.2370721432620029E-4</v>
      </c>
      <c r="AZ2816" s="13">
        <f t="shared" si="4071"/>
        <v>5.0883250606388803E-4</v>
      </c>
      <c r="BA2816" s="13">
        <f t="shared" si="4072"/>
        <v>4.073733157757513E-4</v>
      </c>
      <c r="BB2816" s="13">
        <f t="shared" si="4073"/>
        <v>2.4460851522125422E-4</v>
      </c>
      <c r="BC2816" s="13">
        <f t="shared" si="4074"/>
        <v>1.1750072653591925E-4</v>
      </c>
      <c r="BD2816" s="13">
        <f t="shared" si="4075"/>
        <v>6.4631891774012407E-3</v>
      </c>
      <c r="BE2816" s="13">
        <f t="shared" si="4076"/>
        <v>8.5178996711434626E-3</v>
      </c>
      <c r="BF2816" s="13">
        <f t="shared" si="4077"/>
        <v>5.6129112746193168E-3</v>
      </c>
      <c r="BG2816" s="13">
        <f t="shared" si="4078"/>
        <v>2.4657700601537582E-3</v>
      </c>
      <c r="BH2816" s="13">
        <f t="shared" si="4079"/>
        <v>8.1241556637153044E-4</v>
      </c>
      <c r="BI2816" s="13">
        <f t="shared" si="4080"/>
        <v>2.1413807009778248E-4</v>
      </c>
      <c r="BJ2816" s="14">
        <f t="shared" si="4081"/>
        <v>0.19778157296958268</v>
      </c>
      <c r="BK2816" s="14">
        <f t="shared" si="4082"/>
        <v>0.18823144571004882</v>
      </c>
      <c r="BL2816" s="14">
        <f t="shared" si="4083"/>
        <v>0.54631640285351635</v>
      </c>
      <c r="BM2816" s="14">
        <f t="shared" si="4084"/>
        <v>0.70581925713894789</v>
      </c>
      <c r="BN2816" s="14">
        <f t="shared" si="4085"/>
        <v>0.28211069144791545</v>
      </c>
    </row>
    <row r="2817" spans="1:66" x14ac:dyDescent="0.25">
      <c r="A2817" t="s">
        <v>343</v>
      </c>
      <c r="B2817" t="s">
        <v>490</v>
      </c>
      <c r="C2817" t="s">
        <v>180</v>
      </c>
      <c r="D2817" s="7" t="s">
        <v>516</v>
      </c>
      <c r="E2817" s="10">
        <f>VLOOKUP(A2817,home!$A$2:$E$405,3,FALSE)</f>
        <v>1.3052999999999999</v>
      </c>
      <c r="F2817" s="10" t="e">
        <f>VLOOKUP(B2817,home!$B$2:$E$405,3,FALSE)</f>
        <v>#N/A</v>
      </c>
      <c r="G2817" s="10">
        <f>VLOOKUP(C2817,away!$B$2:$E$405,4,FALSE)</f>
        <v>0.8468</v>
      </c>
      <c r="H2817" s="10">
        <f>VLOOKUP(A2817,away!$A$2:$E$405,3,FALSE)</f>
        <v>1.1211</v>
      </c>
      <c r="I2817" s="10">
        <f>VLOOKUP(C2817,away!$B$2:$E$405,3,FALSE)</f>
        <v>0.75109999999999999</v>
      </c>
      <c r="J2817" s="10" t="e">
        <f>VLOOKUP(B2817,home!$B$2:$E$405,4,FALSE)</f>
        <v>#N/A</v>
      </c>
      <c r="K2817" s="12" t="e">
        <f t="shared" si="4030"/>
        <v>#N/A</v>
      </c>
      <c r="L2817" s="12" t="e">
        <f t="shared" si="4031"/>
        <v>#N/A</v>
      </c>
      <c r="M2817" s="13" t="e">
        <f t="shared" si="4032"/>
        <v>#N/A</v>
      </c>
      <c r="N2817" s="13" t="e">
        <f t="shared" si="4033"/>
        <v>#N/A</v>
      </c>
      <c r="O2817" s="13" t="e">
        <f t="shared" si="4034"/>
        <v>#N/A</v>
      </c>
      <c r="P2817" s="13" t="e">
        <f t="shared" si="4035"/>
        <v>#N/A</v>
      </c>
      <c r="Q2817" s="13" t="e">
        <f t="shared" si="4036"/>
        <v>#N/A</v>
      </c>
      <c r="R2817" s="13" t="e">
        <f t="shared" si="4037"/>
        <v>#N/A</v>
      </c>
      <c r="S2817" s="13" t="e">
        <f t="shared" si="4038"/>
        <v>#N/A</v>
      </c>
      <c r="T2817" s="13" t="e">
        <f t="shared" si="4039"/>
        <v>#N/A</v>
      </c>
      <c r="U2817" s="13" t="e">
        <f t="shared" si="4040"/>
        <v>#N/A</v>
      </c>
      <c r="V2817" s="13" t="e">
        <f t="shared" si="4041"/>
        <v>#N/A</v>
      </c>
      <c r="W2817" s="13" t="e">
        <f t="shared" si="4042"/>
        <v>#N/A</v>
      </c>
      <c r="X2817" s="13" t="e">
        <f t="shared" si="4043"/>
        <v>#N/A</v>
      </c>
      <c r="Y2817" s="13" t="e">
        <f t="shared" si="4044"/>
        <v>#N/A</v>
      </c>
      <c r="Z2817" s="13" t="e">
        <f t="shared" si="4045"/>
        <v>#N/A</v>
      </c>
      <c r="AA2817" s="13" t="e">
        <f t="shared" si="4046"/>
        <v>#N/A</v>
      </c>
      <c r="AB2817" s="13" t="e">
        <f t="shared" si="4047"/>
        <v>#N/A</v>
      </c>
      <c r="AC2817" s="13" t="e">
        <f t="shared" si="4048"/>
        <v>#N/A</v>
      </c>
      <c r="AD2817" s="13" t="e">
        <f t="shared" si="4049"/>
        <v>#N/A</v>
      </c>
      <c r="AE2817" s="13" t="e">
        <f t="shared" si="4050"/>
        <v>#N/A</v>
      </c>
      <c r="AF2817" s="13" t="e">
        <f t="shared" si="4051"/>
        <v>#N/A</v>
      </c>
      <c r="AG2817" s="13" t="e">
        <f t="shared" si="4052"/>
        <v>#N/A</v>
      </c>
      <c r="AH2817" s="13" t="e">
        <f t="shared" si="4053"/>
        <v>#N/A</v>
      </c>
      <c r="AI2817" s="13" t="e">
        <f t="shared" si="4054"/>
        <v>#N/A</v>
      </c>
      <c r="AJ2817" s="13" t="e">
        <f t="shared" si="4055"/>
        <v>#N/A</v>
      </c>
      <c r="AK2817" s="13" t="e">
        <f t="shared" si="4056"/>
        <v>#N/A</v>
      </c>
      <c r="AL2817" s="13" t="e">
        <f t="shared" si="4057"/>
        <v>#N/A</v>
      </c>
      <c r="AM2817" s="13" t="e">
        <f t="shared" si="4058"/>
        <v>#N/A</v>
      </c>
      <c r="AN2817" s="13" t="e">
        <f t="shared" si="4059"/>
        <v>#N/A</v>
      </c>
      <c r="AO2817" s="13" t="e">
        <f t="shared" si="4060"/>
        <v>#N/A</v>
      </c>
      <c r="AP2817" s="13" t="e">
        <f t="shared" si="4061"/>
        <v>#N/A</v>
      </c>
      <c r="AQ2817" s="13" t="e">
        <f t="shared" si="4062"/>
        <v>#N/A</v>
      </c>
      <c r="AR2817" s="13" t="e">
        <f t="shared" si="4063"/>
        <v>#N/A</v>
      </c>
      <c r="AS2817" s="13" t="e">
        <f t="shared" si="4064"/>
        <v>#N/A</v>
      </c>
      <c r="AT2817" s="13" t="e">
        <f t="shared" si="4065"/>
        <v>#N/A</v>
      </c>
      <c r="AU2817" s="13" t="e">
        <f t="shared" si="4066"/>
        <v>#N/A</v>
      </c>
      <c r="AV2817" s="13" t="e">
        <f t="shared" si="4067"/>
        <v>#N/A</v>
      </c>
      <c r="AW2817" s="13" t="e">
        <f t="shared" si="4068"/>
        <v>#N/A</v>
      </c>
      <c r="AX2817" s="13" t="e">
        <f t="shared" si="4069"/>
        <v>#N/A</v>
      </c>
      <c r="AY2817" s="13" t="e">
        <f t="shared" si="4070"/>
        <v>#N/A</v>
      </c>
      <c r="AZ2817" s="13" t="e">
        <f t="shared" si="4071"/>
        <v>#N/A</v>
      </c>
      <c r="BA2817" s="13" t="e">
        <f t="shared" si="4072"/>
        <v>#N/A</v>
      </c>
      <c r="BB2817" s="13" t="e">
        <f t="shared" si="4073"/>
        <v>#N/A</v>
      </c>
      <c r="BC2817" s="13" t="e">
        <f t="shared" si="4074"/>
        <v>#N/A</v>
      </c>
      <c r="BD2817" s="13" t="e">
        <f t="shared" si="4075"/>
        <v>#N/A</v>
      </c>
      <c r="BE2817" s="13" t="e">
        <f t="shared" si="4076"/>
        <v>#N/A</v>
      </c>
      <c r="BF2817" s="13" t="e">
        <f t="shared" si="4077"/>
        <v>#N/A</v>
      </c>
      <c r="BG2817" s="13" t="e">
        <f t="shared" si="4078"/>
        <v>#N/A</v>
      </c>
      <c r="BH2817" s="13" t="e">
        <f t="shared" si="4079"/>
        <v>#N/A</v>
      </c>
      <c r="BI2817" s="13" t="e">
        <f t="shared" si="4080"/>
        <v>#N/A</v>
      </c>
      <c r="BJ2817" s="14" t="e">
        <f t="shared" si="4081"/>
        <v>#N/A</v>
      </c>
      <c r="BK2817" s="14" t="e">
        <f t="shared" si="4082"/>
        <v>#N/A</v>
      </c>
      <c r="BL2817" s="14" t="e">
        <f t="shared" si="4083"/>
        <v>#N/A</v>
      </c>
      <c r="BM2817" s="14" t="e">
        <f t="shared" si="4084"/>
        <v>#N/A</v>
      </c>
      <c r="BN2817" s="14" t="e">
        <f t="shared" si="4085"/>
        <v>#N/A</v>
      </c>
    </row>
    <row r="2818" spans="1:66" x14ac:dyDescent="0.25">
      <c r="A2818" t="s">
        <v>343</v>
      </c>
      <c r="B2818" t="s">
        <v>189</v>
      </c>
      <c r="C2818" t="s">
        <v>178</v>
      </c>
      <c r="D2818" s="7" t="s">
        <v>516</v>
      </c>
      <c r="E2818" s="10">
        <f>VLOOKUP(A2818,home!$A$2:$E$405,3,FALSE)</f>
        <v>1.3052999999999999</v>
      </c>
      <c r="F2818" s="10">
        <f>VLOOKUP(B2818,home!$B$2:$E$405,3,FALSE)</f>
        <v>0.6855</v>
      </c>
      <c r="G2818" s="10">
        <f>VLOOKUP(C2818,away!$B$2:$E$405,4,FALSE)</f>
        <v>0.9274</v>
      </c>
      <c r="H2818" s="10">
        <f>VLOOKUP(A2818,away!$A$2:$E$405,3,FALSE)</f>
        <v>1.1211</v>
      </c>
      <c r="I2818" s="10">
        <f>VLOOKUP(C2818,away!$B$2:$E$405,3,FALSE)</f>
        <v>0.9859</v>
      </c>
      <c r="J2818" s="10">
        <f>VLOOKUP(B2818,home!$B$2:$E$405,4,FALSE)</f>
        <v>1.3145</v>
      </c>
      <c r="K2818" s="12">
        <f t="shared" si="4030"/>
        <v>0.82982189331</v>
      </c>
      <c r="L2818" s="12">
        <f t="shared" si="4031"/>
        <v>1.4529069781050001</v>
      </c>
      <c r="M2818" s="13">
        <f t="shared" si="4032"/>
        <v>0.10200546676334463</v>
      </c>
      <c r="N2818" s="13">
        <f t="shared" si="4033"/>
        <v>8.4646369557528925E-2</v>
      </c>
      <c r="O2818" s="13">
        <f t="shared" si="4034"/>
        <v>0.14820445446532107</v>
      </c>
      <c r="P2818" s="13">
        <f t="shared" si="4035"/>
        <v>0.12298330100138843</v>
      </c>
      <c r="Q2818" s="13">
        <f t="shared" si="4036"/>
        <v>3.5120705324023296E-2</v>
      </c>
      <c r="R2818" s="13">
        <f t="shared" si="4037"/>
        <v>0.10766364303945489</v>
      </c>
      <c r="S2818" s="13">
        <f t="shared" si="4038"/>
        <v>3.7068827792063969E-2</v>
      </c>
      <c r="T2818" s="13">
        <f t="shared" si="4039"/>
        <v>5.1027117841242878E-2</v>
      </c>
      <c r="U2818" s="13">
        <f t="shared" si="4040"/>
        <v>8.9341648107652466E-2</v>
      </c>
      <c r="V2818" s="13">
        <f t="shared" si="4041"/>
        <v>4.9657979134443819E-3</v>
      </c>
      <c r="W2818" s="13">
        <f t="shared" si="4042"/>
        <v>9.7146433954545374E-3</v>
      </c>
      <c r="X2818" s="13">
        <f t="shared" si="4043"/>
        <v>1.4114473179057551E-2</v>
      </c>
      <c r="Y2818" s="13">
        <f t="shared" si="4044"/>
        <v>1.0253508287064292E-2</v>
      </c>
      <c r="Z2818" s="13">
        <f t="shared" si="4045"/>
        <v>5.214175275340991E-2</v>
      </c>
      <c r="AA2818" s="13">
        <f t="shared" si="4046"/>
        <v>4.3268367990336523E-2</v>
      </c>
      <c r="AB2818" s="13">
        <f t="shared" si="4047"/>
        <v>1.7952519523087424E-2</v>
      </c>
      <c r="AC2818" s="13">
        <f t="shared" si="4048"/>
        <v>3.741896383590776E-4</v>
      </c>
      <c r="AD2818" s="13">
        <f t="shared" si="4049"/>
        <v>2.0153559438118923E-3</v>
      </c>
      <c r="AE2818" s="13">
        <f t="shared" si="4050"/>
        <v>2.9281247141296871E-3</v>
      </c>
      <c r="AF2818" s="13">
        <f t="shared" si="4051"/>
        <v>2.1271464149603659E-3</v>
      </c>
      <c r="AG2818" s="13">
        <f t="shared" si="4052"/>
        <v>1.030181956582316E-3</v>
      </c>
      <c r="AH2818" s="13">
        <f t="shared" si="4053"/>
        <v>1.8939279106513732E-2</v>
      </c>
      <c r="AI2818" s="13">
        <f t="shared" si="4054"/>
        <v>1.5716228446093751E-2</v>
      </c>
      <c r="AJ2818" s="13">
        <f t="shared" si="4055"/>
        <v>6.520835222414997E-3</v>
      </c>
      <c r="AK2818" s="13">
        <f t="shared" si="4056"/>
        <v>1.8037106100756493E-3</v>
      </c>
      <c r="AL2818" s="13">
        <f t="shared" si="4057"/>
        <v>1.8045729659835036E-5</v>
      </c>
      <c r="AM2818" s="13">
        <f t="shared" si="4058"/>
        <v>3.3447729699750939E-4</v>
      </c>
      <c r="AN2818" s="13">
        <f t="shared" si="4059"/>
        <v>4.8596439882538003E-4</v>
      </c>
      <c r="AO2818" s="13">
        <f t="shared" si="4060"/>
        <v>3.5303053308199803E-4</v>
      </c>
      <c r="AP2818" s="13">
        <f t="shared" si="4061"/>
        <v>1.7097350833298756E-4</v>
      </c>
      <c r="AQ2818" s="13">
        <f t="shared" si="4062"/>
        <v>6.2102150832022812E-5</v>
      </c>
      <c r="AR2818" s="13">
        <f t="shared" si="4063"/>
        <v>5.503402154826407E-3</v>
      </c>
      <c r="AS2818" s="13">
        <f t="shared" si="4064"/>
        <v>4.5668435957643824E-3</v>
      </c>
      <c r="AT2818" s="13">
        <f t="shared" si="4065"/>
        <v>1.8948333995439241E-3</v>
      </c>
      <c r="AU2818" s="13">
        <f t="shared" si="4066"/>
        <v>5.2412474637218763E-4</v>
      </c>
      <c r="AV2818" s="13">
        <f t="shared" si="4067"/>
        <v>1.0873254734129806E-4</v>
      </c>
      <c r="AW2818" s="13">
        <f t="shared" si="4068"/>
        <v>6.043585138034431E-7</v>
      </c>
      <c r="AX2818" s="13">
        <f t="shared" si="4069"/>
        <v>4.6259430643947381E-5</v>
      </c>
      <c r="AY2818" s="13">
        <f t="shared" si="4070"/>
        <v>6.7210649585755427E-5</v>
      </c>
      <c r="AZ2818" s="13">
        <f t="shared" si="4071"/>
        <v>4.8825410893057007E-5</v>
      </c>
      <c r="BA2818" s="13">
        <f t="shared" si="4072"/>
        <v>2.3646260065122124E-5</v>
      </c>
      <c r="BB2818" s="13">
        <f t="shared" si="4073"/>
        <v>8.5889540636753878E-6</v>
      </c>
      <c r="BC2818" s="13">
        <f t="shared" si="4074"/>
        <v>2.495790258747454E-6</v>
      </c>
      <c r="BD2818" s="13">
        <f t="shared" si="4075"/>
        <v>1.3326552323442297E-3</v>
      </c>
      <c r="BE2818" s="13">
        <f t="shared" si="4076"/>
        <v>1.1058664880333666E-3</v>
      </c>
      <c r="BF2818" s="13">
        <f t="shared" si="4077"/>
        <v>4.5883611142396436E-4</v>
      </c>
      <c r="BG2818" s="13">
        <f t="shared" si="4078"/>
        <v>1.2691741690027742E-4</v>
      </c>
      <c r="BH2818" s="13">
        <f t="shared" si="4079"/>
        <v>2.6329712796550698E-5</v>
      </c>
      <c r="BI2818" s="13">
        <f t="shared" si="4080"/>
        <v>4.3697944246284478E-6</v>
      </c>
      <c r="BJ2818" s="14">
        <f t="shared" si="4081"/>
        <v>0.21458120099743588</v>
      </c>
      <c r="BK2818" s="14">
        <f t="shared" si="4082"/>
        <v>0.26748283948784607</v>
      </c>
      <c r="BL2818" s="14">
        <f t="shared" si="4083"/>
        <v>0.4650635977107217</v>
      </c>
      <c r="BM2818" s="14">
        <f t="shared" si="4084"/>
        <v>0.39857884450728043</v>
      </c>
      <c r="BN2818" s="14">
        <f t="shared" si="4085"/>
        <v>0.60062394015106124</v>
      </c>
    </row>
    <row r="2819" spans="1:66" x14ac:dyDescent="0.25">
      <c r="A2819" t="s">
        <v>343</v>
      </c>
      <c r="B2819" t="s">
        <v>179</v>
      </c>
      <c r="C2819" t="s">
        <v>188</v>
      </c>
      <c r="D2819" s="7" t="s">
        <v>516</v>
      </c>
      <c r="E2819" s="10">
        <f>VLOOKUP(A2819,home!$A$2:$E$405,3,FALSE)</f>
        <v>1.3052999999999999</v>
      </c>
      <c r="F2819" s="10">
        <f>VLOOKUP(B2819,home!$B$2:$E$405,3,FALSE)</f>
        <v>1.2096</v>
      </c>
      <c r="G2819" s="10">
        <f>VLOOKUP(C2819,away!$B$2:$E$405,4,FALSE)</f>
        <v>0.7661</v>
      </c>
      <c r="H2819" s="10">
        <f>VLOOKUP(A2819,away!$A$2:$E$405,3,FALSE)</f>
        <v>1.1211</v>
      </c>
      <c r="I2819" s="10">
        <f>VLOOKUP(C2819,away!$B$2:$E$405,3,FALSE)</f>
        <v>1.1737</v>
      </c>
      <c r="J2819" s="10">
        <f>VLOOKUP(B2819,home!$B$2:$E$405,4,FALSE)</f>
        <v>1.2205999999999999</v>
      </c>
      <c r="K2819" s="12">
        <f t="shared" si="4030"/>
        <v>1.2095883031679999</v>
      </c>
      <c r="L2819" s="12">
        <f t="shared" si="4031"/>
        <v>1.6061082864419998</v>
      </c>
      <c r="M2819" s="13">
        <f t="shared" si="4032"/>
        <v>5.9863004266069247E-2</v>
      </c>
      <c r="N2819" s="13">
        <f t="shared" si="4033"/>
        <v>7.2409589752733441E-2</v>
      </c>
      <c r="O2819" s="13">
        <f t="shared" si="4034"/>
        <v>9.6146467203046593E-2</v>
      </c>
      <c r="P2819" s="13">
        <f t="shared" si="4035"/>
        <v>0.11629764211973088</v>
      </c>
      <c r="Q2819" s="13">
        <f t="shared" si="4036"/>
        <v>4.3792896401049934E-2</v>
      </c>
      <c r="R2819" s="13">
        <f t="shared" si="4037"/>
        <v>7.7210818843468559E-2</v>
      </c>
      <c r="S2819" s="13">
        <f t="shared" si="4038"/>
        <v>5.6483723663845381E-2</v>
      </c>
      <c r="T2819" s="13">
        <f t="shared" si="4039"/>
        <v>7.0336133797022318E-2</v>
      </c>
      <c r="U2819" s="13">
        <f t="shared" si="4040"/>
        <v>9.3393303351082979E-2</v>
      </c>
      <c r="V2819" s="13">
        <f t="shared" si="4041"/>
        <v>1.2192512555744387E-2</v>
      </c>
      <c r="W2819" s="13">
        <f t="shared" si="4042"/>
        <v>1.7657125082852658E-2</v>
      </c>
      <c r="X2819" s="13">
        <f t="shared" si="4043"/>
        <v>2.8359254910312538E-2</v>
      </c>
      <c r="Y2819" s="13">
        <f t="shared" si="4044"/>
        <v>2.2774017154386973E-2</v>
      </c>
      <c r="Z2819" s="13">
        <f t="shared" si="4045"/>
        <v>4.133631198248898E-2</v>
      </c>
      <c r="AA2819" s="13">
        <f t="shared" si="4046"/>
        <v>4.999991947012191E-2</v>
      </c>
      <c r="AB2819" s="13">
        <f t="shared" si="4047"/>
        <v>3.023965887520071E-2</v>
      </c>
      <c r="AC2819" s="13">
        <f t="shared" si="4048"/>
        <v>1.4804223400712252E-3</v>
      </c>
      <c r="AD2819" s="13">
        <f t="shared" si="4049"/>
        <v>5.3394629919482212E-3</v>
      </c>
      <c r="AE2819" s="13">
        <f t="shared" si="4050"/>
        <v>8.5757557565184304E-3</v>
      </c>
      <c r="AF2819" s="13">
        <f t="shared" si="4051"/>
        <v>6.8867961915234669E-3</v>
      </c>
      <c r="AG2819" s="13">
        <f t="shared" si="4052"/>
        <v>3.686980143414348E-3</v>
      </c>
      <c r="AH2819" s="13">
        <f t="shared" si="4053"/>
        <v>1.6597648301506829E-2</v>
      </c>
      <c r="AI2819" s="13">
        <f t="shared" si="4054"/>
        <v>2.0076321245598883E-2</v>
      </c>
      <c r="AJ2819" s="13">
        <f t="shared" si="4055"/>
        <v>1.2142041674659813E-2</v>
      </c>
      <c r="AK2819" s="13">
        <f t="shared" si="4056"/>
        <v>4.8956238620822996E-3</v>
      </c>
      <c r="AL2819" s="13">
        <f t="shared" si="4057"/>
        <v>1.150424236821971E-4</v>
      </c>
      <c r="AM2819" s="13">
        <f t="shared" si="4058"/>
        <v>1.2917103960517961E-3</v>
      </c>
      <c r="AN2819" s="13">
        <f t="shared" si="4059"/>
        <v>2.0746267707820666E-3</v>
      </c>
      <c r="AO2819" s="13">
        <f t="shared" si="4060"/>
        <v>1.6660376239137427E-3</v>
      </c>
      <c r="AP2819" s="13">
        <f t="shared" si="4061"/>
        <v>8.9194561109733387E-4</v>
      </c>
      <c r="AQ2819" s="13">
        <f t="shared" si="4062"/>
        <v>3.5814030925975058E-4</v>
      </c>
      <c r="AR2819" s="13">
        <f t="shared" si="4063"/>
        <v>5.3315240945000179E-3</v>
      </c>
      <c r="AS2819" s="13">
        <f t="shared" si="4064"/>
        <v>6.4489491827655837E-3</v>
      </c>
      <c r="AT2819" s="13">
        <f t="shared" si="4065"/>
        <v>3.9002867495990423E-3</v>
      </c>
      <c r="AU2819" s="13">
        <f t="shared" si="4066"/>
        <v>1.5725804104387126E-3</v>
      </c>
      <c r="AV2819" s="13">
        <f t="shared" si="4067"/>
        <v>4.7554371756444995E-4</v>
      </c>
      <c r="AW2819" s="13">
        <f t="shared" si="4068"/>
        <v>6.2082317887545554E-6</v>
      </c>
      <c r="AX2819" s="13">
        <f t="shared" si="4069"/>
        <v>2.604062976907924E-4</v>
      </c>
      <c r="AY2819" s="13">
        <f t="shared" si="4070"/>
        <v>4.1824071256286381E-4</v>
      </c>
      <c r="AZ2819" s="13">
        <f t="shared" si="4071"/>
        <v>3.3586993708731116E-4</v>
      </c>
      <c r="BA2819" s="13">
        <f t="shared" si="4072"/>
        <v>1.7981449637422784E-4</v>
      </c>
      <c r="BB2819" s="13">
        <f t="shared" si="4073"/>
        <v>7.2200388162260601E-5</v>
      </c>
      <c r="BC2819" s="13">
        <f t="shared" si="4074"/>
        <v>2.3192328342347114E-5</v>
      </c>
      <c r="BD2819" s="13">
        <f t="shared" si="4075"/>
        <v>1.4271675045902758E-3</v>
      </c>
      <c r="BE2819" s="13">
        <f t="shared" si="4076"/>
        <v>1.7262851202138605E-3</v>
      </c>
      <c r="BF2819" s="13">
        <f t="shared" si="4077"/>
        <v>1.0440471446718255E-3</v>
      </c>
      <c r="BG2819" s="13">
        <f t="shared" si="4078"/>
        <v>4.2095573805032939E-4</v>
      </c>
      <c r="BH2819" s="13">
        <f t="shared" si="4079"/>
        <v>1.272957842242828E-4</v>
      </c>
      <c r="BI2819" s="13">
        <f t="shared" si="4080"/>
        <v>3.0795098328058009E-5</v>
      </c>
      <c r="BJ2819" s="14">
        <f t="shared" si="4081"/>
        <v>0.28739019705308683</v>
      </c>
      <c r="BK2819" s="14">
        <f t="shared" si="4082"/>
        <v>0.24685058808170621</v>
      </c>
      <c r="BL2819" s="14">
        <f t="shared" si="4083"/>
        <v>0.4232072333717149</v>
      </c>
      <c r="BM2819" s="14">
        <f t="shared" si="4084"/>
        <v>0.53265187942212444</v>
      </c>
      <c r="BN2819" s="14">
        <f t="shared" si="4085"/>
        <v>0.46572041858609869</v>
      </c>
    </row>
    <row r="2820" spans="1:66" x14ac:dyDescent="0.25">
      <c r="A2820" t="s">
        <v>343</v>
      </c>
      <c r="B2820" t="s">
        <v>190</v>
      </c>
      <c r="C2820" t="s">
        <v>491</v>
      </c>
      <c r="D2820" s="7" t="s">
        <v>516</v>
      </c>
      <c r="E2820" s="10">
        <f>VLOOKUP(A2820,home!$A$2:$E$405,3,FALSE)</f>
        <v>1.3052999999999999</v>
      </c>
      <c r="F2820" s="10">
        <f>VLOOKUP(B2820,home!$B$2:$E$405,3,FALSE)</f>
        <v>0.5242</v>
      </c>
      <c r="G2820" s="10" t="e">
        <f>VLOOKUP(C2820,away!$B$2:$E$405,4,FALSE)</f>
        <v>#N/A</v>
      </c>
      <c r="H2820" s="10">
        <f>VLOOKUP(A2820,away!$A$2:$E$405,3,FALSE)</f>
        <v>1.1211</v>
      </c>
      <c r="I2820" s="10" t="e">
        <f>VLOOKUP(C2820,away!$B$2:$E$405,3,FALSE)</f>
        <v>#N/A</v>
      </c>
      <c r="J2820" s="10">
        <f>VLOOKUP(B2820,home!$B$2:$E$405,4,FALSE)</f>
        <v>0.70420000000000005</v>
      </c>
      <c r="K2820" s="12" t="e">
        <f t="shared" si="4030"/>
        <v>#N/A</v>
      </c>
      <c r="L2820" s="12" t="e">
        <f t="shared" si="4031"/>
        <v>#N/A</v>
      </c>
      <c r="M2820" s="13" t="e">
        <f t="shared" si="4032"/>
        <v>#N/A</v>
      </c>
      <c r="N2820" s="13" t="e">
        <f t="shared" si="4033"/>
        <v>#N/A</v>
      </c>
      <c r="O2820" s="13" t="e">
        <f t="shared" si="4034"/>
        <v>#N/A</v>
      </c>
      <c r="P2820" s="13" t="e">
        <f t="shared" si="4035"/>
        <v>#N/A</v>
      </c>
      <c r="Q2820" s="13" t="e">
        <f t="shared" si="4036"/>
        <v>#N/A</v>
      </c>
      <c r="R2820" s="13" t="e">
        <f t="shared" si="4037"/>
        <v>#N/A</v>
      </c>
      <c r="S2820" s="13" t="e">
        <f t="shared" si="4038"/>
        <v>#N/A</v>
      </c>
      <c r="T2820" s="13" t="e">
        <f t="shared" si="4039"/>
        <v>#N/A</v>
      </c>
      <c r="U2820" s="13" t="e">
        <f t="shared" si="4040"/>
        <v>#N/A</v>
      </c>
      <c r="V2820" s="13" t="e">
        <f t="shared" si="4041"/>
        <v>#N/A</v>
      </c>
      <c r="W2820" s="13" t="e">
        <f t="shared" si="4042"/>
        <v>#N/A</v>
      </c>
      <c r="X2820" s="13" t="e">
        <f t="shared" si="4043"/>
        <v>#N/A</v>
      </c>
      <c r="Y2820" s="13" t="e">
        <f t="shared" si="4044"/>
        <v>#N/A</v>
      </c>
      <c r="Z2820" s="13" t="e">
        <f t="shared" si="4045"/>
        <v>#N/A</v>
      </c>
      <c r="AA2820" s="13" t="e">
        <f t="shared" si="4046"/>
        <v>#N/A</v>
      </c>
      <c r="AB2820" s="13" t="e">
        <f t="shared" si="4047"/>
        <v>#N/A</v>
      </c>
      <c r="AC2820" s="13" t="e">
        <f t="shared" si="4048"/>
        <v>#N/A</v>
      </c>
      <c r="AD2820" s="13" t="e">
        <f t="shared" si="4049"/>
        <v>#N/A</v>
      </c>
      <c r="AE2820" s="13" t="e">
        <f t="shared" si="4050"/>
        <v>#N/A</v>
      </c>
      <c r="AF2820" s="13" t="e">
        <f t="shared" si="4051"/>
        <v>#N/A</v>
      </c>
      <c r="AG2820" s="13" t="e">
        <f t="shared" si="4052"/>
        <v>#N/A</v>
      </c>
      <c r="AH2820" s="13" t="e">
        <f t="shared" si="4053"/>
        <v>#N/A</v>
      </c>
      <c r="AI2820" s="13" t="e">
        <f t="shared" si="4054"/>
        <v>#N/A</v>
      </c>
      <c r="AJ2820" s="13" t="e">
        <f t="shared" si="4055"/>
        <v>#N/A</v>
      </c>
      <c r="AK2820" s="13" t="e">
        <f t="shared" si="4056"/>
        <v>#N/A</v>
      </c>
      <c r="AL2820" s="13" t="e">
        <f t="shared" si="4057"/>
        <v>#N/A</v>
      </c>
      <c r="AM2820" s="13" t="e">
        <f t="shared" si="4058"/>
        <v>#N/A</v>
      </c>
      <c r="AN2820" s="13" t="e">
        <f t="shared" si="4059"/>
        <v>#N/A</v>
      </c>
      <c r="AO2820" s="13" t="e">
        <f t="shared" si="4060"/>
        <v>#N/A</v>
      </c>
      <c r="AP2820" s="13" t="e">
        <f t="shared" si="4061"/>
        <v>#N/A</v>
      </c>
      <c r="AQ2820" s="13" t="e">
        <f t="shared" si="4062"/>
        <v>#N/A</v>
      </c>
      <c r="AR2820" s="13" t="e">
        <f t="shared" si="4063"/>
        <v>#N/A</v>
      </c>
      <c r="AS2820" s="13" t="e">
        <f t="shared" si="4064"/>
        <v>#N/A</v>
      </c>
      <c r="AT2820" s="13" t="e">
        <f t="shared" si="4065"/>
        <v>#N/A</v>
      </c>
      <c r="AU2820" s="13" t="e">
        <f t="shared" si="4066"/>
        <v>#N/A</v>
      </c>
      <c r="AV2820" s="13" t="e">
        <f t="shared" si="4067"/>
        <v>#N/A</v>
      </c>
      <c r="AW2820" s="13" t="e">
        <f t="shared" si="4068"/>
        <v>#N/A</v>
      </c>
      <c r="AX2820" s="13" t="e">
        <f t="shared" si="4069"/>
        <v>#N/A</v>
      </c>
      <c r="AY2820" s="13" t="e">
        <f t="shared" si="4070"/>
        <v>#N/A</v>
      </c>
      <c r="AZ2820" s="13" t="e">
        <f t="shared" si="4071"/>
        <v>#N/A</v>
      </c>
      <c r="BA2820" s="13" t="e">
        <f t="shared" si="4072"/>
        <v>#N/A</v>
      </c>
      <c r="BB2820" s="13" t="e">
        <f t="shared" si="4073"/>
        <v>#N/A</v>
      </c>
      <c r="BC2820" s="13" t="e">
        <f t="shared" si="4074"/>
        <v>#N/A</v>
      </c>
      <c r="BD2820" s="13" t="e">
        <f t="shared" si="4075"/>
        <v>#N/A</v>
      </c>
      <c r="BE2820" s="13" t="e">
        <f t="shared" si="4076"/>
        <v>#N/A</v>
      </c>
      <c r="BF2820" s="13" t="e">
        <f t="shared" si="4077"/>
        <v>#N/A</v>
      </c>
      <c r="BG2820" s="13" t="e">
        <f t="shared" si="4078"/>
        <v>#N/A</v>
      </c>
      <c r="BH2820" s="13" t="e">
        <f t="shared" si="4079"/>
        <v>#N/A</v>
      </c>
      <c r="BI2820" s="13" t="e">
        <f t="shared" si="4080"/>
        <v>#N/A</v>
      </c>
      <c r="BJ2820" s="14" t="e">
        <f t="shared" si="4081"/>
        <v>#N/A</v>
      </c>
      <c r="BK2820" s="14" t="e">
        <f t="shared" si="4082"/>
        <v>#N/A</v>
      </c>
      <c r="BL2820" s="14" t="e">
        <f t="shared" si="4083"/>
        <v>#N/A</v>
      </c>
      <c r="BM2820" s="14" t="e">
        <f t="shared" si="4084"/>
        <v>#N/A</v>
      </c>
      <c r="BN2820" s="14" t="e">
        <f t="shared" si="4085"/>
        <v>#N/A</v>
      </c>
    </row>
    <row r="2821" spans="1:66" x14ac:dyDescent="0.25">
      <c r="A2821" t="s">
        <v>343</v>
      </c>
      <c r="B2821" t="s">
        <v>183</v>
      </c>
      <c r="C2821" t="s">
        <v>177</v>
      </c>
      <c r="D2821" s="7" t="s">
        <v>516</v>
      </c>
      <c r="E2821" s="10">
        <f>VLOOKUP(A2821,home!$A$2:$E$405,3,FALSE)</f>
        <v>1.3052999999999999</v>
      </c>
      <c r="F2821" s="10">
        <f>VLOOKUP(B2821,home!$B$2:$E$405,3,FALSE)</f>
        <v>0.8468</v>
      </c>
      <c r="G2821" s="10">
        <f>VLOOKUP(C2821,away!$B$2:$E$405,4,FALSE)</f>
        <v>0.7661</v>
      </c>
      <c r="H2821" s="10">
        <f>VLOOKUP(A2821,away!$A$2:$E$405,3,FALSE)</f>
        <v>1.1211</v>
      </c>
      <c r="I2821" s="10">
        <f>VLOOKUP(C2821,away!$B$2:$E$405,3,FALSE)</f>
        <v>0.75109999999999999</v>
      </c>
      <c r="J2821" s="10">
        <f>VLOOKUP(B2821,home!$B$2:$E$405,4,FALSE)</f>
        <v>1.3613999999999999</v>
      </c>
      <c r="K2821" s="12">
        <f t="shared" si="4030"/>
        <v>0.84679181144399984</v>
      </c>
      <c r="L2821" s="12">
        <f t="shared" si="4031"/>
        <v>1.1463780470939999</v>
      </c>
      <c r="M2821" s="13">
        <f t="shared" si="4032"/>
        <v>0.13626280631703538</v>
      </c>
      <c r="N2821" s="13">
        <f t="shared" si="4033"/>
        <v>0.11538622859364531</v>
      </c>
      <c r="O2821" s="13">
        <f t="shared" si="4034"/>
        <v>0.15620868979727098</v>
      </c>
      <c r="P2821" s="13">
        <f t="shared" si="4035"/>
        <v>0.13227623939672498</v>
      </c>
      <c r="Q2821" s="13">
        <f t="shared" si="4036"/>
        <v>4.8854056763252177E-2</v>
      </c>
      <c r="R2821" s="13">
        <f t="shared" si="4037"/>
        <v>8.9537106374454001E-2</v>
      </c>
      <c r="S2821" s="13">
        <f t="shared" si="4038"/>
        <v>3.210157632492603E-2</v>
      </c>
      <c r="T2821" s="13">
        <f t="shared" si="4039"/>
        <v>5.600521818487645E-2</v>
      </c>
      <c r="U2821" s="13">
        <f t="shared" si="4040"/>
        <v>7.5819288498278015E-2</v>
      </c>
      <c r="V2821" s="13">
        <f t="shared" si="4041"/>
        <v>3.4624886600779147E-3</v>
      </c>
      <c r="W2821" s="13">
        <f t="shared" si="4042"/>
        <v>1.3789738407647438E-2</v>
      </c>
      <c r="X2821" s="13">
        <f t="shared" si="4043"/>
        <v>1.5808253385695994E-2</v>
      </c>
      <c r="Y2821" s="13">
        <f t="shared" si="4044"/>
        <v>9.0611173221306473E-3</v>
      </c>
      <c r="Z2821" s="13">
        <f t="shared" si="4045"/>
        <v>3.4214457715998105E-2</v>
      </c>
      <c r="AA2821" s="13">
        <f t="shared" si="4046"/>
        <v>2.8972522626904171E-2</v>
      </c>
      <c r="AB2821" s="13">
        <f t="shared" si="4047"/>
        <v>1.2266847458669227E-2</v>
      </c>
      <c r="AC2821" s="13">
        <f t="shared" si="4048"/>
        <v>2.1007428186387112E-4</v>
      </c>
      <c r="AD2821" s="13">
        <f t="shared" si="4049"/>
        <v>2.9192593913876671E-3</v>
      </c>
      <c r="AE2821" s="13">
        <f t="shared" si="4050"/>
        <v>3.3465748800598125E-3</v>
      </c>
      <c r="AF2821" s="13">
        <f t="shared" si="4051"/>
        <v>1.9182199877284031E-3</v>
      </c>
      <c r="AG2821" s="13">
        <f t="shared" si="4052"/>
        <v>7.3300176114292099E-4</v>
      </c>
      <c r="AH2821" s="13">
        <f t="shared" si="4053"/>
        <v>9.8056758047115368E-3</v>
      </c>
      <c r="AI2821" s="13">
        <f t="shared" si="4054"/>
        <v>8.303365977104283E-3</v>
      </c>
      <c r="AJ2821" s="13">
        <f t="shared" si="4055"/>
        <v>3.5156111584173063E-3</v>
      </c>
      <c r="AK2821" s="13">
        <f t="shared" si="4056"/>
        <v>9.9233024705631012E-4</v>
      </c>
      <c r="AL2821" s="13">
        <f t="shared" si="4057"/>
        <v>8.1571301076151317E-6</v>
      </c>
      <c r="AM2821" s="13">
        <f t="shared" si="4058"/>
        <v>4.9440098962161435E-4</v>
      </c>
      <c r="AN2821" s="13">
        <f t="shared" si="4059"/>
        <v>5.667704409637671E-4</v>
      </c>
      <c r="AO2821" s="13">
        <f t="shared" si="4060"/>
        <v>3.2486659563132436E-4</v>
      </c>
      <c r="AP2821" s="13">
        <f t="shared" si="4061"/>
        <v>1.2413997782197126E-4</v>
      </c>
      <c r="AQ2821" s="13">
        <f t="shared" si="4062"/>
        <v>3.557783633546097E-5</v>
      </c>
      <c r="AR2821" s="13">
        <f t="shared" si="4063"/>
        <v>2.248202295888417E-3</v>
      </c>
      <c r="AS2821" s="13">
        <f t="shared" si="4064"/>
        <v>1.9037592946279122E-3</v>
      </c>
      <c r="AT2821" s="13">
        <f t="shared" si="4065"/>
        <v>8.0604389082566041E-4</v>
      </c>
      <c r="AU2821" s="13">
        <f t="shared" si="4066"/>
        <v>2.2751712213854363E-4</v>
      </c>
      <c r="AV2821" s="13">
        <f t="shared" si="4067"/>
        <v>4.8164908997555763E-5</v>
      </c>
      <c r="AW2821" s="13">
        <f t="shared" si="4068"/>
        <v>2.1995781617168475E-7</v>
      </c>
      <c r="AX2821" s="13">
        <f t="shared" si="4069"/>
        <v>6.9775784930232142E-5</v>
      </c>
      <c r="AY2821" s="13">
        <f t="shared" si="4070"/>
        <v>7.9989428062770474E-5</v>
      </c>
      <c r="AZ2821" s="13">
        <f t="shared" si="4071"/>
        <v>4.5849062165382421E-5</v>
      </c>
      <c r="BA2821" s="13">
        <f t="shared" si="4072"/>
        <v>1.7520119448747499E-5</v>
      </c>
      <c r="BB2821" s="13">
        <f t="shared" si="4073"/>
        <v>5.0211700796271913E-6</v>
      </c>
      <c r="BC2821" s="13">
        <f t="shared" si="4074"/>
        <v>1.1512318300019676E-6</v>
      </c>
      <c r="BD2821" s="13">
        <f t="shared" si="4075"/>
        <v>4.2954829290546884E-4</v>
      </c>
      <c r="BE2821" s="13">
        <f t="shared" si="4076"/>
        <v>3.6373797705209981E-4</v>
      </c>
      <c r="BF2821" s="13">
        <f t="shared" si="4077"/>
        <v>1.540051702394618E-4</v>
      </c>
      <c r="BG2821" s="13">
        <f t="shared" si="4078"/>
        <v>4.3470105692938494E-5</v>
      </c>
      <c r="BH2821" s="13">
        <f t="shared" si="4079"/>
        <v>9.2025323858463753E-6</v>
      </c>
      <c r="BI2821" s="13">
        <f t="shared" si="4080"/>
        <v>1.5585258137765856E-6</v>
      </c>
      <c r="BJ2821" s="14">
        <f t="shared" si="4081"/>
        <v>0.26958673131445754</v>
      </c>
      <c r="BK2821" s="14">
        <f t="shared" si="4082"/>
        <v>0.30440133153879856</v>
      </c>
      <c r="BL2821" s="14">
        <f t="shared" si="4083"/>
        <v>0.39165664805943357</v>
      </c>
      <c r="BM2821" s="14">
        <f t="shared" si="4084"/>
        <v>0.32125427191605832</v>
      </c>
      <c r="BN2821" s="14">
        <f t="shared" si="4085"/>
        <v>0.67852512724238279</v>
      </c>
    </row>
    <row r="2822" spans="1:66" x14ac:dyDescent="0.25">
      <c r="A2822" t="s">
        <v>343</v>
      </c>
      <c r="B2822" t="s">
        <v>184</v>
      </c>
      <c r="C2822" t="s">
        <v>185</v>
      </c>
      <c r="D2822" s="7" t="s">
        <v>516</v>
      </c>
      <c r="E2822" s="10">
        <f>VLOOKUP(A2822,home!$A$2:$E$405,3,FALSE)</f>
        <v>1.3052999999999999</v>
      </c>
      <c r="F2822" s="10">
        <f>VLOOKUP(B2822,home!$B$2:$E$405,3,FALSE)</f>
        <v>1.5725</v>
      </c>
      <c r="G2822" s="10">
        <f>VLOOKUP(C2822,away!$B$2:$E$405,4,FALSE)</f>
        <v>0.6855</v>
      </c>
      <c r="H2822" s="10">
        <f>VLOOKUP(A2822,away!$A$2:$E$405,3,FALSE)</f>
        <v>1.1211</v>
      </c>
      <c r="I2822" s="10">
        <f>VLOOKUP(C2822,away!$B$2:$E$405,3,FALSE)</f>
        <v>1.0327999999999999</v>
      </c>
      <c r="J2822" s="10">
        <f>VLOOKUP(B2822,home!$B$2:$E$405,4,FALSE)</f>
        <v>0.65720000000000001</v>
      </c>
      <c r="K2822" s="12">
        <f t="shared" si="4030"/>
        <v>1.4070465033749999</v>
      </c>
      <c r="L2822" s="12">
        <f t="shared" si="4031"/>
        <v>0.76095353097599994</v>
      </c>
      <c r="M2822" s="13">
        <f t="shared" si="4032"/>
        <v>0.11440619672223763</v>
      </c>
      <c r="N2822" s="13">
        <f t="shared" si="4033"/>
        <v>0.16097483906245685</v>
      </c>
      <c r="O2822" s="13">
        <f t="shared" si="4034"/>
        <v>8.7057799361321603E-2</v>
      </c>
      <c r="P2822" s="13">
        <f t="shared" si="4035"/>
        <v>0.12249437218286986</v>
      </c>
      <c r="Q2822" s="13">
        <f t="shared" si="4036"/>
        <v>0.11324954221709164</v>
      </c>
      <c r="R2822" s="13">
        <f t="shared" si="4037"/>
        <v>3.3123469911498907E-2</v>
      </c>
      <c r="S2822" s="13">
        <f t="shared" si="4038"/>
        <v>3.2788589356101891E-2</v>
      </c>
      <c r="T2822" s="13">
        <f t="shared" si="4039"/>
        <v>8.617763903151146E-2</v>
      </c>
      <c r="U2822" s="13">
        <f t="shared" si="4040"/>
        <v>4.6606262518621558E-2</v>
      </c>
      <c r="V2822" s="13">
        <f t="shared" si="4041"/>
        <v>3.9007382690495877E-3</v>
      </c>
      <c r="W2822" s="13">
        <f t="shared" si="4042"/>
        <v>5.3115790795126079E-2</v>
      </c>
      <c r="X2822" s="13">
        <f t="shared" si="4043"/>
        <v>4.0418648556133703E-2</v>
      </c>
      <c r="Y2822" s="13">
        <f t="shared" si="4044"/>
        <v>1.5378356668033969E-2</v>
      </c>
      <c r="Z2822" s="13">
        <f t="shared" si="4045"/>
        <v>8.4018071291107957E-3</v>
      </c>
      <c r="AA2822" s="13">
        <f t="shared" si="4046"/>
        <v>1.1821733343046491E-2</v>
      </c>
      <c r="AB2822" s="13">
        <f t="shared" si="4047"/>
        <v>8.3168642820826092E-3</v>
      </c>
      <c r="AC2822" s="13">
        <f t="shared" si="4048"/>
        <v>2.6103179887023548E-4</v>
      </c>
      <c r="AD2822" s="13">
        <f t="shared" si="4049"/>
        <v>1.8684096928070038E-2</v>
      </c>
      <c r="AE2822" s="13">
        <f t="shared" si="4050"/>
        <v>1.4217729530512729E-2</v>
      </c>
      <c r="AF2822" s="13">
        <f t="shared" si="4051"/>
        <v>5.4095157443527029E-3</v>
      </c>
      <c r="AG2822" s="13">
        <f t="shared" si="4052"/>
        <v>1.3721300355118179E-3</v>
      </c>
      <c r="AH2822" s="13">
        <f t="shared" si="4053"/>
        <v>1.5983462003690469E-3</v>
      </c>
      <c r="AI2822" s="13">
        <f t="shared" si="4054"/>
        <v>2.2489474324119845E-3</v>
      </c>
      <c r="AJ2822" s="13">
        <f t="shared" si="4055"/>
        <v>1.5821868105247337E-3</v>
      </c>
      <c r="AK2822" s="13">
        <f t="shared" si="4056"/>
        <v>7.4207013981162327E-4</v>
      </c>
      <c r="AL2822" s="13">
        <f t="shared" si="4057"/>
        <v>1.1179438610307219E-5</v>
      </c>
      <c r="AM2822" s="13">
        <f t="shared" si="4058"/>
        <v>5.2578786502721049E-3</v>
      </c>
      <c r="AN2822" s="13">
        <f t="shared" si="4059"/>
        <v>4.0010013243678829E-3</v>
      </c>
      <c r="AO2822" s="13">
        <f t="shared" si="4060"/>
        <v>1.522288042608696E-3</v>
      </c>
      <c r="AP2822" s="13">
        <f t="shared" si="4061"/>
        <v>3.8613015372854356E-4</v>
      </c>
      <c r="AQ2822" s="13">
        <f t="shared" si="4062"/>
        <v>7.3456775974010209E-5</v>
      </c>
      <c r="AR2822" s="13">
        <f t="shared" si="4063"/>
        <v>2.4325343697857997E-4</v>
      </c>
      <c r="AS2822" s="13">
        <f t="shared" si="4064"/>
        <v>3.4226889793466186E-4</v>
      </c>
      <c r="AT2822" s="13">
        <f t="shared" si="4065"/>
        <v>2.4079412802649038E-4</v>
      </c>
      <c r="AU2822" s="13">
        <f t="shared" si="4066"/>
        <v>1.1293617862430178E-4</v>
      </c>
      <c r="AV2822" s="13">
        <f t="shared" si="4067"/>
        <v>3.9726613809464558E-5</v>
      </c>
      <c r="AW2822" s="13">
        <f t="shared" si="4068"/>
        <v>3.3249420659812918E-7</v>
      </c>
      <c r="AX2822" s="13">
        <f t="shared" si="4069"/>
        <v>1.2330132950059041E-3</v>
      </c>
      <c r="AY2822" s="13">
        <f t="shared" si="4070"/>
        <v>9.3826582057509494E-4</v>
      </c>
      <c r="AZ2822" s="13">
        <f t="shared" si="4071"/>
        <v>3.569883445803562E-4</v>
      </c>
      <c r="BA2822" s="13">
        <f t="shared" si="4072"/>
        <v>9.0550513775233002E-5</v>
      </c>
      <c r="BB2822" s="13">
        <f t="shared" si="4073"/>
        <v>1.7226183297238618E-5</v>
      </c>
      <c r="BC2822" s="13">
        <f t="shared" si="4074"/>
        <v>2.621665001054705E-6</v>
      </c>
      <c r="BD2822" s="13">
        <f t="shared" si="4075"/>
        <v>3.085076029848303E-5</v>
      </c>
      <c r="BE2822" s="13">
        <f t="shared" si="4076"/>
        <v>4.3408454404440821E-5</v>
      </c>
      <c r="BF2822" s="13">
        <f t="shared" si="4077"/>
        <v>3.0538856993340792E-5</v>
      </c>
      <c r="BG2822" s="13">
        <f t="shared" si="4078"/>
        <v>1.432319731651644E-5</v>
      </c>
      <c r="BH2822" s="13">
        <f t="shared" si="4079"/>
        <v>5.0383511753386594E-6</v>
      </c>
      <c r="BI2822" s="13">
        <f t="shared" si="4080"/>
        <v>1.4178388808071163E-6</v>
      </c>
      <c r="BJ2822" s="14">
        <f t="shared" si="4081"/>
        <v>0.52287770933798705</v>
      </c>
      <c r="BK2822" s="14">
        <f t="shared" si="4082"/>
        <v>0.27480037358831455</v>
      </c>
      <c r="BL2822" s="14">
        <f t="shared" si="4083"/>
        <v>0.194202236714131</v>
      </c>
      <c r="BM2822" s="14">
        <f t="shared" si="4084"/>
        <v>0.36803797398569849</v>
      </c>
      <c r="BN2822" s="14">
        <f t="shared" si="4085"/>
        <v>0.63130621945747645</v>
      </c>
    </row>
    <row r="2823" spans="1:66" x14ac:dyDescent="0.25">
      <c r="A2823" t="s">
        <v>344</v>
      </c>
      <c r="B2823" t="s">
        <v>207</v>
      </c>
      <c r="C2823" t="s">
        <v>210</v>
      </c>
      <c r="D2823" s="7" t="s">
        <v>516</v>
      </c>
      <c r="E2823" s="10">
        <f>VLOOKUP(A2823,home!$A$2:$E$405,3,FALSE)</f>
        <v>1.3976999999999999</v>
      </c>
      <c r="F2823" s="10">
        <f>VLOOKUP(B2823,home!$B$2:$E$405,3,FALSE)</f>
        <v>0.6734</v>
      </c>
      <c r="G2823" s="10">
        <f>VLOOKUP(C2823,away!$B$2:$E$405,4,FALSE)</f>
        <v>1.6296999999999999</v>
      </c>
      <c r="H2823" s="10">
        <f>VLOOKUP(A2823,away!$A$2:$E$405,3,FALSE)</f>
        <v>1.0585</v>
      </c>
      <c r="I2823" s="10">
        <f>VLOOKUP(C2823,away!$B$2:$E$405,3,FALSE)</f>
        <v>0.73480000000000001</v>
      </c>
      <c r="J2823" s="10">
        <f>VLOOKUP(B2823,home!$B$2:$E$405,4,FALSE)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344</v>
      </c>
      <c r="B2824" t="s">
        <v>204</v>
      </c>
      <c r="C2824" t="s">
        <v>198</v>
      </c>
      <c r="D2824" s="7" t="s">
        <v>516</v>
      </c>
      <c r="E2824" s="10">
        <f>VLOOKUP(A2824,home!$A$2:$E$405,3,FALSE)</f>
        <v>1.3976999999999999</v>
      </c>
      <c r="F2824" s="10">
        <f>VLOOKUP(B2824,home!$B$2:$E$405,3,FALSE)</f>
        <v>0.58919999999999995</v>
      </c>
      <c r="G2824" s="10">
        <f>VLOOKUP(C2824,away!$B$2:$E$405,4,FALSE)</f>
        <v>0.71550000000000002</v>
      </c>
      <c r="H2824" s="10">
        <f>VLOOKUP(A2824,away!$A$2:$E$405,3,FALSE)</f>
        <v>1.0585</v>
      </c>
      <c r="I2824" s="10">
        <f>VLOOKUP(C2824,away!$B$2:$E$405,3,FALSE)</f>
        <v>0.89219999999999999</v>
      </c>
      <c r="J2824" s="10">
        <f>VLOOKUP(B2824,home!$B$2:$E$405,4,FALSE)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344</v>
      </c>
      <c r="B2825" t="s">
        <v>206</v>
      </c>
      <c r="C2825" t="s">
        <v>205</v>
      </c>
      <c r="D2825" s="7" t="s">
        <v>516</v>
      </c>
      <c r="E2825" s="10">
        <f>VLOOKUP(A2825,home!$A$2:$E$405,3,FALSE)</f>
        <v>1.3976999999999999</v>
      </c>
      <c r="F2825" s="10">
        <f>VLOOKUP(B2825,home!$B$2:$E$405,3,FALSE)</f>
        <v>0.97909999999999997</v>
      </c>
      <c r="G2825" s="10">
        <f>VLOOKUP(C2825,away!$B$2:$E$405,4,FALSE)</f>
        <v>1.4309000000000001</v>
      </c>
      <c r="H2825" s="10">
        <f>VLOOKUP(A2825,away!$A$2:$E$405,3,FALSE)</f>
        <v>1.0585</v>
      </c>
      <c r="I2825" s="10">
        <f>VLOOKUP(C2825,away!$B$2:$E$405,3,FALSE)</f>
        <v>1.1114999999999999</v>
      </c>
      <c r="J2825" s="10">
        <f>VLOOKUP(B2825,home!$B$2:$E$405,4,FALSE)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344</v>
      </c>
      <c r="B2826" t="s">
        <v>200</v>
      </c>
      <c r="C2826" t="s">
        <v>213</v>
      </c>
      <c r="D2826" s="7" t="s">
        <v>516</v>
      </c>
      <c r="E2826" s="10">
        <f>VLOOKUP(A2826,home!$A$2:$E$405,3,FALSE)</f>
        <v>1.3976999999999999</v>
      </c>
      <c r="F2826" s="10">
        <f>VLOOKUP(B2826,home!$B$2:$E$405,3,FALSE)</f>
        <v>1.2264999999999999</v>
      </c>
      <c r="G2826" s="10">
        <f>VLOOKUP(C2826,away!$B$2:$E$405,4,FALSE)</f>
        <v>0.6401</v>
      </c>
      <c r="H2826" s="10">
        <f>VLOOKUP(A2826,away!$A$2:$E$405,3,FALSE)</f>
        <v>1.0585</v>
      </c>
      <c r="I2826" s="10">
        <f>VLOOKUP(C2826,away!$B$2:$E$405,3,FALSE)</f>
        <v>1.0939000000000001</v>
      </c>
      <c r="J2826" s="10">
        <f>VLOOKUP(B2826,home!$B$2:$E$405,4,FALSE)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344</v>
      </c>
      <c r="B2827" t="s">
        <v>200</v>
      </c>
      <c r="C2827" t="s">
        <v>213</v>
      </c>
      <c r="D2827" s="7" t="s">
        <v>516</v>
      </c>
      <c r="E2827" s="10">
        <f>VLOOKUP(A2827,home!$A$2:$E$405,3,FALSE)</f>
        <v>1.3976999999999999</v>
      </c>
      <c r="F2827" s="10">
        <f>VLOOKUP(B2827,home!$B$2:$E$405,3,FALSE)</f>
        <v>1.2264999999999999</v>
      </c>
      <c r="G2827" s="10">
        <f>VLOOKUP(C2827,away!$B$2:$E$405,4,FALSE)</f>
        <v>0.6401</v>
      </c>
      <c r="H2827" s="10">
        <f>VLOOKUP(A2827,away!$A$2:$E$405,3,FALSE)</f>
        <v>1.0585</v>
      </c>
      <c r="I2827" s="10">
        <f>VLOOKUP(C2827,away!$B$2:$E$405,3,FALSE)</f>
        <v>1.0939000000000001</v>
      </c>
      <c r="J2827" s="10">
        <f>VLOOKUP(B2827,home!$B$2:$E$405,4,FALSE)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346</v>
      </c>
      <c r="B2828" t="s">
        <v>242</v>
      </c>
      <c r="C2828" t="s">
        <v>232</v>
      </c>
      <c r="D2828" s="7" t="s">
        <v>516</v>
      </c>
      <c r="E2828" s="10">
        <f>VLOOKUP(A2828,home!$A$2:$E$405,3,FALSE)</f>
        <v>1.5690999999999999</v>
      </c>
      <c r="F2828" s="10">
        <f>VLOOKUP(B2828,home!$B$2:$E$405,3,FALSE)</f>
        <v>0.40560000000000002</v>
      </c>
      <c r="G2828" s="10">
        <f>VLOOKUP(C2828,away!$B$2:$E$405,4,FALSE)</f>
        <v>0.95599999999999996</v>
      </c>
      <c r="H2828" s="10">
        <f>VLOOKUP(A2828,away!$A$2:$E$405,3,FALSE)</f>
        <v>1.1701999999999999</v>
      </c>
      <c r="I2828" s="10">
        <f>VLOOKUP(C2828,away!$B$2:$E$405,3,FALSE)</f>
        <v>1.1963999999999999</v>
      </c>
      <c r="J2828" s="10">
        <f>VLOOKUP(B2828,home!$B$2:$E$405,4,FALSE)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346</v>
      </c>
      <c r="B2829" t="s">
        <v>237</v>
      </c>
      <c r="C2829" t="s">
        <v>235</v>
      </c>
      <c r="D2829" s="7" t="s">
        <v>516</v>
      </c>
      <c r="E2829" s="10">
        <f>VLOOKUP(A2829,home!$A$2:$E$405,3,FALSE)</f>
        <v>1.5690999999999999</v>
      </c>
      <c r="F2829" s="10">
        <f>VLOOKUP(B2829,home!$B$2:$E$405,3,FALSE)</f>
        <v>0.9849</v>
      </c>
      <c r="G2829" s="10">
        <f>VLOOKUP(C2829,away!$B$2:$E$405,4,FALSE)</f>
        <v>0.9849</v>
      </c>
      <c r="H2829" s="10">
        <f>VLOOKUP(A2829,away!$A$2:$E$405,3,FALSE)</f>
        <v>1.1701999999999999</v>
      </c>
      <c r="I2829" s="10">
        <f>VLOOKUP(C2829,away!$B$2:$E$405,3,FALSE)</f>
        <v>1.2430000000000001</v>
      </c>
      <c r="J2829" s="10">
        <f>VLOOKUP(B2829,home!$B$2:$E$405,4,FALSE)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346</v>
      </c>
      <c r="B2830" t="s">
        <v>231</v>
      </c>
      <c r="C2830" t="s">
        <v>238</v>
      </c>
      <c r="D2830" s="7" t="s">
        <v>516</v>
      </c>
      <c r="E2830" s="10">
        <f>VLOOKUP(A2830,home!$A$2:$E$405,3,FALSE)</f>
        <v>1.5690999999999999</v>
      </c>
      <c r="F2830" s="10">
        <f>VLOOKUP(B2830,home!$B$2:$E$405,3,FALSE)</f>
        <v>1.0428999999999999</v>
      </c>
      <c r="G2830" s="10">
        <f>VLOOKUP(C2830,away!$B$2:$E$405,4,FALSE)</f>
        <v>0.52139999999999997</v>
      </c>
      <c r="H2830" s="10">
        <f>VLOOKUP(A2830,away!$A$2:$E$405,3,FALSE)</f>
        <v>1.1701999999999999</v>
      </c>
      <c r="I2830" s="10">
        <f>VLOOKUP(C2830,away!$B$2:$E$405,3,FALSE)</f>
        <v>1.0099</v>
      </c>
      <c r="J2830" s="10">
        <f>VLOOKUP(B2830,home!$B$2:$E$405,4,FALSE)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347</v>
      </c>
      <c r="B2831" t="s">
        <v>248</v>
      </c>
      <c r="C2831" t="s">
        <v>325</v>
      </c>
      <c r="D2831" s="7" t="s">
        <v>516</v>
      </c>
      <c r="E2831" s="10">
        <f>VLOOKUP(A2831,home!$A$2:$E$405,3,FALSE)</f>
        <v>1.254</v>
      </c>
      <c r="F2831" s="10">
        <f>VLOOKUP(B2831,home!$B$2:$E$405,3,FALSE)</f>
        <v>0.54820000000000002</v>
      </c>
      <c r="G2831" s="10">
        <f>VLOOKUP(C2831,away!$B$2:$E$405,4,FALSE)</f>
        <v>0.94699999999999995</v>
      </c>
      <c r="H2831" s="10">
        <f>VLOOKUP(A2831,away!$A$2:$E$405,3,FALSE)</f>
        <v>0.9476</v>
      </c>
      <c r="I2831" s="10">
        <f>VLOOKUP(C2831,away!$B$2:$E$405,3,FALSE)</f>
        <v>1.1213</v>
      </c>
      <c r="J2831" s="10">
        <f>VLOOKUP(B2831,home!$B$2:$E$405,4,FALSE)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347</v>
      </c>
      <c r="B2832" t="s">
        <v>247</v>
      </c>
      <c r="C2832" t="s">
        <v>253</v>
      </c>
      <c r="D2832" s="7" t="s">
        <v>516</v>
      </c>
      <c r="E2832" s="10">
        <f>VLOOKUP(A2832,home!$A$2:$E$405,3,FALSE)</f>
        <v>1.254</v>
      </c>
      <c r="F2832" s="10">
        <f>VLOOKUP(B2832,home!$B$2:$E$405,3,FALSE)</f>
        <v>1.4454</v>
      </c>
      <c r="G2832" s="10">
        <f>VLOOKUP(C2832,away!$B$2:$E$405,4,FALSE)</f>
        <v>0.94699999999999995</v>
      </c>
      <c r="H2832" s="10">
        <f>VLOOKUP(A2832,away!$A$2:$E$405,3,FALSE)</f>
        <v>0.9476</v>
      </c>
      <c r="I2832" s="10">
        <f>VLOOKUP(C2832,away!$B$2:$E$405,3,FALSE)</f>
        <v>0.72550000000000003</v>
      </c>
      <c r="J2832" s="10">
        <f>VLOOKUP(B2832,home!$B$2:$E$405,4,FALSE)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348</v>
      </c>
      <c r="B2833" t="s">
        <v>271</v>
      </c>
      <c r="C2833" t="s">
        <v>327</v>
      </c>
      <c r="D2833" s="7" t="s">
        <v>516</v>
      </c>
      <c r="E2833" s="10">
        <f>VLOOKUP(A2833,home!$A$2:$E$405,3,FALSE)</f>
        <v>1.5417000000000001</v>
      </c>
      <c r="F2833" s="10">
        <f>VLOOKUP(B2833,home!$B$2:$E$405,3,FALSE)</f>
        <v>0.79279999999999995</v>
      </c>
      <c r="G2833" s="10">
        <f>VLOOKUP(C2833,away!$B$2:$E$405,4,FALSE)</f>
        <v>1.0089999999999999</v>
      </c>
      <c r="H2833" s="10">
        <f>VLOOKUP(A2833,away!$A$2:$E$405,3,FALSE)</f>
        <v>1.125</v>
      </c>
      <c r="I2833" s="10">
        <f>VLOOKUP(C2833,away!$B$2:$E$405,3,FALSE)</f>
        <v>0.88890000000000002</v>
      </c>
      <c r="J2833" s="10">
        <f>VLOOKUP(B2833,home!$B$2:$E$405,4,FALSE)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348</v>
      </c>
      <c r="B2834" t="s">
        <v>261</v>
      </c>
      <c r="C2834" t="s">
        <v>263</v>
      </c>
      <c r="D2834" s="7" t="s">
        <v>516</v>
      </c>
      <c r="E2834" s="10">
        <f>VLOOKUP(A2834,home!$A$2:$E$405,3,FALSE)</f>
        <v>1.5417000000000001</v>
      </c>
      <c r="F2834" s="10">
        <f>VLOOKUP(B2834,home!$B$2:$E$405,3,FALSE)</f>
        <v>0.79279999999999995</v>
      </c>
      <c r="G2834" s="10">
        <f>VLOOKUP(C2834,away!$B$2:$E$405,4,FALSE)</f>
        <v>0.97299999999999998</v>
      </c>
      <c r="H2834" s="10">
        <f>VLOOKUP(A2834,away!$A$2:$E$405,3,FALSE)</f>
        <v>1.125</v>
      </c>
      <c r="I2834" s="10">
        <f>VLOOKUP(C2834,away!$B$2:$E$405,3,FALSE)</f>
        <v>1.5556000000000001</v>
      </c>
      <c r="J2834" s="10">
        <f>VLOOKUP(B2834,home!$B$2:$E$405,4,FALSE)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348</v>
      </c>
      <c r="B2835" t="s">
        <v>267</v>
      </c>
      <c r="C2835" t="s">
        <v>262</v>
      </c>
      <c r="D2835" s="7" t="s">
        <v>516</v>
      </c>
      <c r="E2835" s="10">
        <f>VLOOKUP(A2835,home!$A$2:$E$405,3,FALSE)</f>
        <v>1.5417000000000001</v>
      </c>
      <c r="F2835" s="10">
        <f>VLOOKUP(B2835,home!$B$2:$E$405,3,FALSE)</f>
        <v>1.0089999999999999</v>
      </c>
      <c r="G2835" s="10">
        <f>VLOOKUP(C2835,away!$B$2:$E$405,4,FALSE)</f>
        <v>0.79279999999999995</v>
      </c>
      <c r="H2835" s="10">
        <f>VLOOKUP(A2835,away!$A$2:$E$405,3,FALSE)</f>
        <v>1.125</v>
      </c>
      <c r="I2835" s="10">
        <f>VLOOKUP(C2835,away!$B$2:$E$405,3,FALSE)</f>
        <v>1.0864</v>
      </c>
      <c r="J2835" s="10">
        <f>VLOOKUP(B2835,home!$B$2:$E$405,4,FALSE)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357</v>
      </c>
      <c r="B2836" t="s">
        <v>333</v>
      </c>
      <c r="C2836" t="s">
        <v>331</v>
      </c>
      <c r="D2836" s="7" t="s">
        <v>516</v>
      </c>
      <c r="E2836" s="10">
        <f>VLOOKUP(A2836,home!$A$2:$E$405,3,FALSE)</f>
        <v>1.6769000000000001</v>
      </c>
      <c r="F2836" s="10">
        <f>VLOOKUP(B2836,home!$B$2:$E$405,3,FALSE)</f>
        <v>1.5138</v>
      </c>
      <c r="G2836" s="10">
        <f>VLOOKUP(C2836,away!$B$2:$E$405,4,FALSE)</f>
        <v>1.1927000000000001</v>
      </c>
      <c r="H2836" s="10">
        <f>VLOOKUP(A2836,away!$A$2:$E$405,3,FALSE)</f>
        <v>1.5230999999999999</v>
      </c>
      <c r="I2836" s="10">
        <f>VLOOKUP(C2836,away!$B$2:$E$405,3,FALSE)</f>
        <v>1.1111</v>
      </c>
      <c r="J2836" s="10">
        <f>VLOOKUP(B2836,home!$B$2:$E$405,4,FALSE)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357</v>
      </c>
      <c r="B2837" t="s">
        <v>336</v>
      </c>
      <c r="C2837" t="s">
        <v>332</v>
      </c>
      <c r="D2837" s="7" t="s">
        <v>516</v>
      </c>
      <c r="E2837" s="10">
        <f>VLOOKUP(A2837,home!$A$2:$E$405,3,FALSE)</f>
        <v>1.6769000000000001</v>
      </c>
      <c r="F2837" s="10">
        <f>VLOOKUP(B2837,home!$B$2:$E$405,3,FALSE)</f>
        <v>0.73399999999999999</v>
      </c>
      <c r="G2837" s="10">
        <f>VLOOKUP(C2837,away!$B$2:$E$405,4,FALSE)</f>
        <v>0.77980000000000005</v>
      </c>
      <c r="H2837" s="10">
        <f>VLOOKUP(A2837,away!$A$2:$E$405,3,FALSE)</f>
        <v>1.5230999999999999</v>
      </c>
      <c r="I2837" s="10">
        <f>VLOOKUP(C2837,away!$B$2:$E$405,3,FALSE)</f>
        <v>0.85860000000000003</v>
      </c>
      <c r="J2837" s="10">
        <f>VLOOKUP(B2837,home!$B$2:$E$405,4,FALSE)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290</v>
      </c>
      <c r="B2838" t="s">
        <v>307</v>
      </c>
      <c r="C2838" t="s">
        <v>514</v>
      </c>
      <c r="D2838" s="7" t="s">
        <v>516</v>
      </c>
      <c r="E2838" s="10">
        <f>VLOOKUP(A2838,home!$A$2:$E$405,3,FALSE)</f>
        <v>1.6292</v>
      </c>
      <c r="F2838" s="10">
        <f>VLOOKUP(B2838,home!$B$2:$E$405,3,FALSE)</f>
        <v>1.3299000000000001</v>
      </c>
      <c r="G2838" s="10" t="e">
        <f>VLOOKUP(C2838,away!$B$2:$E$405,4,FALSE)</f>
        <v>#N/A</v>
      </c>
      <c r="H2838" s="10">
        <f>VLOOKUP(A2838,away!$A$2:$E$405,3,FALSE)</f>
        <v>1.1462000000000001</v>
      </c>
      <c r="I2838" s="10" t="e">
        <f>VLOOKUP(C2838,away!$B$2:$E$405,3,FALSE)</f>
        <v>#N/A</v>
      </c>
      <c r="J2838" s="10">
        <f>VLOOKUP(B2838,home!$B$2:$E$405,4,FALSE)</f>
        <v>0.63009999999999999</v>
      </c>
      <c r="K2838" s="12" t="e">
        <f t="shared" si="4030"/>
        <v>#N/A</v>
      </c>
      <c r="L2838" s="12" t="e">
        <f t="shared" si="4031"/>
        <v>#N/A</v>
      </c>
      <c r="M2838" s="13" t="e">
        <f t="shared" si="4032"/>
        <v>#N/A</v>
      </c>
      <c r="N2838" s="13" t="e">
        <f t="shared" si="4033"/>
        <v>#N/A</v>
      </c>
      <c r="O2838" s="13" t="e">
        <f t="shared" si="4034"/>
        <v>#N/A</v>
      </c>
      <c r="P2838" s="13" t="e">
        <f t="shared" si="4035"/>
        <v>#N/A</v>
      </c>
      <c r="Q2838" s="13" t="e">
        <f t="shared" si="4036"/>
        <v>#N/A</v>
      </c>
      <c r="R2838" s="13" t="e">
        <f t="shared" si="4037"/>
        <v>#N/A</v>
      </c>
      <c r="S2838" s="13" t="e">
        <f t="shared" si="4038"/>
        <v>#N/A</v>
      </c>
      <c r="T2838" s="13" t="e">
        <f t="shared" si="4039"/>
        <v>#N/A</v>
      </c>
      <c r="U2838" s="13" t="e">
        <f t="shared" si="4040"/>
        <v>#N/A</v>
      </c>
      <c r="V2838" s="13" t="e">
        <f t="shared" si="4041"/>
        <v>#N/A</v>
      </c>
      <c r="W2838" s="13" t="e">
        <f t="shared" si="4042"/>
        <v>#N/A</v>
      </c>
      <c r="X2838" s="13" t="e">
        <f t="shared" si="4043"/>
        <v>#N/A</v>
      </c>
      <c r="Y2838" s="13" t="e">
        <f t="shared" si="4044"/>
        <v>#N/A</v>
      </c>
      <c r="Z2838" s="13" t="e">
        <f t="shared" si="4045"/>
        <v>#N/A</v>
      </c>
      <c r="AA2838" s="13" t="e">
        <f t="shared" si="4046"/>
        <v>#N/A</v>
      </c>
      <c r="AB2838" s="13" t="e">
        <f t="shared" si="4047"/>
        <v>#N/A</v>
      </c>
      <c r="AC2838" s="13" t="e">
        <f t="shared" si="4048"/>
        <v>#N/A</v>
      </c>
      <c r="AD2838" s="13" t="e">
        <f t="shared" si="4049"/>
        <v>#N/A</v>
      </c>
      <c r="AE2838" s="13" t="e">
        <f t="shared" si="4050"/>
        <v>#N/A</v>
      </c>
      <c r="AF2838" s="13" t="e">
        <f t="shared" si="4051"/>
        <v>#N/A</v>
      </c>
      <c r="AG2838" s="13" t="e">
        <f t="shared" si="4052"/>
        <v>#N/A</v>
      </c>
      <c r="AH2838" s="13" t="e">
        <f t="shared" si="4053"/>
        <v>#N/A</v>
      </c>
      <c r="AI2838" s="13" t="e">
        <f t="shared" si="4054"/>
        <v>#N/A</v>
      </c>
      <c r="AJ2838" s="13" t="e">
        <f t="shared" si="4055"/>
        <v>#N/A</v>
      </c>
      <c r="AK2838" s="13" t="e">
        <f t="shared" si="4056"/>
        <v>#N/A</v>
      </c>
      <c r="AL2838" s="13" t="e">
        <f t="shared" si="4057"/>
        <v>#N/A</v>
      </c>
      <c r="AM2838" s="13" t="e">
        <f t="shared" si="4058"/>
        <v>#N/A</v>
      </c>
      <c r="AN2838" s="13" t="e">
        <f t="shared" si="4059"/>
        <v>#N/A</v>
      </c>
      <c r="AO2838" s="13" t="e">
        <f t="shared" si="4060"/>
        <v>#N/A</v>
      </c>
      <c r="AP2838" s="13" t="e">
        <f t="shared" si="4061"/>
        <v>#N/A</v>
      </c>
      <c r="AQ2838" s="13" t="e">
        <f t="shared" si="4062"/>
        <v>#N/A</v>
      </c>
      <c r="AR2838" s="13" t="e">
        <f t="shared" si="4063"/>
        <v>#N/A</v>
      </c>
      <c r="AS2838" s="13" t="e">
        <f t="shared" si="4064"/>
        <v>#N/A</v>
      </c>
      <c r="AT2838" s="13" t="e">
        <f t="shared" si="4065"/>
        <v>#N/A</v>
      </c>
      <c r="AU2838" s="13" t="e">
        <f t="shared" si="4066"/>
        <v>#N/A</v>
      </c>
      <c r="AV2838" s="13" t="e">
        <f t="shared" si="4067"/>
        <v>#N/A</v>
      </c>
      <c r="AW2838" s="13" t="e">
        <f t="shared" si="4068"/>
        <v>#N/A</v>
      </c>
      <c r="AX2838" s="13" t="e">
        <f t="shared" si="4069"/>
        <v>#N/A</v>
      </c>
      <c r="AY2838" s="13" t="e">
        <f t="shared" si="4070"/>
        <v>#N/A</v>
      </c>
      <c r="AZ2838" s="13" t="e">
        <f t="shared" si="4071"/>
        <v>#N/A</v>
      </c>
      <c r="BA2838" s="13" t="e">
        <f t="shared" si="4072"/>
        <v>#N/A</v>
      </c>
      <c r="BB2838" s="13" t="e">
        <f t="shared" si="4073"/>
        <v>#N/A</v>
      </c>
      <c r="BC2838" s="13" t="e">
        <f t="shared" si="4074"/>
        <v>#N/A</v>
      </c>
      <c r="BD2838" s="13" t="e">
        <f t="shared" si="4075"/>
        <v>#N/A</v>
      </c>
      <c r="BE2838" s="13" t="e">
        <f t="shared" si="4076"/>
        <v>#N/A</v>
      </c>
      <c r="BF2838" s="13" t="e">
        <f t="shared" si="4077"/>
        <v>#N/A</v>
      </c>
      <c r="BG2838" s="13" t="e">
        <f t="shared" si="4078"/>
        <v>#N/A</v>
      </c>
      <c r="BH2838" s="13" t="e">
        <f t="shared" si="4079"/>
        <v>#N/A</v>
      </c>
      <c r="BI2838" s="13" t="e">
        <f t="shared" si="4080"/>
        <v>#N/A</v>
      </c>
      <c r="BJ2838" s="14" t="e">
        <f t="shared" si="4081"/>
        <v>#N/A</v>
      </c>
      <c r="BK2838" s="14" t="e">
        <f t="shared" si="4082"/>
        <v>#N/A</v>
      </c>
      <c r="BL2838" s="14" t="e">
        <f t="shared" si="4083"/>
        <v>#N/A</v>
      </c>
      <c r="BM2838" s="14" t="e">
        <f t="shared" si="4084"/>
        <v>#N/A</v>
      </c>
      <c r="BN2838" s="14" t="e">
        <f t="shared" si="4085"/>
        <v>#N/A</v>
      </c>
    </row>
    <row r="2839" spans="1:66" x14ac:dyDescent="0.25">
      <c r="A2839" t="s">
        <v>290</v>
      </c>
      <c r="B2839" t="s">
        <v>296</v>
      </c>
      <c r="C2839" t="s">
        <v>316</v>
      </c>
      <c r="D2839" s="7" t="s">
        <v>516</v>
      </c>
      <c r="E2839" s="10">
        <f>VLOOKUP(A2839,home!$A$2:$E$405,3,FALSE)</f>
        <v>1.6292</v>
      </c>
      <c r="F2839" s="10">
        <f>VLOOKUP(B2839,home!$B$2:$E$405,3,FALSE)</f>
        <v>1.1915</v>
      </c>
      <c r="G2839" s="10">
        <f>VLOOKUP(C2839,away!$B$2:$E$405,4,FALSE)</f>
        <v>1.4080999999999999</v>
      </c>
      <c r="H2839" s="10">
        <f>VLOOKUP(A2839,away!$A$2:$E$405,3,FALSE)</f>
        <v>1.1462000000000001</v>
      </c>
      <c r="I2839" s="10">
        <f>VLOOKUP(C2839,away!$B$2:$E$405,3,FALSE)</f>
        <v>0.76980000000000004</v>
      </c>
      <c r="J2839" s="10">
        <f>VLOOKUP(B2839,home!$B$2:$E$405,4,FALSE)</f>
        <v>1.1291</v>
      </c>
      <c r="K2839" s="12">
        <f t="shared" si="4030"/>
        <v>2.7333921735799995</v>
      </c>
      <c r="L2839" s="12">
        <f t="shared" si="4031"/>
        <v>0.99625546851600022</v>
      </c>
      <c r="M2839" s="13">
        <f t="shared" si="4032"/>
        <v>2.4001291391658946E-2</v>
      </c>
      <c r="N2839" s="13">
        <f t="shared" si="4033"/>
        <v>6.5604942045773565E-2</v>
      </c>
      <c r="O2839" s="13">
        <f t="shared" si="4034"/>
        <v>2.3911417800386227E-2</v>
      </c>
      <c r="P2839" s="13">
        <f t="shared" si="4035"/>
        <v>6.5359282274777192E-2</v>
      </c>
      <c r="Q2839" s="13">
        <f t="shared" si="4036"/>
        <v>8.9662017568043484E-2</v>
      </c>
      <c r="R2839" s="13">
        <f t="shared" si="4037"/>
        <v>1.1910940371802802E-2</v>
      </c>
      <c r="S2839" s="13">
        <f t="shared" si="4038"/>
        <v>4.4495895135027774E-2</v>
      </c>
      <c r="T2839" s="13">
        <f t="shared" si="4039"/>
        <v>8.9326275320341014E-2</v>
      </c>
      <c r="U2839" s="13">
        <f t="shared" si="4040"/>
        <v>3.2557271192263829E-2</v>
      </c>
      <c r="V2839" s="13">
        <f t="shared" si="4041"/>
        <v>1.3463255986901908E-2</v>
      </c>
      <c r="W2839" s="13">
        <f t="shared" si="4042"/>
        <v>8.1693819029294151E-2</v>
      </c>
      <c r="X2839" s="13">
        <f t="shared" si="4043"/>
        <v>8.1387913951890781E-2</v>
      </c>
      <c r="Y2839" s="13">
        <f t="shared" si="4044"/>
        <v>4.0541577172840425E-2</v>
      </c>
      <c r="Z2839" s="13">
        <f t="shared" si="4045"/>
        <v>3.9554464935255152E-3</v>
      </c>
      <c r="AA2839" s="13">
        <f t="shared" si="4046"/>
        <v>1.0811786488417094E-2</v>
      </c>
      <c r="AB2839" s="13">
        <f t="shared" si="4047"/>
        <v>1.477642628492864E-2</v>
      </c>
      <c r="AC2839" s="13">
        <f t="shared" si="4048"/>
        <v>2.2914099027691024E-3</v>
      </c>
      <c r="AD2839" s="13">
        <f t="shared" si="4049"/>
        <v>5.5825311391133378E-2</v>
      </c>
      <c r="AE2839" s="13">
        <f t="shared" si="4050"/>
        <v>5.561627175502519E-2</v>
      </c>
      <c r="AF2839" s="13">
        <f t="shared" si="4051"/>
        <v>2.7704007437207901E-2</v>
      </c>
      <c r="AG2839" s="13">
        <f t="shared" si="4052"/>
        <v>9.20008963637544E-3</v>
      </c>
      <c r="AH2839" s="13">
        <f t="shared" si="4053"/>
        <v>9.851587998993079E-4</v>
      </c>
      <c r="AI2839" s="13">
        <f t="shared" si="4054"/>
        <v>2.6928253533782327E-3</v>
      </c>
      <c r="AJ2839" s="13">
        <f t="shared" si="4055"/>
        <v>3.68027387287093E-3</v>
      </c>
      <c r="AK2839" s="13">
        <f t="shared" si="4056"/>
        <v>3.3532106002454507E-3</v>
      </c>
      <c r="AL2839" s="13">
        <f t="shared" si="4057"/>
        <v>2.4959474754654681E-4</v>
      </c>
      <c r="AM2839" s="13">
        <f t="shared" si="4058"/>
        <v>3.051849384883807E-2</v>
      </c>
      <c r="AN2839" s="13">
        <f t="shared" si="4059"/>
        <v>3.0404216387776847E-2</v>
      </c>
      <c r="AO2839" s="13">
        <f t="shared" si="4060"/>
        <v>1.5145183421133234E-2</v>
      </c>
      <c r="AP2839" s="13">
        <f t="shared" si="4061"/>
        <v>5.0294906016606173E-3</v>
      </c>
      <c r="AQ2839" s="13">
        <f t="shared" si="4062"/>
        <v>1.2526643789385543E-3</v>
      </c>
      <c r="AR2839" s="13">
        <f t="shared" si="4063"/>
        <v>1.9629396835126912E-4</v>
      </c>
      <c r="AS2839" s="13">
        <f t="shared" si="4064"/>
        <v>5.3654839681231909E-4</v>
      </c>
      <c r="AT2839" s="13">
        <f t="shared" si="4065"/>
        <v>7.3329859429684477E-4</v>
      </c>
      <c r="AU2839" s="13">
        <f t="shared" si="4066"/>
        <v>6.6813087951607007E-4</v>
      </c>
      <c r="AV2839" s="13">
        <f t="shared" si="4067"/>
        <v>4.56565929249087E-4</v>
      </c>
      <c r="AW2839" s="13">
        <f t="shared" si="4068"/>
        <v>1.8880157197691671E-5</v>
      </c>
      <c r="AX2839" s="13">
        <f t="shared" si="4069"/>
        <v>1.3903168705977216E-2</v>
      </c>
      <c r="AY2839" s="13">
        <f t="shared" si="4070"/>
        <v>1.3851107853030325E-2</v>
      </c>
      <c r="AZ2839" s="13">
        <f t="shared" si="4071"/>
        <v>6.8996209717931871E-3</v>
      </c>
      <c r="BA2839" s="13">
        <f t="shared" si="4072"/>
        <v>2.2912617079455478E-3</v>
      </c>
      <c r="BB2839" s="13">
        <f t="shared" si="4073"/>
        <v>5.7067050158551564E-4</v>
      </c>
      <c r="BC2839" s="13">
        <f t="shared" si="4074"/>
        <v>1.1370672158506775E-4</v>
      </c>
      <c r="BD2839" s="13">
        <f t="shared" si="4075"/>
        <v>3.2593156567776415E-5</v>
      </c>
      <c r="BE2839" s="13">
        <f t="shared" si="4076"/>
        <v>8.9089879074627599E-5</v>
      </c>
      <c r="BF2839" s="13">
        <f t="shared" si="4077"/>
        <v>1.2175878910388786E-4</v>
      </c>
      <c r="BG2839" s="13">
        <f t="shared" si="4078"/>
        <v>1.1093817373371492E-4</v>
      </c>
      <c r="BH2839" s="13">
        <f t="shared" si="4079"/>
        <v>7.5809383958748671E-5</v>
      </c>
      <c r="BI2839" s="13">
        <f t="shared" si="4080"/>
        <v>4.1443355359352956E-5</v>
      </c>
      <c r="BJ2839" s="14">
        <f t="shared" si="4081"/>
        <v>0.71654181040818943</v>
      </c>
      <c r="BK2839" s="14">
        <f t="shared" si="4082"/>
        <v>0.16371183729171176</v>
      </c>
      <c r="BL2839" s="14">
        <f t="shared" si="4083"/>
        <v>0.10774178127021622</v>
      </c>
      <c r="BM2839" s="14">
        <f t="shared" si="4084"/>
        <v>0.6976687563153684</v>
      </c>
      <c r="BN2839" s="14">
        <f t="shared" si="4085"/>
        <v>0.2804498914524422</v>
      </c>
    </row>
    <row r="2840" spans="1:66" x14ac:dyDescent="0.25">
      <c r="A2840" t="s">
        <v>290</v>
      </c>
      <c r="B2840" t="s">
        <v>301</v>
      </c>
      <c r="C2840" t="s">
        <v>302</v>
      </c>
      <c r="D2840" s="7" t="s">
        <v>516</v>
      </c>
      <c r="E2840" s="10">
        <f>VLOOKUP(A2840,home!$A$2:$E$405,3,FALSE)</f>
        <v>1.6292</v>
      </c>
      <c r="F2840" s="10">
        <f>VLOOKUP(B2840,home!$B$2:$E$405,3,FALSE)</f>
        <v>0.93879999999999997</v>
      </c>
      <c r="G2840" s="10">
        <f>VLOOKUP(C2840,away!$B$2:$E$405,4,FALSE)</f>
        <v>1.0109999999999999</v>
      </c>
      <c r="H2840" s="10">
        <f>VLOOKUP(A2840,away!$A$2:$E$405,3,FALSE)</f>
        <v>1.1462000000000001</v>
      </c>
      <c r="I2840" s="10">
        <f>VLOOKUP(C2840,away!$B$2:$E$405,3,FALSE)</f>
        <v>0.97509999999999997</v>
      </c>
      <c r="J2840" s="10">
        <f>VLOOKUP(B2840,home!$B$2:$E$405,4,FALSE)</f>
        <v>1.7962</v>
      </c>
      <c r="K2840" s="12">
        <f t="shared" si="4030"/>
        <v>1.5463173825599998</v>
      </c>
      <c r="L2840" s="12">
        <f t="shared" si="4031"/>
        <v>2.007540209444</v>
      </c>
      <c r="M2840" s="13">
        <f t="shared" si="4032"/>
        <v>2.8614045165345978E-2</v>
      </c>
      <c r="N2840" s="13">
        <f t="shared" si="4033"/>
        <v>4.4246395424531411E-2</v>
      </c>
      <c r="O2840" s="13">
        <f t="shared" si="4034"/>
        <v>5.7443846224278734E-2</v>
      </c>
      <c r="P2840" s="13">
        <f t="shared" si="4035"/>
        <v>8.8826417937705834E-2</v>
      </c>
      <c r="Q2840" s="13">
        <f t="shared" si="4036"/>
        <v>3.4209485180288081E-2</v>
      </c>
      <c r="R2840" s="13">
        <f t="shared" si="4037"/>
        <v>5.7660415540178742E-2</v>
      </c>
      <c r="S2840" s="13">
        <f t="shared" si="4038"/>
        <v>6.893583621304622E-2</v>
      </c>
      <c r="T2840" s="13">
        <f t="shared" si="4039"/>
        <v>6.8676917043806948E-2</v>
      </c>
      <c r="U2840" s="13">
        <f t="shared" si="4040"/>
        <v>8.9161302835411127E-2</v>
      </c>
      <c r="V2840" s="13">
        <f t="shared" si="4041"/>
        <v>2.377745832689163E-2</v>
      </c>
      <c r="W2840" s="13">
        <f t="shared" si="4042"/>
        <v>1.7632907194236058E-2</v>
      </c>
      <c r="X2840" s="13">
        <f t="shared" si="4043"/>
        <v>3.5398770201823269E-2</v>
      </c>
      <c r="Y2840" s="13">
        <f t="shared" si="4044"/>
        <v>3.5532227272514164E-2</v>
      </c>
      <c r="Z2840" s="13">
        <f t="shared" si="4045"/>
        <v>3.8585200896719504E-2</v>
      </c>
      <c r="AA2840" s="13">
        <f t="shared" si="4046"/>
        <v>5.9664966856167061E-2</v>
      </c>
      <c r="AB2840" s="13">
        <f t="shared" si="4047"/>
        <v>4.6130487689778697E-2</v>
      </c>
      <c r="AC2840" s="13">
        <f t="shared" si="4048"/>
        <v>4.6132643048114683E-3</v>
      </c>
      <c r="AD2840" s="13">
        <f t="shared" si="4049"/>
        <v>6.8165177248786235E-3</v>
      </c>
      <c r="AE2840" s="13">
        <f t="shared" si="4050"/>
        <v>1.368443342108157E-2</v>
      </c>
      <c r="AF2840" s="13">
        <f t="shared" si="4051"/>
        <v>1.3736025168140287E-2</v>
      </c>
      <c r="AG2840" s="13">
        <f t="shared" si="4052"/>
        <v>9.1918742809921367E-3</v>
      </c>
      <c r="AH2840" s="13">
        <f t="shared" si="4053"/>
        <v>1.9365335572409777E-2</v>
      </c>
      <c r="AI2840" s="13">
        <f t="shared" si="4054"/>
        <v>2.9944955014724745E-2</v>
      </c>
      <c r="AJ2840" s="13">
        <f t="shared" si="4055"/>
        <v>2.3152202229623053E-2</v>
      </c>
      <c r="AK2840" s="13">
        <f t="shared" si="4056"/>
        <v>1.1933550917403505E-2</v>
      </c>
      <c r="AL2840" s="13">
        <f t="shared" si="4057"/>
        <v>5.7283720750194497E-4</v>
      </c>
      <c r="AM2840" s="13">
        <f t="shared" si="4058"/>
        <v>2.1080999693016298E-3</v>
      </c>
      <c r="AN2840" s="13">
        <f t="shared" si="4059"/>
        <v>4.2320954539006835E-3</v>
      </c>
      <c r="AO2840" s="13">
        <f t="shared" si="4060"/>
        <v>4.2480508969553899E-3</v>
      </c>
      <c r="AP2840" s="13">
        <f t="shared" si="4061"/>
        <v>2.8427109958008654E-3</v>
      </c>
      <c r="AQ2840" s="13">
        <f t="shared" si="4062"/>
        <v>1.4267141569747083E-3</v>
      </c>
      <c r="AR2840" s="13">
        <f t="shared" si="4063"/>
        <v>7.7753379661977704E-3</v>
      </c>
      <c r="AS2840" s="13">
        <f t="shared" si="4064"/>
        <v>1.202314025241033E-2</v>
      </c>
      <c r="AT2840" s="13">
        <f t="shared" si="4065"/>
        <v>9.2957953826294584E-3</v>
      </c>
      <c r="AU2840" s="13">
        <f t="shared" si="4066"/>
        <v>4.7914166616269726E-3</v>
      </c>
      <c r="AV2840" s="13">
        <f t="shared" si="4067"/>
        <v>1.8522627177403484E-3</v>
      </c>
      <c r="AW2840" s="13">
        <f t="shared" si="4068"/>
        <v>4.9395980297446331E-5</v>
      </c>
      <c r="AX2840" s="13">
        <f t="shared" si="4069"/>
        <v>5.4329860445088561E-4</v>
      </c>
      <c r="AY2840" s="13">
        <f t="shared" si="4070"/>
        <v>1.0906937941699637E-3</v>
      </c>
      <c r="AZ2840" s="13">
        <f t="shared" si="4071"/>
        <v>1.0948058239936202E-3</v>
      </c>
      <c r="BA2840" s="13">
        <f t="shared" si="4072"/>
        <v>7.3262223773355446E-4</v>
      </c>
      <c r="BB2840" s="13">
        <f t="shared" si="4073"/>
        <v>3.676921501457381E-4</v>
      </c>
      <c r="BC2840" s="13">
        <f t="shared" si="4074"/>
        <v>1.476313552228979E-4</v>
      </c>
      <c r="BD2840" s="13">
        <f t="shared" si="4075"/>
        <v>2.6015506015264261E-3</v>
      </c>
      <c r="BE2840" s="13">
        <f t="shared" si="4076"/>
        <v>4.0228229167497366E-3</v>
      </c>
      <c r="BF2840" s="13">
        <f t="shared" si="4077"/>
        <v>3.1102805015654185E-3</v>
      </c>
      <c r="BG2840" s="13">
        <f t="shared" si="4078"/>
        <v>1.6031602680693471E-3</v>
      </c>
      <c r="BH2840" s="13">
        <f t="shared" si="4079"/>
        <v>6.1974864738629522E-4</v>
      </c>
      <c r="BI2840" s="13">
        <f t="shared" si="4080"/>
        <v>1.9166562125429509E-4</v>
      </c>
      <c r="BJ2840" s="14">
        <f t="shared" si="4081"/>
        <v>0.29795996835094252</v>
      </c>
      <c r="BK2840" s="14">
        <f t="shared" si="4082"/>
        <v>0.21643055294947303</v>
      </c>
      <c r="BL2840" s="14">
        <f t="shared" si="4083"/>
        <v>0.44234424441713183</v>
      </c>
      <c r="BM2840" s="14">
        <f t="shared" si="4084"/>
        <v>0.6832780633280654</v>
      </c>
      <c r="BN2840" s="14">
        <f t="shared" si="4085"/>
        <v>0.31100060547232883</v>
      </c>
    </row>
    <row r="2841" spans="1:66" x14ac:dyDescent="0.25">
      <c r="A2841" t="s">
        <v>290</v>
      </c>
      <c r="B2841" t="s">
        <v>314</v>
      </c>
      <c r="C2841" t="s">
        <v>303</v>
      </c>
      <c r="D2841" s="7" t="s">
        <v>516</v>
      </c>
      <c r="E2841" s="10">
        <f>VLOOKUP(A2841,home!$A$2:$E$405,3,FALSE)</f>
        <v>1.6292</v>
      </c>
      <c r="F2841" s="10">
        <f>VLOOKUP(B2841,home!$B$2:$E$405,3,FALSE)</f>
        <v>0.95479999999999998</v>
      </c>
      <c r="G2841" s="10">
        <f>VLOOKUP(C2841,away!$B$2:$E$405,4,FALSE)</f>
        <v>1.1554</v>
      </c>
      <c r="H2841" s="10">
        <f>VLOOKUP(A2841,away!$A$2:$E$405,3,FALSE)</f>
        <v>1.1462000000000001</v>
      </c>
      <c r="I2841" s="10">
        <f>VLOOKUP(C2841,away!$B$2:$E$405,3,FALSE)</f>
        <v>1.0777000000000001</v>
      </c>
      <c r="J2841" s="10">
        <f>VLOOKUP(B2841,home!$B$2:$E$405,4,FALSE)</f>
        <v>0.72699999999999998</v>
      </c>
      <c r="K2841" s="12">
        <f t="shared" si="4030"/>
        <v>1.797294208864</v>
      </c>
      <c r="L2841" s="12">
        <f t="shared" si="4031"/>
        <v>0.89803383098000022</v>
      </c>
      <c r="M2841" s="13">
        <f t="shared" si="4032"/>
        <v>6.75202288155691E-2</v>
      </c>
      <c r="N2841" s="13">
        <f t="shared" si="4033"/>
        <v>0.12135371623139449</v>
      </c>
      <c r="O2841" s="13">
        <f t="shared" si="4034"/>
        <v>6.0635449751891717E-2</v>
      </c>
      <c r="P2841" s="13">
        <f t="shared" si="4035"/>
        <v>0.10897974269093902</v>
      </c>
      <c r="Q2841" s="13">
        <f t="shared" si="4036"/>
        <v>0.10905416570340529</v>
      </c>
      <c r="R2841" s="13">
        <f t="shared" si="4037"/>
        <v>2.7226342616943306E-2</v>
      </c>
      <c r="S2841" s="13">
        <f t="shared" si="4038"/>
        <v>4.3974170871902946E-2</v>
      </c>
      <c r="T2841" s="13">
        <f t="shared" si="4039"/>
        <v>9.7934330210956794E-2</v>
      </c>
      <c r="U2841" s="13">
        <f t="shared" si="4040"/>
        <v>4.8933747913979316E-2</v>
      </c>
      <c r="V2841" s="13">
        <f t="shared" si="4041"/>
        <v>7.8861861281066814E-3</v>
      </c>
      <c r="W2841" s="13">
        <f t="shared" si="4042"/>
        <v>6.533414015707513E-2</v>
      </c>
      <c r="X2841" s="13">
        <f t="shared" si="4043"/>
        <v>5.8672268179042447E-2</v>
      </c>
      <c r="Y2841" s="13">
        <f t="shared" si="4044"/>
        <v>2.6344840882555721E-2</v>
      </c>
      <c r="Z2841" s="13">
        <f t="shared" si="4045"/>
        <v>8.150058921289215E-3</v>
      </c>
      <c r="AA2841" s="13">
        <f t="shared" si="4046"/>
        <v>1.4648053701133481E-2</v>
      </c>
      <c r="AB2841" s="13">
        <f t="shared" si="4047"/>
        <v>1.3163431044088047E-2</v>
      </c>
      <c r="AC2841" s="13">
        <f t="shared" si="4048"/>
        <v>7.9553430702361918E-4</v>
      </c>
      <c r="AD2841" s="13">
        <f t="shared" si="4049"/>
        <v>2.9356167936355024E-2</v>
      </c>
      <c r="AE2841" s="13">
        <f t="shared" si="4050"/>
        <v>2.6362831954777149E-2</v>
      </c>
      <c r="AF2841" s="13">
        <f t="shared" si="4051"/>
        <v>1.1837357487915243E-2</v>
      </c>
      <c r="AG2841" s="13">
        <f t="shared" si="4052"/>
        <v>3.5434491645174393E-3</v>
      </c>
      <c r="AH2841" s="13">
        <f t="shared" si="4053"/>
        <v>1.82975715894952E-3</v>
      </c>
      <c r="AI2841" s="13">
        <f t="shared" si="4054"/>
        <v>3.2886119454074172E-3</v>
      </c>
      <c r="AJ2841" s="13">
        <f t="shared" si="4055"/>
        <v>2.9553016023408625E-3</v>
      </c>
      <c r="AK2841" s="13">
        <f t="shared" si="4056"/>
        <v>1.7705154851112442E-3</v>
      </c>
      <c r="AL2841" s="13">
        <f t="shared" si="4057"/>
        <v>5.1360681444407388E-5</v>
      </c>
      <c r="AM2841" s="13">
        <f t="shared" si="4058"/>
        <v>1.0552334125289982E-2</v>
      </c>
      <c r="AN2841" s="13">
        <f t="shared" si="4059"/>
        <v>9.4763530403151504E-3</v>
      </c>
      <c r="AO2841" s="13">
        <f t="shared" si="4060"/>
        <v>4.2550428122565933E-3</v>
      </c>
      <c r="AP2841" s="13">
        <f t="shared" si="4061"/>
        <v>1.2737241325582341E-3</v>
      </c>
      <c r="AQ2841" s="13">
        <f t="shared" si="4062"/>
        <v>2.859618405932371E-4</v>
      </c>
      <c r="AR2841" s="13">
        <f t="shared" si="4063"/>
        <v>3.2863676624290386E-4</v>
      </c>
      <c r="AS2841" s="13">
        <f t="shared" si="4064"/>
        <v>5.9065695678816308E-4</v>
      </c>
      <c r="AT2841" s="13">
        <f t="shared" si="4065"/>
        <v>5.3079216393029987E-4</v>
      </c>
      <c r="AU2841" s="13">
        <f t="shared" si="4066"/>
        <v>3.1799656078077297E-4</v>
      </c>
      <c r="AV2841" s="13">
        <f t="shared" si="4067"/>
        <v>1.4288334428248813E-4</v>
      </c>
      <c r="AW2841" s="13">
        <f t="shared" si="4068"/>
        <v>2.3027147840767461E-6</v>
      </c>
      <c r="AX2841" s="13">
        <f t="shared" si="4069"/>
        <v>3.1609415022302747E-3</v>
      </c>
      <c r="AY2841" s="13">
        <f t="shared" si="4070"/>
        <v>2.8386324067515302E-3</v>
      </c>
      <c r="AZ2841" s="13">
        <f t="shared" si="4071"/>
        <v>1.2745939674895274E-3</v>
      </c>
      <c r="BA2841" s="13">
        <f t="shared" si="4072"/>
        <v>3.8154283452287269E-4</v>
      </c>
      <c r="BB2841" s="13">
        <f t="shared" si="4073"/>
        <v>8.5659593342385899E-5</v>
      </c>
      <c r="BC2841" s="13">
        <f t="shared" si="4074"/>
        <v>1.5385042553890353E-5</v>
      </c>
      <c r="BD2841" s="13">
        <f t="shared" si="4075"/>
        <v>4.9187822364998949E-5</v>
      </c>
      <c r="BE2841" s="13">
        <f t="shared" si="4076"/>
        <v>8.8404988283243737E-5</v>
      </c>
      <c r="BF2841" s="13">
        <f t="shared" si="4077"/>
        <v>7.9444886738081895E-5</v>
      </c>
      <c r="BG2841" s="13">
        <f t="shared" si="4078"/>
        <v>4.7595278286070329E-5</v>
      </c>
      <c r="BH2841" s="13">
        <f t="shared" si="4079"/>
        <v>2.1385679508206185E-5</v>
      </c>
      <c r="BI2841" s="13">
        <f t="shared" si="4080"/>
        <v>7.6872715865440943E-6</v>
      </c>
      <c r="BJ2841" s="14">
        <f t="shared" si="4081"/>
        <v>0.58339343920589837</v>
      </c>
      <c r="BK2841" s="14">
        <f t="shared" si="4082"/>
        <v>0.23204585590173729</v>
      </c>
      <c r="BL2841" s="14">
        <f t="shared" si="4083"/>
        <v>0.17665588293863668</v>
      </c>
      <c r="BM2841" s="14">
        <f t="shared" si="4084"/>
        <v>0.50263926146545113</v>
      </c>
      <c r="BN2841" s="14">
        <f t="shared" si="4085"/>
        <v>0.49476964581014288</v>
      </c>
    </row>
    <row r="2842" spans="1:66" x14ac:dyDescent="0.25">
      <c r="A2842" t="s">
        <v>290</v>
      </c>
      <c r="B2842" t="s">
        <v>300</v>
      </c>
      <c r="C2842" t="s">
        <v>317</v>
      </c>
      <c r="D2842" s="7" t="s">
        <v>516</v>
      </c>
      <c r="E2842" s="10">
        <f>VLOOKUP(A2842,home!$A$2:$E$405,3,FALSE)</f>
        <v>1.6292</v>
      </c>
      <c r="F2842" s="10">
        <f>VLOOKUP(B2842,home!$B$2:$E$405,3,FALSE)</f>
        <v>0.75819999999999999</v>
      </c>
      <c r="G2842" s="10">
        <f>VLOOKUP(C2842,away!$B$2:$E$405,4,FALSE)</f>
        <v>1.0570999999999999</v>
      </c>
      <c r="H2842" s="10">
        <f>VLOOKUP(A2842,away!$A$2:$E$405,3,FALSE)</f>
        <v>1.1462000000000001</v>
      </c>
      <c r="I2842" s="10">
        <f>VLOOKUP(C2842,away!$B$2:$E$405,3,FALSE)</f>
        <v>1.0179</v>
      </c>
      <c r="J2842" s="10">
        <f>VLOOKUP(B2842,home!$B$2:$E$405,4,FALSE)</f>
        <v>1.1291</v>
      </c>
      <c r="K2842" s="12">
        <f t="shared" si="4030"/>
        <v>1.3057927540239997</v>
      </c>
      <c r="L2842" s="12">
        <f t="shared" si="4031"/>
        <v>1.3173401421180002</v>
      </c>
      <c r="M2842" s="13">
        <f t="shared" si="4032"/>
        <v>7.2575135927981663E-2</v>
      </c>
      <c r="N2842" s="13">
        <f t="shared" si="4033"/>
        <v>9.4768086617065289E-2</v>
      </c>
      <c r="O2842" s="13">
        <f t="shared" si="4034"/>
        <v>9.5606139877600541E-2</v>
      </c>
      <c r="P2842" s="13">
        <f t="shared" si="4035"/>
        <v>0.12484180469237575</v>
      </c>
      <c r="Q2842" s="13">
        <f t="shared" si="4036"/>
        <v>6.1873740408641326E-2</v>
      </c>
      <c r="R2842" s="13">
        <f t="shared" si="4037"/>
        <v>6.2972902946855869E-2</v>
      </c>
      <c r="S2842" s="13">
        <f t="shared" si="4038"/>
        <v>5.3687382047465967E-2</v>
      </c>
      <c r="T2842" s="13">
        <f t="shared" si="4039"/>
        <v>8.1508761983291822E-2</v>
      </c>
      <c r="U2842" s="13">
        <f t="shared" si="4040"/>
        <v>8.2229560367860971E-2</v>
      </c>
      <c r="V2842" s="13">
        <f t="shared" si="4041"/>
        <v>1.0261288492132434E-2</v>
      </c>
      <c r="W2842" s="13">
        <f t="shared" si="4042"/>
        <v>2.6931427296655281E-2</v>
      </c>
      <c r="X2842" s="13">
        <f t="shared" si="4043"/>
        <v>3.5477850262416462E-2</v>
      </c>
      <c r="Y2842" s="13">
        <f t="shared" si="4044"/>
        <v>2.336819815336642E-2</v>
      </c>
      <c r="Z2842" s="13">
        <f t="shared" si="4045"/>
        <v>2.7652244305864711E-2</v>
      </c>
      <c r="AA2842" s="13">
        <f t="shared" si="4046"/>
        <v>3.6108100247099539E-2</v>
      </c>
      <c r="AB2842" s="13">
        <f t="shared" si="4047"/>
        <v>2.3574847832117392E-2</v>
      </c>
      <c r="AC2842" s="13">
        <f t="shared" si="4048"/>
        <v>1.1031995991524299E-3</v>
      </c>
      <c r="AD2842" s="13">
        <f t="shared" si="4049"/>
        <v>8.7917156548741465E-3</v>
      </c>
      <c r="AE2842" s="13">
        <f t="shared" si="4050"/>
        <v>1.1581679950252957E-2</v>
      </c>
      <c r="AF2842" s="13">
        <f t="shared" si="4051"/>
        <v>7.6285059558157137E-3</v>
      </c>
      <c r="AG2842" s="13">
        <f t="shared" si="4052"/>
        <v>3.3497790399940938E-3</v>
      </c>
      <c r="AH2842" s="13">
        <f t="shared" si="4053"/>
        <v>9.106852860942375E-3</v>
      </c>
      <c r="AI2842" s="13">
        <f t="shared" si="4054"/>
        <v>1.1891662477781284E-2</v>
      </c>
      <c r="AJ2842" s="13">
        <f t="shared" si="4055"/>
        <v>7.7640233483929431E-3</v>
      </c>
      <c r="AK2842" s="13">
        <f t="shared" si="4056"/>
        <v>3.3794018101348873E-3</v>
      </c>
      <c r="AL2842" s="13">
        <f t="shared" si="4057"/>
        <v>7.5907775925222352E-5</v>
      </c>
      <c r="AM2842" s="13">
        <f t="shared" si="4058"/>
        <v>2.2960317195148041E-3</v>
      </c>
      <c r="AN2842" s="13">
        <f t="shared" si="4059"/>
        <v>3.0246547516930688E-3</v>
      </c>
      <c r="AO2842" s="13">
        <f t="shared" si="4060"/>
        <v>1.9922495602266166E-3</v>
      </c>
      <c r="AP2842" s="13">
        <f t="shared" si="4061"/>
        <v>8.7482343960115121E-4</v>
      </c>
      <c r="AQ2842" s="13">
        <f t="shared" si="4062"/>
        <v>2.8811000856308471E-4</v>
      </c>
      <c r="AR2842" s="13">
        <f t="shared" si="4063"/>
        <v>2.3993645684163055E-3</v>
      </c>
      <c r="AS2842" s="13">
        <f t="shared" si="4064"/>
        <v>3.1330728676999329E-3</v>
      </c>
      <c r="AT2842" s="13">
        <f t="shared" si="4065"/>
        <v>2.0455719242358831E-3</v>
      </c>
      <c r="AU2842" s="13">
        <f t="shared" si="4066"/>
        <v>8.9036433216738262E-4</v>
      </c>
      <c r="AV2842" s="13">
        <f t="shared" si="4067"/>
        <v>2.9065782334639615E-4</v>
      </c>
      <c r="AW2842" s="13">
        <f t="shared" si="4068"/>
        <v>3.6270700761502986E-6</v>
      </c>
      <c r="AX2842" s="13">
        <f t="shared" si="4069"/>
        <v>4.9969026372528283E-4</v>
      </c>
      <c r="AY2842" s="13">
        <f t="shared" si="4070"/>
        <v>6.5826204303084512E-4</v>
      </c>
      <c r="AZ2842" s="13">
        <f t="shared" si="4071"/>
        <v>4.3357750665856947E-4</v>
      </c>
      <c r="BA2842" s="13">
        <f t="shared" si="4072"/>
        <v>1.9038968474692267E-4</v>
      </c>
      <c r="BB2842" s="13">
        <f t="shared" si="4073"/>
        <v>6.2701993590578121E-5</v>
      </c>
      <c r="BC2842" s="13">
        <f t="shared" si="4074"/>
        <v>1.6519970629538799E-5</v>
      </c>
      <c r="BD2842" s="13">
        <f t="shared" si="4075"/>
        <v>5.2679654359173744E-4</v>
      </c>
      <c r="BE2842" s="13">
        <f t="shared" si="4076"/>
        <v>6.8788710946697876E-4</v>
      </c>
      <c r="BF2842" s="13">
        <f t="shared" si="4077"/>
        <v>4.4911900156424748E-4</v>
      </c>
      <c r="BG2842" s="13">
        <f t="shared" si="4078"/>
        <v>1.9548544597902933E-4</v>
      </c>
      <c r="BH2842" s="13">
        <f t="shared" si="4079"/>
        <v>6.3815869719141579E-5</v>
      </c>
      <c r="BI2842" s="13">
        <f t="shared" si="4080"/>
        <v>1.6666060054198925E-5</v>
      </c>
      <c r="BJ2842" s="14">
        <f t="shared" si="4081"/>
        <v>0.36561675626435391</v>
      </c>
      <c r="BK2842" s="14">
        <f t="shared" si="4082"/>
        <v>0.26320298057806429</v>
      </c>
      <c r="BL2842" s="14">
        <f t="shared" si="4083"/>
        <v>0.34333229331502702</v>
      </c>
      <c r="BM2842" s="14">
        <f t="shared" si="4084"/>
        <v>0.48651182901983497</v>
      </c>
      <c r="BN2842" s="14">
        <f t="shared" si="4085"/>
        <v>0.51263781047052048</v>
      </c>
    </row>
    <row r="2843" spans="1:66" x14ac:dyDescent="0.25">
      <c r="A2843" t="s">
        <v>338</v>
      </c>
      <c r="B2843" t="s">
        <v>94</v>
      </c>
      <c r="C2843" t="s">
        <v>92</v>
      </c>
      <c r="D2843" t="s">
        <v>517</v>
      </c>
      <c r="E2843" s="10">
        <f>VLOOKUP(A2843,home!$A$2:$E$405,3,FALSE)</f>
        <v>1.3812</v>
      </c>
      <c r="F2843" s="10">
        <f>VLOOKUP(B2843,home!$B$2:$E$405,3,FALSE)</f>
        <v>1.1432</v>
      </c>
      <c r="G2843" s="10">
        <f>VLOOKUP(C2843,away!$B$2:$E$405,4,FALSE)</f>
        <v>1.0669999999999999</v>
      </c>
      <c r="H2843" s="10">
        <f>VLOOKUP(A2843,away!$A$2:$E$405,3,FALSE)</f>
        <v>1.0679000000000001</v>
      </c>
      <c r="I2843" s="10">
        <f>VLOOKUP(C2843,away!$B$2:$E$405,3,FALSE)</f>
        <v>0.78859999999999997</v>
      </c>
      <c r="J2843" s="10">
        <f>VLOOKUP(B2843,home!$B$2:$E$405,4,FALSE)</f>
        <v>0.64070000000000005</v>
      </c>
      <c r="K2843" s="12">
        <f t="shared" si="4030"/>
        <v>1.6847800252799998</v>
      </c>
      <c r="L2843" s="12">
        <f t="shared" si="4031"/>
        <v>0.53956290375799998</v>
      </c>
      <c r="M2843" s="13">
        <f t="shared" si="4032"/>
        <v>0.10813844993129809</v>
      </c>
      <c r="N2843" s="13">
        <f t="shared" si="4033"/>
        <v>0.18218950040899237</v>
      </c>
      <c r="O2843" s="13">
        <f t="shared" si="4034"/>
        <v>5.8347496052820289E-2</v>
      </c>
      <c r="P2843" s="13">
        <f t="shared" si="4035"/>
        <v>9.8302695874895249E-2</v>
      </c>
      <c r="Q2843" s="13">
        <f t="shared" si="4036"/>
        <v>0.15347461555240638</v>
      </c>
      <c r="R2843" s="13">
        <f t="shared" si="4037"/>
        <v>1.5741072198634076E-2</v>
      </c>
      <c r="S2843" s="13">
        <f t="shared" si="4038"/>
        <v>2.2340388692485093E-2</v>
      </c>
      <c r="T2843" s="13">
        <f t="shared" si="4039"/>
        <v>8.2809209220599089E-2</v>
      </c>
      <c r="U2843" s="13">
        <f t="shared" si="4040"/>
        <v>2.6520244016749017E-2</v>
      </c>
      <c r="V2843" s="13">
        <f t="shared" si="4041"/>
        <v>2.2564904699685535E-3</v>
      </c>
      <c r="W2843" s="13">
        <f t="shared" si="4042"/>
        <v>8.6190322223407168E-2</v>
      </c>
      <c r="X2843" s="13">
        <f t="shared" si="4043"/>
        <v>4.6505100534699244E-2</v>
      </c>
      <c r="Y2843" s="13">
        <f t="shared" si="4044"/>
        <v>1.254621354203002E-2</v>
      </c>
      <c r="Z2843" s="13">
        <f t="shared" si="4045"/>
        <v>2.8310995412531097E-3</v>
      </c>
      <c r="AA2843" s="13">
        <f t="shared" si="4046"/>
        <v>4.7697799566826099E-3</v>
      </c>
      <c r="AB2843" s="13">
        <f t="shared" si="4047"/>
        <v>4.0180149979998827E-3</v>
      </c>
      <c r="AC2843" s="13">
        <f t="shared" si="4048"/>
        <v>1.2820318336981612E-4</v>
      </c>
      <c r="AD2843" s="13">
        <f t="shared" si="4049"/>
        <v>3.630293331361082E-2</v>
      </c>
      <c r="AE2843" s="13">
        <f t="shared" si="4050"/>
        <v>1.9587716113624885E-2</v>
      </c>
      <c r="AF2843" s="13">
        <f t="shared" si="4051"/>
        <v>5.2844024921274045E-3</v>
      </c>
      <c r="AG2843" s="13">
        <f t="shared" si="4052"/>
        <v>9.5042251775942488E-4</v>
      </c>
      <c r="AH2843" s="13">
        <f t="shared" si="4053"/>
        <v>3.8188907232661725E-4</v>
      </c>
      <c r="AI2843" s="13">
        <f t="shared" si="4054"/>
        <v>6.4339908092859392E-4</v>
      </c>
      <c r="AJ2843" s="13">
        <f t="shared" si="4055"/>
        <v>5.4199295991600263E-4</v>
      </c>
      <c r="AK2843" s="13">
        <f t="shared" si="4056"/>
        <v>3.0437963756962163E-4</v>
      </c>
      <c r="AL2843" s="13">
        <f t="shared" si="4057"/>
        <v>4.6616975009363056E-6</v>
      </c>
      <c r="AM2843" s="13">
        <f t="shared" si="4058"/>
        <v>1.2232491381168664E-2</v>
      </c>
      <c r="AN2843" s="13">
        <f t="shared" si="4059"/>
        <v>6.6001985698180728E-3</v>
      </c>
      <c r="AO2843" s="13">
        <f t="shared" si="4060"/>
        <v>1.7806111528552186E-3</v>
      </c>
      <c r="AP2843" s="13">
        <f t="shared" si="4061"/>
        <v>3.2025057469948066E-4</v>
      </c>
      <c r="AQ2843" s="13">
        <f t="shared" si="4062"/>
        <v>4.3198832503755001E-5</v>
      </c>
      <c r="AR2843" s="13">
        <f t="shared" si="4063"/>
        <v>4.1210635355599709E-5</v>
      </c>
      <c r="AS2843" s="13">
        <f t="shared" si="4064"/>
        <v>6.9430855276212135E-5</v>
      </c>
      <c r="AT2843" s="13">
        <f t="shared" si="4065"/>
        <v>5.8487859053734355E-5</v>
      </c>
      <c r="AU2843" s="13">
        <f t="shared" si="4066"/>
        <v>3.2846392218374543E-5</v>
      </c>
      <c r="AV2843" s="13">
        <f t="shared" si="4067"/>
        <v>1.3834736378007467E-5</v>
      </c>
      <c r="AW2843" s="13">
        <f t="shared" si="4068"/>
        <v>1.1771366346322134E-7</v>
      </c>
      <c r="AX2843" s="13">
        <f t="shared" si="4069"/>
        <v>3.4348428564004514E-3</v>
      </c>
      <c r="AY2843" s="13">
        <f t="shared" si="4070"/>
        <v>1.8533137855518504E-3</v>
      </c>
      <c r="AZ2843" s="13">
        <f t="shared" si="4071"/>
        <v>4.9998968385354383E-4</v>
      </c>
      <c r="BA2843" s="13">
        <f t="shared" si="4072"/>
        <v>8.9925295223020852E-5</v>
      </c>
      <c r="BB2843" s="13">
        <f t="shared" si="4073"/>
        <v>1.213008835295713E-5</v>
      </c>
      <c r="BC2843" s="13">
        <f t="shared" si="4074"/>
        <v>1.3089891389125294E-6</v>
      </c>
      <c r="BD2843" s="13">
        <f t="shared" si="4075"/>
        <v>3.7059550130299116E-6</v>
      </c>
      <c r="BE2843" s="13">
        <f t="shared" si="4076"/>
        <v>6.2437189805390762E-6</v>
      </c>
      <c r="BF2843" s="13">
        <f t="shared" si="4077"/>
        <v>5.2596465109369209E-6</v>
      </c>
      <c r="BG2843" s="13">
        <f t="shared" si="4078"/>
        <v>2.9537824605533898E-6</v>
      </c>
      <c r="BH2843" s="13">
        <f t="shared" si="4079"/>
        <v>1.2441184221406903E-6</v>
      </c>
      <c r="BI2843" s="13">
        <f t="shared" si="4080"/>
        <v>4.1921317334110067E-7</v>
      </c>
      <c r="BJ2843" s="14">
        <f t="shared" si="4081"/>
        <v>0.65270869712882285</v>
      </c>
      <c r="BK2843" s="14">
        <f t="shared" si="4082"/>
        <v>0.23302420363506957</v>
      </c>
      <c r="BL2843" s="14">
        <f t="shared" si="4083"/>
        <v>0.11150390488646918</v>
      </c>
      <c r="BM2843" s="14">
        <f t="shared" si="4084"/>
        <v>0.38202087910067978</v>
      </c>
      <c r="BN2843" s="14">
        <f t="shared" si="4085"/>
        <v>0.61619383001904648</v>
      </c>
    </row>
    <row r="2844" spans="1:66" x14ac:dyDescent="0.25">
      <c r="A2844" t="s">
        <v>338</v>
      </c>
      <c r="B2844" t="s">
        <v>85</v>
      </c>
      <c r="C2844" t="s">
        <v>78</v>
      </c>
      <c r="D2844" t="s">
        <v>517</v>
      </c>
      <c r="E2844" s="10">
        <f>VLOOKUP(A2844,home!$A$2:$E$405,3,FALSE)</f>
        <v>1.3812</v>
      </c>
      <c r="F2844" s="10">
        <f>VLOOKUP(B2844,home!$B$2:$E$405,3,FALSE)</f>
        <v>1.3337000000000001</v>
      </c>
      <c r="G2844" s="10">
        <f>VLOOKUP(C2844,away!$B$2:$E$405,4,FALSE)</f>
        <v>0.94120000000000004</v>
      </c>
      <c r="H2844" s="10">
        <f>VLOOKUP(A2844,away!$A$2:$E$405,3,FALSE)</f>
        <v>1.0679000000000001</v>
      </c>
      <c r="I2844" s="10">
        <f>VLOOKUP(C2844,away!$B$2:$E$405,3,FALSE)</f>
        <v>1.2173</v>
      </c>
      <c r="J2844" s="10">
        <f>VLOOKUP(B2844,home!$B$2:$E$405,4,FALSE)</f>
        <v>1.4785999999999999</v>
      </c>
      <c r="K2844" s="12">
        <f t="shared" si="4030"/>
        <v>1.7337905813280003</v>
      </c>
      <c r="L2844" s="12">
        <f t="shared" si="4031"/>
        <v>1.9221129750620003</v>
      </c>
      <c r="M2844" s="13">
        <f t="shared" si="4032"/>
        <v>2.5838140715527119E-2</v>
      </c>
      <c r="N2844" s="13">
        <f t="shared" si="4033"/>
        <v>4.4797925011608439E-2</v>
      </c>
      <c r="O2844" s="13">
        <f t="shared" si="4034"/>
        <v>4.9663825520792425E-2</v>
      </c>
      <c r="P2844" s="13">
        <f t="shared" si="4035"/>
        <v>8.6106672920667079E-2</v>
      </c>
      <c r="Q2844" s="13">
        <f t="shared" si="4036"/>
        <v>3.8835110224082391E-2</v>
      </c>
      <c r="R2844" s="13">
        <f t="shared" si="4037"/>
        <v>4.7729741712365228E-2</v>
      </c>
      <c r="S2844" s="13">
        <f t="shared" si="4038"/>
        <v>7.173851248719279E-2</v>
      </c>
      <c r="T2844" s="13">
        <f t="shared" si="4039"/>
        <v>7.4645469249671706E-2</v>
      </c>
      <c r="U2844" s="13">
        <f t="shared" si="4040"/>
        <v>8.2753376630117018E-2</v>
      </c>
      <c r="V2844" s="13">
        <f t="shared" si="4041"/>
        <v>2.6563506762086825E-2</v>
      </c>
      <c r="W2844" s="13">
        <f t="shared" si="4042"/>
        <v>2.2443982777116258E-2</v>
      </c>
      <c r="X2844" s="13">
        <f t="shared" si="4043"/>
        <v>4.3139870507963217E-2</v>
      </c>
      <c r="Y2844" s="13">
        <f t="shared" si="4044"/>
        <v>4.1459852422925325E-2</v>
      </c>
      <c r="Z2844" s="13">
        <f t="shared" si="4045"/>
        <v>3.0580651947231724E-2</v>
      </c>
      <c r="AA2844" s="13">
        <f t="shared" si="4046"/>
        <v>5.3020446316980135E-2</v>
      </c>
      <c r="AB2844" s="13">
        <f t="shared" si="4047"/>
        <v>4.5963175221093527E-2</v>
      </c>
      <c r="AC2844" s="13">
        <f t="shared" si="4048"/>
        <v>5.5327490800605849E-3</v>
      </c>
      <c r="AD2844" s="13">
        <f t="shared" si="4049"/>
        <v>9.7282914866130051E-3</v>
      </c>
      <c r="AE2844" s="13">
        <f t="shared" si="4050"/>
        <v>1.869887529160405E-2</v>
      </c>
      <c r="AF2844" s="13">
        <f t="shared" si="4051"/>
        <v>1.7970675408529202E-2</v>
      </c>
      <c r="AG2844" s="13">
        <f t="shared" si="4052"/>
        <v>1.1513889457787196E-2</v>
      </c>
      <c r="AH2844" s="13">
        <f t="shared" si="4053"/>
        <v>1.4694866973407276E-2</v>
      </c>
      <c r="AI2844" s="13">
        <f t="shared" si="4054"/>
        <v>2.5477821952361434E-2</v>
      </c>
      <c r="AJ2844" s="13">
        <f t="shared" si="4055"/>
        <v>2.2086603866878014E-2</v>
      </c>
      <c r="AK2844" s="13">
        <f t="shared" si="4056"/>
        <v>1.2764515252638563E-2</v>
      </c>
      <c r="AL2844" s="13">
        <f t="shared" si="4057"/>
        <v>7.3752460849879663E-4</v>
      </c>
      <c r="AM2844" s="13">
        <f t="shared" si="4058"/>
        <v>3.3733640303806019E-3</v>
      </c>
      <c r="AN2844" s="13">
        <f t="shared" si="4059"/>
        <v>6.483986772401998E-3</v>
      </c>
      <c r="AO2844" s="13">
        <f t="shared" si="4060"/>
        <v>6.2314775526821327E-3</v>
      </c>
      <c r="AP2844" s="13">
        <f t="shared" si="4061"/>
        <v>3.9925346192726417E-3</v>
      </c>
      <c r="AQ2844" s="13">
        <f t="shared" si="4062"/>
        <v>1.9185256487720414E-3</v>
      </c>
      <c r="AR2844" s="13">
        <f t="shared" si="4063"/>
        <v>5.6490388952792391E-3</v>
      </c>
      <c r="AS2844" s="13">
        <f t="shared" si="4064"/>
        <v>9.7942504301906756E-3</v>
      </c>
      <c r="AT2844" s="13">
        <f t="shared" si="4065"/>
        <v>8.490589573516158E-3</v>
      </c>
      <c r="AU2844" s="13">
        <f t="shared" si="4066"/>
        <v>4.9069680774946785E-3</v>
      </c>
      <c r="AV2844" s="13">
        <f t="shared" si="4067"/>
        <v>2.1269137589093596E-3</v>
      </c>
      <c r="AW2844" s="13">
        <f t="shared" si="4068"/>
        <v>6.8273090860926247E-5</v>
      </c>
      <c r="AX2844" s="13">
        <f t="shared" si="4069"/>
        <v>9.7478446387742521E-4</v>
      </c>
      <c r="AY2844" s="13">
        <f t="shared" si="4070"/>
        <v>1.8736458659076546E-3</v>
      </c>
      <c r="AZ2844" s="13">
        <f t="shared" si="4071"/>
        <v>1.8006795147661903E-3</v>
      </c>
      <c r="BA2844" s="13">
        <f t="shared" si="4072"/>
        <v>1.1537031530868137E-3</v>
      </c>
      <c r="BB2844" s="13">
        <f t="shared" si="4073"/>
        <v>5.5438694997952617E-4</v>
      </c>
      <c r="BC2844" s="13">
        <f t="shared" si="4074"/>
        <v>2.1311886995213912E-4</v>
      </c>
      <c r="BD2844" s="13">
        <f t="shared" si="4075"/>
        <v>1.8096818262076878E-3</v>
      </c>
      <c r="BE2844" s="13">
        <f t="shared" si="4076"/>
        <v>3.1376093054793445E-3</v>
      </c>
      <c r="BF2844" s="13">
        <f t="shared" si="4077"/>
        <v>2.7199787308635889E-3</v>
      </c>
      <c r="BG2844" s="13">
        <f t="shared" si="4078"/>
        <v>1.5719578349945925E-3</v>
      </c>
      <c r="BH2844" s="13">
        <f t="shared" si="4079"/>
        <v>6.8136142213959488E-4</v>
      </c>
      <c r="BI2844" s="13">
        <f t="shared" si="4080"/>
        <v>2.3626760323717638E-4</v>
      </c>
      <c r="BJ2844" s="14">
        <f t="shared" si="4081"/>
        <v>0.35180414927897991</v>
      </c>
      <c r="BK2844" s="14">
        <f t="shared" si="4082"/>
        <v>0.21839075243994086</v>
      </c>
      <c r="BL2844" s="14">
        <f t="shared" si="4083"/>
        <v>0.39527899090494567</v>
      </c>
      <c r="BM2844" s="14">
        <f t="shared" si="4084"/>
        <v>0.70127775569100881</v>
      </c>
      <c r="BN2844" s="14">
        <f t="shared" si="4085"/>
        <v>0.29297141610504268</v>
      </c>
    </row>
    <row r="2845" spans="1:66" x14ac:dyDescent="0.25">
      <c r="A2845" t="s">
        <v>338</v>
      </c>
      <c r="B2845" t="s">
        <v>95</v>
      </c>
      <c r="C2845" t="s">
        <v>75</v>
      </c>
      <c r="D2845" t="s">
        <v>517</v>
      </c>
      <c r="E2845" s="10">
        <f>VLOOKUP(A2845,home!$A$2:$E$405,3,FALSE)</f>
        <v>1.3812</v>
      </c>
      <c r="F2845" s="10">
        <f>VLOOKUP(B2845,home!$B$2:$E$405,3,FALSE)</f>
        <v>1.1051</v>
      </c>
      <c r="G2845" s="10">
        <f>VLOOKUP(C2845,away!$B$2:$E$405,4,FALSE)</f>
        <v>0.53349999999999997</v>
      </c>
      <c r="H2845" s="10">
        <f>VLOOKUP(A2845,away!$A$2:$E$405,3,FALSE)</f>
        <v>1.0679000000000001</v>
      </c>
      <c r="I2845" s="10">
        <f>VLOOKUP(C2845,away!$B$2:$E$405,3,FALSE)</f>
        <v>0.69</v>
      </c>
      <c r="J2845" s="10">
        <f>VLOOKUP(B2845,home!$B$2:$E$405,4,FALSE)</f>
        <v>0.8871</v>
      </c>
      <c r="K2845" s="12">
        <f t="shared" si="4030"/>
        <v>0.81431525801999993</v>
      </c>
      <c r="L2845" s="12">
        <f t="shared" si="4031"/>
        <v>0.65366052210000003</v>
      </c>
      <c r="M2845" s="13">
        <f t="shared" si="4032"/>
        <v>0.23039137629870179</v>
      </c>
      <c r="N2845" s="13">
        <f t="shared" si="4033"/>
        <v>0.18761121303626022</v>
      </c>
      <c r="O2845" s="13">
        <f t="shared" si="4034"/>
        <v>0.15059774731874698</v>
      </c>
      <c r="P2845" s="13">
        <f t="shared" si="4035"/>
        <v>0.12263404346509617</v>
      </c>
      <c r="Q2845" s="13">
        <f t="shared" si="4036"/>
        <v>7.6387336675533712E-2</v>
      </c>
      <c r="R2845" s="13">
        <f t="shared" si="4037"/>
        <v>4.9219901069728011E-2</v>
      </c>
      <c r="S2845" s="13">
        <f t="shared" si="4038"/>
        <v>1.6319088042927591E-2</v>
      </c>
      <c r="T2845" s="13">
        <f t="shared" si="4039"/>
        <v>4.9931386373157839E-2</v>
      </c>
      <c r="U2845" s="13">
        <f t="shared" si="4040"/>
        <v>4.0080516439314429E-2</v>
      </c>
      <c r="V2845" s="13">
        <f t="shared" si="4041"/>
        <v>9.651575334874541E-4</v>
      </c>
      <c r="W2845" s="13">
        <f t="shared" si="4042"/>
        <v>2.073445792479928E-2</v>
      </c>
      <c r="X2845" s="13">
        <f t="shared" si="4043"/>
        <v>1.3553296592584781E-2</v>
      </c>
      <c r="Y2845" s="13">
        <f t="shared" si="4044"/>
        <v>4.4296274634425597E-3</v>
      </c>
      <c r="Z2845" s="13">
        <f t="shared" si="4045"/>
        <v>1.0724368743649588E-2</v>
      </c>
      <c r="AA2845" s="13">
        <f t="shared" si="4046"/>
        <v>8.7330171005866354E-3</v>
      </c>
      <c r="AB2845" s="13">
        <f t="shared" si="4047"/>
        <v>3.5557145367786391E-3</v>
      </c>
      <c r="AC2845" s="13">
        <f t="shared" si="4048"/>
        <v>3.2108724297179889E-5</v>
      </c>
      <c r="AD2845" s="13">
        <f t="shared" si="4049"/>
        <v>4.2210963637344381E-3</v>
      </c>
      <c r="AE2845" s="13">
        <f t="shared" si="4050"/>
        <v>2.7591640529530644E-3</v>
      </c>
      <c r="AF2845" s="13">
        <f t="shared" si="4051"/>
        <v>9.0177830770642609E-4</v>
      </c>
      <c r="AG2845" s="13">
        <f t="shared" si="4052"/>
        <v>1.9648562647794568E-4</v>
      </c>
      <c r="AH2845" s="13">
        <f t="shared" si="4053"/>
        <v>1.7525241180417277E-3</v>
      </c>
      <c r="AI2845" s="13">
        <f t="shared" si="4054"/>
        <v>1.4271071293694222E-3</v>
      </c>
      <c r="AJ2845" s="13">
        <f t="shared" si="4055"/>
        <v>5.8105755513732126E-4</v>
      </c>
      <c r="AK2845" s="13">
        <f t="shared" si="4056"/>
        <v>1.5772134431203937E-4</v>
      </c>
      <c r="AL2845" s="13">
        <f t="shared" si="4057"/>
        <v>6.8364063869544066E-7</v>
      </c>
      <c r="AM2845" s="13">
        <f t="shared" si="4058"/>
        <v>6.8746063491233883E-4</v>
      </c>
      <c r="AN2845" s="13">
        <f t="shared" si="4059"/>
        <v>4.493658775399969E-4</v>
      </c>
      <c r="AO2845" s="13">
        <f t="shared" si="4060"/>
        <v>1.4686636706335952E-4</v>
      </c>
      <c r="AP2845" s="13">
        <f t="shared" si="4061"/>
        <v>3.2000248724521948E-5</v>
      </c>
      <c r="AQ2845" s="13">
        <f t="shared" si="4062"/>
        <v>5.2293248221502193E-6</v>
      </c>
      <c r="AR2845" s="13">
        <f t="shared" si="4063"/>
        <v>2.2911116599839965E-4</v>
      </c>
      <c r="AS2845" s="13">
        <f t="shared" si="4064"/>
        <v>1.8656871825524981E-4</v>
      </c>
      <c r="AT2845" s="13">
        <f t="shared" si="4065"/>
        <v>7.596287697224221E-5</v>
      </c>
      <c r="AU2845" s="13">
        <f t="shared" si="4066"/>
        <v>2.0619243253864314E-5</v>
      </c>
      <c r="AV2845" s="13">
        <f t="shared" si="4067"/>
        <v>4.1976410976119141E-6</v>
      </c>
      <c r="AW2845" s="13">
        <f t="shared" si="4068"/>
        <v>1.0108115583717213E-8</v>
      </c>
      <c r="AX2845" s="13">
        <f t="shared" si="4069"/>
        <v>9.3301614049538993E-5</v>
      </c>
      <c r="AY2845" s="13">
        <f t="shared" si="4070"/>
        <v>6.0987581752394349E-5</v>
      </c>
      <c r="AZ2845" s="13">
        <f t="shared" si="4071"/>
        <v>1.9932587264943263E-5</v>
      </c>
      <c r="BA2845" s="13">
        <f t="shared" si="4072"/>
        <v>4.3430484661355422E-6</v>
      </c>
      <c r="BB2845" s="13">
        <f t="shared" si="4073"/>
        <v>7.0971983196994071E-7</v>
      </c>
      <c r="BC2845" s="13">
        <f t="shared" si="4074"/>
        <v>9.2783167182039174E-8</v>
      </c>
      <c r="BD2845" s="13">
        <f t="shared" si="4075"/>
        <v>2.4960154064242268E-5</v>
      </c>
      <c r="BE2845" s="13">
        <f t="shared" si="4076"/>
        <v>2.0325434297042389E-5</v>
      </c>
      <c r="BF2845" s="13">
        <f t="shared" si="4077"/>
        <v>8.2756556369823149E-6</v>
      </c>
      <c r="BG2845" s="13">
        <f t="shared" si="4078"/>
        <v>2.2463308851046404E-6</v>
      </c>
      <c r="BH2845" s="13">
        <f t="shared" si="4079"/>
        <v>4.5730537857556987E-7</v>
      </c>
      <c r="BI2845" s="13">
        <f t="shared" si="4080"/>
        <v>7.4478149469739827E-8</v>
      </c>
      <c r="BJ2845" s="14">
        <f t="shared" si="4081"/>
        <v>0.36222613220424482</v>
      </c>
      <c r="BK2845" s="14">
        <f t="shared" si="4082"/>
        <v>0.37040344528690128</v>
      </c>
      <c r="BL2845" s="14">
        <f t="shared" si="4083"/>
        <v>0.2566781056160039</v>
      </c>
      <c r="BM2845" s="14">
        <f t="shared" si="4084"/>
        <v>0.18312945651309592</v>
      </c>
      <c r="BN2845" s="14">
        <f t="shared" si="4085"/>
        <v>0.81684161786406695</v>
      </c>
    </row>
    <row r="2846" spans="1:66" x14ac:dyDescent="0.25">
      <c r="A2846" t="s">
        <v>338</v>
      </c>
      <c r="B2846" t="s">
        <v>90</v>
      </c>
      <c r="C2846" t="s">
        <v>81</v>
      </c>
      <c r="D2846" t="s">
        <v>517</v>
      </c>
      <c r="E2846" s="10">
        <f>VLOOKUP(A2846,home!$A$2:$E$405,3,FALSE)</f>
        <v>1.3812</v>
      </c>
      <c r="F2846" s="10">
        <f>VLOOKUP(B2846,home!$B$2:$E$405,3,FALSE)</f>
        <v>1.6004</v>
      </c>
      <c r="G2846" s="10">
        <f>VLOOKUP(C2846,away!$B$2:$E$405,4,FALSE)</f>
        <v>0.91449999999999998</v>
      </c>
      <c r="H2846" s="10">
        <f>VLOOKUP(A2846,away!$A$2:$E$405,3,FALSE)</f>
        <v>1.0679000000000001</v>
      </c>
      <c r="I2846" s="10">
        <f>VLOOKUP(C2846,away!$B$2:$E$405,3,FALSE)</f>
        <v>0.69</v>
      </c>
      <c r="J2846" s="10">
        <f>VLOOKUP(B2846,home!$B$2:$E$405,4,FALSE)</f>
        <v>0.73929999999999996</v>
      </c>
      <c r="K2846" s="12">
        <f t="shared" si="4030"/>
        <v>2.0214770829599997</v>
      </c>
      <c r="L2846" s="12">
        <f t="shared" si="4031"/>
        <v>0.54475394430000001</v>
      </c>
      <c r="M2846" s="13">
        <f t="shared" si="4032"/>
        <v>7.6824550091499272E-2</v>
      </c>
      <c r="N2846" s="13">
        <f t="shared" si="4033"/>
        <v>0.15529906741867833</v>
      </c>
      <c r="O2846" s="13">
        <f t="shared" si="4034"/>
        <v>4.1850476681417156E-2</v>
      </c>
      <c r="P2846" s="13">
        <f t="shared" si="4035"/>
        <v>8.4599779522436649E-2</v>
      </c>
      <c r="Q2846" s="13">
        <f t="shared" si="4036"/>
        <v>0.15696675289595913</v>
      </c>
      <c r="R2846" s="13">
        <f t="shared" si="4037"/>
        <v>1.1399106121518586E-2</v>
      </c>
      <c r="S2846" s="13">
        <f t="shared" si="4038"/>
        <v>2.3290480343590179E-2</v>
      </c>
      <c r="T2846" s="13">
        <f t="shared" si="4039"/>
        <v>8.5508257764037185E-2</v>
      </c>
      <c r="U2846" s="13">
        <f t="shared" si="4040"/>
        <v>2.3043031790878868E-2</v>
      </c>
      <c r="V2846" s="13">
        <f t="shared" si="4041"/>
        <v>2.8497393660007436E-3</v>
      </c>
      <c r="W2846" s="13">
        <f t="shared" si="4042"/>
        <v>0.1057682312552755</v>
      </c>
      <c r="X2846" s="13">
        <f t="shared" si="4043"/>
        <v>5.7617661157945872E-2</v>
      </c>
      <c r="Y2846" s="13">
        <f t="shared" si="4044"/>
        <v>1.5693724088565959E-2</v>
      </c>
      <c r="Z2846" s="13">
        <f t="shared" si="4045"/>
        <v>2.0699026737305086E-3</v>
      </c>
      <c r="AA2846" s="13">
        <f t="shared" si="4046"/>
        <v>4.1842608189038523E-3</v>
      </c>
      <c r="AB2846" s="13">
        <f t="shared" si="4047"/>
        <v>4.2291936772707898E-3</v>
      </c>
      <c r="AC2846" s="13">
        <f t="shared" si="4048"/>
        <v>1.9613466803005384E-4</v>
      </c>
      <c r="AD2846" s="13">
        <f t="shared" si="4049"/>
        <v>5.3452013896938246E-2</v>
      </c>
      <c r="AE2846" s="13">
        <f t="shared" si="4050"/>
        <v>2.9118195401135524E-2</v>
      </c>
      <c r="AF2846" s="13">
        <f t="shared" si="4051"/>
        <v>7.9311258978333483E-3</v>
      </c>
      <c r="AG2846" s="13">
        <f t="shared" si="4052"/>
        <v>1.4401707051948653E-3</v>
      </c>
      <c r="AH2846" s="13">
        <f t="shared" si="4053"/>
        <v>2.8189691145795258E-4</v>
      </c>
      <c r="AI2846" s="13">
        <f t="shared" si="4054"/>
        <v>5.6984814626945528E-4</v>
      </c>
      <c r="AJ2846" s="13">
        <f t="shared" si="4055"/>
        <v>5.7596748422547096E-4</v>
      </c>
      <c r="AK2846" s="13">
        <f t="shared" si="4056"/>
        <v>3.8810168996397155E-4</v>
      </c>
      <c r="AL2846" s="13">
        <f t="shared" si="4057"/>
        <v>8.6393995941590989E-6</v>
      </c>
      <c r="AM2846" s="13">
        <f t="shared" si="4058"/>
        <v>2.1610404226144006E-2</v>
      </c>
      <c r="AN2846" s="13">
        <f t="shared" si="4059"/>
        <v>1.1772352940109337E-2</v>
      </c>
      <c r="AO2846" s="13">
        <f t="shared" si="4060"/>
        <v>3.206517848908132E-3</v>
      </c>
      <c r="AP2846" s="13">
        <f t="shared" si="4061"/>
        <v>5.8225441522035217E-4</v>
      </c>
      <c r="AQ2846" s="13">
        <f t="shared" si="4062"/>
        <v>7.9296347319344191E-5</v>
      </c>
      <c r="AR2846" s="13">
        <f t="shared" si="4063"/>
        <v>3.0712890880541518E-5</v>
      </c>
      <c r="AS2846" s="13">
        <f t="shared" si="4064"/>
        <v>6.2085405066465842E-5</v>
      </c>
      <c r="AT2846" s="13">
        <f t="shared" si="4065"/>
        <v>6.2752111764074691E-5</v>
      </c>
      <c r="AU2846" s="13">
        <f t="shared" si="4066"/>
        <v>4.2283985279473855E-5</v>
      </c>
      <c r="AV2846" s="13">
        <f t="shared" si="4067"/>
        <v>2.1369026804668594E-5</v>
      </c>
      <c r="AW2846" s="13">
        <f t="shared" si="4068"/>
        <v>2.6427146154653888E-7</v>
      </c>
      <c r="AX2846" s="13">
        <f t="shared" si="4069"/>
        <v>7.2808228161086799E-3</v>
      </c>
      <c r="AY2846" s="13">
        <f t="shared" si="4070"/>
        <v>3.9662569468246374E-3</v>
      </c>
      <c r="AZ2846" s="13">
        <f t="shared" si="4071"/>
        <v>1.0803170579449983E-3</v>
      </c>
      <c r="BA2846" s="13">
        <f t="shared" si="4072"/>
        <v>1.9616899280336985E-4</v>
      </c>
      <c r="BB2846" s="13">
        <f t="shared" si="4073"/>
        <v>2.6715958144748506E-5</v>
      </c>
      <c r="BC2846" s="13">
        <f t="shared" si="4074"/>
        <v>2.9107247150210927E-6</v>
      </c>
      <c r="BD2846" s="13">
        <f t="shared" si="4075"/>
        <v>2.7884947413384146E-6</v>
      </c>
      <c r="BE2846" s="13">
        <f t="shared" si="4076"/>
        <v>5.6368782155700774E-6</v>
      </c>
      <c r="BF2846" s="13">
        <f t="shared" si="4077"/>
        <v>5.6974100661056849E-6</v>
      </c>
      <c r="BG2846" s="13">
        <f t="shared" si="4078"/>
        <v>3.8390612936194194E-6</v>
      </c>
      <c r="BH2846" s="13">
        <f t="shared" si="4079"/>
        <v>1.9401436062826069E-6</v>
      </c>
      <c r="BI2846" s="13">
        <f t="shared" si="4080"/>
        <v>7.8439116755033117E-7</v>
      </c>
      <c r="BJ2846" s="14">
        <f t="shared" si="4081"/>
        <v>0.71859921875580646</v>
      </c>
      <c r="BK2846" s="14">
        <f t="shared" si="4082"/>
        <v>0.19173558033797575</v>
      </c>
      <c r="BL2846" s="14">
        <f t="shared" si="4083"/>
        <v>8.6761773120791794E-2</v>
      </c>
      <c r="BM2846" s="14">
        <f t="shared" si="4084"/>
        <v>0.46826074948143248</v>
      </c>
      <c r="BN2846" s="14">
        <f t="shared" si="4085"/>
        <v>0.52693973273150907</v>
      </c>
    </row>
    <row r="2847" spans="1:66" x14ac:dyDescent="0.25">
      <c r="A2847" t="s">
        <v>350</v>
      </c>
      <c r="B2847" t="s">
        <v>97</v>
      </c>
      <c r="C2847" t="s">
        <v>103</v>
      </c>
      <c r="D2847" t="s">
        <v>517</v>
      </c>
      <c r="E2847" s="10">
        <f>VLOOKUP(A2847,home!$A$2:$E$405,3,FALSE)</f>
        <v>1.6087</v>
      </c>
      <c r="F2847" s="10">
        <f>VLOOKUP(B2847,home!$B$2:$E$405,3,FALSE)</f>
        <v>0.93240000000000001</v>
      </c>
      <c r="G2847" s="10">
        <f>VLOOKUP(C2847,away!$B$2:$E$405,4,FALSE)</f>
        <v>0.93240000000000001</v>
      </c>
      <c r="H2847" s="10">
        <f>VLOOKUP(A2847,away!$A$2:$E$405,3,FALSE)</f>
        <v>1.2608999999999999</v>
      </c>
      <c r="I2847" s="10">
        <f>VLOOKUP(C2847,away!$B$2:$E$405,3,FALSE)</f>
        <v>1.1234999999999999</v>
      </c>
      <c r="J2847" s="10">
        <f>VLOOKUP(B2847,home!$B$2:$E$405,4,FALSE)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350</v>
      </c>
      <c r="B2848" t="s">
        <v>100</v>
      </c>
      <c r="C2848" t="s">
        <v>431</v>
      </c>
      <c r="D2848" t="s">
        <v>517</v>
      </c>
      <c r="E2848" s="10">
        <f>VLOOKUP(A2848,home!$A$2:$E$405,3,FALSE)</f>
        <v>1.6087</v>
      </c>
      <c r="F2848" s="10">
        <f>VLOOKUP(B2848,home!$B$2:$E$405,3,FALSE)</f>
        <v>0.93240000000000001</v>
      </c>
      <c r="G2848" s="10" t="e">
        <f>VLOOKUP(C2848,away!$B$2:$E$405,4,FALSE)</f>
        <v>#N/A</v>
      </c>
      <c r="H2848" s="10">
        <f>VLOOKUP(A2848,away!$A$2:$E$405,3,FALSE)</f>
        <v>1.2608999999999999</v>
      </c>
      <c r="I2848" s="10" t="e">
        <f>VLOOKUP(C2848,away!$B$2:$E$405,3,FALSE)</f>
        <v>#N/A</v>
      </c>
      <c r="J2848" s="10">
        <f>VLOOKUP(B2848,home!$B$2:$E$405,4,FALSE)</f>
        <v>0.79310000000000003</v>
      </c>
      <c r="K2848" s="12" t="e">
        <f t="shared" si="4030"/>
        <v>#N/A</v>
      </c>
      <c r="L2848" s="12" t="e">
        <f t="shared" si="4031"/>
        <v>#N/A</v>
      </c>
      <c r="M2848" s="13" t="e">
        <f t="shared" si="4032"/>
        <v>#N/A</v>
      </c>
      <c r="N2848" s="13" t="e">
        <f t="shared" si="4033"/>
        <v>#N/A</v>
      </c>
      <c r="O2848" s="13" t="e">
        <f t="shared" si="4034"/>
        <v>#N/A</v>
      </c>
      <c r="P2848" s="13" t="e">
        <f t="shared" si="4035"/>
        <v>#N/A</v>
      </c>
      <c r="Q2848" s="13" t="e">
        <f t="shared" si="4036"/>
        <v>#N/A</v>
      </c>
      <c r="R2848" s="13" t="e">
        <f t="shared" si="4037"/>
        <v>#N/A</v>
      </c>
      <c r="S2848" s="13" t="e">
        <f t="shared" si="4038"/>
        <v>#N/A</v>
      </c>
      <c r="T2848" s="13" t="e">
        <f t="shared" si="4039"/>
        <v>#N/A</v>
      </c>
      <c r="U2848" s="13" t="e">
        <f t="shared" si="4040"/>
        <v>#N/A</v>
      </c>
      <c r="V2848" s="13" t="e">
        <f t="shared" si="4041"/>
        <v>#N/A</v>
      </c>
      <c r="W2848" s="13" t="e">
        <f t="shared" si="4042"/>
        <v>#N/A</v>
      </c>
      <c r="X2848" s="13" t="e">
        <f t="shared" si="4043"/>
        <v>#N/A</v>
      </c>
      <c r="Y2848" s="13" t="e">
        <f t="shared" si="4044"/>
        <v>#N/A</v>
      </c>
      <c r="Z2848" s="13" t="e">
        <f t="shared" si="4045"/>
        <v>#N/A</v>
      </c>
      <c r="AA2848" s="13" t="e">
        <f t="shared" si="4046"/>
        <v>#N/A</v>
      </c>
      <c r="AB2848" s="13" t="e">
        <f t="shared" si="4047"/>
        <v>#N/A</v>
      </c>
      <c r="AC2848" s="13" t="e">
        <f t="shared" si="4048"/>
        <v>#N/A</v>
      </c>
      <c r="AD2848" s="13" t="e">
        <f t="shared" si="4049"/>
        <v>#N/A</v>
      </c>
      <c r="AE2848" s="13" t="e">
        <f t="shared" si="4050"/>
        <v>#N/A</v>
      </c>
      <c r="AF2848" s="13" t="e">
        <f t="shared" si="4051"/>
        <v>#N/A</v>
      </c>
      <c r="AG2848" s="13" t="e">
        <f t="shared" si="4052"/>
        <v>#N/A</v>
      </c>
      <c r="AH2848" s="13" t="e">
        <f t="shared" si="4053"/>
        <v>#N/A</v>
      </c>
      <c r="AI2848" s="13" t="e">
        <f t="shared" si="4054"/>
        <v>#N/A</v>
      </c>
      <c r="AJ2848" s="13" t="e">
        <f t="shared" si="4055"/>
        <v>#N/A</v>
      </c>
      <c r="AK2848" s="13" t="e">
        <f t="shared" si="4056"/>
        <v>#N/A</v>
      </c>
      <c r="AL2848" s="13" t="e">
        <f t="shared" si="4057"/>
        <v>#N/A</v>
      </c>
      <c r="AM2848" s="13" t="e">
        <f t="shared" si="4058"/>
        <v>#N/A</v>
      </c>
      <c r="AN2848" s="13" t="e">
        <f t="shared" si="4059"/>
        <v>#N/A</v>
      </c>
      <c r="AO2848" s="13" t="e">
        <f t="shared" si="4060"/>
        <v>#N/A</v>
      </c>
      <c r="AP2848" s="13" t="e">
        <f t="shared" si="4061"/>
        <v>#N/A</v>
      </c>
      <c r="AQ2848" s="13" t="e">
        <f t="shared" si="4062"/>
        <v>#N/A</v>
      </c>
      <c r="AR2848" s="13" t="e">
        <f t="shared" si="4063"/>
        <v>#N/A</v>
      </c>
      <c r="AS2848" s="13" t="e">
        <f t="shared" si="4064"/>
        <v>#N/A</v>
      </c>
      <c r="AT2848" s="13" t="e">
        <f t="shared" si="4065"/>
        <v>#N/A</v>
      </c>
      <c r="AU2848" s="13" t="e">
        <f t="shared" si="4066"/>
        <v>#N/A</v>
      </c>
      <c r="AV2848" s="13" t="e">
        <f t="shared" si="4067"/>
        <v>#N/A</v>
      </c>
      <c r="AW2848" s="13" t="e">
        <f t="shared" si="4068"/>
        <v>#N/A</v>
      </c>
      <c r="AX2848" s="13" t="e">
        <f t="shared" si="4069"/>
        <v>#N/A</v>
      </c>
      <c r="AY2848" s="13" t="e">
        <f t="shared" si="4070"/>
        <v>#N/A</v>
      </c>
      <c r="AZ2848" s="13" t="e">
        <f t="shared" si="4071"/>
        <v>#N/A</v>
      </c>
      <c r="BA2848" s="13" t="e">
        <f t="shared" si="4072"/>
        <v>#N/A</v>
      </c>
      <c r="BB2848" s="13" t="e">
        <f t="shared" si="4073"/>
        <v>#N/A</v>
      </c>
      <c r="BC2848" s="13" t="e">
        <f t="shared" si="4074"/>
        <v>#N/A</v>
      </c>
      <c r="BD2848" s="13" t="e">
        <f t="shared" si="4075"/>
        <v>#N/A</v>
      </c>
      <c r="BE2848" s="13" t="e">
        <f t="shared" si="4076"/>
        <v>#N/A</v>
      </c>
      <c r="BF2848" s="13" t="e">
        <f t="shared" si="4077"/>
        <v>#N/A</v>
      </c>
      <c r="BG2848" s="13" t="e">
        <f t="shared" si="4078"/>
        <v>#N/A</v>
      </c>
      <c r="BH2848" s="13" t="e">
        <f t="shared" si="4079"/>
        <v>#N/A</v>
      </c>
      <c r="BI2848" s="13" t="e">
        <f t="shared" si="4080"/>
        <v>#N/A</v>
      </c>
      <c r="BJ2848" s="14" t="e">
        <f t="shared" si="4081"/>
        <v>#N/A</v>
      </c>
      <c r="BK2848" s="14" t="e">
        <f t="shared" si="4082"/>
        <v>#N/A</v>
      </c>
      <c r="BL2848" s="14" t="e">
        <f t="shared" si="4083"/>
        <v>#N/A</v>
      </c>
      <c r="BM2848" s="14" t="e">
        <f t="shared" si="4084"/>
        <v>#N/A</v>
      </c>
      <c r="BN2848" s="14" t="e">
        <f t="shared" si="4085"/>
        <v>#N/A</v>
      </c>
    </row>
    <row r="2849" spans="1:66" x14ac:dyDescent="0.25">
      <c r="A2849" t="s">
        <v>350</v>
      </c>
      <c r="B2849" t="s">
        <v>102</v>
      </c>
      <c r="C2849" t="s">
        <v>107</v>
      </c>
      <c r="D2849" t="s">
        <v>517</v>
      </c>
      <c r="E2849" s="10">
        <f>VLOOKUP(A2849,home!$A$2:$E$405,3,FALSE)</f>
        <v>1.6087</v>
      </c>
      <c r="F2849" s="10">
        <f>VLOOKUP(B2849,home!$B$2:$E$405,3,FALSE)</f>
        <v>0.93240000000000001</v>
      </c>
      <c r="G2849" s="10">
        <f>VLOOKUP(C2849,away!$B$2:$E$405,4,FALSE)</f>
        <v>1.6577</v>
      </c>
      <c r="H2849" s="10">
        <f>VLOOKUP(A2849,away!$A$2:$E$405,3,FALSE)</f>
        <v>1.2608999999999999</v>
      </c>
      <c r="I2849" s="10">
        <f>VLOOKUP(C2849,away!$B$2:$E$405,3,FALSE)</f>
        <v>0.85919999999999996</v>
      </c>
      <c r="J2849" s="10">
        <f>VLOOKUP(B2849,home!$B$2:$E$405,4,FALSE)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350</v>
      </c>
      <c r="B2850" t="s">
        <v>105</v>
      </c>
      <c r="C2850" t="s">
        <v>106</v>
      </c>
      <c r="D2850" t="s">
        <v>517</v>
      </c>
      <c r="E2850" s="10">
        <f>VLOOKUP(A2850,home!$A$2:$E$405,3,FALSE)</f>
        <v>1.6087</v>
      </c>
      <c r="F2850" s="10">
        <f>VLOOKUP(B2850,home!$B$2:$E$405,3,FALSE)</f>
        <v>1.7613000000000001</v>
      </c>
      <c r="G2850" s="10">
        <f>VLOOKUP(C2850,away!$B$2:$E$405,4,FALSE)</f>
        <v>0.88060000000000005</v>
      </c>
      <c r="H2850" s="10">
        <f>VLOOKUP(A2850,away!$A$2:$E$405,3,FALSE)</f>
        <v>1.2608999999999999</v>
      </c>
      <c r="I2850" s="10">
        <f>VLOOKUP(C2850,away!$B$2:$E$405,3,FALSE)</f>
        <v>1.5201</v>
      </c>
      <c r="J2850" s="10">
        <f>VLOOKUP(B2850,home!$B$2:$E$405,4,FALSE)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341</v>
      </c>
      <c r="B2851" t="s">
        <v>152</v>
      </c>
      <c r="C2851" t="s">
        <v>318</v>
      </c>
      <c r="D2851" t="s">
        <v>517</v>
      </c>
      <c r="E2851" s="10">
        <f>VLOOKUP(A2851,home!$A$2:$E$405,3,FALSE)</f>
        <v>1.4705999999999999</v>
      </c>
      <c r="F2851" s="10">
        <f>VLOOKUP(B2851,home!$B$2:$E$405,3,FALSE)</f>
        <v>0.98219999999999996</v>
      </c>
      <c r="G2851" s="10">
        <f>VLOOKUP(C2851,away!$B$2:$E$405,4,FALSE)</f>
        <v>0.75549999999999995</v>
      </c>
      <c r="H2851" s="10">
        <f>VLOOKUP(A2851,away!$A$2:$E$405,3,FALSE)</f>
        <v>1.2646999999999999</v>
      </c>
      <c r="I2851" s="10">
        <f>VLOOKUP(C2851,away!$B$2:$E$405,3,FALSE)</f>
        <v>1.3178000000000001</v>
      </c>
      <c r="J2851" s="10">
        <f>VLOOKUP(B2851,home!$B$2:$E$405,4,FALSE)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341</v>
      </c>
      <c r="B2852" t="s">
        <v>319</v>
      </c>
      <c r="C2852" t="s">
        <v>154</v>
      </c>
      <c r="D2852" t="s">
        <v>517</v>
      </c>
      <c r="E2852" s="10">
        <f>VLOOKUP(A2852,home!$A$2:$E$405,3,FALSE)</f>
        <v>1.4705999999999999</v>
      </c>
      <c r="F2852" s="10">
        <f>VLOOKUP(B2852,home!$B$2:$E$405,3,FALSE)</f>
        <v>0.75549999999999995</v>
      </c>
      <c r="G2852" s="10">
        <f>VLOOKUP(C2852,away!$B$2:$E$405,4,FALSE)</f>
        <v>2.125</v>
      </c>
      <c r="H2852" s="10">
        <f>VLOOKUP(A2852,away!$A$2:$E$405,3,FALSE)</f>
        <v>1.2646999999999999</v>
      </c>
      <c r="I2852" s="10">
        <f>VLOOKUP(C2852,away!$B$2:$E$405,3,FALSE)</f>
        <v>0.49419999999999997</v>
      </c>
      <c r="J2852" s="10">
        <f>VLOOKUP(B2852,home!$B$2:$E$405,4,FALSE)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341</v>
      </c>
      <c r="B2853" t="s">
        <v>147</v>
      </c>
      <c r="C2853" t="s">
        <v>146</v>
      </c>
      <c r="D2853" t="s">
        <v>517</v>
      </c>
      <c r="E2853" s="10">
        <f>VLOOKUP(A2853,home!$A$2:$E$405,3,FALSE)</f>
        <v>1.4705999999999999</v>
      </c>
      <c r="F2853" s="10">
        <f>VLOOKUP(B2853,home!$B$2:$E$405,3,FALSE)</f>
        <v>1.0578000000000001</v>
      </c>
      <c r="G2853" s="10">
        <f>VLOOKUP(C2853,away!$B$2:$E$405,4,FALSE)</f>
        <v>0.85</v>
      </c>
      <c r="H2853" s="10">
        <f>VLOOKUP(A2853,away!$A$2:$E$405,3,FALSE)</f>
        <v>1.2646999999999999</v>
      </c>
      <c r="I2853" s="10">
        <f>VLOOKUP(C2853,away!$B$2:$E$405,3,FALSE)</f>
        <v>0.29649999999999999</v>
      </c>
      <c r="J2853" s="10">
        <f>VLOOKUP(B2853,home!$B$2:$E$405,4,FALSE)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341</v>
      </c>
      <c r="B2854" t="s">
        <v>149</v>
      </c>
      <c r="C2854" t="s">
        <v>148</v>
      </c>
      <c r="D2854" t="s">
        <v>517</v>
      </c>
      <c r="E2854" s="10">
        <f>VLOOKUP(A2854,home!$A$2:$E$405,3,FALSE)</f>
        <v>1.4705999999999999</v>
      </c>
      <c r="F2854" s="10">
        <f>VLOOKUP(B2854,home!$B$2:$E$405,3,FALSE)</f>
        <v>1.615</v>
      </c>
      <c r="G2854" s="10">
        <f>VLOOKUP(C2854,away!$B$2:$E$405,4,FALSE)</f>
        <v>0.45329999999999998</v>
      </c>
      <c r="H2854" s="10">
        <f>VLOOKUP(A2854,away!$A$2:$E$405,3,FALSE)</f>
        <v>1.2646999999999999</v>
      </c>
      <c r="I2854" s="10">
        <f>VLOOKUP(C2854,away!$B$2:$E$405,3,FALSE)</f>
        <v>1.845</v>
      </c>
      <c r="J2854" s="10">
        <f>VLOOKUP(B2854,home!$B$2:$E$405,4,FALSE)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343</v>
      </c>
      <c r="B2855" t="s">
        <v>187</v>
      </c>
      <c r="C2855" t="s">
        <v>192</v>
      </c>
      <c r="D2855" t="s">
        <v>517</v>
      </c>
      <c r="E2855" s="10">
        <f>VLOOKUP(A2855,home!$A$2:$E$405,3,FALSE)</f>
        <v>1.3052999999999999</v>
      </c>
      <c r="F2855" s="10">
        <f>VLOOKUP(B2855,home!$B$2:$E$405,3,FALSE)</f>
        <v>1.2096</v>
      </c>
      <c r="G2855" s="10">
        <f>VLOOKUP(C2855,away!$B$2:$E$405,4,FALSE)</f>
        <v>0.8468</v>
      </c>
      <c r="H2855" s="10">
        <f>VLOOKUP(A2855,away!$A$2:$E$405,3,FALSE)</f>
        <v>1.1211</v>
      </c>
      <c r="I2855" s="10">
        <f>VLOOKUP(C2855,away!$B$2:$E$405,3,FALSE)</f>
        <v>0.79810000000000003</v>
      </c>
      <c r="J2855" s="10">
        <f>VLOOKUP(B2855,home!$B$2:$E$405,4,FALSE)</f>
        <v>0.70420000000000005</v>
      </c>
      <c r="K2855" s="12">
        <f t="shared" si="4030"/>
        <v>1.337004797184</v>
      </c>
      <c r="L2855" s="12">
        <f t="shared" si="4031"/>
        <v>0.63008288662200007</v>
      </c>
      <c r="M2855" s="13">
        <f t="shared" si="4032"/>
        <v>0.13986359065794329</v>
      </c>
      <c r="N2855" s="13">
        <f t="shared" si="4033"/>
        <v>0.18699829166104948</v>
      </c>
      <c r="O2855" s="13">
        <f t="shared" si="4034"/>
        <v>8.8125654935074724E-2</v>
      </c>
      <c r="P2855" s="13">
        <f t="shared" si="4035"/>
        <v>0.11782442340317675</v>
      </c>
      <c r="Q2855" s="13">
        <f t="shared" si="4036"/>
        <v>0.12500880650801799</v>
      </c>
      <c r="R2855" s="13">
        <f t="shared" si="4037"/>
        <v>2.776323352347309E-2</v>
      </c>
      <c r="S2855" s="13">
        <f t="shared" si="4038"/>
        <v>2.4814525862279207E-2</v>
      </c>
      <c r="T2855" s="13">
        <f t="shared" si="4039"/>
        <v>7.8765909657743063E-2</v>
      </c>
      <c r="U2855" s="13">
        <f t="shared" si="4040"/>
        <v>3.7119576406223168E-2</v>
      </c>
      <c r="V2855" s="13">
        <f t="shared" si="4041"/>
        <v>2.3227053572479591E-3</v>
      </c>
      <c r="W2855" s="13">
        <f t="shared" si="4042"/>
        <v>5.571245799715549E-2</v>
      </c>
      <c r="X2855" s="13">
        <f t="shared" si="4043"/>
        <v>3.5103466355654672E-2</v>
      </c>
      <c r="Y2855" s="13">
        <f t="shared" si="4044"/>
        <v>1.1059046705904576E-2</v>
      </c>
      <c r="Z2855" s="13">
        <f t="shared" si="4045"/>
        <v>5.8310461068102025E-3</v>
      </c>
      <c r="AA2855" s="13">
        <f t="shared" si="4046"/>
        <v>7.7961366174063278E-3</v>
      </c>
      <c r="AB2855" s="13">
        <f t="shared" si="4047"/>
        <v>5.2117360284870537E-3</v>
      </c>
      <c r="AC2855" s="13">
        <f t="shared" si="4048"/>
        <v>1.2229389818581952E-4</v>
      </c>
      <c r="AD2855" s="13">
        <f t="shared" si="4049"/>
        <v>1.8621955901277257E-2</v>
      </c>
      <c r="AE2855" s="13">
        <f t="shared" si="4050"/>
        <v>1.1733375728824364E-2</v>
      </c>
      <c r="AF2855" s="13">
        <f t="shared" si="4051"/>
        <v>3.6964996245190842E-3</v>
      </c>
      <c r="AG2855" s="13">
        <f t="shared" si="4052"/>
        <v>7.7636705127137476E-4</v>
      </c>
      <c r="AH2855" s="13">
        <f t="shared" si="4053"/>
        <v>9.1851059075123698E-4</v>
      </c>
      <c r="AI2855" s="13">
        <f t="shared" si="4054"/>
        <v>1.2280530660987137E-3</v>
      </c>
      <c r="AJ2855" s="13">
        <f t="shared" si="4055"/>
        <v>8.2095642028525025E-4</v>
      </c>
      <c r="AK2855" s="13">
        <f t="shared" si="4056"/>
        <v>3.658742240667945E-4</v>
      </c>
      <c r="AL2855" s="13">
        <f t="shared" si="4057"/>
        <v>4.120931822695953E-6</v>
      </c>
      <c r="AM2855" s="13">
        <f t="shared" si="4058"/>
        <v>4.9795288745913113E-3</v>
      </c>
      <c r="AN2855" s="13">
        <f t="shared" si="4059"/>
        <v>3.1375159273200936E-3</v>
      </c>
      <c r="AO2855" s="13">
        <f t="shared" si="4060"/>
        <v>9.8844754615417282E-4</v>
      </c>
      <c r="AP2855" s="13">
        <f t="shared" si="4061"/>
        <v>2.0760129438508463E-4</v>
      </c>
      <c r="AQ2855" s="13">
        <f t="shared" si="4062"/>
        <v>3.2701505708154434E-5</v>
      </c>
      <c r="AR2855" s="13">
        <f t="shared" si="4063"/>
        <v>1.1574756088268364E-4</v>
      </c>
      <c r="AS2855" s="13">
        <f t="shared" si="4064"/>
        <v>1.5475504416249513E-4</v>
      </c>
      <c r="AT2855" s="13">
        <f t="shared" si="4065"/>
        <v>1.0345411821683891E-4</v>
      </c>
      <c r="AU2855" s="13">
        <f t="shared" si="4066"/>
        <v>4.610621744811808E-5</v>
      </c>
      <c r="AV2855" s="13">
        <f t="shared" si="4067"/>
        <v>1.5411058477035634E-5</v>
      </c>
      <c r="AW2855" s="13">
        <f t="shared" si="4068"/>
        <v>9.6432533856908452E-8</v>
      </c>
      <c r="AX2855" s="13">
        <f t="shared" si="4069"/>
        <v>1.1096089988408045E-3</v>
      </c>
      <c r="AY2855" s="13">
        <f t="shared" si="4070"/>
        <v>6.991456410113617E-4</v>
      </c>
      <c r="AZ2855" s="13">
        <f t="shared" si="4071"/>
        <v>2.2025985182881367E-4</v>
      </c>
      <c r="BA2855" s="13">
        <f t="shared" si="4072"/>
        <v>4.6260654415744319E-5</v>
      </c>
      <c r="BB2855" s="13">
        <f t="shared" si="4073"/>
        <v>7.2870116678237386E-6</v>
      </c>
      <c r="BC2855" s="13">
        <f t="shared" si="4074"/>
        <v>9.1828426930211565E-7</v>
      </c>
      <c r="BD2855" s="13">
        <f t="shared" si="4075"/>
        <v>1.2155092880069493E-5</v>
      </c>
      <c r="BE2855" s="13">
        <f t="shared" si="4076"/>
        <v>1.6251417490869997E-5</v>
      </c>
      <c r="BF2855" s="13">
        <f t="shared" si="4077"/>
        <v>1.0864111573166579E-5</v>
      </c>
      <c r="BG2855" s="13">
        <f t="shared" si="4078"/>
        <v>4.8417897634886416E-6</v>
      </c>
      <c r="BH2855" s="13">
        <f t="shared" si="4079"/>
        <v>1.6183740351851754E-6</v>
      </c>
      <c r="BI2855" s="13">
        <f t="shared" si="4080"/>
        <v>4.3275476973612081E-7</v>
      </c>
      <c r="BJ2855" s="14">
        <f t="shared" si="4081"/>
        <v>0.53890545278161006</v>
      </c>
      <c r="BK2855" s="14">
        <f t="shared" si="4082"/>
        <v>0.28565080575166707</v>
      </c>
      <c r="BL2855" s="14">
        <f t="shared" si="4083"/>
        <v>0.16983136935156601</v>
      </c>
      <c r="BM2855" s="14">
        <f t="shared" si="4084"/>
        <v>0.31393562409444037</v>
      </c>
      <c r="BN2855" s="14">
        <f t="shared" si="4085"/>
        <v>0.68558400068873537</v>
      </c>
    </row>
    <row r="2856" spans="1:66" x14ac:dyDescent="0.25">
      <c r="A2856" t="s">
        <v>344</v>
      </c>
      <c r="B2856" t="s">
        <v>202</v>
      </c>
      <c r="C2856" t="s">
        <v>214</v>
      </c>
      <c r="D2856" t="s">
        <v>517</v>
      </c>
      <c r="E2856" s="10">
        <f>VLOOKUP(A2856,home!$A$2:$E$405,3,FALSE)</f>
        <v>1.3976999999999999</v>
      </c>
      <c r="F2856" s="10">
        <f>VLOOKUP(B2856,home!$B$2:$E$405,3,FALSE)</f>
        <v>1.2358</v>
      </c>
      <c r="G2856" s="10">
        <f>VLOOKUP(C2856,away!$B$2:$E$405,4,FALSE)</f>
        <v>0.78700000000000003</v>
      </c>
      <c r="H2856" s="10">
        <f>VLOOKUP(A2856,away!$A$2:$E$405,3,FALSE)</f>
        <v>1.0585</v>
      </c>
      <c r="I2856" s="10">
        <f>VLOOKUP(C2856,away!$B$2:$E$405,3,FALSE)</f>
        <v>0.70850000000000002</v>
      </c>
      <c r="J2856" s="10">
        <f>VLOOKUP(B2856,home!$B$2:$E$405,4,FALSE)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344</v>
      </c>
      <c r="B2857" t="s">
        <v>203</v>
      </c>
      <c r="C2857" t="s">
        <v>199</v>
      </c>
      <c r="D2857" t="s">
        <v>517</v>
      </c>
      <c r="E2857" s="10">
        <f>VLOOKUP(A2857,home!$A$2:$E$405,3,FALSE)</f>
        <v>1.3976999999999999</v>
      </c>
      <c r="F2857" s="10">
        <f>VLOOKUP(B2857,home!$B$2:$E$405,3,FALSE)</f>
        <v>0.82279999999999998</v>
      </c>
      <c r="G2857" s="10">
        <f>VLOOKUP(C2857,away!$B$2:$E$405,4,FALSE)</f>
        <v>0.86609999999999998</v>
      </c>
      <c r="H2857" s="10">
        <f>VLOOKUP(A2857,away!$A$2:$E$405,3,FALSE)</f>
        <v>1.0585</v>
      </c>
      <c r="I2857" s="10">
        <f>VLOOKUP(C2857,away!$B$2:$E$405,3,FALSE)</f>
        <v>1.3425</v>
      </c>
      <c r="J2857" s="10">
        <f>VLOOKUP(B2857,home!$B$2:$E$405,4,FALSE)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344</v>
      </c>
      <c r="B2858" t="s">
        <v>212</v>
      </c>
      <c r="C2858" t="s">
        <v>208</v>
      </c>
      <c r="D2858" t="s">
        <v>517</v>
      </c>
      <c r="E2858" s="10">
        <f>VLOOKUP(A2858,home!$A$2:$E$405,3,FALSE)</f>
        <v>1.3976999999999999</v>
      </c>
      <c r="F2858" s="10">
        <f>VLOOKUP(B2858,home!$B$2:$E$405,3,FALSE)</f>
        <v>1.3513999999999999</v>
      </c>
      <c r="G2858" s="10">
        <f>VLOOKUP(C2858,away!$B$2:$E$405,4,FALSE)</f>
        <v>0.68140000000000001</v>
      </c>
      <c r="H2858" s="10">
        <f>VLOOKUP(A2858,away!$A$2:$E$405,3,FALSE)</f>
        <v>1.0585</v>
      </c>
      <c r="I2858" s="10">
        <f>VLOOKUP(C2858,away!$B$2:$E$405,3,FALSE)</f>
        <v>1.1247</v>
      </c>
      <c r="J2858" s="10">
        <f>VLOOKUP(B2858,home!$B$2:$E$405,4,FALSE)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344</v>
      </c>
      <c r="B2859" t="s">
        <v>197</v>
      </c>
      <c r="C2859" t="s">
        <v>209</v>
      </c>
      <c r="D2859" t="s">
        <v>517</v>
      </c>
      <c r="E2859" s="10">
        <f>VLOOKUP(A2859,home!$A$2:$E$405,3,FALSE)</f>
        <v>1.3976999999999999</v>
      </c>
      <c r="F2859" s="10">
        <f>VLOOKUP(B2859,home!$B$2:$E$405,3,FALSE)</f>
        <v>0.79959999999999998</v>
      </c>
      <c r="G2859" s="10">
        <f>VLOOKUP(C2859,away!$B$2:$E$405,4,FALSE)</f>
        <v>0.98799999999999999</v>
      </c>
      <c r="H2859" s="10">
        <f>VLOOKUP(A2859,away!$A$2:$E$405,3,FALSE)</f>
        <v>1.0585</v>
      </c>
      <c r="I2859" s="10">
        <f>VLOOKUP(C2859,away!$B$2:$E$405,3,FALSE)</f>
        <v>1.2146999999999999</v>
      </c>
      <c r="J2859" s="10">
        <f>VLOOKUP(B2859,home!$B$2:$E$405,4,FALSE)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346</v>
      </c>
      <c r="B2860" t="s">
        <v>233</v>
      </c>
      <c r="C2860" t="s">
        <v>244</v>
      </c>
      <c r="D2860" t="s">
        <v>517</v>
      </c>
      <c r="E2860" s="10">
        <f>VLOOKUP(A2860,home!$A$2:$E$405,3,FALSE)</f>
        <v>1.5690999999999999</v>
      </c>
      <c r="F2860" s="10">
        <f>VLOOKUP(B2860,home!$B$2:$E$405,3,FALSE)</f>
        <v>1.0197000000000001</v>
      </c>
      <c r="G2860" s="10">
        <f>VLOOKUP(C2860,away!$B$2:$E$405,4,FALSE)</f>
        <v>1.5295000000000001</v>
      </c>
      <c r="H2860" s="10">
        <f>VLOOKUP(A2860,away!$A$2:$E$405,3,FALSE)</f>
        <v>1.1701999999999999</v>
      </c>
      <c r="I2860" s="10">
        <f>VLOOKUP(C2860,away!$B$2:$E$405,3,FALSE)</f>
        <v>1.1109</v>
      </c>
      <c r="J2860" s="10">
        <f>VLOOKUP(B2860,home!$B$2:$E$405,4,FALSE)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346</v>
      </c>
      <c r="B2861" t="s">
        <v>240</v>
      </c>
      <c r="C2861" t="s">
        <v>321</v>
      </c>
      <c r="D2861" t="s">
        <v>517</v>
      </c>
      <c r="E2861" s="10">
        <f>VLOOKUP(A2861,home!$A$2:$E$405,3,FALSE)</f>
        <v>1.5690999999999999</v>
      </c>
      <c r="F2861" s="10">
        <f>VLOOKUP(B2861,home!$B$2:$E$405,3,FALSE)</f>
        <v>0.84970000000000001</v>
      </c>
      <c r="G2861" s="10">
        <f>VLOOKUP(C2861,away!$B$2:$E$405,4,FALSE)</f>
        <v>0.50980000000000003</v>
      </c>
      <c r="H2861" s="10">
        <f>VLOOKUP(A2861,away!$A$2:$E$405,3,FALSE)</f>
        <v>1.1701999999999999</v>
      </c>
      <c r="I2861" s="10">
        <f>VLOOKUP(C2861,away!$B$2:$E$405,3,FALSE)</f>
        <v>1.1109</v>
      </c>
      <c r="J2861" s="10">
        <f>VLOOKUP(B2861,home!$B$2:$E$405,4,FALSE)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346</v>
      </c>
      <c r="B2862" t="s">
        <v>243</v>
      </c>
      <c r="C2862" t="s">
        <v>234</v>
      </c>
      <c r="D2862" t="s">
        <v>517</v>
      </c>
      <c r="E2862" s="10">
        <f>VLOOKUP(A2862,home!$A$2:$E$405,3,FALSE)</f>
        <v>1.5690999999999999</v>
      </c>
      <c r="F2862" s="10">
        <f>VLOOKUP(B2862,home!$B$2:$E$405,3,FALSE)</f>
        <v>0.70099999999999996</v>
      </c>
      <c r="G2862" s="10">
        <f>VLOOKUP(C2862,away!$B$2:$E$405,4,FALSE)</f>
        <v>0.82850000000000001</v>
      </c>
      <c r="H2862" s="10">
        <f>VLOOKUP(A2862,away!$A$2:$E$405,3,FALSE)</f>
        <v>1.1701999999999999</v>
      </c>
      <c r="I2862" s="10">
        <f>VLOOKUP(C2862,away!$B$2:$E$405,3,FALSE)</f>
        <v>1.4527000000000001</v>
      </c>
      <c r="J2862" s="10">
        <f>VLOOKUP(B2862,home!$B$2:$E$405,4,FALSE)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347</v>
      </c>
      <c r="B2863" t="s">
        <v>257</v>
      </c>
      <c r="C2863" t="s">
        <v>256</v>
      </c>
      <c r="D2863" t="s">
        <v>517</v>
      </c>
      <c r="E2863" s="10">
        <f>VLOOKUP(A2863,home!$A$2:$E$405,3,FALSE)</f>
        <v>1.254</v>
      </c>
      <c r="F2863" s="10">
        <f>VLOOKUP(B2863,home!$B$2:$E$405,3,FALSE)</f>
        <v>1.0965</v>
      </c>
      <c r="G2863" s="10">
        <f>VLOOKUP(C2863,away!$B$2:$E$405,4,FALSE)</f>
        <v>1.246</v>
      </c>
      <c r="H2863" s="10">
        <f>VLOOKUP(A2863,away!$A$2:$E$405,3,FALSE)</f>
        <v>0.9476</v>
      </c>
      <c r="I2863" s="10">
        <f>VLOOKUP(C2863,away!$B$2:$E$405,3,FALSE)</f>
        <v>0.65959999999999996</v>
      </c>
      <c r="J2863" s="10">
        <f>VLOOKUP(B2863,home!$B$2:$E$405,4,FALSE)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347</v>
      </c>
      <c r="B2864" t="s">
        <v>323</v>
      </c>
      <c r="C2864" t="s">
        <v>249</v>
      </c>
      <c r="D2864" t="s">
        <v>517</v>
      </c>
      <c r="E2864" s="10">
        <f>VLOOKUP(A2864,home!$A$2:$E$405,3,FALSE)</f>
        <v>1.254</v>
      </c>
      <c r="F2864" s="10">
        <f>VLOOKUP(B2864,home!$B$2:$E$405,3,FALSE)</f>
        <v>0.84730000000000005</v>
      </c>
      <c r="G2864" s="10">
        <f>VLOOKUP(C2864,away!$B$2:$E$405,4,FALSE)</f>
        <v>2.0434999999999999</v>
      </c>
      <c r="H2864" s="10">
        <f>VLOOKUP(A2864,away!$A$2:$E$405,3,FALSE)</f>
        <v>0.9476</v>
      </c>
      <c r="I2864" s="10">
        <f>VLOOKUP(C2864,away!$B$2:$E$405,3,FALSE)</f>
        <v>0.52759999999999996</v>
      </c>
      <c r="J2864" s="10">
        <f>VLOOKUP(B2864,home!$B$2:$E$405,4,FALSE)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348</v>
      </c>
      <c r="B2865" t="s">
        <v>272</v>
      </c>
      <c r="C2865" t="s">
        <v>260</v>
      </c>
      <c r="D2865" t="s">
        <v>517</v>
      </c>
      <c r="E2865" s="10">
        <f>VLOOKUP(A2865,home!$A$2:$E$405,3,FALSE)</f>
        <v>1.5417000000000001</v>
      </c>
      <c r="F2865" s="10">
        <f>VLOOKUP(B2865,home!$B$2:$E$405,3,FALSE)</f>
        <v>0.3604</v>
      </c>
      <c r="G2865" s="10">
        <f>VLOOKUP(C2865,away!$B$2:$E$405,4,FALSE)</f>
        <v>1.0810999999999999</v>
      </c>
      <c r="H2865" s="10">
        <f>VLOOKUP(A2865,away!$A$2:$E$405,3,FALSE)</f>
        <v>1.125</v>
      </c>
      <c r="I2865" s="10">
        <f>VLOOKUP(C2865,away!$B$2:$E$405,3,FALSE)</f>
        <v>0.88890000000000002</v>
      </c>
      <c r="J2865" s="10">
        <f>VLOOKUP(B2865,home!$B$2:$E$405,4,FALSE)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348</v>
      </c>
      <c r="B2866" t="s">
        <v>265</v>
      </c>
      <c r="C2866" t="s">
        <v>269</v>
      </c>
      <c r="D2866" t="s">
        <v>517</v>
      </c>
      <c r="E2866" s="10">
        <f>VLOOKUP(A2866,home!$A$2:$E$405,3,FALSE)</f>
        <v>1.5417000000000001</v>
      </c>
      <c r="F2866" s="10">
        <f>VLOOKUP(B2866,home!$B$2:$E$405,3,FALSE)</f>
        <v>0.72070000000000001</v>
      </c>
      <c r="G2866" s="10">
        <f>VLOOKUP(C2866,away!$B$2:$E$405,4,FALSE)</f>
        <v>0.86480000000000001</v>
      </c>
      <c r="H2866" s="10">
        <f>VLOOKUP(A2866,away!$A$2:$E$405,3,FALSE)</f>
        <v>1.125</v>
      </c>
      <c r="I2866" s="10">
        <f>VLOOKUP(C2866,away!$B$2:$E$405,3,FALSE)</f>
        <v>0.98770000000000002</v>
      </c>
      <c r="J2866" s="10">
        <f>VLOOKUP(B2866,home!$B$2:$E$405,4,FALSE)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348</v>
      </c>
      <c r="B2867" t="s">
        <v>502</v>
      </c>
      <c r="C2867" t="s">
        <v>273</v>
      </c>
      <c r="D2867" t="s">
        <v>517</v>
      </c>
      <c r="E2867" s="10">
        <f>VLOOKUP(A2867,home!$A$2:$E$405,3,FALSE)</f>
        <v>1.5417000000000001</v>
      </c>
      <c r="F2867" s="10" t="e">
        <f>VLOOKUP(B2867,home!$B$2:$E$405,3,FALSE)</f>
        <v>#N/A</v>
      </c>
      <c r="G2867" s="10">
        <f>VLOOKUP(C2867,away!$B$2:$E$405,4,FALSE)</f>
        <v>0.64859999999999995</v>
      </c>
      <c r="H2867" s="10">
        <f>VLOOKUP(A2867,away!$A$2:$E$405,3,FALSE)</f>
        <v>1.125</v>
      </c>
      <c r="I2867" s="10">
        <f>VLOOKUP(C2867,away!$B$2:$E$405,3,FALSE)</f>
        <v>1.5802</v>
      </c>
      <c r="J2867" s="10" t="e">
        <f>VLOOKUP(B2867,home!$B$2:$E$405,4,FALSE)</f>
        <v>#N/A</v>
      </c>
      <c r="K2867" s="12" t="e">
        <f t="shared" si="4086"/>
        <v>#N/A</v>
      </c>
      <c r="L2867" s="12" t="e">
        <f t="shared" si="4087"/>
        <v>#N/A</v>
      </c>
      <c r="M2867" s="13" t="e">
        <f t="shared" si="4088"/>
        <v>#N/A</v>
      </c>
      <c r="N2867" s="13" t="e">
        <f t="shared" si="4089"/>
        <v>#N/A</v>
      </c>
      <c r="O2867" s="13" t="e">
        <f t="shared" si="4090"/>
        <v>#N/A</v>
      </c>
      <c r="P2867" s="13" t="e">
        <f t="shared" si="4091"/>
        <v>#N/A</v>
      </c>
      <c r="Q2867" s="13" t="e">
        <f t="shared" si="4092"/>
        <v>#N/A</v>
      </c>
      <c r="R2867" s="13" t="e">
        <f t="shared" si="4093"/>
        <v>#N/A</v>
      </c>
      <c r="S2867" s="13" t="e">
        <f t="shared" si="4094"/>
        <v>#N/A</v>
      </c>
      <c r="T2867" s="13" t="e">
        <f t="shared" si="4095"/>
        <v>#N/A</v>
      </c>
      <c r="U2867" s="13" t="e">
        <f t="shared" si="4096"/>
        <v>#N/A</v>
      </c>
      <c r="V2867" s="13" t="e">
        <f t="shared" si="4097"/>
        <v>#N/A</v>
      </c>
      <c r="W2867" s="13" t="e">
        <f t="shared" si="4098"/>
        <v>#N/A</v>
      </c>
      <c r="X2867" s="13" t="e">
        <f t="shared" si="4099"/>
        <v>#N/A</v>
      </c>
      <c r="Y2867" s="13" t="e">
        <f t="shared" si="4100"/>
        <v>#N/A</v>
      </c>
      <c r="Z2867" s="13" t="e">
        <f t="shared" si="4101"/>
        <v>#N/A</v>
      </c>
      <c r="AA2867" s="13" t="e">
        <f t="shared" si="4102"/>
        <v>#N/A</v>
      </c>
      <c r="AB2867" s="13" t="e">
        <f t="shared" si="4103"/>
        <v>#N/A</v>
      </c>
      <c r="AC2867" s="13" t="e">
        <f t="shared" si="4104"/>
        <v>#N/A</v>
      </c>
      <c r="AD2867" s="13" t="e">
        <f t="shared" si="4105"/>
        <v>#N/A</v>
      </c>
      <c r="AE2867" s="13" t="e">
        <f t="shared" si="4106"/>
        <v>#N/A</v>
      </c>
      <c r="AF2867" s="13" t="e">
        <f t="shared" si="4107"/>
        <v>#N/A</v>
      </c>
      <c r="AG2867" s="13" t="e">
        <f t="shared" si="4108"/>
        <v>#N/A</v>
      </c>
      <c r="AH2867" s="13" t="e">
        <f t="shared" si="4109"/>
        <v>#N/A</v>
      </c>
      <c r="AI2867" s="13" t="e">
        <f t="shared" si="4110"/>
        <v>#N/A</v>
      </c>
      <c r="AJ2867" s="13" t="e">
        <f t="shared" si="4111"/>
        <v>#N/A</v>
      </c>
      <c r="AK2867" s="13" t="e">
        <f t="shared" si="4112"/>
        <v>#N/A</v>
      </c>
      <c r="AL2867" s="13" t="e">
        <f t="shared" si="4113"/>
        <v>#N/A</v>
      </c>
      <c r="AM2867" s="13" t="e">
        <f t="shared" si="4114"/>
        <v>#N/A</v>
      </c>
      <c r="AN2867" s="13" t="e">
        <f t="shared" si="4115"/>
        <v>#N/A</v>
      </c>
      <c r="AO2867" s="13" t="e">
        <f t="shared" si="4116"/>
        <v>#N/A</v>
      </c>
      <c r="AP2867" s="13" t="e">
        <f t="shared" si="4117"/>
        <v>#N/A</v>
      </c>
      <c r="AQ2867" s="13" t="e">
        <f t="shared" si="4118"/>
        <v>#N/A</v>
      </c>
      <c r="AR2867" s="13" t="e">
        <f t="shared" si="4119"/>
        <v>#N/A</v>
      </c>
      <c r="AS2867" s="13" t="e">
        <f t="shared" si="4120"/>
        <v>#N/A</v>
      </c>
      <c r="AT2867" s="13" t="e">
        <f t="shared" si="4121"/>
        <v>#N/A</v>
      </c>
      <c r="AU2867" s="13" t="e">
        <f t="shared" si="4122"/>
        <v>#N/A</v>
      </c>
      <c r="AV2867" s="13" t="e">
        <f t="shared" si="4123"/>
        <v>#N/A</v>
      </c>
      <c r="AW2867" s="13" t="e">
        <f t="shared" si="4124"/>
        <v>#N/A</v>
      </c>
      <c r="AX2867" s="13" t="e">
        <f t="shared" si="4125"/>
        <v>#N/A</v>
      </c>
      <c r="AY2867" s="13" t="e">
        <f t="shared" si="4126"/>
        <v>#N/A</v>
      </c>
      <c r="AZ2867" s="13" t="e">
        <f t="shared" si="4127"/>
        <v>#N/A</v>
      </c>
      <c r="BA2867" s="13" t="e">
        <f t="shared" si="4128"/>
        <v>#N/A</v>
      </c>
      <c r="BB2867" s="13" t="e">
        <f t="shared" si="4129"/>
        <v>#N/A</v>
      </c>
      <c r="BC2867" s="13" t="e">
        <f t="shared" si="4130"/>
        <v>#N/A</v>
      </c>
      <c r="BD2867" s="13" t="e">
        <f t="shared" si="4131"/>
        <v>#N/A</v>
      </c>
      <c r="BE2867" s="13" t="e">
        <f t="shared" si="4132"/>
        <v>#N/A</v>
      </c>
      <c r="BF2867" s="13" t="e">
        <f t="shared" si="4133"/>
        <v>#N/A</v>
      </c>
      <c r="BG2867" s="13" t="e">
        <f t="shared" si="4134"/>
        <v>#N/A</v>
      </c>
      <c r="BH2867" s="13" t="e">
        <f t="shared" si="4135"/>
        <v>#N/A</v>
      </c>
      <c r="BI2867" s="13" t="e">
        <f t="shared" si="4136"/>
        <v>#N/A</v>
      </c>
      <c r="BJ2867" s="14" t="e">
        <f t="shared" si="4137"/>
        <v>#N/A</v>
      </c>
      <c r="BK2867" s="14" t="e">
        <f t="shared" si="4138"/>
        <v>#N/A</v>
      </c>
      <c r="BL2867" s="14" t="e">
        <f t="shared" si="4139"/>
        <v>#N/A</v>
      </c>
      <c r="BM2867" s="14" t="e">
        <f t="shared" si="4140"/>
        <v>#N/A</v>
      </c>
      <c r="BN2867" s="14" t="e">
        <f t="shared" si="4141"/>
        <v>#N/A</v>
      </c>
    </row>
    <row r="2868" spans="1:66" x14ac:dyDescent="0.25">
      <c r="A2868" t="s">
        <v>348</v>
      </c>
      <c r="B2868" t="s">
        <v>270</v>
      </c>
      <c r="C2868" t="s">
        <v>266</v>
      </c>
      <c r="D2868" t="s">
        <v>517</v>
      </c>
      <c r="E2868" s="10">
        <f>VLOOKUP(A2868,home!$A$2:$E$405,3,FALSE)</f>
        <v>1.5417000000000001</v>
      </c>
      <c r="F2868" s="10">
        <f>VLOOKUP(B2868,home!$B$2:$E$405,3,FALSE)</f>
        <v>1.0089999999999999</v>
      </c>
      <c r="G2868" s="10">
        <f>VLOOKUP(C2868,away!$B$2:$E$405,4,FALSE)</f>
        <v>0.77839999999999998</v>
      </c>
      <c r="H2868" s="10">
        <f>VLOOKUP(A2868,away!$A$2:$E$405,3,FALSE)</f>
        <v>1.125</v>
      </c>
      <c r="I2868" s="10">
        <f>VLOOKUP(C2868,away!$B$2:$E$405,3,FALSE)</f>
        <v>1.6</v>
      </c>
      <c r="J2868" s="10">
        <f>VLOOKUP(B2868,home!$B$2:$E$405,4,FALSE)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357</v>
      </c>
      <c r="B2869" t="s">
        <v>330</v>
      </c>
      <c r="C2869" t="s">
        <v>329</v>
      </c>
      <c r="D2869" t="s">
        <v>517</v>
      </c>
      <c r="E2869" s="10">
        <f>VLOOKUP(A2869,home!$A$2:$E$405,3,FALSE)</f>
        <v>1.6769000000000001</v>
      </c>
      <c r="F2869" s="10">
        <f>VLOOKUP(B2869,home!$B$2:$E$405,3,FALSE)</f>
        <v>0.59630000000000005</v>
      </c>
      <c r="G2869" s="10">
        <f>VLOOKUP(C2869,away!$B$2:$E$405,4,FALSE)</f>
        <v>0.87160000000000004</v>
      </c>
      <c r="H2869" s="10">
        <f>VLOOKUP(A2869,away!$A$2:$E$405,3,FALSE)</f>
        <v>1.5230999999999999</v>
      </c>
      <c r="I2869" s="10">
        <f>VLOOKUP(C2869,away!$B$2:$E$405,3,FALSE)</f>
        <v>1.5656000000000001</v>
      </c>
      <c r="J2869" s="10">
        <f>VLOOKUP(B2869,home!$B$2:$E$405,4,FALSE)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357</v>
      </c>
      <c r="B2870" t="s">
        <v>335</v>
      </c>
      <c r="C2870" t="s">
        <v>337</v>
      </c>
      <c r="D2870" t="s">
        <v>517</v>
      </c>
      <c r="E2870" s="10">
        <f>VLOOKUP(A2870,home!$A$2:$E$405,3,FALSE)</f>
        <v>1.6769000000000001</v>
      </c>
      <c r="F2870" s="10">
        <f>VLOOKUP(B2870,home!$B$2:$E$405,3,FALSE)</f>
        <v>1.4219999999999999</v>
      </c>
      <c r="G2870" s="10">
        <f>VLOOKUP(C2870,away!$B$2:$E$405,4,FALSE)</f>
        <v>1.1074999999999999</v>
      </c>
      <c r="H2870" s="10">
        <f>VLOOKUP(A2870,away!$A$2:$E$405,3,FALSE)</f>
        <v>1.5230999999999999</v>
      </c>
      <c r="I2870" s="10">
        <f>VLOOKUP(C2870,away!$B$2:$E$405,3,FALSE)</f>
        <v>0.93789999999999996</v>
      </c>
      <c r="J2870" s="10">
        <f>VLOOKUP(B2870,home!$B$2:$E$405,4,FALSE)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357</v>
      </c>
      <c r="B2871" t="s">
        <v>328</v>
      </c>
      <c r="C2871" t="s">
        <v>334</v>
      </c>
      <c r="D2871" t="s">
        <v>517</v>
      </c>
      <c r="E2871" s="10">
        <f>VLOOKUP(A2871,home!$A$2:$E$405,3,FALSE)</f>
        <v>1.6769000000000001</v>
      </c>
      <c r="F2871" s="10">
        <f>VLOOKUP(B2871,home!$B$2:$E$405,3,FALSE)</f>
        <v>0.59630000000000005</v>
      </c>
      <c r="G2871" s="10">
        <f>VLOOKUP(C2871,away!$B$2:$E$405,4,FALSE)</f>
        <v>0.82569999999999999</v>
      </c>
      <c r="H2871" s="10">
        <f>VLOOKUP(A2871,away!$A$2:$E$405,3,FALSE)</f>
        <v>1.5230999999999999</v>
      </c>
      <c r="I2871" s="10">
        <f>VLOOKUP(C2871,away!$B$2:$E$405,3,FALSE)</f>
        <v>0.85860000000000003</v>
      </c>
      <c r="J2871" s="10">
        <f>VLOOKUP(B2871,home!$B$2:$E$405,4,FALSE)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290</v>
      </c>
      <c r="B2872" t="s">
        <v>297</v>
      </c>
      <c r="C2872" t="s">
        <v>293</v>
      </c>
      <c r="D2872" t="s">
        <v>517</v>
      </c>
      <c r="E2872" s="10">
        <f>VLOOKUP(A2872,home!$A$2:$E$405,3,FALSE)</f>
        <v>1.6292</v>
      </c>
      <c r="F2872" s="10">
        <f>VLOOKUP(B2872,home!$B$2:$E$405,3,FALSE)</f>
        <v>1.1554</v>
      </c>
      <c r="G2872" s="10">
        <f>VLOOKUP(C2872,away!$B$2:$E$405,4,FALSE)</f>
        <v>1.2998000000000001</v>
      </c>
      <c r="H2872" s="10">
        <f>VLOOKUP(A2872,away!$A$2:$E$405,3,FALSE)</f>
        <v>1.1462000000000001</v>
      </c>
      <c r="I2872" s="10">
        <f>VLOOKUP(C2872,away!$B$2:$E$405,3,FALSE)</f>
        <v>0.66720000000000002</v>
      </c>
      <c r="J2872" s="10">
        <f>VLOOKUP(B2872,home!$B$2:$E$405,4,FALSE)</f>
        <v>0.87239999999999995</v>
      </c>
      <c r="K2872" s="12">
        <f t="shared" si="4086"/>
        <v>2.4467145084640003</v>
      </c>
      <c r="L2872" s="12">
        <f t="shared" si="4087"/>
        <v>0.66716322393600003</v>
      </c>
      <c r="M2872" s="13">
        <f t="shared" si="4088"/>
        <v>4.4428339665676664E-2</v>
      </c>
      <c r="N2872" s="13">
        <f t="shared" si="4089"/>
        <v>0.10870346324697774</v>
      </c>
      <c r="O2872" s="13">
        <f t="shared" si="4090"/>
        <v>2.9640954325476511E-2</v>
      </c>
      <c r="P2872" s="13">
        <f t="shared" si="4091"/>
        <v>7.2522952992862155E-2</v>
      </c>
      <c r="Q2872" s="13">
        <f t="shared" si="4092"/>
        <v>0.13298317032333185</v>
      </c>
      <c r="R2872" s="13">
        <f t="shared" si="4093"/>
        <v>9.8876773241623143E-3</v>
      </c>
      <c r="S2872" s="13">
        <f t="shared" si="4094"/>
        <v>2.9595854528794187E-2</v>
      </c>
      <c r="T2872" s="13">
        <f t="shared" si="4095"/>
        <v>8.8721480642144274E-2</v>
      </c>
      <c r="U2872" s="13">
        <f t="shared" si="4096"/>
        <v>2.4192323564038439E-2</v>
      </c>
      <c r="V2872" s="13">
        <f t="shared" si="4097"/>
        <v>5.3678920129879857E-3</v>
      </c>
      <c r="W2872" s="13">
        <f t="shared" si="4098"/>
        <v>0.10845728407054511</v>
      </c>
      <c r="X2872" s="13">
        <f t="shared" si="4099"/>
        <v>7.2358711299847445E-2</v>
      </c>
      <c r="Y2872" s="13">
        <f t="shared" si="4100"/>
        <v>2.4137535555330242E-2</v>
      </c>
      <c r="Z2872" s="13">
        <f t="shared" si="4101"/>
        <v>2.1988982269423377E-3</v>
      </c>
      <c r="AA2872" s="13">
        <f t="shared" si="4102"/>
        <v>5.3800761944955838E-3</v>
      </c>
      <c r="AB2872" s="13">
        <f t="shared" si="4103"/>
        <v>6.5817552408570668E-3</v>
      </c>
      <c r="AC2872" s="13">
        <f t="shared" si="4104"/>
        <v>5.476450716172045E-4</v>
      </c>
      <c r="AD2872" s="13">
        <f t="shared" si="4105"/>
        <v>6.6341002621001052E-2</v>
      </c>
      <c r="AE2872" s="13">
        <f t="shared" si="4106"/>
        <v>4.4260277187773686E-2</v>
      </c>
      <c r="AF2872" s="13">
        <f t="shared" si="4107"/>
        <v>1.4764414610448041E-2</v>
      </c>
      <c r="AG2872" s="13">
        <f t="shared" si="4108"/>
        <v>3.283424817011433E-3</v>
      </c>
      <c r="AH2872" s="13">
        <f t="shared" si="4109"/>
        <v>3.6675600754850092E-4</v>
      </c>
      <c r="AI2872" s="13">
        <f t="shared" si="4110"/>
        <v>8.9734724473524981E-4</v>
      </c>
      <c r="AJ2872" s="13">
        <f t="shared" si="4111"/>
        <v>1.097776261411966E-3</v>
      </c>
      <c r="AK2872" s="13">
        <f t="shared" si="4112"/>
        <v>8.9531503528134202E-4</v>
      </c>
      <c r="AL2872" s="13">
        <f t="shared" si="4113"/>
        <v>3.5758111227686145E-5</v>
      </c>
      <c r="AM2872" s="13">
        <f t="shared" si="4114"/>
        <v>3.2463498723770308E-2</v>
      </c>
      <c r="AN2872" s="13">
        <f t="shared" si="4115"/>
        <v>2.1658452468792822E-2</v>
      </c>
      <c r="AO2872" s="13">
        <f t="shared" si="4116"/>
        <v>7.2248614872722165E-3</v>
      </c>
      <c r="AP2872" s="13">
        <f t="shared" si="4117"/>
        <v>1.6067206274465256E-3</v>
      </c>
      <c r="AQ2872" s="13">
        <f t="shared" si="4118"/>
        <v>2.6798622844292414E-4</v>
      </c>
      <c r="AR2872" s="13">
        <f t="shared" si="4119"/>
        <v>4.893722407879079E-5</v>
      </c>
      <c r="AS2872" s="13">
        <f t="shared" si="4120"/>
        <v>1.1973541615753126E-4</v>
      </c>
      <c r="AT2872" s="13">
        <f t="shared" si="4121"/>
        <v>1.4647918994480333E-4</v>
      </c>
      <c r="AU2872" s="13">
        <f t="shared" si="4122"/>
        <v>1.1946425307533481E-4</v>
      </c>
      <c r="AV2872" s="13">
        <f t="shared" si="4123"/>
        <v>7.3073730310559175E-5</v>
      </c>
      <c r="AW2872" s="13">
        <f t="shared" si="4124"/>
        <v>1.6213899101298623E-6</v>
      </c>
      <c r="AX2872" s="13">
        <f t="shared" si="4125"/>
        <v>1.3238152220491899E-2</v>
      </c>
      <c r="AY2872" s="13">
        <f t="shared" si="4126"/>
        <v>8.8320083143788915E-3</v>
      </c>
      <c r="AZ2872" s="13">
        <f t="shared" si="4127"/>
        <v>2.9461955704252886E-3</v>
      </c>
      <c r="BA2872" s="13">
        <f t="shared" si="4128"/>
        <v>6.5519777837029947E-4</v>
      </c>
      <c r="BB2872" s="13">
        <f t="shared" si="4129"/>
        <v>1.0928096553330843E-4</v>
      </c>
      <c r="BC2872" s="13">
        <f t="shared" si="4130"/>
        <v>1.4581648256008196E-5</v>
      </c>
      <c r="BD2872" s="13">
        <f t="shared" si="4131"/>
        <v>5.4415193644807486E-6</v>
      </c>
      <c r="BE2872" s="13">
        <f t="shared" si="4132"/>
        <v>1.3313844377162855E-5</v>
      </c>
      <c r="BF2872" s="13">
        <f t="shared" si="4133"/>
        <v>1.6287588100518108E-5</v>
      </c>
      <c r="BG2872" s="13">
        <f t="shared" si="4134"/>
        <v>1.328369270447442E-5</v>
      </c>
      <c r="BH2872" s="13">
        <f t="shared" si="4135"/>
        <v>8.1253509165037385E-6</v>
      </c>
      <c r="BI2872" s="13">
        <f t="shared" si="4136"/>
        <v>3.9760827947541922E-6</v>
      </c>
      <c r="BJ2872" s="14">
        <f t="shared" si="4137"/>
        <v>0.75302770040759137</v>
      </c>
      <c r="BK2872" s="14">
        <f t="shared" si="4138"/>
        <v>0.16133045069754476</v>
      </c>
      <c r="BL2872" s="14">
        <f t="shared" si="4139"/>
        <v>7.9508099089831905E-2</v>
      </c>
      <c r="BM2872" s="14">
        <f t="shared" si="4140"/>
        <v>0.5890682036189544</v>
      </c>
      <c r="BN2872" s="14">
        <f t="shared" si="4141"/>
        <v>0.3981665578784872</v>
      </c>
    </row>
    <row r="2873" spans="1:66" x14ac:dyDescent="0.25">
      <c r="A2873" t="s">
        <v>290</v>
      </c>
      <c r="B2873" t="s">
        <v>306</v>
      </c>
      <c r="C2873" t="s">
        <v>312</v>
      </c>
      <c r="D2873" t="s">
        <v>517</v>
      </c>
      <c r="E2873" s="10">
        <f>VLOOKUP(A2873,home!$A$2:$E$405,3,FALSE)</f>
        <v>1.6292</v>
      </c>
      <c r="F2873" s="10">
        <f>VLOOKUP(B2873,home!$B$2:$E$405,3,FALSE)</f>
        <v>1.0911999999999999</v>
      </c>
      <c r="G2873" s="10">
        <f>VLOOKUP(C2873,away!$B$2:$E$405,4,FALSE)</f>
        <v>1.1048</v>
      </c>
      <c r="H2873" s="10">
        <f>VLOOKUP(A2873,away!$A$2:$E$405,3,FALSE)</f>
        <v>1.1462000000000001</v>
      </c>
      <c r="I2873" s="10">
        <f>VLOOKUP(C2873,away!$B$2:$E$405,3,FALSE)</f>
        <v>1.1778</v>
      </c>
      <c r="J2873" s="10">
        <f>VLOOKUP(B2873,home!$B$2:$E$405,4,FALSE)</f>
        <v>0.92090000000000005</v>
      </c>
      <c r="K2873" s="12">
        <f t="shared" si="4086"/>
        <v>1.9640947025919999</v>
      </c>
      <c r="L2873" s="12">
        <f t="shared" si="4087"/>
        <v>1.2432098061240002</v>
      </c>
      <c r="M2873" s="13">
        <f t="shared" si="4088"/>
        <v>4.0465540912157219E-2</v>
      </c>
      <c r="N2873" s="13">
        <f t="shared" si="4089"/>
        <v>7.9478154543087848E-2</v>
      </c>
      <c r="O2873" s="13">
        <f t="shared" si="4090"/>
        <v>5.0307157272105781E-2</v>
      </c>
      <c r="P2873" s="13">
        <f t="shared" si="4091"/>
        <v>9.8808021100605561E-2</v>
      </c>
      <c r="Q2873" s="13">
        <f t="shared" si="4092"/>
        <v>7.8051311154933564E-2</v>
      </c>
      <c r="R2873" s="13">
        <f t="shared" si="4093"/>
        <v>3.1271175619452113E-2</v>
      </c>
      <c r="S2873" s="13">
        <f t="shared" si="4094"/>
        <v>6.0316906766496314E-2</v>
      </c>
      <c r="T2873" s="13">
        <f t="shared" si="4095"/>
        <v>9.7034155408648987E-2</v>
      </c>
      <c r="U2873" s="13">
        <f t="shared" si="4096"/>
        <v>6.1419550377989997E-2</v>
      </c>
      <c r="V2873" s="13">
        <f t="shared" si="4097"/>
        <v>1.6364524982008147E-2</v>
      </c>
      <c r="W2873" s="13">
        <f t="shared" si="4098"/>
        <v>5.1100055589921638E-2</v>
      </c>
      <c r="X2873" s="13">
        <f t="shared" si="4099"/>
        <v>6.3528090202872117E-2</v>
      </c>
      <c r="Y2873" s="13">
        <f t="shared" si="4100"/>
        <v>3.9489372352270326E-2</v>
      </c>
      <c r="Z2873" s="13">
        <f t="shared" si="4101"/>
        <v>1.2958877393042871E-2</v>
      </c>
      <c r="AA2873" s="13">
        <f t="shared" si="4102"/>
        <v>2.5452462439214729E-2</v>
      </c>
      <c r="AB2873" s="13">
        <f t="shared" si="4103"/>
        <v>2.4995523322391754E-2</v>
      </c>
      <c r="AC2873" s="13">
        <f t="shared" si="4104"/>
        <v>2.4974124484609681E-3</v>
      </c>
      <c r="AD2873" s="13">
        <f t="shared" si="4105"/>
        <v>2.5091337121580452E-2</v>
      </c>
      <c r="AE2873" s="13">
        <f t="shared" si="4106"/>
        <v>3.1193796358311966E-2</v>
      </c>
      <c r="AF2873" s="13">
        <f t="shared" si="4107"/>
        <v>1.9390216761444288E-2</v>
      </c>
      <c r="AG2873" s="13">
        <f t="shared" si="4108"/>
        <v>8.0353692068991615E-3</v>
      </c>
      <c r="AH2873" s="13">
        <f t="shared" si="4109"/>
        <v>4.027650862847381E-3</v>
      </c>
      <c r="AI2873" s="13">
        <f t="shared" si="4110"/>
        <v>7.9106877236086396E-3</v>
      </c>
      <c r="AJ2873" s="13">
        <f t="shared" si="4111"/>
        <v>7.7686699258996484E-3</v>
      </c>
      <c r="AK2873" s="13">
        <f t="shared" si="4112"/>
        <v>5.0861344825484283E-3</v>
      </c>
      <c r="AL2873" s="13">
        <f t="shared" si="4113"/>
        <v>2.4392544999225251E-4</v>
      </c>
      <c r="AM2873" s="13">
        <f t="shared" si="4114"/>
        <v>9.8563524642892291E-3</v>
      </c>
      <c r="AN2873" s="13">
        <f t="shared" si="4115"/>
        <v>1.2253514036218827E-2</v>
      </c>
      <c r="AO2873" s="13">
        <f t="shared" si="4116"/>
        <v>7.6168444046526623E-3</v>
      </c>
      <c r="AP2873" s="13">
        <f t="shared" si="4117"/>
        <v>3.1564452185283034E-3</v>
      </c>
      <c r="AQ2873" s="13">
        <f t="shared" si="4118"/>
        <v>9.8103091204190026E-4</v>
      </c>
      <c r="AR2873" s="13">
        <f t="shared" si="4119"/>
        <v>1.0014430096671313E-3</v>
      </c>
      <c r="AS2873" s="13">
        <f t="shared" si="4120"/>
        <v>1.9669289102350017E-3</v>
      </c>
      <c r="AT2873" s="13">
        <f t="shared" si="4121"/>
        <v>1.9316173264838114E-3</v>
      </c>
      <c r="AU2873" s="13">
        <f t="shared" si="4122"/>
        <v>1.2646264527939252E-3</v>
      </c>
      <c r="AV2873" s="13">
        <f t="shared" si="4123"/>
        <v>6.209615291725652E-4</v>
      </c>
      <c r="AW2873" s="13">
        <f t="shared" si="4124"/>
        <v>1.6544797860734464E-5</v>
      </c>
      <c r="AX2873" s="13">
        <f t="shared" si="4125"/>
        <v>3.226468276998348E-3</v>
      </c>
      <c r="AY2873" s="13">
        <f t="shared" si="4126"/>
        <v>4.0111770011123536E-3</v>
      </c>
      <c r="AZ2873" s="13">
        <f t="shared" si="4127"/>
        <v>2.493367290940969E-3</v>
      </c>
      <c r="BA2873" s="13">
        <f t="shared" si="4128"/>
        <v>1.0332595554555484E-3</v>
      </c>
      <c r="BB2873" s="13">
        <f t="shared" si="4129"/>
        <v>3.211396029034159E-4</v>
      </c>
      <c r="BC2873" s="13">
        <f t="shared" si="4130"/>
        <v>7.9848780692858842E-5</v>
      </c>
      <c r="BD2873" s="13">
        <f t="shared" si="4131"/>
        <v>2.0750062831541812E-4</v>
      </c>
      <c r="BE2873" s="13">
        <f t="shared" si="4132"/>
        <v>4.075508848588243E-4</v>
      </c>
      <c r="BF2873" s="13">
        <f t="shared" si="4133"/>
        <v>4.0023426699394948E-4</v>
      </c>
      <c r="BG2873" s="13">
        <f t="shared" si="4134"/>
        <v>2.6203266786620281E-4</v>
      </c>
      <c r="BH2873" s="13">
        <f t="shared" si="4135"/>
        <v>1.286642437155145E-4</v>
      </c>
      <c r="BI2873" s="13">
        <f t="shared" si="4136"/>
        <v>5.0541751898929582E-5</v>
      </c>
      <c r="BJ2873" s="14">
        <f t="shared" si="4137"/>
        <v>0.5374213062438048</v>
      </c>
      <c r="BK2873" s="14">
        <f t="shared" si="4138"/>
        <v>0.22270750866083283</v>
      </c>
      <c r="BL2873" s="14">
        <f t="shared" si="4139"/>
        <v>0.22648111369805973</v>
      </c>
      <c r="BM2873" s="14">
        <f t="shared" si="4140"/>
        <v>0.61719281319014629</v>
      </c>
      <c r="BN2873" s="14">
        <f t="shared" si="4141"/>
        <v>0.37838136060234207</v>
      </c>
    </row>
    <row r="2874" spans="1:66" x14ac:dyDescent="0.25">
      <c r="A2874" t="s">
        <v>290</v>
      </c>
      <c r="B2874" t="s">
        <v>309</v>
      </c>
      <c r="C2874" t="s">
        <v>298</v>
      </c>
      <c r="D2874" t="s">
        <v>517</v>
      </c>
      <c r="E2874" s="10">
        <f>VLOOKUP(A2874,home!$A$2:$E$405,3,FALSE)</f>
        <v>1.6292</v>
      </c>
      <c r="F2874" s="10">
        <f>VLOOKUP(B2874,home!$B$2:$E$405,3,FALSE)</f>
        <v>1.0470999999999999</v>
      </c>
      <c r="G2874" s="10">
        <f>VLOOKUP(C2874,away!$B$2:$E$405,4,FALSE)</f>
        <v>1.6248</v>
      </c>
      <c r="H2874" s="10">
        <f>VLOOKUP(A2874,away!$A$2:$E$405,3,FALSE)</f>
        <v>1.1462000000000001</v>
      </c>
      <c r="I2874" s="10">
        <f>VLOOKUP(C2874,away!$B$2:$E$405,3,FALSE)</f>
        <v>1.0264</v>
      </c>
      <c r="J2874" s="10">
        <f>VLOOKUP(B2874,home!$B$2:$E$405,4,FALSE)</f>
        <v>0.92379999999999995</v>
      </c>
      <c r="K2874" s="12">
        <f t="shared" si="4086"/>
        <v>2.7718037079359998</v>
      </c>
      <c r="L2874" s="12">
        <f t="shared" si="4087"/>
        <v>1.0868134523839998</v>
      </c>
      <c r="M2874" s="13">
        <f t="shared" si="4088"/>
        <v>2.1097153341642937E-2</v>
      </c>
      <c r="N2874" s="13">
        <f t="shared" si="4089"/>
        <v>5.8477167859260271E-2</v>
      </c>
      <c r="O2874" s="13">
        <f t="shared" si="4090"/>
        <v>2.2928670058705601E-2</v>
      </c>
      <c r="P2874" s="13">
        <f t="shared" si="4091"/>
        <v>6.3553772686761337E-2</v>
      </c>
      <c r="Q2874" s="13">
        <f t="shared" si="4092"/>
        <v>8.1043615350946757E-2</v>
      </c>
      <c r="R2874" s="13">
        <f t="shared" si="4093"/>
        <v>1.2459593532537741E-2</v>
      </c>
      <c r="S2874" s="13">
        <f t="shared" si="4094"/>
        <v>4.7862879381313575E-2</v>
      </c>
      <c r="T2874" s="13">
        <f t="shared" si="4095"/>
        <v>8.8079291393243372E-2</v>
      </c>
      <c r="U2874" s="13">
        <f t="shared" si="4096"/>
        <v>3.4535547552863519E-2</v>
      </c>
      <c r="V2874" s="13">
        <f t="shared" si="4097"/>
        <v>1.6020415998913431E-2</v>
      </c>
      <c r="W2874" s="13">
        <f t="shared" si="4098"/>
        <v>7.4878997844764372E-2</v>
      </c>
      <c r="X2874" s="13">
        <f t="shared" si="4099"/>
        <v>8.1379502158722458E-2</v>
      </c>
      <c r="Y2874" s="13">
        <f t="shared" si="4100"/>
        <v>4.4222168847206159E-2</v>
      </c>
      <c r="Z2874" s="13">
        <f t="shared" si="4101"/>
        <v>4.513751287466233E-3</v>
      </c>
      <c r="AA2874" s="13">
        <f t="shared" si="4102"/>
        <v>1.25112325552998E-2</v>
      </c>
      <c r="AB2874" s="13">
        <f t="shared" si="4103"/>
        <v>1.7339340393814788E-2</v>
      </c>
      <c r="AC2874" s="13">
        <f t="shared" si="4104"/>
        <v>3.0162774221670469E-3</v>
      </c>
      <c r="AD2874" s="13">
        <f t="shared" si="4105"/>
        <v>5.1887470968162409E-2</v>
      </c>
      <c r="AE2874" s="13">
        <f t="shared" si="4106"/>
        <v>5.6392001458383155E-2</v>
      </c>
      <c r="AF2874" s="13">
        <f t="shared" si="4107"/>
        <v>3.0643792895914474E-2</v>
      </c>
      <c r="AG2874" s="13">
        <f t="shared" si="4108"/>
        <v>1.1101362117116367E-2</v>
      </c>
      <c r="AH2874" s="13">
        <f t="shared" si="4109"/>
        <v>1.2264014049834752E-3</v>
      </c>
      <c r="AI2874" s="13">
        <f t="shared" si="4110"/>
        <v>3.3993439617511171E-3</v>
      </c>
      <c r="AJ2874" s="13">
        <f t="shared" si="4111"/>
        <v>4.7111570988657989E-3</v>
      </c>
      <c r="AK2874" s="13">
        <f t="shared" si="4112"/>
        <v>4.3528009051017431E-3</v>
      </c>
      <c r="AL2874" s="13">
        <f t="shared" si="4113"/>
        <v>3.6345341296872168E-4</v>
      </c>
      <c r="AM2874" s="13">
        <f t="shared" si="4114"/>
        <v>2.8764376884994815E-2</v>
      </c>
      <c r="AN2874" s="13">
        <f t="shared" si="4115"/>
        <v>3.1261511748055741E-2</v>
      </c>
      <c r="AO2874" s="13">
        <f t="shared" si="4116"/>
        <v>1.6987715754823714E-2</v>
      </c>
      <c r="AP2874" s="13">
        <f t="shared" si="4117"/>
        <v>6.1541593358726754E-3</v>
      </c>
      <c r="AQ2874" s="13">
        <f t="shared" si="4118"/>
        <v>1.6721057885852517E-3</v>
      </c>
      <c r="AR2874" s="13">
        <f t="shared" si="4119"/>
        <v>2.6657390899173582E-4</v>
      </c>
      <c r="AS2874" s="13">
        <f t="shared" si="4120"/>
        <v>7.3889054938228724E-4</v>
      </c>
      <c r="AT2874" s="13">
        <f t="shared" si="4121"/>
        <v>1.0240297822683459E-3</v>
      </c>
      <c r="AU2874" s="13">
        <f t="shared" si="4122"/>
        <v>9.461365158427653E-4</v>
      </c>
      <c r="AV2874" s="13">
        <f t="shared" si="4123"/>
        <v>6.5562617570665612E-4</v>
      </c>
      <c r="AW2874" s="13">
        <f t="shared" si="4124"/>
        <v>3.0413312713573693E-5</v>
      </c>
      <c r="AX2874" s="13">
        <f t="shared" si="4125"/>
        <v>1.3288201084382858E-2</v>
      </c>
      <c r="AY2874" s="13">
        <f t="shared" si="4126"/>
        <v>1.4441795696490945E-2</v>
      </c>
      <c r="AZ2874" s="13">
        <f t="shared" si="4127"/>
        <v>7.8477689197638568E-3</v>
      </c>
      <c r="BA2874" s="13">
        <f t="shared" si="4128"/>
        <v>2.8430202777334703E-3</v>
      </c>
      <c r="BB2874" s="13">
        <f t="shared" si="4129"/>
        <v>7.724581708103078E-4</v>
      </c>
      <c r="BC2874" s="13">
        <f t="shared" si="4130"/>
        <v>1.6790358628811607E-4</v>
      </c>
      <c r="BD2874" s="13">
        <f t="shared" si="4131"/>
        <v>4.8286018391134405E-5</v>
      </c>
      <c r="BE2874" s="13">
        <f t="shared" si="4132"/>
        <v>1.3383936481801224E-4</v>
      </c>
      <c r="BF2874" s="13">
        <f t="shared" si="4133"/>
        <v>1.8548822383518269E-4</v>
      </c>
      <c r="BG2874" s="13">
        <f t="shared" si="4134"/>
        <v>1.7137898220160737E-4</v>
      </c>
      <c r="BH2874" s="13">
        <f t="shared" si="4135"/>
        <v>1.1875722458217825E-4</v>
      </c>
      <c r="BI2874" s="13">
        <f t="shared" si="4136"/>
        <v>6.5834343088213974E-5</v>
      </c>
      <c r="BJ2874" s="14">
        <f t="shared" si="4137"/>
        <v>0.70230638814152146</v>
      </c>
      <c r="BK2874" s="14">
        <f t="shared" si="4138"/>
        <v>0.16635574794025801</v>
      </c>
      <c r="BL2874" s="14">
        <f t="shared" si="4139"/>
        <v>0.11781892855303171</v>
      </c>
      <c r="BM2874" s="14">
        <f t="shared" si="4140"/>
        <v>0.71702346070864542</v>
      </c>
      <c r="BN2874" s="14">
        <f t="shared" si="4141"/>
        <v>0.25955997282985466</v>
      </c>
    </row>
    <row r="2875" spans="1:66" x14ac:dyDescent="0.25">
      <c r="A2875" t="s">
        <v>290</v>
      </c>
      <c r="B2875" t="s">
        <v>310</v>
      </c>
      <c r="C2875" t="s">
        <v>313</v>
      </c>
      <c r="D2875" t="s">
        <v>517</v>
      </c>
      <c r="E2875" s="10">
        <f>VLOOKUP(A2875,home!$A$2:$E$405,3,FALSE)</f>
        <v>1.6292</v>
      </c>
      <c r="F2875" s="10">
        <f>VLOOKUP(B2875,home!$B$2:$E$405,3,FALSE)</f>
        <v>0.8286</v>
      </c>
      <c r="G2875" s="10">
        <f>VLOOKUP(C2875,away!$B$2:$E$405,4,FALSE)</f>
        <v>1.0831999999999999</v>
      </c>
      <c r="H2875" s="10">
        <f>VLOOKUP(A2875,away!$A$2:$E$405,3,FALSE)</f>
        <v>1.1462000000000001</v>
      </c>
      <c r="I2875" s="10">
        <f>VLOOKUP(C2875,away!$B$2:$E$405,3,FALSE)</f>
        <v>1.0777000000000001</v>
      </c>
      <c r="J2875" s="10">
        <f>VLOOKUP(B2875,home!$B$2:$E$405,4,FALSE)</f>
        <v>0.56710000000000005</v>
      </c>
      <c r="K2875" s="12">
        <f t="shared" si="4086"/>
        <v>1.462271385984</v>
      </c>
      <c r="L2875" s="12">
        <f t="shared" si="4087"/>
        <v>0.70051579855400026</v>
      </c>
      <c r="M2875" s="13">
        <f t="shared" si="4088"/>
        <v>0.11500413617368251</v>
      </c>
      <c r="N2875" s="13">
        <f t="shared" si="4089"/>
        <v>0.16816725759658338</v>
      </c>
      <c r="O2875" s="13">
        <f t="shared" si="4090"/>
        <v>8.0562214288720194E-2</v>
      </c>
      <c r="P2875" s="13">
        <f t="shared" si="4091"/>
        <v>0.11780382074590688</v>
      </c>
      <c r="Q2875" s="13">
        <f t="shared" si="4092"/>
        <v>0.1229530844214422</v>
      </c>
      <c r="R2875" s="13">
        <f t="shared" si="4093"/>
        <v>2.8217551937870657E-2</v>
      </c>
      <c r="S2875" s="13">
        <f t="shared" si="4094"/>
        <v>3.0167915355181676E-2</v>
      </c>
      <c r="T2875" s="13">
        <f t="shared" si="4095"/>
        <v>8.6130578118164006E-2</v>
      </c>
      <c r="U2875" s="13">
        <f t="shared" si="4096"/>
        <v>4.1261718781265624E-2</v>
      </c>
      <c r="V2875" s="13">
        <f t="shared" si="4097"/>
        <v>3.4335921501237911E-3</v>
      </c>
      <c r="W2875" s="13">
        <f t="shared" si="4098"/>
        <v>5.993025905598335E-2</v>
      </c>
      <c r="X2875" s="13">
        <f t="shared" si="4099"/>
        <v>4.1982093280150283E-2</v>
      </c>
      <c r="Y2875" s="13">
        <f t="shared" si="4100"/>
        <v>1.47045597995565E-2</v>
      </c>
      <c r="Z2875" s="13">
        <f t="shared" si="4101"/>
        <v>6.588946976332148E-3</v>
      </c>
      <c r="AA2875" s="13">
        <f t="shared" si="4102"/>
        <v>9.6348286272562953E-3</v>
      </c>
      <c r="AB2875" s="13">
        <f t="shared" si="4103"/>
        <v>7.0443671052481931E-3</v>
      </c>
      <c r="AC2875" s="13">
        <f t="shared" si="4104"/>
        <v>2.1982376440186425E-4</v>
      </c>
      <c r="AD2875" s="13">
        <f t="shared" si="4105"/>
        <v>2.1908575743043234E-2</v>
      </c>
      <c r="AE2875" s="13">
        <f t="shared" si="4106"/>
        <v>1.534730343181873E-2</v>
      </c>
      <c r="AF2875" s="13">
        <f t="shared" si="4107"/>
        <v>5.3755142595955227E-3</v>
      </c>
      <c r="AG2875" s="13">
        <f t="shared" si="4108"/>
        <v>1.2552108880663246E-3</v>
      </c>
      <c r="AH2875" s="13">
        <f t="shared" si="4109"/>
        <v>1.1539153631888197E-3</v>
      </c>
      <c r="AI2875" s="13">
        <f t="shared" si="4110"/>
        <v>1.6873374174383462E-3</v>
      </c>
      <c r="AJ2875" s="13">
        <f t="shared" si="4111"/>
        <v>1.2336726120101172E-3</v>
      </c>
      <c r="AK2875" s="13">
        <f t="shared" si="4112"/>
        <v>6.0132138673817841E-4</v>
      </c>
      <c r="AL2875" s="13">
        <f t="shared" si="4113"/>
        <v>9.00700799080085E-6</v>
      </c>
      <c r="AM2875" s="13">
        <f t="shared" si="4114"/>
        <v>6.4072566833430532E-3</v>
      </c>
      <c r="AN2875" s="13">
        <f t="shared" si="4115"/>
        <v>4.4883845320725143E-3</v>
      </c>
      <c r="AO2875" s="13">
        <f t="shared" si="4116"/>
        <v>1.5720921373510999E-3</v>
      </c>
      <c r="AP2875" s="13">
        <f t="shared" si="4117"/>
        <v>3.6709179299899031E-4</v>
      </c>
      <c r="AQ2875" s="13">
        <f t="shared" si="4118"/>
        <v>6.428840012882686E-5</v>
      </c>
      <c r="AR2875" s="13">
        <f t="shared" si="4119"/>
        <v>1.6166718842158912E-4</v>
      </c>
      <c r="AS2875" s="13">
        <f t="shared" si="4120"/>
        <v>2.3640130368137357E-4</v>
      </c>
      <c r="AT2875" s="13">
        <f t="shared" si="4121"/>
        <v>1.7284143099129338E-4</v>
      </c>
      <c r="AU2875" s="13">
        <f t="shared" si="4122"/>
        <v>8.4247026283698804E-5</v>
      </c>
      <c r="AV2875" s="13">
        <f t="shared" si="4123"/>
        <v>3.0798003972223679E-5</v>
      </c>
      <c r="AW2875" s="13">
        <f t="shared" si="4124"/>
        <v>2.5628545732448235E-7</v>
      </c>
      <c r="AX2875" s="13">
        <f t="shared" si="4125"/>
        <v>1.561524685117882E-3</v>
      </c>
      <c r="AY2875" s="13">
        <f t="shared" si="4126"/>
        <v>1.093872711757137E-3</v>
      </c>
      <c r="AZ2875" s="13">
        <f t="shared" si="4127"/>
        <v>3.8313755809649022E-4</v>
      </c>
      <c r="BA2875" s="13">
        <f t="shared" si="4128"/>
        <v>8.9464637488664188E-5</v>
      </c>
      <c r="BB2875" s="13">
        <f t="shared" si="4129"/>
        <v>1.5667847993178932E-5</v>
      </c>
      <c r="BC2875" s="13">
        <f t="shared" si="4130"/>
        <v>2.1951150097128867E-6</v>
      </c>
      <c r="BD2875" s="13">
        <f t="shared" si="4131"/>
        <v>1.8875069932854912E-5</v>
      </c>
      <c r="BE2875" s="13">
        <f t="shared" si="4132"/>
        <v>2.7600474671260675E-5</v>
      </c>
      <c r="BF2875" s="13">
        <f t="shared" si="4133"/>
        <v>2.0179692175680323E-5</v>
      </c>
      <c r="BG2875" s="13">
        <f t="shared" si="4134"/>
        <v>9.8360621488208495E-6</v>
      </c>
      <c r="BH2875" s="13">
        <f t="shared" si="4135"/>
        <v>3.5957480577452555E-6</v>
      </c>
      <c r="BI2875" s="13">
        <f t="shared" si="4136"/>
        <v>1.0515918992096861E-6</v>
      </c>
      <c r="BJ2875" s="14">
        <f t="shared" si="4137"/>
        <v>0.55379941269576127</v>
      </c>
      <c r="BK2875" s="14">
        <f t="shared" si="4138"/>
        <v>0.26773216790904464</v>
      </c>
      <c r="BL2875" s="14">
        <f t="shared" si="4139"/>
        <v>0.17216402111197221</v>
      </c>
      <c r="BM2875" s="14">
        <f t="shared" si="4140"/>
        <v>0.36648286710260441</v>
      </c>
      <c r="BN2875" s="14">
        <f t="shared" si="4141"/>
        <v>0.63270806516420586</v>
      </c>
    </row>
    <row r="2876" spans="1:66" x14ac:dyDescent="0.25">
      <c r="A2876" t="s">
        <v>290</v>
      </c>
      <c r="B2876" t="s">
        <v>299</v>
      </c>
      <c r="C2876" t="s">
        <v>305</v>
      </c>
      <c r="D2876" t="s">
        <v>517</v>
      </c>
      <c r="E2876" s="10">
        <f>VLOOKUP(A2876,home!$A$2:$E$405,3,FALSE)</f>
        <v>1.6292</v>
      </c>
      <c r="F2876" s="10">
        <f>VLOOKUP(B2876,home!$B$2:$E$405,3,FALSE)</f>
        <v>0.90259999999999996</v>
      </c>
      <c r="G2876" s="10">
        <f>VLOOKUP(C2876,away!$B$2:$E$405,4,FALSE)</f>
        <v>0.54559999999999997</v>
      </c>
      <c r="H2876" s="10">
        <f>VLOOKUP(A2876,away!$A$2:$E$405,3,FALSE)</f>
        <v>1.1462000000000001</v>
      </c>
      <c r="I2876" s="10">
        <f>VLOOKUP(C2876,away!$B$2:$E$405,3,FALSE)</f>
        <v>1.0179</v>
      </c>
      <c r="J2876" s="10">
        <f>VLOOKUP(B2876,home!$B$2:$E$405,4,FALSE)</f>
        <v>1.0777000000000001</v>
      </c>
      <c r="K2876" s="12">
        <f t="shared" si="4086"/>
        <v>0.80231348595199992</v>
      </c>
      <c r="L2876" s="12">
        <f t="shared" si="4087"/>
        <v>1.2573708893460003</v>
      </c>
      <c r="M2876" s="13">
        <f t="shared" si="4088"/>
        <v>0.12749420386517094</v>
      </c>
      <c r="N2876" s="13">
        <f t="shared" si="4089"/>
        <v>0.10229031914174022</v>
      </c>
      <c r="O2876" s="13">
        <f t="shared" si="4090"/>
        <v>0.16030750050041023</v>
      </c>
      <c r="P2876" s="13">
        <f t="shared" si="4091"/>
        <v>0.12861686955073609</v>
      </c>
      <c r="Q2876" s="13">
        <f t="shared" si="4092"/>
        <v>4.1034451264876093E-2</v>
      </c>
      <c r="R2876" s="13">
        <f t="shared" si="4093"/>
        <v>0.10078299223651761</v>
      </c>
      <c r="S2876" s="13">
        <f t="shared" si="4094"/>
        <v>3.2437355251312174E-2</v>
      </c>
      <c r="T2876" s="13">
        <f t="shared" si="4095"/>
        <v>5.1595524480742352E-2</v>
      </c>
      <c r="U2876" s="13">
        <f t="shared" si="4096"/>
        <v>8.0859553825953778E-2</v>
      </c>
      <c r="V2876" s="13">
        <f t="shared" si="4097"/>
        <v>3.6358873688624158E-3</v>
      </c>
      <c r="W2876" s="13">
        <f t="shared" si="4098"/>
        <v>1.0974164546150064E-2</v>
      </c>
      <c r="X2876" s="13">
        <f t="shared" si="4099"/>
        <v>1.3798595035222051E-2</v>
      </c>
      <c r="Y2876" s="13">
        <f t="shared" si="4100"/>
        <v>8.6749758555812288E-3</v>
      </c>
      <c r="Z2876" s="13">
        <f t="shared" si="4101"/>
        <v>4.2240533526460393E-2</v>
      </c>
      <c r="AA2876" s="13">
        <f t="shared" si="4102"/>
        <v>3.3890149702086758E-2</v>
      </c>
      <c r="AB2876" s="13">
        <f t="shared" si="4103"/>
        <v>1.3595262073458177E-2</v>
      </c>
      <c r="AC2876" s="13">
        <f t="shared" si="4104"/>
        <v>2.2924397602257205E-4</v>
      </c>
      <c r="AD2876" s="13">
        <f t="shared" si="4105"/>
        <v>2.201180053108126E-3</v>
      </c>
      <c r="AE2876" s="13">
        <f t="shared" si="4106"/>
        <v>2.7676997209872402E-3</v>
      </c>
      <c r="AF2876" s="13">
        <f t="shared" si="4107"/>
        <v>1.7400125298102018E-3</v>
      </c>
      <c r="AG2876" s="13">
        <f t="shared" si="4108"/>
        <v>7.2928036736021236E-4</v>
      </c>
      <c r="AH2876" s="13">
        <f t="shared" si="4109"/>
        <v>1.3278004301653764E-2</v>
      </c>
      <c r="AI2876" s="13">
        <f t="shared" si="4110"/>
        <v>1.065312191774548E-2</v>
      </c>
      <c r="AJ2876" s="13">
        <f t="shared" si="4111"/>
        <v>4.2735716910490152E-3</v>
      </c>
      <c r="AK2876" s="13">
        <f t="shared" si="4112"/>
        <v>1.1429147336371064E-3</v>
      </c>
      <c r="AL2876" s="13">
        <f t="shared" si="4113"/>
        <v>9.2505044670322863E-6</v>
      </c>
      <c r="AM2876" s="13">
        <f t="shared" si="4114"/>
        <v>3.5320728832343779E-4</v>
      </c>
      <c r="AN2876" s="13">
        <f t="shared" si="4115"/>
        <v>4.4411256224273011E-4</v>
      </c>
      <c r="AO2876" s="13">
        <f t="shared" si="4116"/>
        <v>2.7920710367843624E-4</v>
      </c>
      <c r="AP2876" s="13">
        <f t="shared" si="4117"/>
        <v>1.1702229475462542E-4</v>
      </c>
      <c r="AQ2876" s="13">
        <f t="shared" si="4118"/>
        <v>3.6785106707233294E-5</v>
      </c>
      <c r="AR2876" s="13">
        <f t="shared" si="4119"/>
        <v>3.339075215502081E-3</v>
      </c>
      <c r="AS2876" s="13">
        <f t="shared" si="4120"/>
        <v>2.6789850760053995E-3</v>
      </c>
      <c r="AT2876" s="13">
        <f t="shared" si="4121"/>
        <v>1.0746929275716377E-3</v>
      </c>
      <c r="AU2876" s="13">
        <f t="shared" si="4122"/>
        <v>2.8741354301598703E-4</v>
      </c>
      <c r="AV2876" s="13">
        <f t="shared" si="4123"/>
        <v>5.7648940401742894E-5</v>
      </c>
      <c r="AW2876" s="13">
        <f t="shared" si="4124"/>
        <v>2.5922113630031136E-7</v>
      </c>
      <c r="AX2876" s="13">
        <f t="shared" si="4125"/>
        <v>4.7230495126405072E-5</v>
      </c>
      <c r="AY2876" s="13">
        <f t="shared" si="4126"/>
        <v>5.9386249661339871E-5</v>
      </c>
      <c r="AZ2876" s="13">
        <f t="shared" si="4127"/>
        <v>3.7335270775801264E-5</v>
      </c>
      <c r="BA2876" s="13">
        <f t="shared" si="4128"/>
        <v>1.5648094206447656E-5</v>
      </c>
      <c r="BB2876" s="13">
        <f t="shared" si="4129"/>
        <v>4.9188645322327716E-6</v>
      </c>
      <c r="BC2876" s="13">
        <f t="shared" si="4130"/>
        <v>1.2369674142932031E-6</v>
      </c>
      <c r="BD2876" s="13">
        <f t="shared" si="4131"/>
        <v>6.9974266221817369E-4</v>
      </c>
      <c r="BE2876" s="13">
        <f t="shared" si="4132"/>
        <v>5.6141297459359556E-4</v>
      </c>
      <c r="BF2876" s="13">
        <f t="shared" si="4133"/>
        <v>2.2521460035243462E-4</v>
      </c>
      <c r="BG2876" s="13">
        <f t="shared" si="4134"/>
        <v>6.0230903698682785E-5</v>
      </c>
      <c r="BH2876" s="13">
        <f t="shared" si="4135"/>
        <v>1.2081016577132345E-5</v>
      </c>
      <c r="BI2876" s="13">
        <f t="shared" si="4136"/>
        <v>1.9385525047685901E-6</v>
      </c>
      <c r="BJ2876" s="14">
        <f t="shared" si="4137"/>
        <v>0.2372022932930008</v>
      </c>
      <c r="BK2876" s="14">
        <f t="shared" si="4138"/>
        <v>0.29248219676623255</v>
      </c>
      <c r="BL2876" s="14">
        <f t="shared" si="4139"/>
        <v>0.42778150739495346</v>
      </c>
      <c r="BM2876" s="14">
        <f t="shared" si="4140"/>
        <v>0.33912106739267101</v>
      </c>
      <c r="BN2876" s="14">
        <f t="shared" si="4141"/>
        <v>0.66052633655945125</v>
      </c>
    </row>
    <row r="2877" spans="1:66" x14ac:dyDescent="0.25">
      <c r="A2877" t="s">
        <v>290</v>
      </c>
      <c r="B2877" t="s">
        <v>295</v>
      </c>
      <c r="C2877" t="s">
        <v>315</v>
      </c>
      <c r="D2877" t="s">
        <v>517</v>
      </c>
      <c r="E2877" s="10">
        <f>VLOOKUP(A2877,home!$A$2:$E$405,3,FALSE)</f>
        <v>1.6292</v>
      </c>
      <c r="F2877" s="10">
        <f>VLOOKUP(B2877,home!$B$2:$E$405,3,FALSE)</f>
        <v>1.0570999999999999</v>
      </c>
      <c r="G2877" s="10">
        <f>VLOOKUP(C2877,away!$B$2:$E$405,4,FALSE)</f>
        <v>0.83040000000000003</v>
      </c>
      <c r="H2877" s="10">
        <f>VLOOKUP(A2877,away!$A$2:$E$405,3,FALSE)</f>
        <v>1.1462000000000001</v>
      </c>
      <c r="I2877" s="10">
        <f>VLOOKUP(C2877,away!$B$2:$E$405,3,FALSE)</f>
        <v>1.3343</v>
      </c>
      <c r="J2877" s="10">
        <f>VLOOKUP(B2877,home!$B$2:$E$405,4,FALSE)</f>
        <v>0.72699999999999998</v>
      </c>
      <c r="K2877" s="12">
        <f t="shared" si="4086"/>
        <v>1.4301375665279998</v>
      </c>
      <c r="L2877" s="12">
        <f t="shared" si="4087"/>
        <v>1.1118553778200002</v>
      </c>
      <c r="M2877" s="13">
        <f t="shared" si="4088"/>
        <v>7.8709379962825524E-2</v>
      </c>
      <c r="N2877" s="13">
        <f t="shared" si="4089"/>
        <v>0.112565241122963</v>
      </c>
      <c r="O2877" s="13">
        <f t="shared" si="4090"/>
        <v>8.7513447396545332E-2</v>
      </c>
      <c r="P2877" s="13">
        <f t="shared" si="4091"/>
        <v>0.12515626869817145</v>
      </c>
      <c r="Q2877" s="13">
        <f t="shared" si="4092"/>
        <v>8.0491890007615932E-2</v>
      </c>
      <c r="R2877" s="13">
        <f t="shared" si="4093"/>
        <v>4.865114855970832E-2</v>
      </c>
      <c r="S2877" s="13">
        <f t="shared" si="4094"/>
        <v>4.9752937965738826E-2</v>
      </c>
      <c r="T2877" s="13">
        <f t="shared" si="4095"/>
        <v>8.9495340775863727E-2</v>
      </c>
      <c r="U2877" s="13">
        <f t="shared" si="4096"/>
        <v>6.957783520997346E-2</v>
      </c>
      <c r="V2877" s="13">
        <f t="shared" si="4097"/>
        <v>8.7902724844010956E-3</v>
      </c>
      <c r="W2877" s="13">
        <f t="shared" si="4098"/>
        <v>3.8371491900243769E-2</v>
      </c>
      <c r="X2877" s="13">
        <f t="shared" si="4099"/>
        <v>4.2663549624262616E-2</v>
      </c>
      <c r="Y2877" s="13">
        <f t="shared" si="4100"/>
        <v>2.3717848543313425E-2</v>
      </c>
      <c r="Z2877" s="13">
        <f t="shared" si="4101"/>
        <v>1.8031013721077148E-2</v>
      </c>
      <c r="AA2877" s="13">
        <f t="shared" si="4102"/>
        <v>2.5786830085094248E-2</v>
      </c>
      <c r="AB2877" s="13">
        <f t="shared" si="4103"/>
        <v>1.8439357213183856E-2</v>
      </c>
      <c r="AC2877" s="13">
        <f t="shared" si="4104"/>
        <v>8.7359164300640859E-4</v>
      </c>
      <c r="AD2877" s="13">
        <f t="shared" si="4105"/>
        <v>1.3719128012565876E-2</v>
      </c>
      <c r="AE2877" s="13">
        <f t="shared" si="4106"/>
        <v>1.5253686259772381E-2</v>
      </c>
      <c r="AF2877" s="13">
        <f t="shared" si="4107"/>
        <v>8.4799465497534844E-3</v>
      </c>
      <c r="AG2877" s="13">
        <f t="shared" si="4108"/>
        <v>3.1428247249898557E-3</v>
      </c>
      <c r="AH2877" s="13">
        <f t="shared" si="4109"/>
        <v>5.0119698933314598E-3</v>
      </c>
      <c r="AI2877" s="13">
        <f t="shared" si="4110"/>
        <v>7.1678064267606534E-3</v>
      </c>
      <c r="AJ2877" s="13">
        <f t="shared" si="4111"/>
        <v>5.12547462025562E-3</v>
      </c>
      <c r="AK2877" s="13">
        <f t="shared" si="4112"/>
        <v>2.4433779335711328E-3</v>
      </c>
      <c r="AL2877" s="13">
        <f t="shared" si="4113"/>
        <v>5.556413756847074E-5</v>
      </c>
      <c r="AM2877" s="13">
        <f t="shared" si="4114"/>
        <v>3.9240480701554087E-3</v>
      </c>
      <c r="AN2877" s="13">
        <f t="shared" si="4115"/>
        <v>4.3629739496264851E-3</v>
      </c>
      <c r="AO2877" s="13">
        <f t="shared" si="4116"/>
        <v>2.4254980245903878E-3</v>
      </c>
      <c r="AP2877" s="13">
        <f t="shared" si="4117"/>
        <v>8.9893434084420301E-4</v>
      </c>
      <c r="AQ2877" s="13">
        <f t="shared" si="4118"/>
        <v>2.4987124529367608E-4</v>
      </c>
      <c r="AR2877" s="13">
        <f t="shared" si="4119"/>
        <v>1.1145171358745015E-3</v>
      </c>
      <c r="AS2877" s="13">
        <f t="shared" si="4120"/>
        <v>1.5939128245533159E-3</v>
      </c>
      <c r="AT2877" s="13">
        <f t="shared" si="4121"/>
        <v>1.1397573040822253E-3</v>
      </c>
      <c r="AU2877" s="13">
        <f t="shared" si="4122"/>
        <v>5.4333657909755577E-4</v>
      </c>
      <c r="AV2877" s="13">
        <f t="shared" si="4123"/>
        <v>1.9426151325905672E-4</v>
      </c>
      <c r="AW2877" s="13">
        <f t="shared" si="4124"/>
        <v>2.4542465709459612E-6</v>
      </c>
      <c r="AX2877" s="13">
        <f t="shared" si="4125"/>
        <v>9.353214263318261E-4</v>
      </c>
      <c r="AY2877" s="13">
        <f t="shared" si="4126"/>
        <v>1.0399421578573141E-3</v>
      </c>
      <c r="AZ2877" s="13">
        <f t="shared" si="4127"/>
        <v>5.781326404176953E-4</v>
      </c>
      <c r="BA2877" s="13">
        <f t="shared" si="4128"/>
        <v>2.1426662844723027E-4</v>
      </c>
      <c r="BB2877" s="13">
        <f t="shared" si="4129"/>
        <v>5.9558375781603203E-5</v>
      </c>
      <c r="BC2877" s="13">
        <f t="shared" si="4130"/>
        <v>1.3244060081399974E-5</v>
      </c>
      <c r="BD2877" s="13">
        <f t="shared" si="4131"/>
        <v>2.0653031186576828E-4</v>
      </c>
      <c r="BE2877" s="13">
        <f t="shared" si="4132"/>
        <v>2.9536675762597875E-4</v>
      </c>
      <c r="BF2877" s="13">
        <f t="shared" si="4133"/>
        <v>2.1120754799224144E-4</v>
      </c>
      <c r="BG2877" s="13">
        <f t="shared" si="4134"/>
        <v>1.0068528290598999E-4</v>
      </c>
      <c r="BH2877" s="13">
        <f t="shared" si="4135"/>
        <v>3.5998451370088953E-5</v>
      </c>
      <c r="BI2877" s="13">
        <f t="shared" si="4136"/>
        <v>1.0296547528239095E-5</v>
      </c>
      <c r="BJ2877" s="14">
        <f t="shared" si="4137"/>
        <v>0.44260273844077125</v>
      </c>
      <c r="BK2877" s="14">
        <f t="shared" si="4138"/>
        <v>0.26437795704956912</v>
      </c>
      <c r="BL2877" s="14">
        <f t="shared" si="4139"/>
        <v>0.27516311759457907</v>
      </c>
      <c r="BM2877" s="14">
        <f t="shared" si="4140"/>
        <v>0.46604996314688069</v>
      </c>
      <c r="BN2877" s="14">
        <f t="shared" si="4141"/>
        <v>0.53308737574782949</v>
      </c>
    </row>
    <row r="2878" spans="1:66" x14ac:dyDescent="0.25">
      <c r="A2878" t="s">
        <v>290</v>
      </c>
      <c r="B2878" t="s">
        <v>311</v>
      </c>
      <c r="C2878" t="s">
        <v>292</v>
      </c>
      <c r="D2878" t="s">
        <v>517</v>
      </c>
      <c r="E2878" s="10">
        <f>VLOOKUP(A2878,home!$A$2:$E$405,3,FALSE)</f>
        <v>1.6292</v>
      </c>
      <c r="F2878" s="10">
        <f>VLOOKUP(B2878,home!$B$2:$E$405,3,FALSE)</f>
        <v>1.2583</v>
      </c>
      <c r="G2878" s="10">
        <f>VLOOKUP(C2878,away!$B$2:$E$405,4,FALSE)</f>
        <v>1.1193</v>
      </c>
      <c r="H2878" s="10">
        <f>VLOOKUP(A2878,away!$A$2:$E$405,3,FALSE)</f>
        <v>1.1462000000000001</v>
      </c>
      <c r="I2878" s="10">
        <f>VLOOKUP(C2878,away!$B$2:$E$405,3,FALSE)</f>
        <v>0.41060000000000002</v>
      </c>
      <c r="J2878" s="10">
        <f>VLOOKUP(B2878,home!$B$2:$E$405,4,FALSE)</f>
        <v>1.0468999999999999</v>
      </c>
      <c r="K2878" s="12">
        <f t="shared" si="4086"/>
        <v>2.2945900275479998</v>
      </c>
      <c r="L2878" s="12">
        <f t="shared" si="4087"/>
        <v>0.49270225386800004</v>
      </c>
      <c r="M2878" s="13">
        <f t="shared" si="4088"/>
        <v>6.1587750642915856E-2</v>
      </c>
      <c r="N2878" s="13">
        <f t="shared" si="4089"/>
        <v>0.14131863844434761</v>
      </c>
      <c r="O2878" s="13">
        <f t="shared" si="4090"/>
        <v>3.0344423552425011E-2</v>
      </c>
      <c r="P2878" s="13">
        <f t="shared" si="4091"/>
        <v>6.9628011675087073E-2</v>
      </c>
      <c r="Q2878" s="13">
        <f t="shared" si="4092"/>
        <v>0.16213416924053076</v>
      </c>
      <c r="R2878" s="13">
        <f t="shared" si="4093"/>
        <v>7.475382938302513E-3</v>
      </c>
      <c r="S2878" s="13">
        <f t="shared" si="4094"/>
        <v>1.9679481549565701E-2</v>
      </c>
      <c r="T2878" s="13">
        <f t="shared" si="4095"/>
        <v>7.9883870613825264E-2</v>
      </c>
      <c r="U2878" s="13">
        <f t="shared" si="4096"/>
        <v>1.715293914233141E-2</v>
      </c>
      <c r="V2878" s="13">
        <f t="shared" si="4097"/>
        <v>2.472070170499858E-3</v>
      </c>
      <c r="W2878" s="13">
        <f t="shared" si="4098"/>
        <v>0.12401048262136716</v>
      </c>
      <c r="X2878" s="13">
        <f t="shared" si="4099"/>
        <v>6.1100244290806051E-2</v>
      </c>
      <c r="Y2878" s="13">
        <f t="shared" si="4100"/>
        <v>1.5052114036982769E-2</v>
      </c>
      <c r="Z2878" s="13">
        <f t="shared" si="4101"/>
        <v>1.2277126740760139E-3</v>
      </c>
      <c r="AA2878" s="13">
        <f t="shared" si="4102"/>
        <v>2.8170972586291092E-3</v>
      </c>
      <c r="AB2878" s="13">
        <f t="shared" si="4103"/>
        <v>3.2320416381415818E-3</v>
      </c>
      <c r="AC2878" s="13">
        <f t="shared" si="4104"/>
        <v>1.7467488349588449E-4</v>
      </c>
      <c r="AD2878" s="13">
        <f t="shared" si="4105"/>
        <v>7.1138304183600926E-2</v>
      </c>
      <c r="AE2878" s="13">
        <f t="shared" si="4106"/>
        <v>3.5050002807607547E-2</v>
      </c>
      <c r="AF2878" s="13">
        <f t="shared" si="4107"/>
        <v>8.6346076906939837E-3</v>
      </c>
      <c r="AG2878" s="13">
        <f t="shared" si="4108"/>
        <v>1.4180968901569646E-3</v>
      </c>
      <c r="AH2878" s="13">
        <f t="shared" si="4109"/>
        <v>1.5122420040489029E-4</v>
      </c>
      <c r="AI2878" s="13">
        <f t="shared" si="4110"/>
        <v>3.4699754217298141E-4</v>
      </c>
      <c r="AJ2878" s="13">
        <f t="shared" si="4111"/>
        <v>3.9810854992689492E-4</v>
      </c>
      <c r="AK2878" s="13">
        <f t="shared" si="4112"/>
        <v>3.0449863618128267E-4</v>
      </c>
      <c r="AL2878" s="13">
        <f t="shared" si="4113"/>
        <v>7.8991453335663469E-6</v>
      </c>
      <c r="AM2878" s="13">
        <f t="shared" si="4114"/>
        <v>3.264664867127335E-2</v>
      </c>
      <c r="AN2878" s="13">
        <f t="shared" si="4115"/>
        <v>1.6085077381573127E-2</v>
      </c>
      <c r="AO2878" s="13">
        <f t="shared" si="4116"/>
        <v>3.9625769397711339E-3</v>
      </c>
      <c r="AP2878" s="13">
        <f t="shared" si="4117"/>
        <v>6.5079019645020012E-4</v>
      </c>
      <c r="AQ2878" s="13">
        <f t="shared" si="4118"/>
        <v>8.0161449146553006E-5</v>
      </c>
      <c r="AR2878" s="13">
        <f t="shared" si="4119"/>
        <v>1.4901700875775115E-5</v>
      </c>
      <c r="AS2878" s="13">
        <f t="shared" si="4120"/>
        <v>3.4193294223056871E-5</v>
      </c>
      <c r="AT2878" s="13">
        <f t="shared" si="4121"/>
        <v>3.9229795966620475E-5</v>
      </c>
      <c r="AU2878" s="13">
        <f t="shared" si="4122"/>
        <v>3.0005432869250025E-5</v>
      </c>
      <c r="AV2878" s="13">
        <f t="shared" si="4123"/>
        <v>1.721254175851052E-5</v>
      </c>
      <c r="AW2878" s="13">
        <f t="shared" si="4124"/>
        <v>2.4806600598661941E-7</v>
      </c>
      <c r="AX2878" s="13">
        <f t="shared" si="4125"/>
        <v>1.2485112412327835E-2</v>
      </c>
      <c r="AY2878" s="13">
        <f t="shared" si="4126"/>
        <v>6.1514430253492673E-3</v>
      </c>
      <c r="AZ2878" s="13">
        <f t="shared" si="4127"/>
        <v>1.5154149215650863E-3</v>
      </c>
      <c r="BA2878" s="13">
        <f t="shared" si="4128"/>
        <v>2.4888278246677228E-4</v>
      </c>
      <c r="BB2878" s="13">
        <f t="shared" si="4129"/>
        <v>3.0656276967579452E-5</v>
      </c>
      <c r="BC2878" s="13">
        <f t="shared" si="4130"/>
        <v>3.0208833514256108E-6</v>
      </c>
      <c r="BD2878" s="13">
        <f t="shared" si="4131"/>
        <v>1.2236836013268585E-6</v>
      </c>
      <c r="BE2878" s="13">
        <f t="shared" si="4132"/>
        <v>2.8078521884786317E-6</v>
      </c>
      <c r="BF2878" s="13">
        <f t="shared" si="4133"/>
        <v>3.2214348152559483E-6</v>
      </c>
      <c r="BG2878" s="13">
        <f t="shared" si="4134"/>
        <v>2.463957400494077E-6</v>
      </c>
      <c r="BH2878" s="13">
        <f t="shared" si="4135"/>
        <v>1.4134430198692008E-6</v>
      </c>
      <c r="BI2878" s="13">
        <f t="shared" si="4136"/>
        <v>6.4865445157983913E-7</v>
      </c>
      <c r="BJ2878" s="14">
        <f t="shared" si="4137"/>
        <v>0.77360031576016153</v>
      </c>
      <c r="BK2878" s="14">
        <f t="shared" si="4138"/>
        <v>0.15970133109224716</v>
      </c>
      <c r="BL2878" s="14">
        <f t="shared" si="4139"/>
        <v>6.2370035249685894E-2</v>
      </c>
      <c r="BM2878" s="14">
        <f t="shared" si="4140"/>
        <v>0.51825982332321818</v>
      </c>
      <c r="BN2878" s="14">
        <f t="shared" si="4141"/>
        <v>0.47248837649360881</v>
      </c>
    </row>
    <row r="2879" spans="1:66" x14ac:dyDescent="0.25">
      <c r="A2879" t="s">
        <v>290</v>
      </c>
      <c r="B2879" t="s">
        <v>291</v>
      </c>
      <c r="C2879" t="s">
        <v>501</v>
      </c>
      <c r="D2879" t="s">
        <v>517</v>
      </c>
      <c r="E2879" s="10">
        <f>VLOOKUP(A2879,home!$A$2:$E$405,3,FALSE)</f>
        <v>1.6292</v>
      </c>
      <c r="F2879" s="10">
        <f>VLOOKUP(B2879,home!$B$2:$E$405,3,FALSE)</f>
        <v>0.90259999999999996</v>
      </c>
      <c r="G2879" s="10" t="e">
        <f>VLOOKUP(C2879,away!$B$2:$E$405,4,FALSE)</f>
        <v>#N/A</v>
      </c>
      <c r="H2879" s="10">
        <f>VLOOKUP(A2879,away!$A$2:$E$405,3,FALSE)</f>
        <v>1.1462000000000001</v>
      </c>
      <c r="I2879" s="10" t="e">
        <f>VLOOKUP(C2879,away!$B$2:$E$405,3,FALSE)</f>
        <v>#N/A</v>
      </c>
      <c r="J2879" s="10">
        <f>VLOOKUP(B2879,home!$B$2:$E$405,4,FALSE)</f>
        <v>0.71850000000000003</v>
      </c>
      <c r="K2879" s="12" t="e">
        <f t="shared" si="4086"/>
        <v>#N/A</v>
      </c>
      <c r="L2879" s="12" t="e">
        <f t="shared" si="4087"/>
        <v>#N/A</v>
      </c>
      <c r="M2879" s="13" t="e">
        <f t="shared" si="4088"/>
        <v>#N/A</v>
      </c>
      <c r="N2879" s="13" t="e">
        <f t="shared" si="4089"/>
        <v>#N/A</v>
      </c>
      <c r="O2879" s="13" t="e">
        <f t="shared" si="4090"/>
        <v>#N/A</v>
      </c>
      <c r="P2879" s="13" t="e">
        <f t="shared" si="4091"/>
        <v>#N/A</v>
      </c>
      <c r="Q2879" s="13" t="e">
        <f t="shared" si="4092"/>
        <v>#N/A</v>
      </c>
      <c r="R2879" s="13" t="e">
        <f t="shared" si="4093"/>
        <v>#N/A</v>
      </c>
      <c r="S2879" s="13" t="e">
        <f t="shared" si="4094"/>
        <v>#N/A</v>
      </c>
      <c r="T2879" s="13" t="e">
        <f t="shared" si="4095"/>
        <v>#N/A</v>
      </c>
      <c r="U2879" s="13" t="e">
        <f t="shared" si="4096"/>
        <v>#N/A</v>
      </c>
      <c r="V2879" s="13" t="e">
        <f t="shared" si="4097"/>
        <v>#N/A</v>
      </c>
      <c r="W2879" s="13" t="e">
        <f t="shared" si="4098"/>
        <v>#N/A</v>
      </c>
      <c r="X2879" s="13" t="e">
        <f t="shared" si="4099"/>
        <v>#N/A</v>
      </c>
      <c r="Y2879" s="13" t="e">
        <f t="shared" si="4100"/>
        <v>#N/A</v>
      </c>
      <c r="Z2879" s="13" t="e">
        <f t="shared" si="4101"/>
        <v>#N/A</v>
      </c>
      <c r="AA2879" s="13" t="e">
        <f t="shared" si="4102"/>
        <v>#N/A</v>
      </c>
      <c r="AB2879" s="13" t="e">
        <f t="shared" si="4103"/>
        <v>#N/A</v>
      </c>
      <c r="AC2879" s="13" t="e">
        <f t="shared" si="4104"/>
        <v>#N/A</v>
      </c>
      <c r="AD2879" s="13" t="e">
        <f t="shared" si="4105"/>
        <v>#N/A</v>
      </c>
      <c r="AE2879" s="13" t="e">
        <f t="shared" si="4106"/>
        <v>#N/A</v>
      </c>
      <c r="AF2879" s="13" t="e">
        <f t="shared" si="4107"/>
        <v>#N/A</v>
      </c>
      <c r="AG2879" s="13" t="e">
        <f t="shared" si="4108"/>
        <v>#N/A</v>
      </c>
      <c r="AH2879" s="13" t="e">
        <f t="shared" si="4109"/>
        <v>#N/A</v>
      </c>
      <c r="AI2879" s="13" t="e">
        <f t="shared" si="4110"/>
        <v>#N/A</v>
      </c>
      <c r="AJ2879" s="13" t="e">
        <f t="shared" si="4111"/>
        <v>#N/A</v>
      </c>
      <c r="AK2879" s="13" t="e">
        <f t="shared" si="4112"/>
        <v>#N/A</v>
      </c>
      <c r="AL2879" s="13" t="e">
        <f t="shared" si="4113"/>
        <v>#N/A</v>
      </c>
      <c r="AM2879" s="13" t="e">
        <f t="shared" si="4114"/>
        <v>#N/A</v>
      </c>
      <c r="AN2879" s="13" t="e">
        <f t="shared" si="4115"/>
        <v>#N/A</v>
      </c>
      <c r="AO2879" s="13" t="e">
        <f t="shared" si="4116"/>
        <v>#N/A</v>
      </c>
      <c r="AP2879" s="13" t="e">
        <f t="shared" si="4117"/>
        <v>#N/A</v>
      </c>
      <c r="AQ2879" s="13" t="e">
        <f t="shared" si="4118"/>
        <v>#N/A</v>
      </c>
      <c r="AR2879" s="13" t="e">
        <f t="shared" si="4119"/>
        <v>#N/A</v>
      </c>
      <c r="AS2879" s="13" t="e">
        <f t="shared" si="4120"/>
        <v>#N/A</v>
      </c>
      <c r="AT2879" s="13" t="e">
        <f t="shared" si="4121"/>
        <v>#N/A</v>
      </c>
      <c r="AU2879" s="13" t="e">
        <f t="shared" si="4122"/>
        <v>#N/A</v>
      </c>
      <c r="AV2879" s="13" t="e">
        <f t="shared" si="4123"/>
        <v>#N/A</v>
      </c>
      <c r="AW2879" s="13" t="e">
        <f t="shared" si="4124"/>
        <v>#N/A</v>
      </c>
      <c r="AX2879" s="13" t="e">
        <f t="shared" si="4125"/>
        <v>#N/A</v>
      </c>
      <c r="AY2879" s="13" t="e">
        <f t="shared" si="4126"/>
        <v>#N/A</v>
      </c>
      <c r="AZ2879" s="13" t="e">
        <f t="shared" si="4127"/>
        <v>#N/A</v>
      </c>
      <c r="BA2879" s="13" t="e">
        <f t="shared" si="4128"/>
        <v>#N/A</v>
      </c>
      <c r="BB2879" s="13" t="e">
        <f t="shared" si="4129"/>
        <v>#N/A</v>
      </c>
      <c r="BC2879" s="13" t="e">
        <f t="shared" si="4130"/>
        <v>#N/A</v>
      </c>
      <c r="BD2879" s="13" t="e">
        <f t="shared" si="4131"/>
        <v>#N/A</v>
      </c>
      <c r="BE2879" s="13" t="e">
        <f t="shared" si="4132"/>
        <v>#N/A</v>
      </c>
      <c r="BF2879" s="13" t="e">
        <f t="shared" si="4133"/>
        <v>#N/A</v>
      </c>
      <c r="BG2879" s="13" t="e">
        <f t="shared" si="4134"/>
        <v>#N/A</v>
      </c>
      <c r="BH2879" s="13" t="e">
        <f t="shared" si="4135"/>
        <v>#N/A</v>
      </c>
      <c r="BI2879" s="13" t="e">
        <f t="shared" si="4136"/>
        <v>#N/A</v>
      </c>
      <c r="BJ2879" s="14" t="e">
        <f t="shared" si="4137"/>
        <v>#N/A</v>
      </c>
      <c r="BK2879" s="14" t="e">
        <f t="shared" si="4138"/>
        <v>#N/A</v>
      </c>
      <c r="BL2879" s="14" t="e">
        <f t="shared" si="4139"/>
        <v>#N/A</v>
      </c>
      <c r="BM2879" s="14" t="e">
        <f t="shared" si="4140"/>
        <v>#N/A</v>
      </c>
      <c r="BN2879" s="14" t="e">
        <f t="shared" si="4141"/>
        <v>#N/A</v>
      </c>
    </row>
    <row r="2880" spans="1:66" x14ac:dyDescent="0.25">
      <c r="A2880" t="s">
        <v>290</v>
      </c>
      <c r="B2880" t="s">
        <v>308</v>
      </c>
      <c r="C2880" t="s">
        <v>304</v>
      </c>
      <c r="D2880" t="s">
        <v>517</v>
      </c>
      <c r="E2880" s="10">
        <f>VLOOKUP(A2880,home!$A$2:$E$405,3,FALSE)</f>
        <v>1.6292</v>
      </c>
      <c r="F2880" s="10">
        <f>VLOOKUP(B2880,home!$B$2:$E$405,3,FALSE)</f>
        <v>0.68600000000000005</v>
      </c>
      <c r="G2880" s="10">
        <f>VLOOKUP(C2880,away!$B$2:$E$405,4,FALSE)</f>
        <v>1.1253</v>
      </c>
      <c r="H2880" s="10">
        <f>VLOOKUP(A2880,away!$A$2:$E$405,3,FALSE)</f>
        <v>1.1462000000000001</v>
      </c>
      <c r="I2880" s="10">
        <f>VLOOKUP(C2880,away!$B$2:$E$405,3,FALSE)</f>
        <v>0.92090000000000005</v>
      </c>
      <c r="J2880" s="10">
        <f>VLOOKUP(B2880,home!$B$2:$E$405,4,FALSE)</f>
        <v>0.5645</v>
      </c>
      <c r="K2880" s="12">
        <f t="shared" si="4086"/>
        <v>1.2576703893600001</v>
      </c>
      <c r="L2880" s="12">
        <f t="shared" si="4087"/>
        <v>0.5958498349100001</v>
      </c>
      <c r="M2880" s="13">
        <f t="shared" si="4088"/>
        <v>0.15668462932227328</v>
      </c>
      <c r="N2880" s="13">
        <f t="shared" si="4089"/>
        <v>0.19705761876647071</v>
      </c>
      <c r="O2880" s="13">
        <f t="shared" si="4090"/>
        <v>9.3360510514611111E-2</v>
      </c>
      <c r="P2880" s="13">
        <f t="shared" si="4091"/>
        <v>0.11741674960975933</v>
      </c>
      <c r="Q2880" s="13">
        <f t="shared" si="4092"/>
        <v>0.12391676606019085</v>
      </c>
      <c r="R2880" s="13">
        <f t="shared" si="4093"/>
        <v>2.7814422388622174E-2</v>
      </c>
      <c r="S2880" s="13">
        <f t="shared" si="4094"/>
        <v>2.1997520032044849E-2</v>
      </c>
      <c r="T2880" s="13">
        <f t="shared" si="4095"/>
        <v>7.3835784599545831E-2</v>
      </c>
      <c r="U2880" s="13">
        <f t="shared" si="4096"/>
        <v>3.4981375435321947E-2</v>
      </c>
      <c r="V2880" s="13">
        <f t="shared" si="4097"/>
        <v>1.83161786890031E-3</v>
      </c>
      <c r="W2880" s="13">
        <f t="shared" si="4098"/>
        <v>5.194881580638408E-2</v>
      </c>
      <c r="X2880" s="13">
        <f t="shared" si="4099"/>
        <v>3.0953693322003959E-2</v>
      </c>
      <c r="Y2880" s="13">
        <f t="shared" si="4100"/>
        <v>9.2218765278854146E-3</v>
      </c>
      <c r="Z2880" s="13">
        <f t="shared" si="4101"/>
        <v>5.5244063294591786E-3</v>
      </c>
      <c r="AA2880" s="13">
        <f t="shared" si="4102"/>
        <v>6.9478822593537735E-3</v>
      </c>
      <c r="AB2880" s="13">
        <f t="shared" si="4103"/>
        <v>4.3690728931744492E-3</v>
      </c>
      <c r="AC2880" s="13">
        <f t="shared" si="4104"/>
        <v>8.578642079621361E-5</v>
      </c>
      <c r="AD2880" s="13">
        <f t="shared" si="4105"/>
        <v>1.6333621850501495E-2</v>
      </c>
      <c r="AE2880" s="13">
        <f t="shared" si="4106"/>
        <v>9.732385883103687E-3</v>
      </c>
      <c r="AF2880" s="13">
        <f t="shared" si="4107"/>
        <v>2.8995202608638731E-3</v>
      </c>
      <c r="AG2880" s="13">
        <f t="shared" si="4108"/>
        <v>5.7589288958464645E-4</v>
      </c>
      <c r="AH2880" s="13">
        <f t="shared" si="4109"/>
        <v>8.229291498460026E-4</v>
      </c>
      <c r="AI2880" s="13">
        <f t="shared" si="4110"/>
        <v>1.0349736243025157E-3</v>
      </c>
      <c r="AJ2880" s="13">
        <f t="shared" si="4111"/>
        <v>6.5082784052693775E-4</v>
      </c>
      <c r="AK2880" s="13">
        <f t="shared" si="4112"/>
        <v>2.728423012006139E-4</v>
      </c>
      <c r="AL2880" s="13">
        <f t="shared" si="4113"/>
        <v>2.571474364553916E-6</v>
      </c>
      <c r="AM2880" s="13">
        <f t="shared" si="4114"/>
        <v>4.1084625104758441E-3</v>
      </c>
      <c r="AN2880" s="13">
        <f t="shared" si="4115"/>
        <v>2.4480267086009564E-3</v>
      </c>
      <c r="AO2880" s="13">
        <f t="shared" si="4116"/>
        <v>7.2932815508757528E-4</v>
      </c>
      <c r="AP2880" s="13">
        <f t="shared" si="4117"/>
        <v>1.4485668693471561E-4</v>
      </c>
      <c r="AQ2880" s="13">
        <f t="shared" si="4118"/>
        <v>2.1578208248914958E-5</v>
      </c>
      <c r="AR2880" s="13">
        <f t="shared" si="4119"/>
        <v>9.8068439615673478E-5</v>
      </c>
      <c r="AS2880" s="13">
        <f t="shared" si="4120"/>
        <v>1.233377726353717E-4</v>
      </c>
      <c r="AT2880" s="13">
        <f t="shared" si="4121"/>
        <v>7.7559132266561548E-5</v>
      </c>
      <c r="AU2880" s="13">
        <f t="shared" si="4122"/>
        <v>3.2514608025370064E-5</v>
      </c>
      <c r="AV2880" s="13">
        <f t="shared" si="4123"/>
        <v>1.0223164933788735E-5</v>
      </c>
      <c r="AW2880" s="13">
        <f t="shared" si="4124"/>
        <v>5.3528288514737012E-8</v>
      </c>
      <c r="AX2880" s="13">
        <f t="shared" si="4125"/>
        <v>8.6118194087018518E-4</v>
      </c>
      <c r="AY2880" s="13">
        <f t="shared" si="4126"/>
        <v>5.1313511729497328E-4</v>
      </c>
      <c r="AZ2880" s="13">
        <f t="shared" si="4127"/>
        <v>1.5287573746336668E-4</v>
      </c>
      <c r="BA2880" s="13">
        <f t="shared" si="4128"/>
        <v>3.0363660976430521E-5</v>
      </c>
      <c r="BB2880" s="13">
        <f t="shared" si="4129"/>
        <v>4.5230455950173329E-6</v>
      </c>
      <c r="BC2880" s="13">
        <f t="shared" si="4130"/>
        <v>5.3901119421629621E-7</v>
      </c>
      <c r="BD2880" s="13">
        <f t="shared" si="4131"/>
        <v>9.7390105924800565E-6</v>
      </c>
      <c r="BE2880" s="13">
        <f t="shared" si="4132"/>
        <v>1.2248465243825558E-5</v>
      </c>
      <c r="BF2880" s="13">
        <f t="shared" si="4133"/>
        <v>7.7022660261322584E-6</v>
      </c>
      <c r="BG2880" s="13">
        <f t="shared" si="4134"/>
        <v>3.2289706373466855E-6</v>
      </c>
      <c r="BH2880" s="13">
        <f t="shared" si="4135"/>
        <v>1.0152451896759532E-6</v>
      </c>
      <c r="BI2880" s="13">
        <f t="shared" si="4136"/>
        <v>2.5536876259912467E-7</v>
      </c>
      <c r="BJ2880" s="14">
        <f t="shared" si="4137"/>
        <v>0.52549084674927671</v>
      </c>
      <c r="BK2880" s="14">
        <f t="shared" si="4138"/>
        <v>0.29853200984543349</v>
      </c>
      <c r="BL2880" s="14">
        <f t="shared" si="4139"/>
        <v>0.1706307288508884</v>
      </c>
      <c r="BM2880" s="14">
        <f t="shared" si="4140"/>
        <v>0.28341421352412394</v>
      </c>
      <c r="BN2880" s="14">
        <f t="shared" si="4141"/>
        <v>0.71625069666192753</v>
      </c>
    </row>
    <row r="2881" spans="1:66" x14ac:dyDescent="0.25">
      <c r="A2881" t="s">
        <v>338</v>
      </c>
      <c r="B2881" t="s">
        <v>80</v>
      </c>
      <c r="C2881" t="s">
        <v>76</v>
      </c>
      <c r="D2881" t="s">
        <v>518</v>
      </c>
      <c r="E2881" s="10">
        <f>VLOOKUP(A2881,home!$A$2:$E$405,3,FALSE)</f>
        <v>1.3812</v>
      </c>
      <c r="F2881" s="10">
        <f>VLOOKUP(B2881,home!$B$2:$E$405,3,FALSE)</f>
        <v>0.90500000000000003</v>
      </c>
      <c r="G2881" s="10">
        <f>VLOOKUP(C2881,away!$B$2:$E$405,4,FALSE)</f>
        <v>0.54300000000000004</v>
      </c>
      <c r="H2881" s="10">
        <f>VLOOKUP(A2881,away!$A$2:$E$405,3,FALSE)</f>
        <v>1.0679000000000001</v>
      </c>
      <c r="I2881" s="10">
        <f>VLOOKUP(C2881,away!$B$2:$E$405,3,FALSE)</f>
        <v>1.2642</v>
      </c>
      <c r="J2881" s="10">
        <f>VLOOKUP(B2881,home!$B$2:$E$405,4,FALSE)</f>
        <v>0.74909999999999999</v>
      </c>
      <c r="K2881" s="12">
        <f t="shared" si="4086"/>
        <v>0.67874239800000002</v>
      </c>
      <c r="L2881" s="12">
        <f t="shared" si="4087"/>
        <v>1.0113143497379999</v>
      </c>
      <c r="M2881" s="13">
        <f t="shared" si="4088"/>
        <v>0.18450905322448483</v>
      </c>
      <c r="N2881" s="13">
        <f t="shared" si="4089"/>
        <v>0.1252341172382965</v>
      </c>
      <c r="O2881" s="13">
        <f t="shared" si="4090"/>
        <v>0.18659665318249394</v>
      </c>
      <c r="P2881" s="13">
        <f t="shared" si="4091"/>
        <v>0.12665105983986027</v>
      </c>
      <c r="Q2881" s="13">
        <f t="shared" si="4092"/>
        <v>4.2500852522867241E-2</v>
      </c>
      <c r="R2881" s="13">
        <f t="shared" si="4093"/>
        <v>9.4353936488270451E-2</v>
      </c>
      <c r="S2881" s="13">
        <f t="shared" si="4094"/>
        <v>2.1734016133945513E-2</v>
      </c>
      <c r="T2881" s="13">
        <f t="shared" si="4095"/>
        <v>4.2981722032474128E-2</v>
      </c>
      <c r="U2881" s="13">
        <f t="shared" si="4096"/>
        <v>6.4042017112788396E-2</v>
      </c>
      <c r="V2881" s="13">
        <f t="shared" si="4097"/>
        <v>1.6576339148168149E-3</v>
      </c>
      <c r="W2881" s="13">
        <f t="shared" si="4098"/>
        <v>9.6157101861384219E-3</v>
      </c>
      <c r="X2881" s="13">
        <f t="shared" si="4099"/>
        <v>9.7245056941636428E-3</v>
      </c>
      <c r="Y2881" s="13">
        <f t="shared" si="4100"/>
        <v>4.9172660763082895E-3</v>
      </c>
      <c r="Z2881" s="13">
        <f t="shared" si="4101"/>
        <v>3.1807163308285265E-2</v>
      </c>
      <c r="AA2881" s="13">
        <f t="shared" si="4102"/>
        <v>2.1588870297443156E-2</v>
      </c>
      <c r="AB2881" s="13">
        <f t="shared" si="4103"/>
        <v>7.3266407978987693E-3</v>
      </c>
      <c r="AC2881" s="13">
        <f t="shared" si="4104"/>
        <v>7.1114766616160022E-5</v>
      </c>
      <c r="AD2881" s="13">
        <f t="shared" si="4105"/>
        <v>1.6316475475531547E-3</v>
      </c>
      <c r="AE2881" s="13">
        <f t="shared" si="4106"/>
        <v>1.6501085785553212E-3</v>
      </c>
      <c r="AF2881" s="13">
        <f t="shared" si="4107"/>
        <v>8.3438924205938485E-4</v>
      </c>
      <c r="AG2881" s="13">
        <f t="shared" si="4108"/>
        <v>2.8127660458722318E-4</v>
      </c>
      <c r="AH2881" s="13">
        <f t="shared" si="4109"/>
        <v>8.0417601695322184E-3</v>
      </c>
      <c r="AI2881" s="13">
        <f t="shared" si="4110"/>
        <v>5.4582835816091857E-3</v>
      </c>
      <c r="AJ2881" s="13">
        <f t="shared" si="4111"/>
        <v>1.8523842435727235E-3</v>
      </c>
      <c r="AK2881" s="13">
        <f t="shared" si="4112"/>
        <v>4.1909724116665555E-4</v>
      </c>
      <c r="AL2881" s="13">
        <f t="shared" si="4113"/>
        <v>1.9525894051914766E-6</v>
      </c>
      <c r="AM2881" s="13">
        <f t="shared" si="4114"/>
        <v>2.2149367382340949E-4</v>
      </c>
      <c r="AN2881" s="13">
        <f t="shared" si="4115"/>
        <v>2.2399973071380206E-4</v>
      </c>
      <c r="AO2881" s="13">
        <f t="shared" si="4116"/>
        <v>1.1326707100415789E-4</v>
      </c>
      <c r="AP2881" s="13">
        <f t="shared" si="4117"/>
        <v>3.8182871419765938E-5</v>
      </c>
      <c r="AQ2881" s="13">
        <f t="shared" si="4118"/>
        <v>9.6537214452525617E-6</v>
      </c>
      <c r="AR2881" s="13">
        <f t="shared" si="4119"/>
        <v>1.6265494913198855E-3</v>
      </c>
      <c r="AS2881" s="13">
        <f t="shared" si="4120"/>
        <v>1.1040081022041395E-3</v>
      </c>
      <c r="AT2881" s="13">
        <f t="shared" si="4121"/>
        <v>3.7466855335073333E-4</v>
      </c>
      <c r="AU2881" s="13">
        <f t="shared" si="4122"/>
        <v>8.476781078548924E-5</v>
      </c>
      <c r="AV2881" s="13">
        <f t="shared" si="4123"/>
        <v>1.4383876791438306E-5</v>
      </c>
      <c r="AW2881" s="13">
        <f t="shared" si="4124"/>
        <v>3.7230560608424993E-8</v>
      </c>
      <c r="AX2881" s="13">
        <f t="shared" si="4125"/>
        <v>2.5056191218788456E-5</v>
      </c>
      <c r="AY2881" s="13">
        <f t="shared" si="4126"/>
        <v>2.5339685729340036E-5</v>
      </c>
      <c r="AZ2881" s="13">
        <f t="shared" si="4127"/>
        <v>1.2813193897966394E-5</v>
      </c>
      <c r="BA2881" s="13">
        <f t="shared" si="4128"/>
        <v>4.319388951662932E-6</v>
      </c>
      <c r="BB2881" s="13">
        <f t="shared" si="4129"/>
        <v>1.0920650072291246E-6</v>
      </c>
      <c r="BC2881" s="13">
        <f t="shared" si="4130"/>
        <v>2.2088420253150936E-7</v>
      </c>
      <c r="BD2881" s="13">
        <f t="shared" si="4131"/>
        <v>2.7415880685514063E-4</v>
      </c>
      <c r="BE2881" s="13">
        <f t="shared" si="4132"/>
        <v>1.8608320599767703E-4</v>
      </c>
      <c r="BF2881" s="13">
        <f t="shared" si="4133"/>
        <v>6.3151280733195634E-5</v>
      </c>
      <c r="BG2881" s="13">
        <f t="shared" si="4134"/>
        <v>1.4287817240540136E-5</v>
      </c>
      <c r="BH2881" s="13">
        <f t="shared" si="4135"/>
        <v>2.4244368340074886E-6</v>
      </c>
      <c r="BI2881" s="13">
        <f t="shared" si="4136"/>
        <v>3.2911361410275425E-7</v>
      </c>
      <c r="BJ2881" s="14">
        <f t="shared" si="4137"/>
        <v>0.2400470342004172</v>
      </c>
      <c r="BK2881" s="14">
        <f t="shared" si="4138"/>
        <v>0.3346501701548581</v>
      </c>
      <c r="BL2881" s="14">
        <f t="shared" si="4139"/>
        <v>0.39342445561050182</v>
      </c>
      <c r="BM2881" s="14">
        <f t="shared" si="4140"/>
        <v>0.24005784832262045</v>
      </c>
      <c r="BN2881" s="14">
        <f t="shared" si="4141"/>
        <v>0.75984567249627322</v>
      </c>
    </row>
    <row r="2882" spans="1:66" x14ac:dyDescent="0.25">
      <c r="A2882" t="s">
        <v>338</v>
      </c>
      <c r="B2882" t="s">
        <v>74</v>
      </c>
      <c r="C2882" t="s">
        <v>89</v>
      </c>
      <c r="D2882" t="s">
        <v>518</v>
      </c>
      <c r="E2882" s="10">
        <f>VLOOKUP(A2882,home!$A$2:$E$405,3,FALSE)</f>
        <v>1.3812</v>
      </c>
      <c r="F2882" s="10">
        <f>VLOOKUP(B2882,home!$B$2:$E$405,3,FALSE)</f>
        <v>1.1432</v>
      </c>
      <c r="G2882" s="10">
        <f>VLOOKUP(C2882,away!$B$2:$E$405,4,FALSE)</f>
        <v>0.72399999999999998</v>
      </c>
      <c r="H2882" s="10">
        <f>VLOOKUP(A2882,away!$A$2:$E$405,3,FALSE)</f>
        <v>1.0679000000000001</v>
      </c>
      <c r="I2882" s="10">
        <f>VLOOKUP(C2882,away!$B$2:$E$405,3,FALSE)</f>
        <v>0.66890000000000005</v>
      </c>
      <c r="J2882" s="10">
        <f>VLOOKUP(B2882,home!$B$2:$E$405,4,FALSE)</f>
        <v>1.2814000000000001</v>
      </c>
      <c r="K2882" s="12">
        <f t="shared" si="4086"/>
        <v>1.14318719616</v>
      </c>
      <c r="L2882" s="12">
        <f t="shared" si="4087"/>
        <v>0.91532748243400019</v>
      </c>
      <c r="M2882" s="13">
        <f t="shared" si="4088"/>
        <v>0.12764342066739892</v>
      </c>
      <c r="N2882" s="13">
        <f t="shared" si="4089"/>
        <v>0.14592032418103518</v>
      </c>
      <c r="O2882" s="13">
        <f t="shared" si="4090"/>
        <v>0.11683553088875427</v>
      </c>
      <c r="P2882" s="13">
        <f t="shared" si="4091"/>
        <v>0.13356488296858007</v>
      </c>
      <c r="Q2882" s="13">
        <f t="shared" si="4092"/>
        <v>8.3407123131637936E-2</v>
      </c>
      <c r="R2882" s="13">
        <f t="shared" si="4093"/>
        <v>5.3471386173621661E-2</v>
      </c>
      <c r="S2882" s="13">
        <f t="shared" si="4094"/>
        <v>3.4940261450872527E-2</v>
      </c>
      <c r="T2882" s="13">
        <f t="shared" si="4095"/>
        <v>7.6344832033144808E-2</v>
      </c>
      <c r="U2882" s="13">
        <f t="shared" si="4096"/>
        <v>6.1127804034611134E-2</v>
      </c>
      <c r="V2882" s="13">
        <f t="shared" si="4097"/>
        <v>4.062351464186105E-3</v>
      </c>
      <c r="W2882" s="13">
        <f t="shared" si="4098"/>
        <v>3.1783318410876338E-2</v>
      </c>
      <c r="X2882" s="13">
        <f t="shared" si="4099"/>
        <v>2.9092144824425646E-2</v>
      </c>
      <c r="Y2882" s="13">
        <f t="shared" si="4100"/>
        <v>1.3314419840373428E-2</v>
      </c>
      <c r="Z2882" s="13">
        <f t="shared" si="4101"/>
        <v>1.6314609762852442E-2</v>
      </c>
      <c r="AA2882" s="13">
        <f t="shared" si="4102"/>
        <v>1.8650652991239847E-2</v>
      </c>
      <c r="AB2882" s="13">
        <f t="shared" si="4103"/>
        <v>1.0660593849804301E-2</v>
      </c>
      <c r="AC2882" s="13">
        <f t="shared" si="4104"/>
        <v>2.6567541390611505E-4</v>
      </c>
      <c r="AD2882" s="13">
        <f t="shared" si="4105"/>
        <v>9.0835706646975618E-3</v>
      </c>
      <c r="AE2882" s="13">
        <f t="shared" si="4106"/>
        <v>8.3144418680289548E-3</v>
      </c>
      <c r="AF2882" s="13">
        <f t="shared" si="4107"/>
        <v>3.805218571453395E-3</v>
      </c>
      <c r="AG2882" s="13">
        <f t="shared" si="4108"/>
        <v>1.1610070450398463E-3</v>
      </c>
      <c r="AH2882" s="13">
        <f t="shared" si="4109"/>
        <v>3.7333026702812207E-3</v>
      </c>
      <c r="AI2882" s="13">
        <f t="shared" si="4110"/>
        <v>4.2678638120554292E-3</v>
      </c>
      <c r="AJ2882" s="13">
        <f t="shared" si="4111"/>
        <v>2.4394836324481885E-3</v>
      </c>
      <c r="AK2882" s="13">
        <f t="shared" si="4112"/>
        <v>9.2959548461888513E-4</v>
      </c>
      <c r="AL2882" s="13">
        <f t="shared" si="4113"/>
        <v>1.1120010849117722E-5</v>
      </c>
      <c r="AM2882" s="13">
        <f t="shared" si="4114"/>
        <v>2.0768443358593659E-3</v>
      </c>
      <c r="AN2882" s="13">
        <f t="shared" si="4115"/>
        <v>1.9009926973494664E-3</v>
      </c>
      <c r="AO2882" s="13">
        <f t="shared" si="4116"/>
        <v>8.7001542989515314E-4</v>
      </c>
      <c r="AP2882" s="13">
        <f t="shared" si="4117"/>
        <v>2.6544967770822169E-4</v>
      </c>
      <c r="AQ2882" s="13">
        <f t="shared" si="4118"/>
        <v>6.0743346302395801E-5</v>
      </c>
      <c r="AR2882" s="13">
        <f t="shared" si="4119"/>
        <v>6.834389068705283E-4</v>
      </c>
      <c r="AS2882" s="13">
        <f t="shared" si="4120"/>
        <v>7.8129860769197458E-4</v>
      </c>
      <c r="AT2882" s="13">
        <f t="shared" si="4121"/>
        <v>4.465852823455502E-4</v>
      </c>
      <c r="AU2882" s="13">
        <f t="shared" si="4122"/>
        <v>1.7017685892364376E-4</v>
      </c>
      <c r="AV2882" s="13">
        <f t="shared" si="4123"/>
        <v>4.8636001551059065E-5</v>
      </c>
      <c r="AW2882" s="13">
        <f t="shared" si="4124"/>
        <v>3.2321876310366473E-7</v>
      </c>
      <c r="AX2882" s="13">
        <f t="shared" si="4125"/>
        <v>3.9570364219530736E-4</v>
      </c>
      <c r="AY2882" s="13">
        <f t="shared" si="4126"/>
        <v>3.6219841860059504E-4</v>
      </c>
      <c r="AZ2882" s="13">
        <f t="shared" si="4127"/>
        <v>1.6576508331962942E-4</v>
      </c>
      <c r="BA2882" s="13">
        <f t="shared" si="4128"/>
        <v>5.0576445463472897E-5</v>
      </c>
      <c r="BB2882" s="13">
        <f t="shared" si="4129"/>
        <v>1.1573502624135286E-5</v>
      </c>
      <c r="BC2882" s="13">
        <f t="shared" si="4130"/>
        <v>2.1187090039786101E-6</v>
      </c>
      <c r="BD2882" s="13">
        <f t="shared" si="4131"/>
        <v>1.0426173567054091E-4</v>
      </c>
      <c r="BE2882" s="13">
        <f t="shared" si="4132"/>
        <v>1.1919068126798072E-4</v>
      </c>
      <c r="BF2882" s="13">
        <f t="shared" si="4133"/>
        <v>6.8128630363571571E-5</v>
      </c>
      <c r="BG2882" s="13">
        <f t="shared" si="4134"/>
        <v>2.59612593078508E-5</v>
      </c>
      <c r="BH2882" s="13">
        <f t="shared" si="4135"/>
        <v>7.4196448092311666E-6</v>
      </c>
      <c r="BI2882" s="13">
        <f t="shared" si="4136"/>
        <v>1.6964085891936147E-6</v>
      </c>
      <c r="BJ2882" s="14">
        <f t="shared" si="4137"/>
        <v>0.4083883818590347</v>
      </c>
      <c r="BK2882" s="14">
        <f t="shared" si="4138"/>
        <v>0.30084991039439346</v>
      </c>
      <c r="BL2882" s="14">
        <f t="shared" si="4139"/>
        <v>0.274573007554826</v>
      </c>
      <c r="BM2882" s="14">
        <f t="shared" si="4140"/>
        <v>0.33892136636024106</v>
      </c>
      <c r="BN2882" s="14">
        <f t="shared" si="4141"/>
        <v>0.66084266801102798</v>
      </c>
    </row>
    <row r="2883" spans="1:66" x14ac:dyDescent="0.25">
      <c r="A2883" t="s">
        <v>341</v>
      </c>
      <c r="B2883" t="s">
        <v>151</v>
      </c>
      <c r="C2883" t="s">
        <v>145</v>
      </c>
      <c r="D2883" t="s">
        <v>518</v>
      </c>
      <c r="E2883" s="10">
        <f>VLOOKUP(A2883,home!$A$2:$E$405,3,FALSE)</f>
        <v>1.4705999999999999</v>
      </c>
      <c r="F2883" s="10">
        <f>VLOOKUP(B2883,home!$B$2:$E$405,3,FALSE)</f>
        <v>1.2089000000000001</v>
      </c>
      <c r="G2883" s="10">
        <f>VLOOKUP(C2883,away!$B$2:$E$405,4,FALSE)</f>
        <v>0.68</v>
      </c>
      <c r="H2883" s="10">
        <f>VLOOKUP(A2883,away!$A$2:$E$405,3,FALSE)</f>
        <v>1.2646999999999999</v>
      </c>
      <c r="I2883" s="10">
        <f>VLOOKUP(C2883,away!$B$2:$E$405,3,FALSE)</f>
        <v>1.1420999999999999</v>
      </c>
      <c r="J2883" s="10">
        <f>VLOOKUP(B2883,home!$B$2:$E$405,4,FALSE)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342</v>
      </c>
      <c r="B2884" t="s">
        <v>167</v>
      </c>
      <c r="C2884" t="s">
        <v>489</v>
      </c>
      <c r="D2884" t="s">
        <v>518</v>
      </c>
      <c r="E2884" s="10">
        <f>VLOOKUP(A2884,home!$A$2:$E$405,3,FALSE)</f>
        <v>1.3548</v>
      </c>
      <c r="F2884" s="10">
        <f>VLOOKUP(B2884,home!$B$2:$E$405,3,FALSE)</f>
        <v>1.5582</v>
      </c>
      <c r="G2884" s="10" t="e">
        <f>VLOOKUP(C2884,away!$B$2:$E$405,4,FALSE)</f>
        <v>#N/A</v>
      </c>
      <c r="H2884" s="10">
        <f>VLOOKUP(A2884,away!$A$2:$E$405,3,FALSE)</f>
        <v>1.1719999999999999</v>
      </c>
      <c r="I2884" s="10" t="e">
        <f>VLOOKUP(C2884,away!$B$2:$E$405,3,FALSE)</f>
        <v>#N/A</v>
      </c>
      <c r="J2884" s="10">
        <f>VLOOKUP(B2884,home!$B$2:$E$405,4,FALSE)</f>
        <v>1.0428999999999999</v>
      </c>
      <c r="K2884" s="12" t="e">
        <f t="shared" si="4086"/>
        <v>#N/A</v>
      </c>
      <c r="L2884" s="12" t="e">
        <f t="shared" si="4087"/>
        <v>#N/A</v>
      </c>
      <c r="M2884" s="13" t="e">
        <f t="shared" si="4088"/>
        <v>#N/A</v>
      </c>
      <c r="N2884" s="13" t="e">
        <f t="shared" si="4089"/>
        <v>#N/A</v>
      </c>
      <c r="O2884" s="13" t="e">
        <f t="shared" si="4090"/>
        <v>#N/A</v>
      </c>
      <c r="P2884" s="13" t="e">
        <f t="shared" si="4091"/>
        <v>#N/A</v>
      </c>
      <c r="Q2884" s="13" t="e">
        <f t="shared" si="4092"/>
        <v>#N/A</v>
      </c>
      <c r="R2884" s="13" t="e">
        <f t="shared" si="4093"/>
        <v>#N/A</v>
      </c>
      <c r="S2884" s="13" t="e">
        <f t="shared" si="4094"/>
        <v>#N/A</v>
      </c>
      <c r="T2884" s="13" t="e">
        <f t="shared" si="4095"/>
        <v>#N/A</v>
      </c>
      <c r="U2884" s="13" t="e">
        <f t="shared" si="4096"/>
        <v>#N/A</v>
      </c>
      <c r="V2884" s="13" t="e">
        <f t="shared" si="4097"/>
        <v>#N/A</v>
      </c>
      <c r="W2884" s="13" t="e">
        <f t="shared" si="4098"/>
        <v>#N/A</v>
      </c>
      <c r="X2884" s="13" t="e">
        <f t="shared" si="4099"/>
        <v>#N/A</v>
      </c>
      <c r="Y2884" s="13" t="e">
        <f t="shared" si="4100"/>
        <v>#N/A</v>
      </c>
      <c r="Z2884" s="13" t="e">
        <f t="shared" si="4101"/>
        <v>#N/A</v>
      </c>
      <c r="AA2884" s="13" t="e">
        <f t="shared" si="4102"/>
        <v>#N/A</v>
      </c>
      <c r="AB2884" s="13" t="e">
        <f t="shared" si="4103"/>
        <v>#N/A</v>
      </c>
      <c r="AC2884" s="13" t="e">
        <f t="shared" si="4104"/>
        <v>#N/A</v>
      </c>
      <c r="AD2884" s="13" t="e">
        <f t="shared" si="4105"/>
        <v>#N/A</v>
      </c>
      <c r="AE2884" s="13" t="e">
        <f t="shared" si="4106"/>
        <v>#N/A</v>
      </c>
      <c r="AF2884" s="13" t="e">
        <f t="shared" si="4107"/>
        <v>#N/A</v>
      </c>
      <c r="AG2884" s="13" t="e">
        <f t="shared" si="4108"/>
        <v>#N/A</v>
      </c>
      <c r="AH2884" s="13" t="e">
        <f t="shared" si="4109"/>
        <v>#N/A</v>
      </c>
      <c r="AI2884" s="13" t="e">
        <f t="shared" si="4110"/>
        <v>#N/A</v>
      </c>
      <c r="AJ2884" s="13" t="e">
        <f t="shared" si="4111"/>
        <v>#N/A</v>
      </c>
      <c r="AK2884" s="13" t="e">
        <f t="shared" si="4112"/>
        <v>#N/A</v>
      </c>
      <c r="AL2884" s="13" t="e">
        <f t="shared" si="4113"/>
        <v>#N/A</v>
      </c>
      <c r="AM2884" s="13" t="e">
        <f t="shared" si="4114"/>
        <v>#N/A</v>
      </c>
      <c r="AN2884" s="13" t="e">
        <f t="shared" si="4115"/>
        <v>#N/A</v>
      </c>
      <c r="AO2884" s="13" t="e">
        <f t="shared" si="4116"/>
        <v>#N/A</v>
      </c>
      <c r="AP2884" s="13" t="e">
        <f t="shared" si="4117"/>
        <v>#N/A</v>
      </c>
      <c r="AQ2884" s="13" t="e">
        <f t="shared" si="4118"/>
        <v>#N/A</v>
      </c>
      <c r="AR2884" s="13" t="e">
        <f t="shared" si="4119"/>
        <v>#N/A</v>
      </c>
      <c r="AS2884" s="13" t="e">
        <f t="shared" si="4120"/>
        <v>#N/A</v>
      </c>
      <c r="AT2884" s="13" t="e">
        <f t="shared" si="4121"/>
        <v>#N/A</v>
      </c>
      <c r="AU2884" s="13" t="e">
        <f t="shared" si="4122"/>
        <v>#N/A</v>
      </c>
      <c r="AV2884" s="13" t="e">
        <f t="shared" si="4123"/>
        <v>#N/A</v>
      </c>
      <c r="AW2884" s="13" t="e">
        <f t="shared" si="4124"/>
        <v>#N/A</v>
      </c>
      <c r="AX2884" s="13" t="e">
        <f t="shared" si="4125"/>
        <v>#N/A</v>
      </c>
      <c r="AY2884" s="13" t="e">
        <f t="shared" si="4126"/>
        <v>#N/A</v>
      </c>
      <c r="AZ2884" s="13" t="e">
        <f t="shared" si="4127"/>
        <v>#N/A</v>
      </c>
      <c r="BA2884" s="13" t="e">
        <f t="shared" si="4128"/>
        <v>#N/A</v>
      </c>
      <c r="BB2884" s="13" t="e">
        <f t="shared" si="4129"/>
        <v>#N/A</v>
      </c>
      <c r="BC2884" s="13" t="e">
        <f t="shared" si="4130"/>
        <v>#N/A</v>
      </c>
      <c r="BD2884" s="13" t="e">
        <f t="shared" si="4131"/>
        <v>#N/A</v>
      </c>
      <c r="BE2884" s="13" t="e">
        <f t="shared" si="4132"/>
        <v>#N/A</v>
      </c>
      <c r="BF2884" s="13" t="e">
        <f t="shared" si="4133"/>
        <v>#N/A</v>
      </c>
      <c r="BG2884" s="13" t="e">
        <f t="shared" si="4134"/>
        <v>#N/A</v>
      </c>
      <c r="BH2884" s="13" t="e">
        <f t="shared" si="4135"/>
        <v>#N/A</v>
      </c>
      <c r="BI2884" s="13" t="e">
        <f t="shared" si="4136"/>
        <v>#N/A</v>
      </c>
      <c r="BJ2884" s="14" t="e">
        <f t="shared" si="4137"/>
        <v>#N/A</v>
      </c>
      <c r="BK2884" s="14" t="e">
        <f t="shared" si="4138"/>
        <v>#N/A</v>
      </c>
      <c r="BL2884" s="14" t="e">
        <f t="shared" si="4139"/>
        <v>#N/A</v>
      </c>
      <c r="BM2884" s="14" t="e">
        <f t="shared" si="4140"/>
        <v>#N/A</v>
      </c>
      <c r="BN2884" s="14" t="e">
        <f t="shared" si="4141"/>
        <v>#N/A</v>
      </c>
    </row>
    <row r="2885" spans="1:66" x14ac:dyDescent="0.25">
      <c r="A2885" t="s">
        <v>342</v>
      </c>
      <c r="B2885" t="s">
        <v>168</v>
      </c>
      <c r="C2885" t="s">
        <v>169</v>
      </c>
      <c r="D2885" t="s">
        <v>518</v>
      </c>
      <c r="E2885" s="10">
        <f>VLOOKUP(A2885,home!$A$2:$E$405,3,FALSE)</f>
        <v>1.3548</v>
      </c>
      <c r="F2885" s="10">
        <f>VLOOKUP(B2885,home!$B$2:$E$405,3,FALSE)</f>
        <v>1.0662</v>
      </c>
      <c r="G2885" s="10">
        <f>VLOOKUP(C2885,away!$B$2:$E$405,4,FALSE)</f>
        <v>1.0662</v>
      </c>
      <c r="H2885" s="10">
        <f>VLOOKUP(A2885,away!$A$2:$E$405,3,FALSE)</f>
        <v>1.1719999999999999</v>
      </c>
      <c r="I2885" s="10">
        <f>VLOOKUP(C2885,away!$B$2:$E$405,3,FALSE)</f>
        <v>1.0903</v>
      </c>
      <c r="J2885" s="10">
        <f>VLOOKUP(B2885,home!$B$2:$E$405,4,FALSE)</f>
        <v>0.94799999999999995</v>
      </c>
      <c r="K2885" s="12">
        <f t="shared" si="4086"/>
        <v>1.5401128497120002</v>
      </c>
      <c r="L2885" s="12">
        <f t="shared" si="4087"/>
        <v>1.2113843568</v>
      </c>
      <c r="M2885" s="13">
        <f t="shared" si="4088"/>
        <v>6.383221961208585E-2</v>
      </c>
      <c r="N2885" s="13">
        <f t="shared" si="4089"/>
        <v>9.8308821650211778E-2</v>
      </c>
      <c r="O2885" s="13">
        <f t="shared" si="4090"/>
        <v>7.7325352297902966E-2</v>
      </c>
      <c r="P2885" s="13">
        <f t="shared" si="4091"/>
        <v>0.11908976868250772</v>
      </c>
      <c r="Q2885" s="13">
        <f t="shared" si="4092"/>
        <v>7.5703339731768238E-2</v>
      </c>
      <c r="R2885" s="13">
        <f t="shared" si="4093"/>
        <v>4.683536107886431E-2</v>
      </c>
      <c r="S2885" s="13">
        <f t="shared" si="4094"/>
        <v>5.5545510915336944E-2</v>
      </c>
      <c r="T2885" s="13">
        <f t="shared" si="4095"/>
        <v>9.1705841508579952E-2</v>
      </c>
      <c r="U2885" s="13">
        <f t="shared" si="4096"/>
        <v>7.213174141846021E-2</v>
      </c>
      <c r="V2885" s="13">
        <f t="shared" si="4097"/>
        <v>1.1514390706098202E-2</v>
      </c>
      <c r="W2885" s="13">
        <f t="shared" si="4098"/>
        <v>3.8863895429003099E-2</v>
      </c>
      <c r="X2885" s="13">
        <f t="shared" si="4099"/>
        <v>4.7079114967005384E-2</v>
      </c>
      <c r="Y2885" s="13">
        <f t="shared" si="4100"/>
        <v>2.8515451701509542E-2</v>
      </c>
      <c r="Z2885" s="13">
        <f t="shared" si="4101"/>
        <v>1.8911874585338599E-2</v>
      </c>
      <c r="AA2885" s="13">
        <f t="shared" si="4102"/>
        <v>2.9126421061021784E-2</v>
      </c>
      <c r="AB2885" s="13">
        <f t="shared" si="4103"/>
        <v>2.2428987671100943E-2</v>
      </c>
      <c r="AC2885" s="13">
        <f t="shared" si="4104"/>
        <v>1.3426273342467547E-3</v>
      </c>
      <c r="AD2885" s="13">
        <f t="shared" si="4105"/>
        <v>1.4963696185017791E-2</v>
      </c>
      <c r="AE2885" s="13">
        <f t="shared" si="4106"/>
        <v>1.8126787478438391E-2</v>
      </c>
      <c r="AF2885" s="13">
        <f t="shared" si="4107"/>
        <v>1.0979253395209197E-2</v>
      </c>
      <c r="AG2885" s="13">
        <f t="shared" si="4108"/>
        <v>4.4333652707665696E-3</v>
      </c>
      <c r="AH2885" s="13">
        <f t="shared" si="4109"/>
        <v>5.7273872576106668E-3</v>
      </c>
      <c r="AI2885" s="13">
        <f t="shared" si="4110"/>
        <v>8.8208227107229621E-3</v>
      </c>
      <c r="AJ2885" s="13">
        <f t="shared" si="4111"/>
        <v>6.7925312009079371E-3</v>
      </c>
      <c r="AK2885" s="13">
        <f t="shared" si="4112"/>
        <v>3.487088194862667E-3</v>
      </c>
      <c r="AL2885" s="13">
        <f t="shared" si="4113"/>
        <v>1.001959071039315E-4</v>
      </c>
      <c r="AM2885" s="13">
        <f t="shared" si="4114"/>
        <v>4.609156154746467E-3</v>
      </c>
      <c r="AN2885" s="13">
        <f t="shared" si="4115"/>
        <v>5.5834596639083101E-3</v>
      </c>
      <c r="AO2885" s="13">
        <f t="shared" si="4116"/>
        <v>3.3818578468411569E-3</v>
      </c>
      <c r="AP2885" s="13">
        <f t="shared" si="4117"/>
        <v>1.3655765641949029E-3</v>
      </c>
      <c r="AQ2885" s="13">
        <f t="shared" si="4118"/>
        <v>4.1355952196959908E-4</v>
      </c>
      <c r="AR2885" s="13">
        <f t="shared" si="4119"/>
        <v>1.3876134658410409E-3</v>
      </c>
      <c r="AS2885" s="13">
        <f t="shared" si="4120"/>
        <v>2.1370813291751909E-3</v>
      </c>
      <c r="AT2885" s="13">
        <f t="shared" si="4121"/>
        <v>1.6456732079711564E-3</v>
      </c>
      <c r="AU2885" s="13">
        <f t="shared" si="4122"/>
        <v>8.4484081800771584E-4</v>
      </c>
      <c r="AV2885" s="13">
        <f t="shared" si="4123"/>
        <v>3.2528754994372029E-4</v>
      </c>
      <c r="AW2885" s="13">
        <f t="shared" si="4124"/>
        <v>5.1925655311059338E-6</v>
      </c>
      <c r="AX2885" s="13">
        <f t="shared" si="4125"/>
        <v>1.1831034367090314E-3</v>
      </c>
      <c r="AY2885" s="13">
        <f t="shared" si="4126"/>
        <v>1.4331929957056395E-3</v>
      </c>
      <c r="AZ2885" s="13">
        <f t="shared" si="4127"/>
        <v>8.680737876365709E-4</v>
      </c>
      <c r="BA2885" s="13">
        <f t="shared" si="4128"/>
        <v>3.5052366896368912E-4</v>
      </c>
      <c r="BB2885" s="13">
        <f t="shared" si="4129"/>
        <v>1.0615472231768867E-4</v>
      </c>
      <c r="BC2885" s="13">
        <f t="shared" si="4130"/>
        <v>2.5718834003219143E-5</v>
      </c>
      <c r="BD2885" s="13">
        <f t="shared" si="4131"/>
        <v>2.8015554096747809E-4</v>
      </c>
      <c r="BE2885" s="13">
        <f t="shared" si="4132"/>
        <v>4.3147114856202976E-4</v>
      </c>
      <c r="BF2885" s="13">
        <f t="shared" si="4133"/>
        <v>3.3225713009018881E-4</v>
      </c>
      <c r="BG2885" s="13">
        <f t="shared" si="4134"/>
        <v>1.705711584867772E-4</v>
      </c>
      <c r="BH2885" s="13">
        <f t="shared" si="4135"/>
        <v>6.5674708243936936E-5</v>
      </c>
      <c r="BI2885" s="13">
        <f t="shared" si="4136"/>
        <v>2.0229292413514781E-5</v>
      </c>
      <c r="BJ2885" s="14">
        <f t="shared" si="4137"/>
        <v>0.4479999445145062</v>
      </c>
      <c r="BK2885" s="14">
        <f t="shared" si="4138"/>
        <v>0.25285790615308501</v>
      </c>
      <c r="BL2885" s="14">
        <f t="shared" si="4139"/>
        <v>0.2803165482411572</v>
      </c>
      <c r="BM2885" s="14">
        <f t="shared" si="4140"/>
        <v>0.51756341001057193</v>
      </c>
      <c r="BN2885" s="14">
        <f t="shared" si="4141"/>
        <v>0.48109486305334087</v>
      </c>
    </row>
    <row r="2886" spans="1:66" x14ac:dyDescent="0.25">
      <c r="A2886" t="s">
        <v>342</v>
      </c>
      <c r="B2886" t="s">
        <v>170</v>
      </c>
      <c r="C2886" t="s">
        <v>173</v>
      </c>
      <c r="D2886" t="s">
        <v>518</v>
      </c>
      <c r="E2886" s="10">
        <f>VLOOKUP(A2886,home!$A$2:$E$405,3,FALSE)</f>
        <v>1.3548</v>
      </c>
      <c r="F2886" s="10">
        <f>VLOOKUP(B2886,home!$B$2:$E$405,3,FALSE)</f>
        <v>0.98419999999999996</v>
      </c>
      <c r="G2886" s="10">
        <f>VLOOKUP(C2886,away!$B$2:$E$405,4,FALSE)</f>
        <v>0.61509999999999998</v>
      </c>
      <c r="H2886" s="10">
        <f>VLOOKUP(A2886,away!$A$2:$E$405,3,FALSE)</f>
        <v>1.1719999999999999</v>
      </c>
      <c r="I2886" s="10">
        <f>VLOOKUP(C2886,away!$B$2:$E$405,3,FALSE)</f>
        <v>1.2799</v>
      </c>
      <c r="J2886" s="10">
        <f>VLOOKUP(B2886,home!$B$2:$E$405,4,FALSE)</f>
        <v>1.0428999999999999</v>
      </c>
      <c r="K2886" s="12">
        <f t="shared" si="4086"/>
        <v>0.82017074781599986</v>
      </c>
      <c r="L2886" s="12">
        <f t="shared" si="4087"/>
        <v>1.5643946361199998</v>
      </c>
      <c r="M2886" s="13">
        <f t="shared" si="4088"/>
        <v>9.2129011627779256E-2</v>
      </c>
      <c r="N2886" s="13">
        <f t="shared" si="4089"/>
        <v>7.5561520362304666E-2</v>
      </c>
      <c r="O2886" s="13">
        <f t="shared" si="4090"/>
        <v>0.14412613162153495</v>
      </c>
      <c r="P2886" s="13">
        <f t="shared" si="4091"/>
        <v>0.11820803715186157</v>
      </c>
      <c r="Q2886" s="13">
        <f t="shared" si="4092"/>
        <v>3.0986674330832652E-2</v>
      </c>
      <c r="R2886" s="13">
        <f t="shared" si="4093"/>
        <v>0.11273507361672722</v>
      </c>
      <c r="S2886" s="13">
        <f t="shared" si="4094"/>
        <v>3.7917317792766331E-2</v>
      </c>
      <c r="T2886" s="13">
        <f t="shared" si="4095"/>
        <v>4.8475387114351884E-2</v>
      </c>
      <c r="U2886" s="13">
        <f t="shared" si="4096"/>
        <v>9.2462009633322961E-2</v>
      </c>
      <c r="V2886" s="13">
        <f t="shared" si="4097"/>
        <v>5.4056222430237597E-3</v>
      </c>
      <c r="W2886" s="13">
        <f t="shared" si="4098"/>
        <v>8.471454619416622E-3</v>
      </c>
      <c r="X2886" s="13">
        <f t="shared" si="4099"/>
        <v>1.3252698166749358E-2</v>
      </c>
      <c r="Y2886" s="13">
        <f t="shared" si="4100"/>
        <v>1.0366224963090028E-2</v>
      </c>
      <c r="Z2886" s="13">
        <f t="shared" si="4101"/>
        <v>5.8787381489533781E-2</v>
      </c>
      <c r="AA2886" s="13">
        <f t="shared" si="4102"/>
        <v>4.8215690638415389E-2</v>
      </c>
      <c r="AB2886" s="13">
        <f t="shared" si="4103"/>
        <v>1.9772549523687021E-2</v>
      </c>
      <c r="AC2886" s="13">
        <f t="shared" si="4104"/>
        <v>4.3348722598501947E-4</v>
      </c>
      <c r="AD2886" s="13">
        <f t="shared" si="4105"/>
        <v>1.7370098175740593E-3</v>
      </c>
      <c r="AE2886" s="13">
        <f t="shared" si="4106"/>
        <v>2.7173688415006378E-3</v>
      </c>
      <c r="AF2886" s="13">
        <f t="shared" si="4107"/>
        <v>2.1255186200016085E-3</v>
      </c>
      <c r="AG2886" s="13">
        <f t="shared" si="4108"/>
        <v>1.1083833093678999E-3</v>
      </c>
      <c r="AH2886" s="13">
        <f t="shared" si="4109"/>
        <v>2.2991666068441715E-2</v>
      </c>
      <c r="AI2886" s="13">
        <f t="shared" si="4110"/>
        <v>1.8857091952889593E-2</v>
      </c>
      <c r="AJ2886" s="13">
        <f t="shared" si="4111"/>
        <v>7.733017604318263E-3</v>
      </c>
      <c r="AK2886" s="13">
        <f t="shared" si="4112"/>
        <v>2.1141316104693339E-3</v>
      </c>
      <c r="AL2886" s="13">
        <f t="shared" si="4113"/>
        <v>2.2247790661695908E-5</v>
      </c>
      <c r="AM2886" s="13">
        <f t="shared" si="4114"/>
        <v>2.8492892820869002E-4</v>
      </c>
      <c r="AN2886" s="13">
        <f t="shared" si="4115"/>
        <v>4.4574128696509512E-4</v>
      </c>
      <c r="AO2886" s="13">
        <f t="shared" si="4116"/>
        <v>3.4865763921271032E-4</v>
      </c>
      <c r="AP2886" s="13">
        <f t="shared" si="4117"/>
        <v>1.8181271354220866E-4</v>
      </c>
      <c r="AQ2886" s="13">
        <f t="shared" si="4118"/>
        <v>7.1106708460963363E-5</v>
      </c>
      <c r="AR2886" s="13">
        <f t="shared" si="4119"/>
        <v>7.193607814586475E-3</v>
      </c>
      <c r="AS2886" s="13">
        <f t="shared" si="4120"/>
        <v>5.8999867007844108E-3</v>
      </c>
      <c r="AT2886" s="13">
        <f t="shared" si="4121"/>
        <v>2.419498252243401E-3</v>
      </c>
      <c r="AU2886" s="13">
        <f t="shared" si="4122"/>
        <v>6.6146723029399178E-4</v>
      </c>
      <c r="AV2886" s="13">
        <f t="shared" si="4123"/>
        <v>1.3562901823150036E-4</v>
      </c>
      <c r="AW2886" s="13">
        <f t="shared" si="4124"/>
        <v>7.929302430902885E-7</v>
      </c>
      <c r="AX2886" s="13">
        <f t="shared" si="4125"/>
        <v>3.8948395353888754E-5</v>
      </c>
      <c r="AY2886" s="13">
        <f t="shared" si="4126"/>
        <v>6.0930660777104685E-5</v>
      </c>
      <c r="AZ2886" s="13">
        <f t="shared" si="4127"/>
        <v>4.7659799447474927E-5</v>
      </c>
      <c r="BA2886" s="13">
        <f t="shared" si="4128"/>
        <v>2.4852911538061566E-5</v>
      </c>
      <c r="BB2886" s="13">
        <f t="shared" si="4129"/>
        <v>9.7199403755270962E-6</v>
      </c>
      <c r="BC2886" s="13">
        <f t="shared" si="4130"/>
        <v>3.0411645173761577E-6</v>
      </c>
      <c r="BD2886" s="13">
        <f t="shared" si="4131"/>
        <v>1.8756069132483337E-3</v>
      </c>
      <c r="BE2886" s="13">
        <f t="shared" si="4132"/>
        <v>1.5383179246477451E-3</v>
      </c>
      <c r="BF2886" s="13">
        <f t="shared" si="4133"/>
        <v>6.3084168131854882E-4</v>
      </c>
      <c r="BG2886" s="13">
        <f t="shared" si="4134"/>
        <v>1.7246596450684566E-4</v>
      </c>
      <c r="BH2886" s="13">
        <f t="shared" si="4135"/>
        <v>3.5362884770596819E-5</v>
      </c>
      <c r="BI2886" s="13">
        <f t="shared" si="4136"/>
        <v>5.8007207294462868E-6</v>
      </c>
      <c r="BJ2886" s="14">
        <f t="shared" si="4137"/>
        <v>0.19631964029358853</v>
      </c>
      <c r="BK2886" s="14">
        <f t="shared" si="4138"/>
        <v>0.2541766544928547</v>
      </c>
      <c r="BL2886" s="14">
        <f t="shared" si="4139"/>
        <v>0.48957594737516774</v>
      </c>
      <c r="BM2886" s="14">
        <f t="shared" si="4140"/>
        <v>0.42505303720957049</v>
      </c>
      <c r="BN2886" s="14">
        <f t="shared" si="4141"/>
        <v>0.5737464487110403</v>
      </c>
    </row>
    <row r="2887" spans="1:66" x14ac:dyDescent="0.25">
      <c r="A2887" t="s">
        <v>342</v>
      </c>
      <c r="B2887" t="s">
        <v>174</v>
      </c>
      <c r="C2887" t="s">
        <v>171</v>
      </c>
      <c r="D2887" t="s">
        <v>518</v>
      </c>
      <c r="E2887" s="10">
        <f>VLOOKUP(A2887,home!$A$2:$E$405,3,FALSE)</f>
        <v>1.3548</v>
      </c>
      <c r="F2887" s="10">
        <f>VLOOKUP(B2887,home!$B$2:$E$405,3,FALSE)</f>
        <v>0.98419999999999996</v>
      </c>
      <c r="G2887" s="10">
        <f>VLOOKUP(C2887,away!$B$2:$E$405,4,FALSE)</f>
        <v>1.2302</v>
      </c>
      <c r="H2887" s="10">
        <f>VLOOKUP(A2887,away!$A$2:$E$405,3,FALSE)</f>
        <v>1.1719999999999999</v>
      </c>
      <c r="I2887" s="10">
        <f>VLOOKUP(C2887,away!$B$2:$E$405,3,FALSE)</f>
        <v>0.99539999999999995</v>
      </c>
      <c r="J2887" s="10">
        <f>VLOOKUP(B2887,home!$B$2:$E$405,4,FALSE)</f>
        <v>0.61619999999999997</v>
      </c>
      <c r="K2887" s="12">
        <f t="shared" si="4086"/>
        <v>1.6403414956319997</v>
      </c>
      <c r="L2887" s="12">
        <f t="shared" si="4087"/>
        <v>0.71886434255999987</v>
      </c>
      <c r="M2887" s="13">
        <f t="shared" si="4088"/>
        <v>9.4495237914437202E-2</v>
      </c>
      <c r="N2887" s="13">
        <f t="shared" si="4089"/>
        <v>0.15500445989066955</v>
      </c>
      <c r="O2887" s="13">
        <f t="shared" si="4090"/>
        <v>6.7929257078412672E-2</v>
      </c>
      <c r="P2887" s="13">
        <f t="shared" si="4091"/>
        <v>0.11142717915317403</v>
      </c>
      <c r="Q2887" s="13">
        <f t="shared" si="4092"/>
        <v>0.12713012378334562</v>
      </c>
      <c r="R2887" s="13">
        <f t="shared" si="4093"/>
        <v>2.4415960365131165E-2</v>
      </c>
      <c r="S2887" s="13">
        <f t="shared" si="4094"/>
        <v>3.2848259150571955E-2</v>
      </c>
      <c r="T2887" s="13">
        <f t="shared" si="4095"/>
        <v>9.1389312853086171E-2</v>
      </c>
      <c r="U2887" s="13">
        <f t="shared" si="4096"/>
        <v>4.0050512942630873E-2</v>
      </c>
      <c r="V2887" s="13">
        <f t="shared" si="4097"/>
        <v>4.3037899028601119E-3</v>
      </c>
      <c r="W2887" s="13">
        <f t="shared" si="4098"/>
        <v>6.9512272462218111E-2</v>
      </c>
      <c r="X2887" s="13">
        <f t="shared" si="4099"/>
        <v>4.996989404340401E-2</v>
      </c>
      <c r="Y2887" s="13">
        <f t="shared" si="4100"/>
        <v>1.7960787514652233E-2</v>
      </c>
      <c r="Z2887" s="13">
        <f t="shared" si="4101"/>
        <v>5.8505877652836784E-3</v>
      </c>
      <c r="AA2887" s="13">
        <f t="shared" si="4102"/>
        <v>9.5969618852317067E-3</v>
      </c>
      <c r="AB2887" s="13">
        <f t="shared" si="4103"/>
        <v>7.8711474061721395E-3</v>
      </c>
      <c r="AC2887" s="13">
        <f t="shared" si="4104"/>
        <v>3.1718474597751883E-4</v>
      </c>
      <c r="AD2887" s="13">
        <f t="shared" si="4105"/>
        <v>2.8505966243863503E-2</v>
      </c>
      <c r="AE2887" s="13">
        <f t="shared" si="4106"/>
        <v>2.0491922682932488E-2</v>
      </c>
      <c r="AF2887" s="13">
        <f t="shared" si="4107"/>
        <v>7.3654562636283035E-3</v>
      </c>
      <c r="AG2887" s="13">
        <f t="shared" si="4108"/>
        <v>1.7649212915358649E-3</v>
      </c>
      <c r="AH2887" s="13">
        <f t="shared" si="4109"/>
        <v>1.0514447318700573E-3</v>
      </c>
      <c r="AI2887" s="13">
        <f t="shared" si="4110"/>
        <v>1.7247284240501164E-3</v>
      </c>
      <c r="AJ2887" s="13">
        <f t="shared" si="4111"/>
        <v>1.4145718013326956E-3</v>
      </c>
      <c r="AK2887" s="13">
        <f t="shared" si="4112"/>
        <v>7.7346027475897491E-4</v>
      </c>
      <c r="AL2887" s="13">
        <f t="shared" si="4113"/>
        <v>1.4960754550062334E-5</v>
      </c>
      <c r="AM2887" s="13">
        <f t="shared" si="4114"/>
        <v>9.3519038605788651E-3</v>
      </c>
      <c r="AN2887" s="13">
        <f t="shared" si="4115"/>
        <v>6.7227502204193507E-3</v>
      </c>
      <c r="AO2887" s="13">
        <f t="shared" si="4116"/>
        <v>2.4163727086984246E-3</v>
      </c>
      <c r="AP2887" s="13">
        <f t="shared" si="4117"/>
        <v>5.7901472620613991E-4</v>
      </c>
      <c r="AQ2887" s="13">
        <f t="shared" si="4118"/>
        <v>1.0405826012168375E-4</v>
      </c>
      <c r="AR2887" s="13">
        <f t="shared" si="4119"/>
        <v>1.5116922518278888E-4</v>
      </c>
      <c r="AS2887" s="13">
        <f t="shared" si="4120"/>
        <v>2.4796915292986643E-4</v>
      </c>
      <c r="AT2887" s="13">
        <f t="shared" si="4121"/>
        <v>2.0337704559378865E-4</v>
      </c>
      <c r="AU2887" s="13">
        <f t="shared" si="4122"/>
        <v>1.112026023821775E-4</v>
      </c>
      <c r="AV2887" s="13">
        <f t="shared" si="4123"/>
        <v>4.5602560777437942E-5</v>
      </c>
      <c r="AW2887" s="13">
        <f t="shared" si="4124"/>
        <v>4.9004076651810638E-7</v>
      </c>
      <c r="AX2887" s="13">
        <f t="shared" si="4125"/>
        <v>2.5567193276114348E-3</v>
      </c>
      <c r="AY2887" s="13">
        <f t="shared" si="4126"/>
        <v>1.8379343585538392E-3</v>
      </c>
      <c r="AZ2887" s="13">
        <f t="shared" si="4127"/>
        <v>6.6061273716512016E-4</v>
      </c>
      <c r="BA2887" s="13">
        <f t="shared" si="4128"/>
        <v>1.5829698032965542E-4</v>
      </c>
      <c r="BB2887" s="13">
        <f t="shared" si="4129"/>
        <v>2.8448513673477739E-5</v>
      </c>
      <c r="BC2887" s="13">
        <f t="shared" si="4130"/>
        <v>4.0901244157387493E-6</v>
      </c>
      <c r="BD2887" s="13">
        <f t="shared" si="4131"/>
        <v>1.8111694279388341E-5</v>
      </c>
      <c r="BE2887" s="13">
        <f t="shared" si="4132"/>
        <v>2.9709363682681399E-5</v>
      </c>
      <c r="BF2887" s="13">
        <f t="shared" si="4133"/>
        <v>2.436675102876232E-5</v>
      </c>
      <c r="BG2887" s="13">
        <f t="shared" si="4134"/>
        <v>1.3323264275404177E-5</v>
      </c>
      <c r="BH2887" s="13">
        <f t="shared" si="4135"/>
        <v>5.4636758120542243E-6</v>
      </c>
      <c r="BI2887" s="13">
        <f t="shared" si="4136"/>
        <v>1.7924588306386801E-6</v>
      </c>
      <c r="BJ2887" s="14">
        <f t="shared" si="4137"/>
        <v>0.59351531884710951</v>
      </c>
      <c r="BK2887" s="14">
        <f t="shared" si="4138"/>
        <v>0.24524454598012474</v>
      </c>
      <c r="BL2887" s="14">
        <f t="shared" si="4139"/>
        <v>0.1556801327043654</v>
      </c>
      <c r="BM2887" s="14">
        <f t="shared" si="4140"/>
        <v>0.41805092279392569</v>
      </c>
      <c r="BN2887" s="14">
        <f t="shared" si="4141"/>
        <v>0.58040221818517024</v>
      </c>
    </row>
    <row r="2888" spans="1:66" x14ac:dyDescent="0.25">
      <c r="A2888" t="s">
        <v>342</v>
      </c>
      <c r="B2888" t="s">
        <v>175</v>
      </c>
      <c r="C2888" t="s">
        <v>416</v>
      </c>
      <c r="D2888" t="s">
        <v>518</v>
      </c>
      <c r="E2888" s="10">
        <f>VLOOKUP(A2888,home!$A$2:$E$405,3,FALSE)</f>
        <v>1.3548</v>
      </c>
      <c r="F2888" s="10">
        <f>VLOOKUP(B2888,home!$B$2:$E$405,3,FALSE)</f>
        <v>1.2302</v>
      </c>
      <c r="G2888" s="10">
        <f>VLOOKUP(C2888,away!$B$2:$E$405,4,FALSE)</f>
        <v>0.246</v>
      </c>
      <c r="H2888" s="10">
        <f>VLOOKUP(A2888,away!$A$2:$E$405,3,FALSE)</f>
        <v>1.1719999999999999</v>
      </c>
      <c r="I2888" s="10">
        <f>VLOOKUP(C2888,away!$B$2:$E$405,3,FALSE)</f>
        <v>1.9908999999999999</v>
      </c>
      <c r="J2888" s="10">
        <f>VLOOKUP(B2888,home!$B$2:$E$405,4,FALSE)</f>
        <v>0.85319999999999996</v>
      </c>
      <c r="K2888" s="12">
        <f t="shared" si="4086"/>
        <v>0.41000204015999997</v>
      </c>
      <c r="L2888" s="12">
        <f t="shared" si="4087"/>
        <v>1.9908012513599997</v>
      </c>
      <c r="M2888" s="13">
        <f t="shared" si="4088"/>
        <v>9.0645109588104192E-2</v>
      </c>
      <c r="N2888" s="13">
        <f t="shared" si="4089"/>
        <v>3.7164679861649501E-2</v>
      </c>
      <c r="O2888" s="13">
        <f t="shared" si="4090"/>
        <v>0.18045639759766216</v>
      </c>
      <c r="P2888" s="13">
        <f t="shared" si="4091"/>
        <v>7.39874911749656E-2</v>
      </c>
      <c r="Q2888" s="13">
        <f t="shared" si="4092"/>
        <v>7.6187972825847786E-3</v>
      </c>
      <c r="R2888" s="13">
        <f t="shared" si="4093"/>
        <v>0.17962641107667177</v>
      </c>
      <c r="S2888" s="13">
        <f t="shared" si="4094"/>
        <v>1.5097750102681799E-2</v>
      </c>
      <c r="T2888" s="13">
        <f t="shared" si="4095"/>
        <v>1.5167511164027944E-2</v>
      </c>
      <c r="U2888" s="13">
        <f t="shared" si="4096"/>
        <v>7.3647195008054236E-2</v>
      </c>
      <c r="V2888" s="13">
        <f t="shared" si="4097"/>
        <v>1.3692528263489592E-3</v>
      </c>
      <c r="W2888" s="13">
        <f t="shared" si="4098"/>
        <v>1.0412408098084075E-3</v>
      </c>
      <c r="X2888" s="13">
        <f t="shared" si="4099"/>
        <v>2.0729035071336771E-3</v>
      </c>
      <c r="Y2888" s="13">
        <f t="shared" si="4100"/>
        <v>2.0633694479751286E-3</v>
      </c>
      <c r="Z2888" s="13">
        <f t="shared" si="4101"/>
        <v>0.11920016131624793</v>
      </c>
      <c r="AA2888" s="13">
        <f t="shared" si="4102"/>
        <v>4.8872309327062761E-2</v>
      </c>
      <c r="AB2888" s="13">
        <f t="shared" si="4103"/>
        <v>1.0018873265713163E-2</v>
      </c>
      <c r="AC2888" s="13">
        <f t="shared" si="4104"/>
        <v>6.9851797483985159E-5</v>
      </c>
      <c r="AD2888" s="13">
        <f t="shared" si="4105"/>
        <v>1.0672771407982442E-4</v>
      </c>
      <c r="AE2888" s="13">
        <f t="shared" si="4106"/>
        <v>2.1247366674490671E-4</v>
      </c>
      <c r="AF2888" s="13">
        <f t="shared" si="4107"/>
        <v>2.1149642081840395E-4</v>
      </c>
      <c r="AG2888" s="13">
        <f t="shared" si="4108"/>
        <v>1.4034911307447985E-4</v>
      </c>
      <c r="AH2888" s="13">
        <f t="shared" si="4109"/>
        <v>5.9325957577675059E-2</v>
      </c>
      <c r="AI2888" s="13">
        <f t="shared" si="4110"/>
        <v>2.4323763641292385E-2</v>
      </c>
      <c r="AJ2888" s="13">
        <f t="shared" si="4111"/>
        <v>4.9863963586497528E-3</v>
      </c>
      <c r="AK2888" s="13">
        <f t="shared" si="4112"/>
        <v>6.8147756003093113E-4</v>
      </c>
      <c r="AL2888" s="13">
        <f t="shared" si="4113"/>
        <v>2.2806125000614851E-6</v>
      </c>
      <c r="AM2888" s="13">
        <f t="shared" si="4114"/>
        <v>8.7517161028682365E-6</v>
      </c>
      <c r="AN2888" s="13">
        <f t="shared" si="4115"/>
        <v>1.7422927369137547E-5</v>
      </c>
      <c r="AO2888" s="13">
        <f t="shared" si="4116"/>
        <v>1.7342792804416711E-5</v>
      </c>
      <c r="AP2888" s="13">
        <f t="shared" si="4117"/>
        <v>1.150868453903666E-5</v>
      </c>
      <c r="AQ2888" s="13">
        <f t="shared" si="4118"/>
        <v>5.7278758954554167E-6</v>
      </c>
      <c r="AR2888" s="13">
        <f t="shared" si="4119"/>
        <v>2.3621238116753158E-2</v>
      </c>
      <c r="AS2888" s="13">
        <f t="shared" si="4120"/>
        <v>9.6847558189739509E-3</v>
      </c>
      <c r="AT2888" s="13">
        <f t="shared" si="4121"/>
        <v>1.9853848221153755E-3</v>
      </c>
      <c r="AU2888" s="13">
        <f t="shared" si="4122"/>
        <v>2.7133727585666745E-4</v>
      </c>
      <c r="AV2888" s="13">
        <f t="shared" si="4123"/>
        <v>2.7812209168172594E-5</v>
      </c>
      <c r="AW2888" s="13">
        <f t="shared" si="4124"/>
        <v>5.1708617017068968E-8</v>
      </c>
      <c r="AX2888" s="13">
        <f t="shared" si="4125"/>
        <v>5.9803690951284942E-7</v>
      </c>
      <c r="AY2888" s="13">
        <f t="shared" si="4126"/>
        <v>1.1905726278176477E-6</v>
      </c>
      <c r="AZ2888" s="13">
        <f t="shared" si="4127"/>
        <v>1.1850967386471682E-6</v>
      </c>
      <c r="BA2888" s="13">
        <f t="shared" si="4128"/>
        <v>7.8643069009381223E-7</v>
      </c>
      <c r="BB2888" s="13">
        <f t="shared" si="4129"/>
        <v>3.9140680048666746E-7</v>
      </c>
      <c r="BC2888" s="13">
        <f t="shared" si="4130"/>
        <v>1.558426296399343E-7</v>
      </c>
      <c r="BD2888" s="13">
        <f t="shared" si="4131"/>
        <v>7.8375317335841101E-3</v>
      </c>
      <c r="BE2888" s="13">
        <f t="shared" si="4132"/>
        <v>3.2134040005882265E-3</v>
      </c>
      <c r="BF2888" s="13">
        <f t="shared" si="4133"/>
        <v>6.5875109804973918E-4</v>
      </c>
      <c r="BG2888" s="13">
        <f t="shared" si="4134"/>
        <v>9.0029764719344395E-5</v>
      </c>
      <c r="BH2888" s="13">
        <f t="shared" si="4135"/>
        <v>9.2280968025139981E-6</v>
      </c>
      <c r="BI2888" s="13">
        <f t="shared" si="4136"/>
        <v>7.5670770316494271E-7</v>
      </c>
      <c r="BJ2888" s="14">
        <f t="shared" si="4137"/>
        <v>6.5864610371004148E-2</v>
      </c>
      <c r="BK2888" s="14">
        <f t="shared" si="4138"/>
        <v>0.18117292667471241</v>
      </c>
      <c r="BL2888" s="14">
        <f t="shared" si="4139"/>
        <v>0.62933901105712675</v>
      </c>
      <c r="BM2888" s="14">
        <f t="shared" si="4140"/>
        <v>0.42607668397344228</v>
      </c>
      <c r="BN2888" s="14">
        <f t="shared" si="4141"/>
        <v>0.56949888658163794</v>
      </c>
    </row>
    <row r="2889" spans="1:66" x14ac:dyDescent="0.25">
      <c r="A2889" t="s">
        <v>344</v>
      </c>
      <c r="B2889" t="s">
        <v>211</v>
      </c>
      <c r="C2889" t="s">
        <v>201</v>
      </c>
      <c r="D2889" t="s">
        <v>518</v>
      </c>
      <c r="E2889" s="10">
        <f>VLOOKUP(A2889,home!$A$2:$E$405,3,FALSE)</f>
        <v>1.3976999999999999</v>
      </c>
      <c r="F2889" s="10">
        <f>VLOOKUP(B2889,home!$B$2:$E$405,3,FALSE)</f>
        <v>1.2683</v>
      </c>
      <c r="G2889" s="10">
        <f>VLOOKUP(C2889,away!$B$2:$E$405,4,FALSE)</f>
        <v>1.2625999999999999</v>
      </c>
      <c r="H2889" s="10">
        <f>VLOOKUP(A2889,away!$A$2:$E$405,3,FALSE)</f>
        <v>1.0585</v>
      </c>
      <c r="I2889" s="10">
        <f>VLOOKUP(C2889,away!$B$2:$E$405,3,FALSE)</f>
        <v>0.61129999999999995</v>
      </c>
      <c r="J2889" s="10">
        <f>VLOOKUP(B2889,home!$B$2:$E$405,4,FALSE)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346</v>
      </c>
      <c r="B2890" t="s">
        <v>239</v>
      </c>
      <c r="C2890" t="s">
        <v>241</v>
      </c>
      <c r="D2890" t="s">
        <v>518</v>
      </c>
      <c r="E2890" s="10">
        <f>VLOOKUP(A2890,home!$A$2:$E$405,3,FALSE)</f>
        <v>1.5690999999999999</v>
      </c>
      <c r="F2890" s="10">
        <f>VLOOKUP(B2890,home!$B$2:$E$405,3,FALSE)</f>
        <v>1.4658</v>
      </c>
      <c r="G2890" s="10">
        <f>VLOOKUP(C2890,away!$B$2:$E$405,4,FALSE)</f>
        <v>0.89219999999999999</v>
      </c>
      <c r="H2890" s="10">
        <f>VLOOKUP(A2890,away!$A$2:$E$405,3,FALSE)</f>
        <v>1.1701999999999999</v>
      </c>
      <c r="I2890" s="10">
        <f>VLOOKUP(C2890,away!$B$2:$E$405,3,FALSE)</f>
        <v>1.0255000000000001</v>
      </c>
      <c r="J2890" s="10">
        <f>VLOOKUP(B2890,home!$B$2:$E$405,4,FALSE)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347</v>
      </c>
      <c r="B2891" t="s">
        <v>251</v>
      </c>
      <c r="C2891" t="s">
        <v>255</v>
      </c>
      <c r="D2891" t="s">
        <v>518</v>
      </c>
      <c r="E2891" s="10">
        <f>VLOOKUP(A2891,home!$A$2:$E$405,3,FALSE)</f>
        <v>1.254</v>
      </c>
      <c r="F2891" s="10">
        <f>VLOOKUP(B2891,home!$B$2:$E$405,3,FALSE)</f>
        <v>1.0965</v>
      </c>
      <c r="G2891" s="10">
        <f>VLOOKUP(C2891,away!$B$2:$E$405,4,FALSE)</f>
        <v>1.4952000000000001</v>
      </c>
      <c r="H2891" s="10">
        <f>VLOOKUP(A2891,away!$A$2:$E$405,3,FALSE)</f>
        <v>0.9476</v>
      </c>
      <c r="I2891" s="10">
        <f>VLOOKUP(C2891,away!$B$2:$E$405,3,FALSE)</f>
        <v>0.65959999999999996</v>
      </c>
      <c r="J2891" s="10">
        <f>VLOOKUP(B2891,home!$B$2:$E$405,4,FALSE)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347</v>
      </c>
      <c r="B2892" t="s">
        <v>254</v>
      </c>
      <c r="C2892" t="s">
        <v>324</v>
      </c>
      <c r="D2892" t="s">
        <v>518</v>
      </c>
      <c r="E2892" s="10">
        <f>VLOOKUP(A2892,home!$A$2:$E$405,3,FALSE)</f>
        <v>1.254</v>
      </c>
      <c r="F2892" s="10">
        <f>VLOOKUP(B2892,home!$B$2:$E$405,3,FALSE)</f>
        <v>1.9936</v>
      </c>
      <c r="G2892" s="10">
        <f>VLOOKUP(C2892,away!$B$2:$E$405,4,FALSE)</f>
        <v>0.74760000000000004</v>
      </c>
      <c r="H2892" s="10">
        <f>VLOOKUP(A2892,away!$A$2:$E$405,3,FALSE)</f>
        <v>0.9476</v>
      </c>
      <c r="I2892" s="10">
        <f>VLOOKUP(C2892,away!$B$2:$E$405,3,FALSE)</f>
        <v>1.1872</v>
      </c>
      <c r="J2892" s="10">
        <f>VLOOKUP(B2892,home!$B$2:$E$405,4,FALSE)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348</v>
      </c>
      <c r="B2893" t="s">
        <v>268</v>
      </c>
      <c r="C2893" t="s">
        <v>264</v>
      </c>
      <c r="D2893" t="s">
        <v>518</v>
      </c>
      <c r="E2893" s="10">
        <f>VLOOKUP(A2893,home!$A$2:$E$405,3,FALSE)</f>
        <v>1.5417000000000001</v>
      </c>
      <c r="F2893" s="10">
        <f>VLOOKUP(B2893,home!$B$2:$E$405,3,FALSE)</f>
        <v>1.0089999999999999</v>
      </c>
      <c r="G2893" s="10">
        <f>VLOOKUP(C2893,away!$B$2:$E$405,4,FALSE)</f>
        <v>1.1531</v>
      </c>
      <c r="H2893" s="10">
        <f>VLOOKUP(A2893,away!$A$2:$E$405,3,FALSE)</f>
        <v>1.125</v>
      </c>
      <c r="I2893" s="10">
        <f>VLOOKUP(C2893,away!$B$2:$E$405,3,FALSE)</f>
        <v>1.284</v>
      </c>
      <c r="J2893" s="10">
        <f>VLOOKUP(B2893,home!$B$2:$E$405,4,FALSE)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338</v>
      </c>
      <c r="B2894" t="s">
        <v>72</v>
      </c>
      <c r="C2894" t="s">
        <v>79</v>
      </c>
      <c r="D2894" t="s">
        <v>519</v>
      </c>
      <c r="E2894" s="10">
        <f>VLOOKUP(A2894,home!$A$2:$E$405,3,FALSE)</f>
        <v>1.3812</v>
      </c>
      <c r="F2894" s="10">
        <f>VLOOKUP(B2894,home!$B$2:$E$405,3,FALSE)</f>
        <v>0.91449999999999998</v>
      </c>
      <c r="G2894" s="10">
        <f>VLOOKUP(C2894,away!$B$2:$E$405,4,FALSE)</f>
        <v>1.0288999999999999</v>
      </c>
      <c r="H2894" s="10">
        <f>VLOOKUP(A2894,away!$A$2:$E$405,3,FALSE)</f>
        <v>1.0679000000000001</v>
      </c>
      <c r="I2894" s="10">
        <f>VLOOKUP(C2894,away!$B$2:$E$405,3,FALSE)</f>
        <v>1.1335999999999999</v>
      </c>
      <c r="J2894" s="10">
        <f>VLOOKUP(B2894,home!$B$2:$E$405,4,FALSE)</f>
        <v>0.69</v>
      </c>
      <c r="K2894" s="12">
        <f t="shared" si="4086"/>
        <v>1.2996112038599998</v>
      </c>
      <c r="L2894" s="12">
        <f t="shared" si="4087"/>
        <v>0.83529429359999996</v>
      </c>
      <c r="M2894" s="13">
        <f t="shared" si="4088"/>
        <v>0.11825576531878917</v>
      </c>
      <c r="N2894" s="13">
        <f t="shared" si="4089"/>
        <v>0.15368651752933721</v>
      </c>
      <c r="O2894" s="13">
        <f t="shared" si="4090"/>
        <v>9.8778365956085384E-2</v>
      </c>
      <c r="P2894" s="13">
        <f t="shared" si="4091"/>
        <v>0.12837347109551175</v>
      </c>
      <c r="Q2894" s="13">
        <f t="shared" si="4092"/>
        <v>9.9866360031676482E-2</v>
      </c>
      <c r="R2894" s="13">
        <f t="shared" si="4093"/>
        <v>4.1254502707125308E-2</v>
      </c>
      <c r="S2894" s="13">
        <f t="shared" si="4094"/>
        <v>3.4839206436753305E-2</v>
      </c>
      <c r="T2894" s="13">
        <f t="shared" si="4095"/>
        <v>8.3417800657062488E-2</v>
      </c>
      <c r="U2894" s="13">
        <f t="shared" si="4096"/>
        <v>5.3614813927852743E-2</v>
      </c>
      <c r="V2894" s="13">
        <f t="shared" si="4097"/>
        <v>4.2022192307237327E-3</v>
      </c>
      <c r="W2894" s="13">
        <f t="shared" si="4098"/>
        <v>4.3262480128627739E-2</v>
      </c>
      <c r="X2894" s="13">
        <f t="shared" si="4099"/>
        <v>3.6136902778426148E-2</v>
      </c>
      <c r="Y2894" s="13">
        <f t="shared" si="4100"/>
        <v>1.509247433959867E-2</v>
      </c>
      <c r="Z2894" s="13">
        <f t="shared" si="4101"/>
        <v>1.1486550232189174E-2</v>
      </c>
      <c r="AA2894" s="13">
        <f t="shared" si="4102"/>
        <v>1.4928049375453733E-2</v>
      </c>
      <c r="AB2894" s="13">
        <f t="shared" si="4103"/>
        <v>9.7003301100574753E-3</v>
      </c>
      <c r="AC2894" s="13">
        <f t="shared" si="4104"/>
        <v>2.8510949735625966E-4</v>
      </c>
      <c r="AD2894" s="13">
        <f t="shared" si="4105"/>
        <v>1.4056100970483806E-2</v>
      </c>
      <c r="AE2894" s="13">
        <f t="shared" si="4106"/>
        <v>1.1740980930910546E-2</v>
      </c>
      <c r="AF2894" s="13">
        <f t="shared" si="4107"/>
        <v>4.9035871864279964E-3</v>
      </c>
      <c r="AG2894" s="13">
        <f t="shared" si="4108"/>
        <v>1.3653127983311285E-3</v>
      </c>
      <c r="AH2894" s="13">
        <f t="shared" si="4109"/>
        <v>2.3986624655243424E-3</v>
      </c>
      <c r="AI2894" s="13">
        <f t="shared" si="4110"/>
        <v>3.1173286144738858E-3</v>
      </c>
      <c r="AJ2894" s="13">
        <f t="shared" si="4111"/>
        <v>2.0256575967418167E-3</v>
      </c>
      <c r="AK2894" s="13">
        <f t="shared" si="4112"/>
        <v>8.7752243596992872E-4</v>
      </c>
      <c r="AL2894" s="13">
        <f t="shared" si="4113"/>
        <v>1.2380113804770033E-5</v>
      </c>
      <c r="AM2894" s="13">
        <f t="shared" si="4114"/>
        <v>3.653493260765632E-3</v>
      </c>
      <c r="AN2894" s="13">
        <f t="shared" si="4115"/>
        <v>3.0517420724235893E-3</v>
      </c>
      <c r="AO2894" s="13">
        <f t="shared" si="4116"/>
        <v>1.2745513693172307E-3</v>
      </c>
      <c r="AP2894" s="13">
        <f t="shared" si="4117"/>
        <v>3.5487516189691633E-4</v>
      </c>
      <c r="AQ2894" s="13">
        <f t="shared" si="4118"/>
        <v>7.4106299418217567E-5</v>
      </c>
      <c r="AR2894" s="13">
        <f t="shared" si="4119"/>
        <v>4.0071781394499813E-4</v>
      </c>
      <c r="AS2894" s="13">
        <f t="shared" si="4120"/>
        <v>5.2077736058920643E-4</v>
      </c>
      <c r="AT2894" s="13">
        <f t="shared" si="4121"/>
        <v>3.3840404626918601E-4</v>
      </c>
      <c r="AU2894" s="13">
        <f t="shared" si="4122"/>
        <v>1.4659789665433061E-4</v>
      </c>
      <c r="AV2894" s="13">
        <f t="shared" si="4123"/>
        <v>4.7630067238569621E-5</v>
      </c>
      <c r="AW2894" s="13">
        <f t="shared" si="4124"/>
        <v>3.7331470511101279E-7</v>
      </c>
      <c r="AX2894" s="13">
        <f t="shared" si="4125"/>
        <v>7.9135346248633759E-4</v>
      </c>
      <c r="AY2894" s="13">
        <f t="shared" si="4126"/>
        <v>6.6101303143543955E-4</v>
      </c>
      <c r="AZ2894" s="13">
        <f t="shared" si="4127"/>
        <v>2.7607020657662994E-4</v>
      </c>
      <c r="BA2894" s="13">
        <f t="shared" si="4128"/>
        <v>7.686662272881073E-5</v>
      </c>
      <c r="BB2894" s="13">
        <f t="shared" si="4129"/>
        <v>1.6051562833419911E-5</v>
      </c>
      <c r="BC2894" s="13">
        <f t="shared" si="4130"/>
        <v>2.681555767623501E-6</v>
      </c>
      <c r="BD2894" s="13">
        <f t="shared" si="4131"/>
        <v>5.5786217222020547E-5</v>
      </c>
      <c r="BE2894" s="13">
        <f t="shared" si="4132"/>
        <v>7.2500392922705576E-5</v>
      </c>
      <c r="BF2894" s="13">
        <f t="shared" si="4133"/>
        <v>4.7111161463300219E-5</v>
      </c>
      <c r="BG2894" s="13">
        <f t="shared" si="4134"/>
        <v>2.0408731088187471E-5</v>
      </c>
      <c r="BH2894" s="13">
        <f t="shared" si="4135"/>
        <v>6.6308538946935821E-6</v>
      </c>
      <c r="BI2894" s="13">
        <f t="shared" si="4136"/>
        <v>1.7235064025404979E-6</v>
      </c>
      <c r="BJ2894" s="14">
        <f t="shared" si="4137"/>
        <v>0.47376132195653198</v>
      </c>
      <c r="BK2894" s="14">
        <f t="shared" si="4138"/>
        <v>0.28662916472437444</v>
      </c>
      <c r="BL2894" s="14">
        <f t="shared" si="4139"/>
        <v>0.22835352123697431</v>
      </c>
      <c r="BM2894" s="14">
        <f t="shared" si="4140"/>
        <v>0.35935493579481437</v>
      </c>
      <c r="BN2894" s="14">
        <f t="shared" si="4141"/>
        <v>0.64021498263852528</v>
      </c>
    </row>
    <row r="2895" spans="1:66" s="15" customFormat="1" x14ac:dyDescent="0.25">
      <c r="A2895" s="15" t="s">
        <v>338</v>
      </c>
      <c r="B2895" s="15" t="s">
        <v>84</v>
      </c>
      <c r="C2895" s="15" t="s">
        <v>77</v>
      </c>
      <c r="D2895" s="15" t="s">
        <v>519</v>
      </c>
      <c r="E2895" s="15">
        <f>VLOOKUP(A2895,home!$A$2:$E$405,3,FALSE)</f>
        <v>1.3812</v>
      </c>
      <c r="F2895" s="15">
        <f>VLOOKUP(B2895,home!$B$2:$E$405,3,FALSE)</f>
        <v>0.86880000000000002</v>
      </c>
      <c r="G2895" s="15">
        <f>VLOOKUP(C2895,away!$B$2:$E$405,4,FALSE)</f>
        <v>0.9526</v>
      </c>
      <c r="H2895" s="15">
        <f>VLOOKUP(A2895,away!$A$2:$E$405,3,FALSE)</f>
        <v>1.0679000000000001</v>
      </c>
      <c r="I2895" s="15">
        <f>VLOOKUP(C2895,away!$B$2:$E$405,3,FALSE)</f>
        <v>0.98570000000000002</v>
      </c>
      <c r="J2895" s="15">
        <f>VLOOKUP(B2895,home!$B$2:$E$405,4,FALSE)</f>
        <v>0.60870000000000002</v>
      </c>
      <c r="K2895" s="16">
        <f t="shared" si="4086"/>
        <v>1.1431071970559998</v>
      </c>
      <c r="L2895" s="16">
        <f t="shared" si="4087"/>
        <v>0.64073529056100009</v>
      </c>
      <c r="M2895" s="17">
        <f t="shared" si="4088"/>
        <v>0.16799140062968987</v>
      </c>
      <c r="N2895" s="17">
        <f t="shared" si="4089"/>
        <v>0.1920321791033163</v>
      </c>
      <c r="O2895" s="17">
        <f t="shared" si="4090"/>
        <v>0.10763801889421372</v>
      </c>
      <c r="P2895" s="17">
        <f t="shared" si="4091"/>
        <v>0.12304179407482538</v>
      </c>
      <c r="Q2895" s="17">
        <f t="shared" si="4092"/>
        <v>0.10975668299967385</v>
      </c>
      <c r="R2895" s="17">
        <f t="shared" si="4093"/>
        <v>3.4483738655797215E-2</v>
      </c>
      <c r="S2895" s="17">
        <f t="shared" si="4094"/>
        <v>2.2529848302360222E-2</v>
      </c>
      <c r="T2895" s="17">
        <f t="shared" si="4095"/>
        <v>7.0324980172807611E-2</v>
      </c>
      <c r="U2895" s="17">
        <f t="shared" si="4096"/>
        <v>3.9418609838839984E-2</v>
      </c>
      <c r="V2895" s="17">
        <f t="shared" si="4097"/>
        <v>1.8335018902192624E-3</v>
      </c>
      <c r="W2895" s="17">
        <f t="shared" si="4098"/>
        <v>4.1821218087307009E-2</v>
      </c>
      <c r="X2895" s="17">
        <f t="shared" si="4099"/>
        <v>2.6796330322785611E-2</v>
      </c>
      <c r="Y2895" s="17">
        <f t="shared" si="4100"/>
        <v>8.5846772476692867E-3</v>
      </c>
      <c r="Z2895" s="17">
        <f t="shared" si="4101"/>
        <v>7.3649827690839406E-3</v>
      </c>
      <c r="AA2895" s="17">
        <f t="shared" si="4102"/>
        <v>8.4189648095332782E-3</v>
      </c>
      <c r="AB2895" s="17">
        <f t="shared" si="4103"/>
        <v>4.8118896327693445E-3</v>
      </c>
      <c r="AC2895" s="17">
        <f t="shared" si="4104"/>
        <v>8.3931886232920525E-5</v>
      </c>
      <c r="AD2895" s="17">
        <f t="shared" si="4105"/>
        <v>1.1951533846312304E-2</v>
      </c>
      <c r="AE2895" s="17">
        <f t="shared" si="4106"/>
        <v>7.6577695116665408E-3</v>
      </c>
      <c r="AF2895" s="17">
        <f t="shared" si="4107"/>
        <v>2.4533015865534141E-3</v>
      </c>
      <c r="AG2895" s="17">
        <f t="shared" si="4108"/>
        <v>5.2397230163135481E-4</v>
      </c>
      <c r="AH2895" s="17">
        <f t="shared" si="4109"/>
        <v>1.1797510936314393E-3</v>
      </c>
      <c r="AI2895" s="17">
        <f t="shared" si="4110"/>
        <v>1.348581965864785E-3</v>
      </c>
      <c r="AJ2895" s="17">
        <f t="shared" si="4111"/>
        <v>7.7078687549998249E-4</v>
      </c>
      <c r="AK2895" s="17">
        <f t="shared" si="4112"/>
        <v>2.9369734159344547E-4</v>
      </c>
      <c r="AL2895" s="17">
        <f t="shared" si="4113"/>
        <v>2.4589663098165806E-6</v>
      </c>
      <c r="AM2895" s="17">
        <f t="shared" si="4114"/>
        <v>2.7323768711155941E-3</v>
      </c>
      <c r="AN2895" s="17">
        <f t="shared" si="4115"/>
        <v>1.7507302884364065E-3</v>
      </c>
      <c r="AO2895" s="17">
        <f t="shared" si="4116"/>
        <v>5.6087734002762204E-4</v>
      </c>
      <c r="AP2895" s="17">
        <f t="shared" si="4117"/>
        <v>1.1979130181055977E-4</v>
      </c>
      <c r="AQ2895" s="17">
        <f t="shared" si="4118"/>
        <v>1.9188628643067367E-5</v>
      </c>
      <c r="AR2895" s="17">
        <f t="shared" si="4119"/>
        <v>1.5118163195351964E-4</v>
      </c>
      <c r="AS2895" s="17">
        <f t="shared" si="4120"/>
        <v>1.7281681154873959E-4</v>
      </c>
      <c r="AT2895" s="17">
        <f t="shared" si="4121"/>
        <v>9.8774070526817378E-5</v>
      </c>
      <c r="AU2895" s="17">
        <f t="shared" si="4122"/>
        <v>3.7636450300573932E-5</v>
      </c>
      <c r="AV2895" s="17">
        <f t="shared" si="4123"/>
        <v>1.0755624302556631E-5</v>
      </c>
      <c r="AW2895" s="17">
        <f t="shared" si="4124"/>
        <v>5.0028292651241139E-8</v>
      </c>
      <c r="AX2895" s="17">
        <f t="shared" si="4125"/>
        <v>5.2056661107359806E-4</v>
      </c>
      <c r="AY2895" s="17">
        <f t="shared" si="4126"/>
        <v>3.3354539880259699E-4</v>
      </c>
      <c r="AZ2895" s="17">
        <f t="shared" si="4127"/>
        <v>1.068571540085333E-4</v>
      </c>
      <c r="BA2895" s="17">
        <f t="shared" si="4128"/>
        <v>2.2822383207393043E-5</v>
      </c>
      <c r="BB2895" s="17">
        <f t="shared" si="4129"/>
        <v>3.6557765839208676E-6</v>
      </c>
      <c r="BC2895" s="17">
        <f t="shared" si="4130"/>
        <v>4.6847701434492769E-7</v>
      </c>
      <c r="BD2895" s="17">
        <f t="shared" si="4131"/>
        <v>1.6144567812870754E-5</v>
      </c>
      <c r="BE2895" s="17">
        <f t="shared" si="4132"/>
        <v>1.8454971660251197E-5</v>
      </c>
      <c r="BF2895" s="17">
        <f t="shared" si="4133"/>
        <v>1.0548005463148834E-5</v>
      </c>
      <c r="BG2895" s="17">
        <f t="shared" si="4134"/>
        <v>4.01916698650381E-6</v>
      </c>
      <c r="BH2895" s="17">
        <f t="shared" si="4135"/>
        <v>1.1485846771105953E-6</v>
      </c>
      <c r="BI2895" s="17">
        <f t="shared" si="4136"/>
        <v>2.6259108216667266E-7</v>
      </c>
      <c r="BJ2895" s="18">
        <f t="shared" si="4137"/>
        <v>0.47807352541044701</v>
      </c>
      <c r="BK2895" s="18">
        <f t="shared" si="4138"/>
        <v>0.31581648114844002</v>
      </c>
      <c r="BL2895" s="18">
        <f t="shared" si="4139"/>
        <v>0.19888578158405751</v>
      </c>
      <c r="BM2895" s="18">
        <f t="shared" si="4140"/>
        <v>0.26486346118400217</v>
      </c>
      <c r="BN2895" s="18">
        <f t="shared" si="4141"/>
        <v>0.73494381435751632</v>
      </c>
    </row>
    <row r="2896" spans="1:66" x14ac:dyDescent="0.25">
      <c r="A2896" t="s">
        <v>346</v>
      </c>
      <c r="B2896" t="s">
        <v>236</v>
      </c>
      <c r="C2896" t="s">
        <v>320</v>
      </c>
      <c r="D2896" t="s">
        <v>519</v>
      </c>
      <c r="E2896" s="10">
        <f>VLOOKUP(A2896,home!$A$2:$E$405,3,FALSE)</f>
        <v>1.5690999999999999</v>
      </c>
      <c r="F2896" s="10">
        <f>VLOOKUP(B2896,home!$B$2:$E$405,3,FALSE)</f>
        <v>0.76480000000000004</v>
      </c>
      <c r="G2896" s="10">
        <f>VLOOKUP(C2896,away!$B$2:$E$405,4,FALSE)</f>
        <v>1.2109000000000001</v>
      </c>
      <c r="H2896" s="10">
        <f>VLOOKUP(A2896,away!$A$2:$E$405,3,FALSE)</f>
        <v>1.1701999999999999</v>
      </c>
      <c r="I2896" s="10">
        <f>VLOOKUP(C2896,away!$B$2:$E$405,3,FALSE)</f>
        <v>0.51270000000000004</v>
      </c>
      <c r="J2896" s="10">
        <f>VLOOKUP(B2896,home!$B$2:$E$405,4,FALSE)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344</v>
      </c>
      <c r="B2897" t="s">
        <v>206</v>
      </c>
      <c r="C2897" t="s">
        <v>204</v>
      </c>
      <c r="D2897" t="s">
        <v>520</v>
      </c>
      <c r="E2897" s="10">
        <f>VLOOKUP(A2897,home!$A$2:$E$405,3,FALSE)</f>
        <v>1.3976999999999999</v>
      </c>
      <c r="F2897" s="10">
        <f>VLOOKUP(B2897,home!$B$2:$E$405,3,FALSE)</f>
        <v>0.97909999999999997</v>
      </c>
      <c r="G2897" s="10">
        <f>VLOOKUP(C2897,away!$B$2:$E$405,4,FALSE)</f>
        <v>1.2625999999999999</v>
      </c>
      <c r="H2897" s="10">
        <f>VLOOKUP(A2897,away!$A$2:$E$405,3,FALSE)</f>
        <v>1.0585</v>
      </c>
      <c r="I2897" s="10">
        <f>VLOOKUP(C2897,away!$B$2:$E$405,3,FALSE)</f>
        <v>0.83360000000000001</v>
      </c>
      <c r="J2897" s="10">
        <f>VLOOKUP(B2897,home!$B$2:$E$405,4,FALSE)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343</v>
      </c>
      <c r="B2898" t="s">
        <v>195</v>
      </c>
      <c r="C2898" t="s">
        <v>187</v>
      </c>
      <c r="D2898" t="s">
        <v>521</v>
      </c>
      <c r="E2898" s="10">
        <f>VLOOKUP(A2898,home!$A$2:$E$405,3,FALSE)</f>
        <v>1.3052999999999999</v>
      </c>
      <c r="F2898" s="10">
        <f>VLOOKUP(B2898,home!$B$2:$E$405,3,FALSE)</f>
        <v>1.8548</v>
      </c>
      <c r="G2898" s="10">
        <f>VLOOKUP(C2898,away!$B$2:$E$405,4,FALSE)</f>
        <v>0.80640000000000001</v>
      </c>
      <c r="H2898" s="10">
        <f>VLOOKUP(A2898,away!$A$2:$E$405,3,FALSE)</f>
        <v>1.1211</v>
      </c>
      <c r="I2898" s="10">
        <f>VLOOKUP(C2898,away!$B$2:$E$405,3,FALSE)</f>
        <v>0.61029999999999995</v>
      </c>
      <c r="J2898" s="10">
        <f>VLOOKUP(B2898,home!$B$2:$E$405,4,FALSE)</f>
        <v>0.56340000000000001</v>
      </c>
      <c r="K2898" s="12">
        <f t="shared" si="4142"/>
        <v>1.9523512028159999</v>
      </c>
      <c r="L2898" s="12">
        <f t="shared" si="4143"/>
        <v>0.38548240972199993</v>
      </c>
      <c r="M2898" s="13">
        <f t="shared" si="4144"/>
        <v>9.6536547425625188E-2</v>
      </c>
      <c r="N2898" s="13">
        <f t="shared" si="4145"/>
        <v>0.18847324448212316</v>
      </c>
      <c r="O2898" s="13">
        <f t="shared" si="4146"/>
        <v>3.7213140927872125E-2</v>
      </c>
      <c r="P2898" s="13">
        <f t="shared" si="4147"/>
        <v>7.2653120451092457E-2</v>
      </c>
      <c r="Q2898" s="13">
        <f t="shared" si="4148"/>
        <v>0.18398298278165362</v>
      </c>
      <c r="R2898" s="13">
        <f t="shared" si="4149"/>
        <v>7.1725056191002633E-3</v>
      </c>
      <c r="S2898" s="13">
        <f t="shared" si="4150"/>
        <v>1.3669630963722977E-2</v>
      </c>
      <c r="T2898" s="13">
        <f t="shared" si="4151"/>
        <v>7.0922203550513055E-2</v>
      </c>
      <c r="U2898" s="13">
        <f t="shared" si="4152"/>
        <v>1.4003249972654917E-2</v>
      </c>
      <c r="V2898" s="13">
        <f t="shared" si="4153"/>
        <v>1.1430804319006703E-3</v>
      </c>
      <c r="W2898" s="13">
        <f t="shared" si="4154"/>
        <v>0.11973313257714563</v>
      </c>
      <c r="X2898" s="13">
        <f t="shared" si="4155"/>
        <v>4.6155016469401788E-2</v>
      </c>
      <c r="Y2898" s="13">
        <f t="shared" si="4156"/>
        <v>8.8959734846917968E-3</v>
      </c>
      <c r="Z2898" s="13">
        <f t="shared" si="4157"/>
        <v>9.2162491659845156E-4</v>
      </c>
      <c r="AA2898" s="13">
        <f t="shared" si="4158"/>
        <v>1.7993355144661823E-3</v>
      </c>
      <c r="AB2898" s="13">
        <f t="shared" si="4159"/>
        <v>1.7564674279687991E-3</v>
      </c>
      <c r="AC2898" s="13">
        <f t="shared" si="4160"/>
        <v>5.376743479467537E-5</v>
      </c>
      <c r="AD2898" s="13">
        <f t="shared" si="4161"/>
        <v>5.8440281350979485E-2</v>
      </c>
      <c r="AE2898" s="13">
        <f t="shared" si="4162"/>
        <v>2.2527700480007226E-2</v>
      </c>
      <c r="AF2898" s="13">
        <f t="shared" si="4163"/>
        <v>4.3420161332643195E-3</v>
      </c>
      <c r="AG2898" s="13">
        <f t="shared" si="4164"/>
        <v>5.5792361403417679E-4</v>
      </c>
      <c r="AH2898" s="13">
        <f t="shared" si="4165"/>
        <v>8.881754842755207E-5</v>
      </c>
      <c r="AI2898" s="13">
        <f t="shared" si="4166"/>
        <v>1.734030475036996E-4</v>
      </c>
      <c r="AJ2898" s="13">
        <f t="shared" si="4167"/>
        <v>1.69271824182904E-4</v>
      </c>
      <c r="AK2898" s="13">
        <f t="shared" si="4168"/>
        <v>1.101593498487837E-4</v>
      </c>
      <c r="AL2898" s="13">
        <f t="shared" si="4169"/>
        <v>1.6186085045120968E-6</v>
      </c>
      <c r="AM2898" s="13">
        <f t="shared" si="4170"/>
        <v>2.2819190717698022E-2</v>
      </c>
      <c r="AN2898" s="13">
        <f t="shared" si="4171"/>
        <v>8.796396625764126E-3</v>
      </c>
      <c r="AO2898" s="13">
        <f t="shared" si="4172"/>
        <v>1.6954280840850123E-3</v>
      </c>
      <c r="AP2898" s="13">
        <f t="shared" si="4173"/>
        <v>2.1785256778781469E-4</v>
      </c>
      <c r="AQ2898" s="13">
        <f t="shared" si="4174"/>
        <v>2.0994583198743034E-5</v>
      </c>
      <c r="AR2898" s="13">
        <f t="shared" si="4175"/>
        <v>6.8475205186906454E-6</v>
      </c>
      <c r="AS2898" s="13">
        <f t="shared" si="4176"/>
        <v>1.3368764920972919E-5</v>
      </c>
      <c r="AT2898" s="13">
        <f t="shared" si="4177"/>
        <v>1.3050262136812916E-5</v>
      </c>
      <c r="AU2898" s="13">
        <f t="shared" si="4178"/>
        <v>8.4928983266235997E-6</v>
      </c>
      <c r="AV2898" s="13">
        <f t="shared" si="4179"/>
        <v>4.1452800658443961E-6</v>
      </c>
      <c r="AW2898" s="13">
        <f t="shared" si="4180"/>
        <v>3.383777721077331E-8</v>
      </c>
      <c r="AX2898" s="13">
        <f t="shared" si="4181"/>
        <v>7.4251790741642473E-3</v>
      </c>
      <c r="AY2898" s="13">
        <f t="shared" si="4182"/>
        <v>2.8622759221262023E-3</v>
      </c>
      <c r="AZ2898" s="13">
        <f t="shared" si="4183"/>
        <v>5.5167850987523394E-4</v>
      </c>
      <c r="BA2898" s="13">
        <f t="shared" si="4184"/>
        <v>7.088745379284911E-5</v>
      </c>
      <c r="BB2898" s="13">
        <f t="shared" si="4185"/>
        <v>6.8314666267810986E-6</v>
      </c>
      <c r="BC2898" s="13">
        <f t="shared" si="4186"/>
        <v>5.2668204344540047E-7</v>
      </c>
      <c r="BD2898" s="13">
        <f t="shared" si="4187"/>
        <v>4.399331183609511E-7</v>
      </c>
      <c r="BE2898" s="13">
        <f t="shared" si="4188"/>
        <v>8.589039527905965E-7</v>
      </c>
      <c r="BF2898" s="13">
        <f t="shared" si="4189"/>
        <v>8.3844108266706919E-7</v>
      </c>
      <c r="BG2898" s="13">
        <f t="shared" si="4190"/>
        <v>5.4564381874513397E-7</v>
      </c>
      <c r="BH2898" s="13">
        <f t="shared" si="4191"/>
        <v>2.6632209145904451E-7</v>
      </c>
      <c r="BI2898" s="13">
        <f t="shared" si="4192"/>
        <v>1.0399085111930754E-7</v>
      </c>
      <c r="BJ2898" s="14">
        <f t="shared" si="4193"/>
        <v>0.74849771661097664</v>
      </c>
      <c r="BK2898" s="14">
        <f t="shared" si="4194"/>
        <v>0.18692004123776668</v>
      </c>
      <c r="BL2898" s="14">
        <f t="shared" si="4195"/>
        <v>6.2535309192909311E-2</v>
      </c>
      <c r="BM2898" s="14">
        <f t="shared" si="4196"/>
        <v>0.4099809081864354</v>
      </c>
      <c r="BN2898" s="14">
        <f t="shared" si="4197"/>
        <v>0.58603154168746674</v>
      </c>
    </row>
    <row r="2899" spans="1:66" x14ac:dyDescent="0.25">
      <c r="A2899" t="s">
        <v>344</v>
      </c>
      <c r="B2899" t="s">
        <v>210</v>
      </c>
      <c r="C2899" t="s">
        <v>197</v>
      </c>
      <c r="D2899" t="s">
        <v>521</v>
      </c>
      <c r="E2899" s="10">
        <f>VLOOKUP(A2899,home!$A$2:$E$405,3,FALSE)</f>
        <v>1.3976999999999999</v>
      </c>
      <c r="F2899" s="10">
        <f>VLOOKUP(B2899,home!$B$2:$E$405,3,FALSE)</f>
        <v>1.1783999999999999</v>
      </c>
      <c r="G2899" s="10">
        <f>VLOOKUP(C2899,away!$B$2:$E$405,4,FALSE)</f>
        <v>1.4730000000000001</v>
      </c>
      <c r="H2899" s="10">
        <f>VLOOKUP(A2899,away!$A$2:$E$405,3,FALSE)</f>
        <v>1.0585</v>
      </c>
      <c r="I2899" s="10">
        <f>VLOOKUP(C2899,away!$B$2:$E$405,3,FALSE)</f>
        <v>0.94469999999999998</v>
      </c>
      <c r="J2899" s="10">
        <f>VLOOKUP(B2899,home!$B$2:$E$405,4,FALSE)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338</v>
      </c>
      <c r="B2900" t="s">
        <v>71</v>
      </c>
      <c r="C2900" t="s">
        <v>87</v>
      </c>
      <c r="D2900" t="s">
        <v>521</v>
      </c>
      <c r="E2900" s="10">
        <f>VLOOKUP(A2900,home!$A$2:$E$405,3,FALSE)</f>
        <v>1.3812</v>
      </c>
      <c r="F2900" s="10">
        <f>VLOOKUP(B2900,home!$B$2:$E$405,3,FALSE)</f>
        <v>0.91449999999999998</v>
      </c>
      <c r="G2900" s="10">
        <f>VLOOKUP(C2900,away!$B$2:$E$405,4,FALSE)</f>
        <v>1.3337000000000001</v>
      </c>
      <c r="H2900" s="10">
        <f>VLOOKUP(A2900,away!$A$2:$E$405,3,FALSE)</f>
        <v>1.0679000000000001</v>
      </c>
      <c r="I2900" s="10">
        <f>VLOOKUP(C2900,away!$B$2:$E$405,3,FALSE)</f>
        <v>0.64070000000000005</v>
      </c>
      <c r="J2900" s="10">
        <f>VLOOKUP(B2900,home!$B$2:$E$405,4,FALSE)</f>
        <v>1.5278</v>
      </c>
      <c r="K2900" s="12">
        <f t="shared" si="4142"/>
        <v>1.6846063393800002</v>
      </c>
      <c r="L2900" s="12">
        <f t="shared" si="4143"/>
        <v>1.0453261531340001</v>
      </c>
      <c r="M2900" s="13">
        <f t="shared" si="4144"/>
        <v>6.5223692607025693E-2</v>
      </c>
      <c r="N2900" s="13">
        <f t="shared" si="4145"/>
        <v>0.10987624604356794</v>
      </c>
      <c r="O2900" s="13">
        <f t="shared" si="4146"/>
        <v>6.8180031686096695E-2</v>
      </c>
      <c r="P2900" s="13">
        <f t="shared" si="4147"/>
        <v>0.11485651359752778</v>
      </c>
      <c r="Q2900" s="13">
        <f t="shared" si="4148"/>
        <v>9.2549110316135608E-2</v>
      </c>
      <c r="R2900" s="13">
        <f t="shared" si="4149"/>
        <v>3.5635185121490845E-2</v>
      </c>
      <c r="S2900" s="13">
        <f t="shared" si="4150"/>
        <v>5.0564519534570466E-2</v>
      </c>
      <c r="T2900" s="13">
        <f t="shared" si="4151"/>
        <v>9.6744005462740257E-2</v>
      </c>
      <c r="U2900" s="13">
        <f t="shared" si="4152"/>
        <v>6.0031258760643337E-2</v>
      </c>
      <c r="V2900" s="13">
        <f t="shared" si="4153"/>
        <v>9.8935834737678523E-3</v>
      </c>
      <c r="W2900" s="13">
        <f t="shared" si="4154"/>
        <v>5.1969605980847024E-2</v>
      </c>
      <c r="X2900" s="13">
        <f t="shared" si="4155"/>
        <v>5.4325188299848545E-2</v>
      </c>
      <c r="Y2900" s="13">
        <f t="shared" si="4156"/>
        <v>2.8393770051880429E-2</v>
      </c>
      <c r="Z2900" s="13">
        <f t="shared" si="4157"/>
        <v>1.2416796993088662E-2</v>
      </c>
      <c r="AA2900" s="13">
        <f t="shared" si="4158"/>
        <v>2.0917414929351685E-2</v>
      </c>
      <c r="AB2900" s="13">
        <f t="shared" si="4159"/>
        <v>1.7618804896713854E-2</v>
      </c>
      <c r="AC2900" s="13">
        <f t="shared" si="4160"/>
        <v>1.0888896919229796E-3</v>
      </c>
      <c r="AD2900" s="13">
        <f t="shared" si="4161"/>
        <v>2.1887081922603923E-2</v>
      </c>
      <c r="AE2900" s="13">
        <f t="shared" si="4162"/>
        <v>2.2879139149484275E-2</v>
      </c>
      <c r="AF2900" s="13">
        <f t="shared" si="4163"/>
        <v>1.1958081257073946E-2</v>
      </c>
      <c r="AG2900" s="13">
        <f t="shared" si="4164"/>
        <v>4.1666983597736327E-3</v>
      </c>
      <c r="AH2900" s="13">
        <f t="shared" si="4165"/>
        <v>3.2449006587577972E-3</v>
      </c>
      <c r="AI2900" s="13">
        <f t="shared" si="4166"/>
        <v>5.4663802204017236E-3</v>
      </c>
      <c r="AJ2900" s="13">
        <f t="shared" si="4167"/>
        <v>4.6043493863750931E-3</v>
      </c>
      <c r="AK2900" s="13">
        <f t="shared" si="4168"/>
        <v>2.5855053883359659E-3</v>
      </c>
      <c r="AL2900" s="13">
        <f t="shared" si="4169"/>
        <v>7.6699781142466458E-5</v>
      </c>
      <c r="AM2900" s="13">
        <f t="shared" si="4170"/>
        <v>7.3742233914695851E-3</v>
      </c>
      <c r="AN2900" s="13">
        <f t="shared" si="4171"/>
        <v>7.7084685701556618E-3</v>
      </c>
      <c r="AO2900" s="13">
        <f t="shared" si="4172"/>
        <v>4.0289318984975814E-3</v>
      </c>
      <c r="AP2900" s="13">
        <f t="shared" si="4173"/>
        <v>1.4038492942317806E-3</v>
      </c>
      <c r="AQ2900" s="13">
        <f t="shared" si="4174"/>
        <v>3.66870095579797E-4</v>
      </c>
      <c r="AR2900" s="13">
        <f t="shared" si="4175"/>
        <v>6.7839590458425455E-4</v>
      </c>
      <c r="AS2900" s="13">
        <f t="shared" si="4176"/>
        <v>1.1428300414720648E-3</v>
      </c>
      <c r="AT2900" s="13">
        <f t="shared" si="4177"/>
        <v>9.6260936634887453E-4</v>
      </c>
      <c r="AU2900" s="13">
        <f t="shared" si="4178"/>
        <v>5.4053928029929314E-4</v>
      </c>
      <c r="AV2900" s="13">
        <f t="shared" si="4179"/>
        <v>2.2764897456902308E-4</v>
      </c>
      <c r="AW2900" s="13">
        <f t="shared" si="4180"/>
        <v>3.7518189341931202E-6</v>
      </c>
      <c r="AX2900" s="13">
        <f t="shared" si="4181"/>
        <v>2.0704439122123269E-3</v>
      </c>
      <c r="AY2900" s="13">
        <f t="shared" si="4182"/>
        <v>2.1642891700326215E-3</v>
      </c>
      <c r="AZ2900" s="13">
        <f t="shared" si="4183"/>
        <v>1.1311940361898888E-3</v>
      </c>
      <c r="BA2900" s="13">
        <f t="shared" si="4184"/>
        <v>3.9415557009949987E-4</v>
      </c>
      <c r="BB2900" s="13">
        <f t="shared" si="4185"/>
        <v>1.0300528145711221E-4</v>
      </c>
      <c r="BC2900" s="13">
        <f t="shared" si="4186"/>
        <v>2.1534822923609621E-5</v>
      </c>
      <c r="BD2900" s="13">
        <f t="shared" si="4187"/>
        <v>1.181908302068198E-4</v>
      </c>
      <c r="BE2900" s="13">
        <f t="shared" si="4188"/>
        <v>1.9910502182299386E-4</v>
      </c>
      <c r="BF2900" s="13">
        <f t="shared" si="4189"/>
        <v>1.6770679098270438E-4</v>
      </c>
      <c r="BG2900" s="13">
        <f t="shared" si="4190"/>
        <v>9.4173307748846827E-5</v>
      </c>
      <c r="BH2900" s="13">
        <f t="shared" si="4191"/>
        <v>3.9661237808522777E-5</v>
      </c>
      <c r="BI2900" s="13">
        <f t="shared" si="4192"/>
        <v>1.3362714527979028E-5</v>
      </c>
      <c r="BJ2900" s="14">
        <f t="shared" si="4193"/>
        <v>0.521515892886805</v>
      </c>
      <c r="BK2900" s="14">
        <f t="shared" si="4194"/>
        <v>0.24386818785598985</v>
      </c>
      <c r="BL2900" s="14">
        <f t="shared" si="4195"/>
        <v>0.22246805451853838</v>
      </c>
      <c r="BM2900" s="14">
        <f t="shared" si="4196"/>
        <v>0.511787615531479</v>
      </c>
      <c r="BN2900" s="14">
        <f t="shared" si="4197"/>
        <v>0.48632077937184459</v>
      </c>
    </row>
    <row r="2901" spans="1:66" x14ac:dyDescent="0.25">
      <c r="A2901" t="s">
        <v>338</v>
      </c>
      <c r="B2901" t="s">
        <v>493</v>
      </c>
      <c r="C2901" t="s">
        <v>88</v>
      </c>
      <c r="D2901" t="s">
        <v>521</v>
      </c>
      <c r="E2901" s="10">
        <f>VLOOKUP(A2901,home!$A$2:$E$405,3,FALSE)</f>
        <v>1.3812</v>
      </c>
      <c r="F2901" s="10" t="e">
        <f>VLOOKUP(B2901,home!$B$2:$E$405,3,FALSE)</f>
        <v>#N/A</v>
      </c>
      <c r="G2901" s="10">
        <f>VLOOKUP(C2901,away!$B$2:$E$405,4,FALSE)</f>
        <v>1.0288999999999999</v>
      </c>
      <c r="H2901" s="10">
        <f>VLOOKUP(A2901,away!$A$2:$E$405,3,FALSE)</f>
        <v>1.0679000000000001</v>
      </c>
      <c r="I2901" s="10">
        <f>VLOOKUP(C2901,away!$B$2:$E$405,3,FALSE)</f>
        <v>1.1335999999999999</v>
      </c>
      <c r="J2901" s="10" t="e">
        <f>VLOOKUP(B2901,home!$B$2:$E$405,4,FALSE)</f>
        <v>#N/A</v>
      </c>
      <c r="K2901" s="12" t="e">
        <f t="shared" si="4142"/>
        <v>#N/A</v>
      </c>
      <c r="L2901" s="12" t="e">
        <f t="shared" si="4143"/>
        <v>#N/A</v>
      </c>
      <c r="M2901" s="13" t="e">
        <f t="shared" si="4144"/>
        <v>#N/A</v>
      </c>
      <c r="N2901" s="13" t="e">
        <f t="shared" si="4145"/>
        <v>#N/A</v>
      </c>
      <c r="O2901" s="13" t="e">
        <f t="shared" si="4146"/>
        <v>#N/A</v>
      </c>
      <c r="P2901" s="13" t="e">
        <f t="shared" si="4147"/>
        <v>#N/A</v>
      </c>
      <c r="Q2901" s="13" t="e">
        <f t="shared" si="4148"/>
        <v>#N/A</v>
      </c>
      <c r="R2901" s="13" t="e">
        <f t="shared" si="4149"/>
        <v>#N/A</v>
      </c>
      <c r="S2901" s="13" t="e">
        <f t="shared" si="4150"/>
        <v>#N/A</v>
      </c>
      <c r="T2901" s="13" t="e">
        <f t="shared" si="4151"/>
        <v>#N/A</v>
      </c>
      <c r="U2901" s="13" t="e">
        <f t="shared" si="4152"/>
        <v>#N/A</v>
      </c>
      <c r="V2901" s="13" t="e">
        <f t="shared" si="4153"/>
        <v>#N/A</v>
      </c>
      <c r="W2901" s="13" t="e">
        <f t="shared" si="4154"/>
        <v>#N/A</v>
      </c>
      <c r="X2901" s="13" t="e">
        <f t="shared" si="4155"/>
        <v>#N/A</v>
      </c>
      <c r="Y2901" s="13" t="e">
        <f t="shared" si="4156"/>
        <v>#N/A</v>
      </c>
      <c r="Z2901" s="13" t="e">
        <f t="shared" si="4157"/>
        <v>#N/A</v>
      </c>
      <c r="AA2901" s="13" t="e">
        <f t="shared" si="4158"/>
        <v>#N/A</v>
      </c>
      <c r="AB2901" s="13" t="e">
        <f t="shared" si="4159"/>
        <v>#N/A</v>
      </c>
      <c r="AC2901" s="13" t="e">
        <f t="shared" si="4160"/>
        <v>#N/A</v>
      </c>
      <c r="AD2901" s="13" t="e">
        <f t="shared" si="4161"/>
        <v>#N/A</v>
      </c>
      <c r="AE2901" s="13" t="e">
        <f t="shared" si="4162"/>
        <v>#N/A</v>
      </c>
      <c r="AF2901" s="13" t="e">
        <f t="shared" si="4163"/>
        <v>#N/A</v>
      </c>
      <c r="AG2901" s="13" t="e">
        <f t="shared" si="4164"/>
        <v>#N/A</v>
      </c>
      <c r="AH2901" s="13" t="e">
        <f t="shared" si="4165"/>
        <v>#N/A</v>
      </c>
      <c r="AI2901" s="13" t="e">
        <f t="shared" si="4166"/>
        <v>#N/A</v>
      </c>
      <c r="AJ2901" s="13" t="e">
        <f t="shared" si="4167"/>
        <v>#N/A</v>
      </c>
      <c r="AK2901" s="13" t="e">
        <f t="shared" si="4168"/>
        <v>#N/A</v>
      </c>
      <c r="AL2901" s="13" t="e">
        <f t="shared" si="4169"/>
        <v>#N/A</v>
      </c>
      <c r="AM2901" s="13" t="e">
        <f t="shared" si="4170"/>
        <v>#N/A</v>
      </c>
      <c r="AN2901" s="13" t="e">
        <f t="shared" si="4171"/>
        <v>#N/A</v>
      </c>
      <c r="AO2901" s="13" t="e">
        <f t="shared" si="4172"/>
        <v>#N/A</v>
      </c>
      <c r="AP2901" s="13" t="e">
        <f t="shared" si="4173"/>
        <v>#N/A</v>
      </c>
      <c r="AQ2901" s="13" t="e">
        <f t="shared" si="4174"/>
        <v>#N/A</v>
      </c>
      <c r="AR2901" s="13" t="e">
        <f t="shared" si="4175"/>
        <v>#N/A</v>
      </c>
      <c r="AS2901" s="13" t="e">
        <f t="shared" si="4176"/>
        <v>#N/A</v>
      </c>
      <c r="AT2901" s="13" t="e">
        <f t="shared" si="4177"/>
        <v>#N/A</v>
      </c>
      <c r="AU2901" s="13" t="e">
        <f t="shared" si="4178"/>
        <v>#N/A</v>
      </c>
      <c r="AV2901" s="13" t="e">
        <f t="shared" si="4179"/>
        <v>#N/A</v>
      </c>
      <c r="AW2901" s="13" t="e">
        <f t="shared" si="4180"/>
        <v>#N/A</v>
      </c>
      <c r="AX2901" s="13" t="e">
        <f t="shared" si="4181"/>
        <v>#N/A</v>
      </c>
      <c r="AY2901" s="13" t="e">
        <f t="shared" si="4182"/>
        <v>#N/A</v>
      </c>
      <c r="AZ2901" s="13" t="e">
        <f t="shared" si="4183"/>
        <v>#N/A</v>
      </c>
      <c r="BA2901" s="13" t="e">
        <f t="shared" si="4184"/>
        <v>#N/A</v>
      </c>
      <c r="BB2901" s="13" t="e">
        <f t="shared" si="4185"/>
        <v>#N/A</v>
      </c>
      <c r="BC2901" s="13" t="e">
        <f t="shared" si="4186"/>
        <v>#N/A</v>
      </c>
      <c r="BD2901" s="13" t="e">
        <f t="shared" si="4187"/>
        <v>#N/A</v>
      </c>
      <c r="BE2901" s="13" t="e">
        <f t="shared" si="4188"/>
        <v>#N/A</v>
      </c>
      <c r="BF2901" s="13" t="e">
        <f t="shared" si="4189"/>
        <v>#N/A</v>
      </c>
      <c r="BG2901" s="13" t="e">
        <f t="shared" si="4190"/>
        <v>#N/A</v>
      </c>
      <c r="BH2901" s="13" t="e">
        <f t="shared" si="4191"/>
        <v>#N/A</v>
      </c>
      <c r="BI2901" s="13" t="e">
        <f t="shared" si="4192"/>
        <v>#N/A</v>
      </c>
      <c r="BJ2901" s="14" t="e">
        <f t="shared" si="4193"/>
        <v>#N/A</v>
      </c>
      <c r="BK2901" s="14" t="e">
        <f t="shared" si="4194"/>
        <v>#N/A</v>
      </c>
      <c r="BL2901" s="14" t="e">
        <f t="shared" si="4195"/>
        <v>#N/A</v>
      </c>
      <c r="BM2901" s="14" t="e">
        <f t="shared" si="4196"/>
        <v>#N/A</v>
      </c>
      <c r="BN2901" s="14" t="e">
        <f t="shared" si="4197"/>
        <v>#N/A</v>
      </c>
    </row>
    <row r="2902" spans="1:66" x14ac:dyDescent="0.25">
      <c r="A2902" t="s">
        <v>342</v>
      </c>
      <c r="B2902" t="s">
        <v>416</v>
      </c>
      <c r="C2902" t="s">
        <v>167</v>
      </c>
      <c r="D2902" t="s">
        <v>521</v>
      </c>
      <c r="E2902" s="10">
        <f>VLOOKUP(A2902,home!$A$2:$E$405,3,FALSE)</f>
        <v>1.3548</v>
      </c>
      <c r="F2902" s="10">
        <f>VLOOKUP(B2902,home!$B$2:$E$405,3,FALSE)</f>
        <v>0.73809999999999998</v>
      </c>
      <c r="G2902" s="10">
        <f>VLOOKUP(C2902,away!$B$2:$E$405,4,FALSE)</f>
        <v>0.98419999999999996</v>
      </c>
      <c r="H2902" s="10">
        <f>VLOOKUP(A2902,away!$A$2:$E$405,3,FALSE)</f>
        <v>1.1719999999999999</v>
      </c>
      <c r="I2902" s="10">
        <f>VLOOKUP(C2902,away!$B$2:$E$405,3,FALSE)</f>
        <v>1.0428999999999999</v>
      </c>
      <c r="J2902" s="10">
        <f>VLOOKUP(B2902,home!$B$2:$E$405,4,FALSE)</f>
        <v>1.7064999999999999</v>
      </c>
      <c r="K2902" s="12">
        <f t="shared" si="4142"/>
        <v>0.98417822949599998</v>
      </c>
      <c r="L2902" s="12">
        <f t="shared" si="4143"/>
        <v>2.0858187721999997</v>
      </c>
      <c r="M2902" s="13">
        <f t="shared" si="4144"/>
        <v>4.6421294042374231E-2</v>
      </c>
      <c r="N2902" s="13">
        <f t="shared" si="4145"/>
        <v>4.5686826981537088E-2</v>
      </c>
      <c r="O2902" s="13">
        <f t="shared" si="4146"/>
        <v>9.6826406543400162E-2</v>
      </c>
      <c r="P2902" s="13">
        <f t="shared" si="4147"/>
        <v>9.5294441360343485E-2</v>
      </c>
      <c r="Q2902" s="13">
        <f t="shared" si="4148"/>
        <v>2.2481990244989623E-2</v>
      </c>
      <c r="R2902" s="13">
        <f t="shared" si="4149"/>
        <v>0.10098116820644649</v>
      </c>
      <c r="S2902" s="13">
        <f t="shared" si="4150"/>
        <v>4.8905522462873448E-2</v>
      </c>
      <c r="T2902" s="13">
        <f t="shared" si="4151"/>
        <v>4.6893357289416619E-2</v>
      </c>
      <c r="U2902" s="13">
        <f t="shared" si="4152"/>
        <v>9.9383467337858286E-2</v>
      </c>
      <c r="V2902" s="13">
        <f t="shared" si="4153"/>
        <v>1.115490097253197E-2</v>
      </c>
      <c r="W2902" s="13">
        <f t="shared" si="4154"/>
        <v>7.375428451620078E-3</v>
      </c>
      <c r="X2902" s="13">
        <f t="shared" si="4155"/>
        <v>1.5383807117407132E-2</v>
      </c>
      <c r="Y2902" s="13">
        <f t="shared" si="4156"/>
        <v>1.6043916836695885E-2</v>
      </c>
      <c r="Z2902" s="13">
        <f t="shared" si="4157"/>
        <v>7.0209472094563949E-2</v>
      </c>
      <c r="AA2902" s="13">
        <f t="shared" si="4158"/>
        <v>6.9098633939876766E-2</v>
      </c>
      <c r="AB2902" s="13">
        <f t="shared" si="4159"/>
        <v>3.4002685605770064E-2</v>
      </c>
      <c r="AC2902" s="13">
        <f t="shared" si="4160"/>
        <v>1.431185944047924E-3</v>
      </c>
      <c r="AD2902" s="13">
        <f t="shared" si="4161"/>
        <v>1.8146840288224676E-3</v>
      </c>
      <c r="AE2902" s="13">
        <f t="shared" si="4162"/>
        <v>3.7851020129294273E-3</v>
      </c>
      <c r="AF2902" s="13">
        <f t="shared" si="4163"/>
        <v>3.9475184166301042E-3</v>
      </c>
      <c r="AG2902" s="13">
        <f t="shared" si="4164"/>
        <v>2.7446026723374297E-3</v>
      </c>
      <c r="AH2902" s="13">
        <f t="shared" si="4165"/>
        <v>3.6611058720273384E-2</v>
      </c>
      <c r="AI2902" s="13">
        <f t="shared" si="4166"/>
        <v>3.6031806951292752E-2</v>
      </c>
      <c r="AJ2902" s="13">
        <f t="shared" si="4167"/>
        <v>1.773085998543248E-2</v>
      </c>
      <c r="AK2902" s="13">
        <f t="shared" si="4168"/>
        <v>5.8167754626348043E-3</v>
      </c>
      <c r="AL2902" s="13">
        <f t="shared" si="4169"/>
        <v>1.1751853784716026E-4</v>
      </c>
      <c r="AM2902" s="13">
        <f t="shared" si="4170"/>
        <v>3.5719450291623299E-4</v>
      </c>
      <c r="AN2902" s="13">
        <f t="shared" si="4171"/>
        <v>7.4504299950932623E-4</v>
      </c>
      <c r="AO2902" s="13">
        <f t="shared" si="4172"/>
        <v>7.7701233723637402E-4</v>
      </c>
      <c r="AP2902" s="13">
        <f t="shared" si="4173"/>
        <v>5.402356397462085E-4</v>
      </c>
      <c r="AQ2902" s="13">
        <f t="shared" si="4174"/>
        <v>2.8170840969852953E-4</v>
      </c>
      <c r="AR2902" s="13">
        <f t="shared" si="4175"/>
        <v>1.5272806709772543E-2</v>
      </c>
      <c r="AS2902" s="13">
        <f t="shared" si="4176"/>
        <v>1.5031163867058571E-2</v>
      </c>
      <c r="AT2902" s="13">
        <f t="shared" si="4177"/>
        <v>7.3966721209729755E-3</v>
      </c>
      <c r="AU2902" s="13">
        <f t="shared" si="4178"/>
        <v>2.4265478907272023E-3</v>
      </c>
      <c r="AV2902" s="13">
        <f t="shared" si="4179"/>
        <v>5.970389017207876E-4</v>
      </c>
      <c r="AW2902" s="13">
        <f t="shared" si="4180"/>
        <v>6.7012250667447431E-6</v>
      </c>
      <c r="AX2902" s="13">
        <f t="shared" si="4181"/>
        <v>5.8590508910966977E-5</v>
      </c>
      <c r="AY2902" s="13">
        <f t="shared" si="4182"/>
        <v>1.2220918335924627E-4</v>
      </c>
      <c r="AZ2902" s="13">
        <f t="shared" si="4183"/>
        <v>1.2745310439297387E-4</v>
      </c>
      <c r="BA2902" s="13">
        <f t="shared" si="4184"/>
        <v>8.861469257267704E-5</v>
      </c>
      <c r="BB2902" s="13">
        <f t="shared" si="4185"/>
        <v>4.6208547315205414E-5</v>
      </c>
      <c r="BC2902" s="13">
        <f t="shared" si="4186"/>
        <v>1.9276531085229467E-5</v>
      </c>
      <c r="BD2902" s="13">
        <f t="shared" si="4187"/>
        <v>5.3093844899042807E-3</v>
      </c>
      <c r="BE2902" s="13">
        <f t="shared" si="4188"/>
        <v>5.2253806269875183E-3</v>
      </c>
      <c r="BF2902" s="13">
        <f t="shared" si="4189"/>
        <v>2.5713529269556367E-3</v>
      </c>
      <c r="BG2902" s="13">
        <f t="shared" si="4190"/>
        <v>8.435565236868521E-4</v>
      </c>
      <c r="BH2902" s="13">
        <f t="shared" si="4191"/>
        <v>2.0755249149048159E-4</v>
      </c>
      <c r="BI2902" s="13">
        <f t="shared" si="4192"/>
        <v>4.0853728720517167E-5</v>
      </c>
      <c r="BJ2902" s="14">
        <f t="shared" si="4193"/>
        <v>0.1693207805091288</v>
      </c>
      <c r="BK2902" s="14">
        <f t="shared" si="4194"/>
        <v>0.20344707250337746</v>
      </c>
      <c r="BL2902" s="14">
        <f t="shared" si="4195"/>
        <v>0.55140517303098258</v>
      </c>
      <c r="BM2902" s="14">
        <f t="shared" si="4196"/>
        <v>0.58657486280066928</v>
      </c>
      <c r="BN2902" s="14">
        <f t="shared" si="4197"/>
        <v>0.40769212737909111</v>
      </c>
    </row>
    <row r="2903" spans="1:66" x14ac:dyDescent="0.25">
      <c r="A2903" t="s">
        <v>342</v>
      </c>
      <c r="B2903" t="s">
        <v>168</v>
      </c>
      <c r="C2903" t="s">
        <v>175</v>
      </c>
      <c r="D2903" t="s">
        <v>521</v>
      </c>
      <c r="E2903" s="10">
        <f>VLOOKUP(A2903,home!$A$2:$E$405,3,FALSE)</f>
        <v>1.3548</v>
      </c>
      <c r="F2903" s="10">
        <f>VLOOKUP(B2903,home!$B$2:$E$405,3,FALSE)</f>
        <v>1.0662</v>
      </c>
      <c r="G2903" s="10">
        <f>VLOOKUP(C2903,away!$B$2:$E$405,4,FALSE)</f>
        <v>0.98419999999999996</v>
      </c>
      <c r="H2903" s="10">
        <f>VLOOKUP(A2903,away!$A$2:$E$405,3,FALSE)</f>
        <v>1.1719999999999999</v>
      </c>
      <c r="I2903" s="10">
        <f>VLOOKUP(C2903,away!$B$2:$E$405,3,FALSE)</f>
        <v>1.2324999999999999</v>
      </c>
      <c r="J2903" s="10">
        <f>VLOOKUP(B2903,home!$B$2:$E$405,4,FALSE)</f>
        <v>0.94799999999999995</v>
      </c>
      <c r="K2903" s="12">
        <f t="shared" si="4142"/>
        <v>1.421664853392</v>
      </c>
      <c r="L2903" s="12">
        <f t="shared" si="4143"/>
        <v>1.3693765199999999</v>
      </c>
      <c r="M2903" s="13">
        <f t="shared" si="4144"/>
        <v>6.1357284789946988E-2</v>
      </c>
      <c r="N2903" s="13">
        <f t="shared" si="4145"/>
        <v>8.7229495285431183E-2</v>
      </c>
      <c r="O2903" s="13">
        <f t="shared" si="4146"/>
        <v>8.4021225122306545E-2</v>
      </c>
      <c r="P2903" s="13">
        <f t="shared" si="4147"/>
        <v>0.11945002269532017</v>
      </c>
      <c r="Q2903" s="13">
        <f t="shared" si="4148"/>
        <v>6.2005553813210344E-2</v>
      </c>
      <c r="R2903" s="13">
        <f t="shared" si="4149"/>
        <v>5.7528346432060354E-2</v>
      </c>
      <c r="S2903" s="13">
        <f t="shared" si="4150"/>
        <v>5.8136160892546036E-2</v>
      </c>
      <c r="T2903" s="13">
        <f t="shared" si="4151"/>
        <v>8.4908949501406719E-2</v>
      </c>
      <c r="U2903" s="13">
        <f t="shared" si="4152"/>
        <v>8.1786028196219274E-2</v>
      </c>
      <c r="V2903" s="13">
        <f t="shared" si="4153"/>
        <v>1.2575461834015905E-2</v>
      </c>
      <c r="W2903" s="13">
        <f t="shared" si="4154"/>
        <v>2.9383705523782479E-2</v>
      </c>
      <c r="X2903" s="13">
        <f t="shared" si="4155"/>
        <v>4.0237356414862029E-2</v>
      </c>
      <c r="Y2903" s="13">
        <f t="shared" si="4156"/>
        <v>2.7550045550691724E-2</v>
      </c>
      <c r="Z2903" s="13">
        <f t="shared" si="4157"/>
        <v>2.6259322279496403E-2</v>
      </c>
      <c r="AA2903" s="13">
        <f t="shared" si="4158"/>
        <v>3.733195555865354E-2</v>
      </c>
      <c r="AB2903" s="13">
        <f t="shared" si="4159"/>
        <v>2.6536764563064922E-2</v>
      </c>
      <c r="AC2903" s="13">
        <f t="shared" si="4160"/>
        <v>1.5301149719016826E-3</v>
      </c>
      <c r="AD2903" s="13">
        <f t="shared" si="4161"/>
        <v>1.0443445351395478E-2</v>
      </c>
      <c r="AE2903" s="13">
        <f t="shared" si="4162"/>
        <v>1.4301008852104117E-2</v>
      </c>
      <c r="AF2903" s="13">
        <f t="shared" si="4163"/>
        <v>9.7917328671917655E-3</v>
      </c>
      <c r="AG2903" s="13">
        <f t="shared" si="4164"/>
        <v>4.4695230261482264E-3</v>
      </c>
      <c r="AH2903" s="13">
        <f t="shared" si="4165"/>
        <v>8.9897248401638163E-3</v>
      </c>
      <c r="AI2903" s="13">
        <f t="shared" si="4166"/>
        <v>1.2780375846925915E-2</v>
      </c>
      <c r="AJ2903" s="13">
        <f t="shared" si="4167"/>
        <v>9.0847055773572959E-3</v>
      </c>
      <c r="AK2903" s="13">
        <f t="shared" si="4168"/>
        <v>4.3051355409143809E-3</v>
      </c>
      <c r="AL2903" s="13">
        <f t="shared" si="4169"/>
        <v>1.1915277460260162E-4</v>
      </c>
      <c r="AM2903" s="13">
        <f t="shared" si="4170"/>
        <v>2.9694158408798011E-3</v>
      </c>
      <c r="AN2903" s="13">
        <f t="shared" si="4171"/>
        <v>4.0662483306168557E-3</v>
      </c>
      <c r="AO2903" s="13">
        <f t="shared" si="4172"/>
        <v>2.78411249421796E-3</v>
      </c>
      <c r="AP2903" s="13">
        <f t="shared" si="4173"/>
        <v>1.2708327595402366E-3</v>
      </c>
      <c r="AQ2903" s="13">
        <f t="shared" si="4174"/>
        <v>4.3506213544030166E-4</v>
      </c>
      <c r="AR2903" s="13">
        <f t="shared" si="4175"/>
        <v>2.4620636234762134E-3</v>
      </c>
      <c r="AS2903" s="13">
        <f t="shared" si="4176"/>
        <v>3.5002293203110872E-3</v>
      </c>
      <c r="AT2903" s="13">
        <f t="shared" si="4177"/>
        <v>2.4880765017492213E-3</v>
      </c>
      <c r="AU2903" s="13">
        <f t="shared" si="4178"/>
        <v>1.1790703050291289E-3</v>
      </c>
      <c r="AV2903" s="13">
        <f t="shared" si="4179"/>
        <v>4.1906070308452416E-4</v>
      </c>
      <c r="AW2903" s="13">
        <f t="shared" si="4180"/>
        <v>6.4434989618665792E-6</v>
      </c>
      <c r="AX2903" s="13">
        <f t="shared" si="4181"/>
        <v>7.0358568934737753E-4</v>
      </c>
      <c r="AY2903" s="13">
        <f t="shared" si="4182"/>
        <v>9.6347372280031294E-4</v>
      </c>
      <c r="AZ2903" s="13">
        <f t="shared" si="4183"/>
        <v>6.5967914681986869E-4</v>
      </c>
      <c r="BA2903" s="13">
        <f t="shared" si="4184"/>
        <v>3.0111637812958692E-4</v>
      </c>
      <c r="BB2903" s="13">
        <f t="shared" si="4185"/>
        <v>1.030854244995245E-4</v>
      </c>
      <c r="BC2903" s="13">
        <f t="shared" si="4186"/>
        <v>2.823255197277628E-5</v>
      </c>
      <c r="BD2903" s="13">
        <f t="shared" si="4187"/>
        <v>5.6191535278907396E-4</v>
      </c>
      <c r="BE2903" s="13">
        <f t="shared" si="4188"/>
        <v>7.9885530764159287E-4</v>
      </c>
      <c r="BF2903" s="13">
        <f t="shared" si="4189"/>
        <v>5.6785225690985318E-4</v>
      </c>
      <c r="BG2903" s="13">
        <f t="shared" si="4190"/>
        <v>2.6909853185602087E-4</v>
      </c>
      <c r="BH2903" s="13">
        <f t="shared" si="4191"/>
        <v>9.5641981209773061E-5</v>
      </c>
      <c r="BI2903" s="13">
        <f t="shared" si="4192"/>
        <v>2.7194168638942472E-5</v>
      </c>
      <c r="BJ2903" s="14">
        <f t="shared" si="4193"/>
        <v>0.38460566066048868</v>
      </c>
      <c r="BK2903" s="14">
        <f t="shared" si="4194"/>
        <v>0.25413167168113371</v>
      </c>
      <c r="BL2903" s="14">
        <f t="shared" si="4195"/>
        <v>0.33473331973036141</v>
      </c>
      <c r="BM2903" s="14">
        <f t="shared" si="4196"/>
        <v>0.52718101598936629</v>
      </c>
      <c r="BN2903" s="14">
        <f t="shared" si="4197"/>
        <v>0.47159192813827555</v>
      </c>
    </row>
    <row r="2904" spans="1:66" x14ac:dyDescent="0.25">
      <c r="A2904" t="s">
        <v>342</v>
      </c>
      <c r="B2904" t="s">
        <v>169</v>
      </c>
      <c r="C2904" t="s">
        <v>170</v>
      </c>
      <c r="D2904" t="s">
        <v>521</v>
      </c>
      <c r="E2904" s="10">
        <f>VLOOKUP(A2904,home!$A$2:$E$405,3,FALSE)</f>
        <v>1.3548</v>
      </c>
      <c r="F2904" s="10">
        <f>VLOOKUP(B2904,home!$B$2:$E$405,3,FALSE)</f>
        <v>0.90210000000000001</v>
      </c>
      <c r="G2904" s="10">
        <f>VLOOKUP(C2904,away!$B$2:$E$405,4,FALSE)</f>
        <v>0.98419999999999996</v>
      </c>
      <c r="H2904" s="10">
        <f>VLOOKUP(A2904,away!$A$2:$E$405,3,FALSE)</f>
        <v>1.1719999999999999</v>
      </c>
      <c r="I2904" s="10">
        <f>VLOOKUP(C2904,away!$B$2:$E$405,3,FALSE)</f>
        <v>0.94799999999999995</v>
      </c>
      <c r="J2904" s="10">
        <f>VLOOKUP(B2904,home!$B$2:$E$405,4,FALSE)</f>
        <v>0.80579999999999996</v>
      </c>
      <c r="K2904" s="12">
        <f t="shared" si="4142"/>
        <v>1.2028548717360001</v>
      </c>
      <c r="L2904" s="12">
        <f t="shared" si="4143"/>
        <v>0.89528892479999977</v>
      </c>
      <c r="M2904" s="13">
        <f t="shared" si="4144"/>
        <v>0.12268394339116284</v>
      </c>
      <c r="N2904" s="13">
        <f t="shared" si="4145"/>
        <v>0.1475709789918439</v>
      </c>
      <c r="O2904" s="13">
        <f t="shared" si="4146"/>
        <v>0.10983757576889823</v>
      </c>
      <c r="P2904" s="13">
        <f t="shared" si="4147"/>
        <v>0.13211866311329129</v>
      </c>
      <c r="Q2904" s="13">
        <f t="shared" si="4148"/>
        <v>8.8753235503595207E-2</v>
      </c>
      <c r="R2904" s="13">
        <f t="shared" si="4149"/>
        <v>4.9168182556387691E-2</v>
      </c>
      <c r="S2904" s="13">
        <f t="shared" si="4150"/>
        <v>3.5569734433765952E-2</v>
      </c>
      <c r="T2904" s="13">
        <f t="shared" si="4151"/>
        <v>7.9459788786534924E-2</v>
      </c>
      <c r="U2904" s="13">
        <f t="shared" si="4152"/>
        <v>5.9142187922355961E-2</v>
      </c>
      <c r="V2904" s="13">
        <f t="shared" si="4153"/>
        <v>4.2561267874226599E-3</v>
      </c>
      <c r="W2904" s="13">
        <f t="shared" si="4154"/>
        <v>3.5585753902610671E-2</v>
      </c>
      <c r="X2904" s="13">
        <f t="shared" si="4155"/>
        <v>3.1859531349665703E-2</v>
      </c>
      <c r="Y2904" s="13">
        <f t="shared" si="4156"/>
        <v>1.4261742783337044E-2</v>
      </c>
      <c r="Z2904" s="13">
        <f t="shared" si="4157"/>
        <v>1.4673243098426148E-2</v>
      </c>
      <c r="AA2904" s="13">
        <f t="shared" si="4158"/>
        <v>1.7649781945108536E-2</v>
      </c>
      <c r="AB2904" s="13">
        <f t="shared" si="4159"/>
        <v>1.0615063098875952E-2</v>
      </c>
      <c r="AC2904" s="13">
        <f t="shared" si="4160"/>
        <v>2.8646463712557723E-4</v>
      </c>
      <c r="AD2904" s="13">
        <f t="shared" si="4161"/>
        <v>1.070112436153841E-2</v>
      </c>
      <c r="AE2904" s="13">
        <f t="shared" si="4162"/>
        <v>9.5805981237928068E-3</v>
      </c>
      <c r="AF2904" s="13">
        <f t="shared" si="4163"/>
        <v>4.2887016965956776E-3</v>
      </c>
      <c r="AG2904" s="13">
        <f t="shared" si="4164"/>
        <v>1.2798757102443598E-3</v>
      </c>
      <c r="AH2904" s="13">
        <f t="shared" si="4165"/>
        <v>3.2841980092297406E-3</v>
      </c>
      <c r="AI2904" s="13">
        <f t="shared" si="4166"/>
        <v>3.9504135751476672E-3</v>
      </c>
      <c r="AJ2904" s="13">
        <f t="shared" si="4167"/>
        <v>2.3758871071192012E-3</v>
      </c>
      <c r="AK2904" s="13">
        <f t="shared" si="4168"/>
        <v>9.5261579383102758E-4</v>
      </c>
      <c r="AL2904" s="13">
        <f t="shared" si="4169"/>
        <v>1.2339781014568055E-5</v>
      </c>
      <c r="AM2904" s="13">
        <f t="shared" si="4170"/>
        <v>2.5743799142658509E-3</v>
      </c>
      <c r="AN2904" s="13">
        <f t="shared" si="4171"/>
        <v>2.3048138254697895E-3</v>
      </c>
      <c r="AO2904" s="13">
        <f t="shared" si="4172"/>
        <v>1.0317371458345107E-3</v>
      </c>
      <c r="AP2904" s="13">
        <f t="shared" si="4173"/>
        <v>3.0790094665679994E-4</v>
      </c>
      <c r="AQ2904" s="13">
        <f t="shared" si="4174"/>
        <v>6.8915076869317118E-5</v>
      </c>
      <c r="AR2904" s="13">
        <f t="shared" si="4175"/>
        <v>5.8806122090271904E-4</v>
      </c>
      <c r="AS2904" s="13">
        <f t="shared" si="4176"/>
        <v>7.073523044418558E-4</v>
      </c>
      <c r="AT2904" s="13">
        <f t="shared" si="4177"/>
        <v>4.2542108271578636E-4</v>
      </c>
      <c r="AU2904" s="13">
        <f t="shared" si="4178"/>
        <v>1.7057327396129582E-4</v>
      </c>
      <c r="AV2904" s="13">
        <f t="shared" si="4179"/>
        <v>5.1293723393076044E-5</v>
      </c>
      <c r="AW2904" s="13">
        <f t="shared" si="4180"/>
        <v>3.6913174474797519E-7</v>
      </c>
      <c r="AX2904" s="13">
        <f t="shared" si="4181"/>
        <v>5.1610090359566403E-4</v>
      </c>
      <c r="AY2904" s="13">
        <f t="shared" si="4182"/>
        <v>4.6205942306847052E-4</v>
      </c>
      <c r="AZ2904" s="13">
        <f t="shared" si="4183"/>
        <v>2.0683834203633951E-4</v>
      </c>
      <c r="BA2904" s="13">
        <f t="shared" si="4184"/>
        <v>6.172669228304301E-5</v>
      </c>
      <c r="BB2904" s="13">
        <f t="shared" si="4185"/>
        <v>1.3815805991386504E-5</v>
      </c>
      <c r="BC2904" s="13">
        <f t="shared" si="4186"/>
        <v>2.4738276182547642E-6</v>
      </c>
      <c r="BD2904" s="13">
        <f t="shared" si="4187"/>
        <v>8.7747449696428368E-5</v>
      </c>
      <c r="BE2904" s="13">
        <f t="shared" si="4188"/>
        <v>1.0554744734975848E-4</v>
      </c>
      <c r="BF2904" s="13">
        <f t="shared" si="4189"/>
        <v>6.3479130621978003E-5</v>
      </c>
      <c r="BG2904" s="13">
        <f t="shared" si="4190"/>
        <v>2.5452060507404046E-5</v>
      </c>
      <c r="BH2904" s="13">
        <f t="shared" si="4191"/>
        <v>7.6537837442626054E-6</v>
      </c>
      <c r="BI2904" s="13">
        <f t="shared" si="4192"/>
        <v>1.8412782128000133E-6</v>
      </c>
      <c r="BJ2904" s="14">
        <f t="shared" si="4193"/>
        <v>0.430892093113448</v>
      </c>
      <c r="BK2904" s="14">
        <f t="shared" si="4194"/>
        <v>0.29538933156685132</v>
      </c>
      <c r="BL2904" s="14">
        <f t="shared" si="4195"/>
        <v>0.25921032853250142</v>
      </c>
      <c r="BM2904" s="14">
        <f t="shared" si="4196"/>
        <v>0.34957072669472405</v>
      </c>
      <c r="BN2904" s="14">
        <f t="shared" si="4197"/>
        <v>0.65013257932517909</v>
      </c>
    </row>
    <row r="2905" spans="1:66" x14ac:dyDescent="0.25">
      <c r="A2905" t="s">
        <v>342</v>
      </c>
      <c r="B2905" t="s">
        <v>489</v>
      </c>
      <c r="C2905" t="s">
        <v>171</v>
      </c>
      <c r="D2905" t="s">
        <v>521</v>
      </c>
      <c r="E2905" s="10">
        <f>VLOOKUP(A2905,home!$A$2:$E$405,3,FALSE)</f>
        <v>1.3548</v>
      </c>
      <c r="F2905" s="10" t="e">
        <f>VLOOKUP(B2905,home!$B$2:$E$405,3,FALSE)</f>
        <v>#N/A</v>
      </c>
      <c r="G2905" s="10">
        <f>VLOOKUP(C2905,away!$B$2:$E$405,4,FALSE)</f>
        <v>1.2302</v>
      </c>
      <c r="H2905" s="10">
        <f>VLOOKUP(A2905,away!$A$2:$E$405,3,FALSE)</f>
        <v>1.1719999999999999</v>
      </c>
      <c r="I2905" s="10">
        <f>VLOOKUP(C2905,away!$B$2:$E$405,3,FALSE)</f>
        <v>0.99539999999999995</v>
      </c>
      <c r="J2905" s="10" t="e">
        <f>VLOOKUP(B2905,home!$B$2:$E$405,4,FALSE)</f>
        <v>#N/A</v>
      </c>
      <c r="K2905" s="12" t="e">
        <f t="shared" si="4142"/>
        <v>#N/A</v>
      </c>
      <c r="L2905" s="12" t="e">
        <f t="shared" si="4143"/>
        <v>#N/A</v>
      </c>
      <c r="M2905" s="13" t="e">
        <f t="shared" si="4144"/>
        <v>#N/A</v>
      </c>
      <c r="N2905" s="13" t="e">
        <f t="shared" si="4145"/>
        <v>#N/A</v>
      </c>
      <c r="O2905" s="13" t="e">
        <f t="shared" si="4146"/>
        <v>#N/A</v>
      </c>
      <c r="P2905" s="13" t="e">
        <f t="shared" si="4147"/>
        <v>#N/A</v>
      </c>
      <c r="Q2905" s="13" t="e">
        <f t="shared" si="4148"/>
        <v>#N/A</v>
      </c>
      <c r="R2905" s="13" t="e">
        <f t="shared" si="4149"/>
        <v>#N/A</v>
      </c>
      <c r="S2905" s="13" t="e">
        <f t="shared" si="4150"/>
        <v>#N/A</v>
      </c>
      <c r="T2905" s="13" t="e">
        <f t="shared" si="4151"/>
        <v>#N/A</v>
      </c>
      <c r="U2905" s="13" t="e">
        <f t="shared" si="4152"/>
        <v>#N/A</v>
      </c>
      <c r="V2905" s="13" t="e">
        <f t="shared" si="4153"/>
        <v>#N/A</v>
      </c>
      <c r="W2905" s="13" t="e">
        <f t="shared" si="4154"/>
        <v>#N/A</v>
      </c>
      <c r="X2905" s="13" t="e">
        <f t="shared" si="4155"/>
        <v>#N/A</v>
      </c>
      <c r="Y2905" s="13" t="e">
        <f t="shared" si="4156"/>
        <v>#N/A</v>
      </c>
      <c r="Z2905" s="13" t="e">
        <f t="shared" si="4157"/>
        <v>#N/A</v>
      </c>
      <c r="AA2905" s="13" t="e">
        <f t="shared" si="4158"/>
        <v>#N/A</v>
      </c>
      <c r="AB2905" s="13" t="e">
        <f t="shared" si="4159"/>
        <v>#N/A</v>
      </c>
      <c r="AC2905" s="13" t="e">
        <f t="shared" si="4160"/>
        <v>#N/A</v>
      </c>
      <c r="AD2905" s="13" t="e">
        <f t="shared" si="4161"/>
        <v>#N/A</v>
      </c>
      <c r="AE2905" s="13" t="e">
        <f t="shared" si="4162"/>
        <v>#N/A</v>
      </c>
      <c r="AF2905" s="13" t="e">
        <f t="shared" si="4163"/>
        <v>#N/A</v>
      </c>
      <c r="AG2905" s="13" t="e">
        <f t="shared" si="4164"/>
        <v>#N/A</v>
      </c>
      <c r="AH2905" s="13" t="e">
        <f t="shared" si="4165"/>
        <v>#N/A</v>
      </c>
      <c r="AI2905" s="13" t="e">
        <f t="shared" si="4166"/>
        <v>#N/A</v>
      </c>
      <c r="AJ2905" s="13" t="e">
        <f t="shared" si="4167"/>
        <v>#N/A</v>
      </c>
      <c r="AK2905" s="13" t="e">
        <f t="shared" si="4168"/>
        <v>#N/A</v>
      </c>
      <c r="AL2905" s="13" t="e">
        <f t="shared" si="4169"/>
        <v>#N/A</v>
      </c>
      <c r="AM2905" s="13" t="e">
        <f t="shared" si="4170"/>
        <v>#N/A</v>
      </c>
      <c r="AN2905" s="13" t="e">
        <f t="shared" si="4171"/>
        <v>#N/A</v>
      </c>
      <c r="AO2905" s="13" t="e">
        <f t="shared" si="4172"/>
        <v>#N/A</v>
      </c>
      <c r="AP2905" s="13" t="e">
        <f t="shared" si="4173"/>
        <v>#N/A</v>
      </c>
      <c r="AQ2905" s="13" t="e">
        <f t="shared" si="4174"/>
        <v>#N/A</v>
      </c>
      <c r="AR2905" s="13" t="e">
        <f t="shared" si="4175"/>
        <v>#N/A</v>
      </c>
      <c r="AS2905" s="13" t="e">
        <f t="shared" si="4176"/>
        <v>#N/A</v>
      </c>
      <c r="AT2905" s="13" t="e">
        <f t="shared" si="4177"/>
        <v>#N/A</v>
      </c>
      <c r="AU2905" s="13" t="e">
        <f t="shared" si="4178"/>
        <v>#N/A</v>
      </c>
      <c r="AV2905" s="13" t="e">
        <f t="shared" si="4179"/>
        <v>#N/A</v>
      </c>
      <c r="AW2905" s="13" t="e">
        <f t="shared" si="4180"/>
        <v>#N/A</v>
      </c>
      <c r="AX2905" s="13" t="e">
        <f t="shared" si="4181"/>
        <v>#N/A</v>
      </c>
      <c r="AY2905" s="13" t="e">
        <f t="shared" si="4182"/>
        <v>#N/A</v>
      </c>
      <c r="AZ2905" s="13" t="e">
        <f t="shared" si="4183"/>
        <v>#N/A</v>
      </c>
      <c r="BA2905" s="13" t="e">
        <f t="shared" si="4184"/>
        <v>#N/A</v>
      </c>
      <c r="BB2905" s="13" t="e">
        <f t="shared" si="4185"/>
        <v>#N/A</v>
      </c>
      <c r="BC2905" s="13" t="e">
        <f t="shared" si="4186"/>
        <v>#N/A</v>
      </c>
      <c r="BD2905" s="13" t="e">
        <f t="shared" si="4187"/>
        <v>#N/A</v>
      </c>
      <c r="BE2905" s="13" t="e">
        <f t="shared" si="4188"/>
        <v>#N/A</v>
      </c>
      <c r="BF2905" s="13" t="e">
        <f t="shared" si="4189"/>
        <v>#N/A</v>
      </c>
      <c r="BG2905" s="13" t="e">
        <f t="shared" si="4190"/>
        <v>#N/A</v>
      </c>
      <c r="BH2905" s="13" t="e">
        <f t="shared" si="4191"/>
        <v>#N/A</v>
      </c>
      <c r="BI2905" s="13" t="e">
        <f t="shared" si="4192"/>
        <v>#N/A</v>
      </c>
      <c r="BJ2905" s="14" t="e">
        <f t="shared" si="4193"/>
        <v>#N/A</v>
      </c>
      <c r="BK2905" s="14" t="e">
        <f t="shared" si="4194"/>
        <v>#N/A</v>
      </c>
      <c r="BL2905" s="14" t="e">
        <f t="shared" si="4195"/>
        <v>#N/A</v>
      </c>
      <c r="BM2905" s="14" t="e">
        <f t="shared" si="4196"/>
        <v>#N/A</v>
      </c>
      <c r="BN2905" s="14" t="e">
        <f t="shared" si="4197"/>
        <v>#N/A</v>
      </c>
    </row>
    <row r="2906" spans="1:66" x14ac:dyDescent="0.25">
      <c r="A2906" t="s">
        <v>342</v>
      </c>
      <c r="B2906" t="s">
        <v>173</v>
      </c>
      <c r="C2906" t="s">
        <v>174</v>
      </c>
      <c r="D2906" t="s">
        <v>521</v>
      </c>
      <c r="E2906" s="10">
        <f>VLOOKUP(A2906,home!$A$2:$E$405,3,FALSE)</f>
        <v>1.3548</v>
      </c>
      <c r="F2906" s="10">
        <f>VLOOKUP(B2906,home!$B$2:$E$405,3,FALSE)</f>
        <v>1.3122</v>
      </c>
      <c r="G2906" s="10">
        <f>VLOOKUP(C2906,away!$B$2:$E$405,4,FALSE)</f>
        <v>0.77910000000000001</v>
      </c>
      <c r="H2906" s="10">
        <f>VLOOKUP(A2906,away!$A$2:$E$405,3,FALSE)</f>
        <v>1.1719999999999999</v>
      </c>
      <c r="I2906" s="10">
        <f>VLOOKUP(C2906,away!$B$2:$E$405,3,FALSE)</f>
        <v>0.90059999999999996</v>
      </c>
      <c r="J2906" s="10">
        <f>VLOOKUP(B2906,home!$B$2:$E$405,4,FALSE)</f>
        <v>0.61619999999999997</v>
      </c>
      <c r="K2906" s="12">
        <f t="shared" si="4142"/>
        <v>1.3850594850960001</v>
      </c>
      <c r="L2906" s="12">
        <f t="shared" si="4143"/>
        <v>0.65040107183999996</v>
      </c>
      <c r="M2906" s="13">
        <f t="shared" si="4144"/>
        <v>0.13062031055877499</v>
      </c>
      <c r="N2906" s="13">
        <f t="shared" si="4145"/>
        <v>0.18091690008561648</v>
      </c>
      <c r="O2906" s="13">
        <f t="shared" si="4146"/>
        <v>8.4955589991500907E-2</v>
      </c>
      <c r="P2906" s="13">
        <f t="shared" si="4147"/>
        <v>0.11766854572965513</v>
      </c>
      <c r="Q2906" s="13">
        <f t="shared" si="4148"/>
        <v>0.12529033423887426</v>
      </c>
      <c r="R2906" s="13">
        <f t="shared" si="4149"/>
        <v>2.7627603394635877E-2</v>
      </c>
      <c r="S2906" s="13">
        <f t="shared" si="4150"/>
        <v>2.6500255961154174E-2</v>
      </c>
      <c r="T2906" s="13">
        <f t="shared" si="4151"/>
        <v>8.148896768015565E-2</v>
      </c>
      <c r="U2906" s="13">
        <f t="shared" si="4152"/>
        <v>3.8265874132210873E-2</v>
      </c>
      <c r="V2906" s="13">
        <f t="shared" si="4153"/>
        <v>2.6525112425924702E-3</v>
      </c>
      <c r="W2906" s="13">
        <f t="shared" si="4154"/>
        <v>5.7844855276133603E-2</v>
      </c>
      <c r="X2906" s="13">
        <f t="shared" si="4155"/>
        <v>3.7622355872026968E-2</v>
      </c>
      <c r="Y2906" s="13">
        <f t="shared" si="4156"/>
        <v>1.2234810292156128E-2</v>
      </c>
      <c r="Z2906" s="13">
        <f t="shared" si="4157"/>
        <v>5.9896742867472002E-3</v>
      </c>
      <c r="AA2906" s="13">
        <f t="shared" si="4158"/>
        <v>8.2960551834948288E-3</v>
      </c>
      <c r="AB2906" s="13">
        <f t="shared" si="4159"/>
        <v>5.7452649603896757E-3</v>
      </c>
      <c r="AC2906" s="13">
        <f t="shared" si="4160"/>
        <v>1.4934370615499241E-4</v>
      </c>
      <c r="AD2906" s="13">
        <f t="shared" si="4161"/>
        <v>2.0029641366053584E-2</v>
      </c>
      <c r="AE2906" s="13">
        <f t="shared" si="4162"/>
        <v>1.302730021305205E-2</v>
      </c>
      <c r="AF2906" s="13">
        <f t="shared" si="4163"/>
        <v>4.2364850108752563E-3</v>
      </c>
      <c r="AG2906" s="13">
        <f t="shared" si="4164"/>
        <v>9.1847146396912052E-4</v>
      </c>
      <c r="AH2906" s="13">
        <f t="shared" si="4165"/>
        <v>9.7392264401821626E-4</v>
      </c>
      <c r="AI2906" s="13">
        <f t="shared" si="4166"/>
        <v>1.3489407958472055E-3</v>
      </c>
      <c r="AJ2906" s="13">
        <f t="shared" si="4167"/>
        <v>9.341816220605596E-4</v>
      </c>
      <c r="AK2906" s="13">
        <f t="shared" si="4168"/>
        <v>4.3129903881244805E-4</v>
      </c>
      <c r="AL2906" s="13">
        <f t="shared" si="4169"/>
        <v>5.3814163025519977E-6</v>
      </c>
      <c r="AM2906" s="13">
        <f t="shared" si="4170"/>
        <v>5.5484489514247455E-3</v>
      </c>
      <c r="AN2906" s="13">
        <f t="shared" si="4171"/>
        <v>3.6087171450561776E-3</v>
      </c>
      <c r="AO2906" s="13">
        <f t="shared" si="4172"/>
        <v>1.1735567495559612E-3</v>
      </c>
      <c r="AP2906" s="13">
        <f t="shared" si="4173"/>
        <v>2.5442752259208793E-4</v>
      </c>
      <c r="AQ2906" s="13">
        <f t="shared" si="4174"/>
        <v>4.1369983349872433E-5</v>
      </c>
      <c r="AR2906" s="13">
        <f t="shared" si="4175"/>
        <v>1.2668806631173894E-4</v>
      </c>
      <c r="AS2906" s="13">
        <f t="shared" si="4176"/>
        <v>1.7547050789354506E-4</v>
      </c>
      <c r="AT2906" s="13">
        <f t="shared" si="4177"/>
        <v>1.2151854565628358E-4</v>
      </c>
      <c r="AU2906" s="13">
        <f t="shared" si="4178"/>
        <v>5.610347142543561E-5</v>
      </c>
      <c r="AV2906" s="13">
        <f t="shared" si="4179"/>
        <v>1.9426661311153018E-5</v>
      </c>
      <c r="AW2906" s="13">
        <f t="shared" si="4180"/>
        <v>1.3466159783997686E-7</v>
      </c>
      <c r="AX2906" s="13">
        <f t="shared" si="4181"/>
        <v>1.2808219746236324E-3</v>
      </c>
      <c r="AY2906" s="13">
        <f t="shared" si="4182"/>
        <v>8.3304798513143558E-4</v>
      </c>
      <c r="AZ2906" s="13">
        <f t="shared" si="4183"/>
        <v>2.7090765121181898E-4</v>
      </c>
      <c r="BA2906" s="13">
        <f t="shared" si="4184"/>
        <v>5.8732875572607994E-5</v>
      </c>
      <c r="BB2906" s="13">
        <f t="shared" si="4185"/>
        <v>9.5499813061673938E-6</v>
      </c>
      <c r="BC2906" s="13">
        <f t="shared" si="4186"/>
        <v>1.2422636155166475E-6</v>
      </c>
      <c r="BD2906" s="13">
        <f t="shared" si="4187"/>
        <v>1.3733009019748665E-5</v>
      </c>
      <c r="BE2906" s="13">
        <f t="shared" si="4188"/>
        <v>1.9021034401711809E-5</v>
      </c>
      <c r="BF2906" s="13">
        <f t="shared" si="4189"/>
        <v>1.3172632057214134E-5</v>
      </c>
      <c r="BG2906" s="13">
        <f t="shared" si="4190"/>
        <v>6.0816263248413541E-6</v>
      </c>
      <c r="BH2906" s="13">
        <f t="shared" si="4191"/>
        <v>2.1058535565077633E-6</v>
      </c>
      <c r="BI2906" s="13">
        <f t="shared" si="4192"/>
        <v>5.8334648853284477E-7</v>
      </c>
      <c r="BJ2906" s="14">
        <f t="shared" si="4193"/>
        <v>0.54669094458235323</v>
      </c>
      <c r="BK2906" s="14">
        <f t="shared" si="4194"/>
        <v>0.27842939659976579</v>
      </c>
      <c r="BL2906" s="14">
        <f t="shared" si="4195"/>
        <v>0.16913263651741731</v>
      </c>
      <c r="BM2906" s="14">
        <f t="shared" si="4196"/>
        <v>0.3323304546636921</v>
      </c>
      <c r="BN2906" s="14">
        <f t="shared" si="4197"/>
        <v>0.66707928399905758</v>
      </c>
    </row>
    <row r="2907" spans="1:66" x14ac:dyDescent="0.25">
      <c r="A2907" t="s">
        <v>343</v>
      </c>
      <c r="B2907" t="s">
        <v>195</v>
      </c>
      <c r="C2907" t="s">
        <v>187</v>
      </c>
      <c r="D2907" t="s">
        <v>521</v>
      </c>
      <c r="E2907" s="10">
        <f>VLOOKUP(A2907,home!$A$2:$E$405,3,FALSE)</f>
        <v>1.3052999999999999</v>
      </c>
      <c r="F2907" s="10">
        <f>VLOOKUP(B2907,home!$B$2:$E$405,3,FALSE)</f>
        <v>1.8548</v>
      </c>
      <c r="G2907" s="10">
        <f>VLOOKUP(C2907,away!$B$2:$E$405,4,FALSE)</f>
        <v>0.80640000000000001</v>
      </c>
      <c r="H2907" s="10">
        <f>VLOOKUP(A2907,away!$A$2:$E$405,3,FALSE)</f>
        <v>1.1211</v>
      </c>
      <c r="I2907" s="10">
        <f>VLOOKUP(C2907,away!$B$2:$E$405,3,FALSE)</f>
        <v>0.61029999999999995</v>
      </c>
      <c r="J2907" s="10">
        <f>VLOOKUP(B2907,home!$B$2:$E$405,4,FALSE)</f>
        <v>0.56340000000000001</v>
      </c>
      <c r="K2907" s="12">
        <f t="shared" si="4142"/>
        <v>1.9523512028159999</v>
      </c>
      <c r="L2907" s="12">
        <f t="shared" si="4143"/>
        <v>0.38548240972199993</v>
      </c>
      <c r="M2907" s="13">
        <f t="shared" si="4144"/>
        <v>9.6536547425625188E-2</v>
      </c>
      <c r="N2907" s="13">
        <f t="shared" si="4145"/>
        <v>0.18847324448212316</v>
      </c>
      <c r="O2907" s="13">
        <f t="shared" si="4146"/>
        <v>3.7213140927872125E-2</v>
      </c>
      <c r="P2907" s="13">
        <f t="shared" si="4147"/>
        <v>7.2653120451092457E-2</v>
      </c>
      <c r="Q2907" s="13">
        <f t="shared" si="4148"/>
        <v>0.18398298278165362</v>
      </c>
      <c r="R2907" s="13">
        <f t="shared" si="4149"/>
        <v>7.1725056191002633E-3</v>
      </c>
      <c r="S2907" s="13">
        <f t="shared" si="4150"/>
        <v>1.3669630963722977E-2</v>
      </c>
      <c r="T2907" s="13">
        <f t="shared" si="4151"/>
        <v>7.0922203550513055E-2</v>
      </c>
      <c r="U2907" s="13">
        <f t="shared" si="4152"/>
        <v>1.4003249972654917E-2</v>
      </c>
      <c r="V2907" s="13">
        <f t="shared" si="4153"/>
        <v>1.1430804319006703E-3</v>
      </c>
      <c r="W2907" s="13">
        <f t="shared" si="4154"/>
        <v>0.11973313257714563</v>
      </c>
      <c r="X2907" s="13">
        <f t="shared" si="4155"/>
        <v>4.6155016469401788E-2</v>
      </c>
      <c r="Y2907" s="13">
        <f t="shared" si="4156"/>
        <v>8.8959734846917968E-3</v>
      </c>
      <c r="Z2907" s="13">
        <f t="shared" si="4157"/>
        <v>9.2162491659845156E-4</v>
      </c>
      <c r="AA2907" s="13">
        <f t="shared" si="4158"/>
        <v>1.7993355144661823E-3</v>
      </c>
      <c r="AB2907" s="13">
        <f t="shared" si="4159"/>
        <v>1.7564674279687991E-3</v>
      </c>
      <c r="AC2907" s="13">
        <f t="shared" si="4160"/>
        <v>5.376743479467537E-5</v>
      </c>
      <c r="AD2907" s="13">
        <f t="shared" si="4161"/>
        <v>5.8440281350979485E-2</v>
      </c>
      <c r="AE2907" s="13">
        <f t="shared" si="4162"/>
        <v>2.2527700480007226E-2</v>
      </c>
      <c r="AF2907" s="13">
        <f t="shared" si="4163"/>
        <v>4.3420161332643195E-3</v>
      </c>
      <c r="AG2907" s="13">
        <f t="shared" si="4164"/>
        <v>5.5792361403417679E-4</v>
      </c>
      <c r="AH2907" s="13">
        <f t="shared" si="4165"/>
        <v>8.881754842755207E-5</v>
      </c>
      <c r="AI2907" s="13">
        <f t="shared" si="4166"/>
        <v>1.734030475036996E-4</v>
      </c>
      <c r="AJ2907" s="13">
        <f t="shared" si="4167"/>
        <v>1.69271824182904E-4</v>
      </c>
      <c r="AK2907" s="13">
        <f t="shared" si="4168"/>
        <v>1.101593498487837E-4</v>
      </c>
      <c r="AL2907" s="13">
        <f t="shared" si="4169"/>
        <v>1.6186085045120968E-6</v>
      </c>
      <c r="AM2907" s="13">
        <f t="shared" si="4170"/>
        <v>2.2819190717698022E-2</v>
      </c>
      <c r="AN2907" s="13">
        <f t="shared" si="4171"/>
        <v>8.796396625764126E-3</v>
      </c>
      <c r="AO2907" s="13">
        <f t="shared" si="4172"/>
        <v>1.6954280840850123E-3</v>
      </c>
      <c r="AP2907" s="13">
        <f t="shared" si="4173"/>
        <v>2.1785256778781469E-4</v>
      </c>
      <c r="AQ2907" s="13">
        <f t="shared" si="4174"/>
        <v>2.0994583198743034E-5</v>
      </c>
      <c r="AR2907" s="13">
        <f t="shared" si="4175"/>
        <v>6.8475205186906454E-6</v>
      </c>
      <c r="AS2907" s="13">
        <f t="shared" si="4176"/>
        <v>1.3368764920972919E-5</v>
      </c>
      <c r="AT2907" s="13">
        <f t="shared" si="4177"/>
        <v>1.3050262136812916E-5</v>
      </c>
      <c r="AU2907" s="13">
        <f t="shared" si="4178"/>
        <v>8.4928983266235997E-6</v>
      </c>
      <c r="AV2907" s="13">
        <f t="shared" si="4179"/>
        <v>4.1452800658443961E-6</v>
      </c>
      <c r="AW2907" s="13">
        <f t="shared" si="4180"/>
        <v>3.383777721077331E-8</v>
      </c>
      <c r="AX2907" s="13">
        <f t="shared" si="4181"/>
        <v>7.4251790741642473E-3</v>
      </c>
      <c r="AY2907" s="13">
        <f t="shared" si="4182"/>
        <v>2.8622759221262023E-3</v>
      </c>
      <c r="AZ2907" s="13">
        <f t="shared" si="4183"/>
        <v>5.5167850987523394E-4</v>
      </c>
      <c r="BA2907" s="13">
        <f t="shared" si="4184"/>
        <v>7.088745379284911E-5</v>
      </c>
      <c r="BB2907" s="13">
        <f t="shared" si="4185"/>
        <v>6.8314666267810986E-6</v>
      </c>
      <c r="BC2907" s="13">
        <f t="shared" si="4186"/>
        <v>5.2668204344540047E-7</v>
      </c>
      <c r="BD2907" s="13">
        <f t="shared" si="4187"/>
        <v>4.399331183609511E-7</v>
      </c>
      <c r="BE2907" s="13">
        <f t="shared" si="4188"/>
        <v>8.589039527905965E-7</v>
      </c>
      <c r="BF2907" s="13">
        <f t="shared" si="4189"/>
        <v>8.3844108266706919E-7</v>
      </c>
      <c r="BG2907" s="13">
        <f t="shared" si="4190"/>
        <v>5.4564381874513397E-7</v>
      </c>
      <c r="BH2907" s="13">
        <f t="shared" si="4191"/>
        <v>2.6632209145904451E-7</v>
      </c>
      <c r="BI2907" s="13">
        <f t="shared" si="4192"/>
        <v>1.0399085111930754E-7</v>
      </c>
      <c r="BJ2907" s="14">
        <f t="shared" si="4193"/>
        <v>0.74849771661097664</v>
      </c>
      <c r="BK2907" s="14">
        <f t="shared" si="4194"/>
        <v>0.18692004123776668</v>
      </c>
      <c r="BL2907" s="14">
        <f t="shared" si="4195"/>
        <v>6.2535309192909311E-2</v>
      </c>
      <c r="BM2907" s="14">
        <f t="shared" si="4196"/>
        <v>0.4099809081864354</v>
      </c>
      <c r="BN2907" s="14">
        <f t="shared" si="4197"/>
        <v>0.58603154168746674</v>
      </c>
    </row>
    <row r="2908" spans="1:66" x14ac:dyDescent="0.25">
      <c r="A2908" t="s">
        <v>346</v>
      </c>
      <c r="B2908" t="s">
        <v>245</v>
      </c>
      <c r="C2908" t="s">
        <v>242</v>
      </c>
      <c r="D2908" t="s">
        <v>521</v>
      </c>
      <c r="E2908" s="10">
        <f>VLOOKUP(A2908,home!$A$2:$E$405,3,FALSE)</f>
        <v>1.5690999999999999</v>
      </c>
      <c r="F2908" s="10">
        <f>VLOOKUP(B2908,home!$B$2:$E$405,3,FALSE)</f>
        <v>0.89219999999999999</v>
      </c>
      <c r="G2908" s="10">
        <f>VLOOKUP(C2908,away!$B$2:$E$405,4,FALSE)</f>
        <v>0.76480000000000004</v>
      </c>
      <c r="H2908" s="10">
        <f>VLOOKUP(A2908,away!$A$2:$E$405,3,FALSE)</f>
        <v>1.1701999999999999</v>
      </c>
      <c r="I2908" s="10">
        <f>VLOOKUP(C2908,away!$B$2:$E$405,3,FALSE)</f>
        <v>0.76910000000000001</v>
      </c>
      <c r="J2908" s="10">
        <f>VLOOKUP(B2908,home!$B$2:$E$405,4,FALSE)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346</v>
      </c>
      <c r="B2909" t="s">
        <v>238</v>
      </c>
      <c r="C2909" t="s">
        <v>243</v>
      </c>
      <c r="D2909" t="s">
        <v>521</v>
      </c>
      <c r="E2909" s="10">
        <f>VLOOKUP(A2909,home!$A$2:$E$405,3,FALSE)</f>
        <v>1.5690999999999999</v>
      </c>
      <c r="F2909" s="10">
        <f>VLOOKUP(B2909,home!$B$2:$E$405,3,FALSE)</f>
        <v>1.657</v>
      </c>
      <c r="G2909" s="10">
        <f>VLOOKUP(C2909,away!$B$2:$E$405,4,FALSE)</f>
        <v>1.2166999999999999</v>
      </c>
      <c r="H2909" s="10">
        <f>VLOOKUP(A2909,away!$A$2:$E$405,3,FALSE)</f>
        <v>1.1701999999999999</v>
      </c>
      <c r="I2909" s="10">
        <f>VLOOKUP(C2909,away!$B$2:$E$405,3,FALSE)</f>
        <v>0.77690000000000003</v>
      </c>
      <c r="J2909" s="10">
        <f>VLOOKUP(B2909,home!$B$2:$E$405,4,FALSE)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347</v>
      </c>
      <c r="B2910" t="s">
        <v>251</v>
      </c>
      <c r="C2910" t="s">
        <v>259</v>
      </c>
      <c r="D2910" t="s">
        <v>521</v>
      </c>
      <c r="E2910" s="10">
        <f>VLOOKUP(A2910,home!$A$2:$E$405,3,FALSE)</f>
        <v>1.254</v>
      </c>
      <c r="F2910" s="10">
        <f>VLOOKUP(B2910,home!$B$2:$E$405,3,FALSE)</f>
        <v>1.0965</v>
      </c>
      <c r="G2910" s="10">
        <f>VLOOKUP(C2910,away!$B$2:$E$405,4,FALSE)</f>
        <v>0.58479999999999999</v>
      </c>
      <c r="H2910" s="10">
        <f>VLOOKUP(A2910,away!$A$2:$E$405,3,FALSE)</f>
        <v>0.9476</v>
      </c>
      <c r="I2910" s="10">
        <f>VLOOKUP(C2910,away!$B$2:$E$405,3,FALSE)</f>
        <v>0.84419999999999995</v>
      </c>
      <c r="J2910" s="10">
        <f>VLOOKUP(B2910,home!$B$2:$E$405,4,FALSE)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347</v>
      </c>
      <c r="B2911" t="s">
        <v>253</v>
      </c>
      <c r="C2911" t="s">
        <v>258</v>
      </c>
      <c r="D2911" t="s">
        <v>521</v>
      </c>
      <c r="E2911" s="10">
        <f>VLOOKUP(A2911,home!$A$2:$E$405,3,FALSE)</f>
        <v>1.254</v>
      </c>
      <c r="F2911" s="10">
        <f>VLOOKUP(B2911,home!$B$2:$E$405,3,FALSE)</f>
        <v>1.1164000000000001</v>
      </c>
      <c r="G2911" s="10">
        <f>VLOOKUP(C2911,away!$B$2:$E$405,4,FALSE)</f>
        <v>1.0632999999999999</v>
      </c>
      <c r="H2911" s="10">
        <f>VLOOKUP(A2911,away!$A$2:$E$405,3,FALSE)</f>
        <v>0.9476</v>
      </c>
      <c r="I2911" s="10">
        <f>VLOOKUP(C2911,away!$B$2:$E$405,3,FALSE)</f>
        <v>1.7587999999999999</v>
      </c>
      <c r="J2911" s="10">
        <f>VLOOKUP(B2911,home!$B$2:$E$405,4,FALSE)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338</v>
      </c>
      <c r="B2912" t="s">
        <v>492</v>
      </c>
      <c r="C2912" t="s">
        <v>93</v>
      </c>
      <c r="D2912" t="s">
        <v>522</v>
      </c>
      <c r="E2912" s="10">
        <f>VLOOKUP(A2912,home!$A$2:$E$405,3,FALSE)</f>
        <v>1.3812</v>
      </c>
      <c r="F2912" s="10" t="e">
        <f>VLOOKUP(B2912,home!$B$2:$E$405,3,FALSE)</f>
        <v>#N/A</v>
      </c>
      <c r="G2912" s="10">
        <f>VLOOKUP(C2912,away!$B$2:$E$405,4,FALSE)</f>
        <v>1.1432</v>
      </c>
      <c r="H2912" s="10">
        <f>VLOOKUP(A2912,away!$A$2:$E$405,3,FALSE)</f>
        <v>1.0679000000000001</v>
      </c>
      <c r="I2912" s="10">
        <f>VLOOKUP(C2912,away!$B$2:$E$405,3,FALSE)</f>
        <v>0.4929</v>
      </c>
      <c r="J2912" s="10" t="e">
        <f>VLOOKUP(B2912,home!$B$2:$E$405,4,FALSE)</f>
        <v>#N/A</v>
      </c>
      <c r="K2912" s="12" t="e">
        <f t="shared" si="4142"/>
        <v>#N/A</v>
      </c>
      <c r="L2912" s="12" t="e">
        <f t="shared" si="4143"/>
        <v>#N/A</v>
      </c>
      <c r="M2912" s="13" t="e">
        <f t="shared" si="4144"/>
        <v>#N/A</v>
      </c>
      <c r="N2912" s="13" t="e">
        <f t="shared" si="4145"/>
        <v>#N/A</v>
      </c>
      <c r="O2912" s="13" t="e">
        <f t="shared" si="4146"/>
        <v>#N/A</v>
      </c>
      <c r="P2912" s="13" t="e">
        <f t="shared" si="4147"/>
        <v>#N/A</v>
      </c>
      <c r="Q2912" s="13" t="e">
        <f t="shared" si="4148"/>
        <v>#N/A</v>
      </c>
      <c r="R2912" s="13" t="e">
        <f t="shared" si="4149"/>
        <v>#N/A</v>
      </c>
      <c r="S2912" s="13" t="e">
        <f t="shared" si="4150"/>
        <v>#N/A</v>
      </c>
      <c r="T2912" s="13" t="e">
        <f t="shared" si="4151"/>
        <v>#N/A</v>
      </c>
      <c r="U2912" s="13" t="e">
        <f t="shared" si="4152"/>
        <v>#N/A</v>
      </c>
      <c r="V2912" s="13" t="e">
        <f t="shared" si="4153"/>
        <v>#N/A</v>
      </c>
      <c r="W2912" s="13" t="e">
        <f t="shared" si="4154"/>
        <v>#N/A</v>
      </c>
      <c r="X2912" s="13" t="e">
        <f t="shared" si="4155"/>
        <v>#N/A</v>
      </c>
      <c r="Y2912" s="13" t="e">
        <f t="shared" si="4156"/>
        <v>#N/A</v>
      </c>
      <c r="Z2912" s="13" t="e">
        <f t="shared" si="4157"/>
        <v>#N/A</v>
      </c>
      <c r="AA2912" s="13" t="e">
        <f t="shared" si="4158"/>
        <v>#N/A</v>
      </c>
      <c r="AB2912" s="13" t="e">
        <f t="shared" si="4159"/>
        <v>#N/A</v>
      </c>
      <c r="AC2912" s="13" t="e">
        <f t="shared" si="4160"/>
        <v>#N/A</v>
      </c>
      <c r="AD2912" s="13" t="e">
        <f t="shared" si="4161"/>
        <v>#N/A</v>
      </c>
      <c r="AE2912" s="13" t="e">
        <f t="shared" si="4162"/>
        <v>#N/A</v>
      </c>
      <c r="AF2912" s="13" t="e">
        <f t="shared" si="4163"/>
        <v>#N/A</v>
      </c>
      <c r="AG2912" s="13" t="e">
        <f t="shared" si="4164"/>
        <v>#N/A</v>
      </c>
      <c r="AH2912" s="13" t="e">
        <f t="shared" si="4165"/>
        <v>#N/A</v>
      </c>
      <c r="AI2912" s="13" t="e">
        <f t="shared" si="4166"/>
        <v>#N/A</v>
      </c>
      <c r="AJ2912" s="13" t="e">
        <f t="shared" si="4167"/>
        <v>#N/A</v>
      </c>
      <c r="AK2912" s="13" t="e">
        <f t="shared" si="4168"/>
        <v>#N/A</v>
      </c>
      <c r="AL2912" s="13" t="e">
        <f t="shared" si="4169"/>
        <v>#N/A</v>
      </c>
      <c r="AM2912" s="13" t="e">
        <f t="shared" si="4170"/>
        <v>#N/A</v>
      </c>
      <c r="AN2912" s="13" t="e">
        <f t="shared" si="4171"/>
        <v>#N/A</v>
      </c>
      <c r="AO2912" s="13" t="e">
        <f t="shared" si="4172"/>
        <v>#N/A</v>
      </c>
      <c r="AP2912" s="13" t="e">
        <f t="shared" si="4173"/>
        <v>#N/A</v>
      </c>
      <c r="AQ2912" s="13" t="e">
        <f t="shared" si="4174"/>
        <v>#N/A</v>
      </c>
      <c r="AR2912" s="13" t="e">
        <f t="shared" si="4175"/>
        <v>#N/A</v>
      </c>
      <c r="AS2912" s="13" t="e">
        <f t="shared" si="4176"/>
        <v>#N/A</v>
      </c>
      <c r="AT2912" s="13" t="e">
        <f t="shared" si="4177"/>
        <v>#N/A</v>
      </c>
      <c r="AU2912" s="13" t="e">
        <f t="shared" si="4178"/>
        <v>#N/A</v>
      </c>
      <c r="AV2912" s="13" t="e">
        <f t="shared" si="4179"/>
        <v>#N/A</v>
      </c>
      <c r="AW2912" s="13" t="e">
        <f t="shared" si="4180"/>
        <v>#N/A</v>
      </c>
      <c r="AX2912" s="13" t="e">
        <f t="shared" si="4181"/>
        <v>#N/A</v>
      </c>
      <c r="AY2912" s="13" t="e">
        <f t="shared" si="4182"/>
        <v>#N/A</v>
      </c>
      <c r="AZ2912" s="13" t="e">
        <f t="shared" si="4183"/>
        <v>#N/A</v>
      </c>
      <c r="BA2912" s="13" t="e">
        <f t="shared" si="4184"/>
        <v>#N/A</v>
      </c>
      <c r="BB2912" s="13" t="e">
        <f t="shared" si="4185"/>
        <v>#N/A</v>
      </c>
      <c r="BC2912" s="13" t="e">
        <f t="shared" si="4186"/>
        <v>#N/A</v>
      </c>
      <c r="BD2912" s="13" t="e">
        <f t="shared" si="4187"/>
        <v>#N/A</v>
      </c>
      <c r="BE2912" s="13" t="e">
        <f t="shared" si="4188"/>
        <v>#N/A</v>
      </c>
      <c r="BF2912" s="13" t="e">
        <f t="shared" si="4189"/>
        <v>#N/A</v>
      </c>
      <c r="BG2912" s="13" t="e">
        <f t="shared" si="4190"/>
        <v>#N/A</v>
      </c>
      <c r="BH2912" s="13" t="e">
        <f t="shared" si="4191"/>
        <v>#N/A</v>
      </c>
      <c r="BI2912" s="13" t="e">
        <f t="shared" si="4192"/>
        <v>#N/A</v>
      </c>
      <c r="BJ2912" s="14" t="e">
        <f t="shared" si="4193"/>
        <v>#N/A</v>
      </c>
      <c r="BK2912" s="14" t="e">
        <f t="shared" si="4194"/>
        <v>#N/A</v>
      </c>
      <c r="BL2912" s="14" t="e">
        <f t="shared" si="4195"/>
        <v>#N/A</v>
      </c>
      <c r="BM2912" s="14" t="e">
        <f t="shared" si="4196"/>
        <v>#N/A</v>
      </c>
      <c r="BN2912" s="14" t="e">
        <f t="shared" si="4197"/>
        <v>#N/A</v>
      </c>
    </row>
    <row r="2913" spans="1:66" x14ac:dyDescent="0.25">
      <c r="A2913" t="s">
        <v>338</v>
      </c>
      <c r="B2913" t="s">
        <v>85</v>
      </c>
      <c r="C2913" t="s">
        <v>75</v>
      </c>
      <c r="D2913" t="s">
        <v>522</v>
      </c>
      <c r="E2913" s="10">
        <f>VLOOKUP(A2913,home!$A$2:$E$405,3,FALSE)</f>
        <v>1.3812</v>
      </c>
      <c r="F2913" s="10">
        <f>VLOOKUP(B2913,home!$B$2:$E$405,3,FALSE)</f>
        <v>1.3337000000000001</v>
      </c>
      <c r="G2913" s="10">
        <f>VLOOKUP(C2913,away!$B$2:$E$405,4,FALSE)</f>
        <v>0.53349999999999997</v>
      </c>
      <c r="H2913" s="10">
        <f>VLOOKUP(A2913,away!$A$2:$E$405,3,FALSE)</f>
        <v>1.0679000000000001</v>
      </c>
      <c r="I2913" s="10">
        <f>VLOOKUP(C2913,away!$B$2:$E$405,3,FALSE)</f>
        <v>0.69</v>
      </c>
      <c r="J2913" s="10">
        <f>VLOOKUP(B2913,home!$B$2:$E$405,4,FALSE)</f>
        <v>1.4785999999999999</v>
      </c>
      <c r="K2913" s="12">
        <f t="shared" si="4142"/>
        <v>0.98276378574000012</v>
      </c>
      <c r="L2913" s="12">
        <f t="shared" si="4143"/>
        <v>1.0895078886</v>
      </c>
      <c r="M2913" s="13">
        <f t="shared" si="4144"/>
        <v>0.12589945404739583</v>
      </c>
      <c r="N2913" s="13">
        <f t="shared" si="4145"/>
        <v>0.1237294240822179</v>
      </c>
      <c r="O2913" s="13">
        <f t="shared" si="4146"/>
        <v>0.13716844835507092</v>
      </c>
      <c r="P2913" s="13">
        <f t="shared" si="4147"/>
        <v>0.13480418358951118</v>
      </c>
      <c r="Q2913" s="13">
        <f t="shared" si="4148"/>
        <v>6.0798398609235201E-2</v>
      </c>
      <c r="R2913" s="13">
        <f t="shared" si="4149"/>
        <v>7.4723053274935738E-2</v>
      </c>
      <c r="S2913" s="13">
        <f t="shared" si="4150"/>
        <v>3.6084683707988105E-2</v>
      </c>
      <c r="T2913" s="13">
        <f t="shared" si="4151"/>
        <v>6.6240334899009004E-2</v>
      </c>
      <c r="U2913" s="13">
        <f t="shared" si="4152"/>
        <v>7.3435110718527555E-2</v>
      </c>
      <c r="V2913" s="13">
        <f t="shared" si="4153"/>
        <v>4.2929903991392338E-3</v>
      </c>
      <c r="W2913" s="13">
        <f t="shared" si="4154"/>
        <v>1.9916821461380515E-2</v>
      </c>
      <c r="X2913" s="13">
        <f t="shared" si="4155"/>
        <v>2.1699534098011848E-2</v>
      </c>
      <c r="Y2913" s="13">
        <f t="shared" si="4156"/>
        <v>1.1820906789364297E-2</v>
      </c>
      <c r="Z2913" s="13">
        <f t="shared" si="4157"/>
        <v>2.7137118667773519E-2</v>
      </c>
      <c r="AA2913" s="13">
        <f t="shared" si="4158"/>
        <v>2.6669377476016734E-2</v>
      </c>
      <c r="AB2913" s="13">
        <f t="shared" si="4159"/>
        <v>1.3104849185829647E-2</v>
      </c>
      <c r="AC2913" s="13">
        <f t="shared" si="4160"/>
        <v>2.8728930473345877E-4</v>
      </c>
      <c r="AD2913" s="13">
        <f t="shared" si="4161"/>
        <v>4.8933827148234981E-3</v>
      </c>
      <c r="AE2913" s="13">
        <f t="shared" si="4162"/>
        <v>5.3313790697390841E-3</v>
      </c>
      <c r="AF2913" s="13">
        <f t="shared" si="4163"/>
        <v>2.904289776798831E-3</v>
      </c>
      <c r="AG2913" s="13">
        <f t="shared" si="4164"/>
        <v>1.0547488742008867E-3</v>
      </c>
      <c r="AH2913" s="13">
        <f t="shared" si="4165"/>
        <v>7.3915262156033917E-3</v>
      </c>
      <c r="AI2913" s="13">
        <f t="shared" si="4166"/>
        <v>7.2641242860428468E-3</v>
      </c>
      <c r="AJ2913" s="13">
        <f t="shared" si="4167"/>
        <v>3.5694591417186716E-3</v>
      </c>
      <c r="AK2913" s="13">
        <f t="shared" si="4168"/>
        <v>1.1693117263865645E-3</v>
      </c>
      <c r="AL2913" s="13">
        <f t="shared" si="4169"/>
        <v>1.2304358417316994E-5</v>
      </c>
      <c r="AM2913" s="13">
        <f t="shared" si="4170"/>
        <v>9.6180786437892419E-4</v>
      </c>
      <c r="AN2913" s="13">
        <f t="shared" si="4171"/>
        <v>1.0478972555583567E-3</v>
      </c>
      <c r="AO2913" s="13">
        <f t="shared" si="4172"/>
        <v>5.7084616318655993E-4</v>
      </c>
      <c r="AP2913" s="13">
        <f t="shared" si="4173"/>
        <v>2.0731379932293335E-4</v>
      </c>
      <c r="AQ2913" s="13">
        <f t="shared" si="4174"/>
        <v>5.6467504944493302E-5</v>
      </c>
      <c r="AR2913" s="13">
        <f t="shared" si="4175"/>
        <v>1.6106252241387205E-3</v>
      </c>
      <c r="AS2913" s="13">
        <f t="shared" si="4176"/>
        <v>1.5828641426829052E-3</v>
      </c>
      <c r="AT2913" s="13">
        <f t="shared" si="4177"/>
        <v>7.7779077858757581E-4</v>
      </c>
      <c r="AU2913" s="13">
        <f t="shared" si="4178"/>
        <v>2.547948700261294E-4</v>
      </c>
      <c r="AV2913" s="13">
        <f t="shared" si="4179"/>
        <v>6.2600792763502539E-5</v>
      </c>
      <c r="AW2913" s="13">
        <f t="shared" si="4180"/>
        <v>3.6596200330153149E-7</v>
      </c>
      <c r="AX2913" s="13">
        <f t="shared" si="4181"/>
        <v>1.5753832299192266E-4</v>
      </c>
      <c r="AY2913" s="13">
        <f t="shared" si="4182"/>
        <v>1.7163924565651446E-4</v>
      </c>
      <c r="AZ2913" s="13">
        <f t="shared" si="4183"/>
        <v>9.3501156068062904E-5</v>
      </c>
      <c r="BA2913" s="13">
        <f t="shared" si="4184"/>
        <v>3.3956749043124765E-5</v>
      </c>
      <c r="BB2913" s="13">
        <f t="shared" si="4185"/>
        <v>9.2490364884237334E-6</v>
      </c>
      <c r="BC2913" s="13">
        <f t="shared" si="4186"/>
        <v>2.0153796432173806E-6</v>
      </c>
      <c r="BD2913" s="13">
        <f t="shared" si="4187"/>
        <v>2.9246481454621312E-4</v>
      </c>
      <c r="BE2913" s="13">
        <f t="shared" si="4188"/>
        <v>2.8742382833918346E-4</v>
      </c>
      <c r="BF2913" s="13">
        <f t="shared" si="4189"/>
        <v>1.4123486482524994E-4</v>
      </c>
      <c r="BG2913" s="13">
        <f t="shared" si="4190"/>
        <v>4.6266836811379935E-5</v>
      </c>
      <c r="BH2913" s="13">
        <f t="shared" si="4191"/>
        <v>1.1367342924741634E-5</v>
      </c>
      <c r="BI2913" s="13">
        <f t="shared" si="4192"/>
        <v>2.2342825933047788E-6</v>
      </c>
      <c r="BJ2913" s="14">
        <f t="shared" si="4193"/>
        <v>0.32170145285206353</v>
      </c>
      <c r="BK2913" s="14">
        <f t="shared" si="4194"/>
        <v>0.30155254465284165</v>
      </c>
      <c r="BL2913" s="14">
        <f t="shared" si="4195"/>
        <v>0.34956492815837092</v>
      </c>
      <c r="BM2913" s="14">
        <f t="shared" si="4196"/>
        <v>0.34266180908902966</v>
      </c>
      <c r="BN2913" s="14">
        <f t="shared" si="4197"/>
        <v>0.65712296195836684</v>
      </c>
    </row>
    <row r="2914" spans="1:66" x14ac:dyDescent="0.25">
      <c r="A2914" t="s">
        <v>338</v>
      </c>
      <c r="B2914" t="s">
        <v>92</v>
      </c>
      <c r="C2914" t="s">
        <v>83</v>
      </c>
      <c r="D2914" t="s">
        <v>522</v>
      </c>
      <c r="E2914" s="10">
        <f>VLOOKUP(A2914,home!$A$2:$E$405,3,FALSE)</f>
        <v>1.3812</v>
      </c>
      <c r="F2914" s="10">
        <f>VLOOKUP(B2914,home!$B$2:$E$405,3,FALSE)</f>
        <v>0.87639999999999996</v>
      </c>
      <c r="G2914" s="10">
        <f>VLOOKUP(C2914,away!$B$2:$E$405,4,FALSE)</f>
        <v>0.9526</v>
      </c>
      <c r="H2914" s="10">
        <f>VLOOKUP(A2914,away!$A$2:$E$405,3,FALSE)</f>
        <v>1.0679000000000001</v>
      </c>
      <c r="I2914" s="10">
        <f>VLOOKUP(C2914,away!$B$2:$E$405,3,FALSE)</f>
        <v>1.1828000000000001</v>
      </c>
      <c r="J2914" s="10">
        <f>VLOOKUP(B2914,home!$B$2:$E$405,4,FALSE)</f>
        <v>1.0349999999999999</v>
      </c>
      <c r="K2914" s="12">
        <f t="shared" si="4142"/>
        <v>1.1531067535679997</v>
      </c>
      <c r="L2914" s="12">
        <f t="shared" si="4143"/>
        <v>1.3073210442000001</v>
      </c>
      <c r="M2914" s="13">
        <f t="shared" si="4144"/>
        <v>8.5398409902638472E-2</v>
      </c>
      <c r="N2914" s="13">
        <f t="shared" si="4145"/>
        <v>9.8473483202700759E-2</v>
      </c>
      <c r="O2914" s="13">
        <f t="shared" si="4146"/>
        <v>0.11164313840693695</v>
      </c>
      <c r="P2914" s="13">
        <f t="shared" si="4147"/>
        <v>0.12873645688656593</v>
      </c>
      <c r="Q2914" s="13">
        <f t="shared" si="4148"/>
        <v>5.6775219264199629E-2</v>
      </c>
      <c r="R2914" s="13">
        <f t="shared" si="4149"/>
        <v>7.2976712139960986E-2</v>
      </c>
      <c r="S2914" s="13">
        <f t="shared" si="4150"/>
        <v>4.8516931845105152E-2</v>
      </c>
      <c r="T2914" s="13">
        <f t="shared" si="4151"/>
        <v>7.4223438933157415E-2</v>
      </c>
      <c r="U2914" s="13">
        <f t="shared" si="4152"/>
        <v>8.4149939621776845E-2</v>
      </c>
      <c r="V2914" s="13">
        <f t="shared" si="4153"/>
        <v>8.1264821777604235E-3</v>
      </c>
      <c r="W2914" s="13">
        <f t="shared" si="4154"/>
        <v>2.1822629589617528E-2</v>
      </c>
      <c r="X2914" s="13">
        <f t="shared" si="4155"/>
        <v>2.8529182902288605E-2</v>
      </c>
      <c r="Y2914" s="13">
        <f t="shared" si="4156"/>
        <v>1.8648400590996369E-2</v>
      </c>
      <c r="Z2914" s="13">
        <f t="shared" si="4157"/>
        <v>3.1801330505698874E-2</v>
      </c>
      <c r="AA2914" s="13">
        <f t="shared" si="4158"/>
        <v>3.6670328978569422E-2</v>
      </c>
      <c r="AB2914" s="13">
        <f t="shared" si="4159"/>
        <v>2.1142402000374372E-2</v>
      </c>
      <c r="AC2914" s="13">
        <f t="shared" si="4160"/>
        <v>7.6565720288983611E-4</v>
      </c>
      <c r="AD2914" s="13">
        <f t="shared" si="4161"/>
        <v>6.2909553901002099E-3</v>
      </c>
      <c r="AE2914" s="13">
        <f t="shared" si="4162"/>
        <v>8.2242983696014255E-3</v>
      </c>
      <c r="AF2914" s="13">
        <f t="shared" si="4163"/>
        <v>5.3758991661798476E-3</v>
      </c>
      <c r="AG2914" s="13">
        <f t="shared" si="4164"/>
        <v>2.3426753704813828E-3</v>
      </c>
      <c r="AH2914" s="13">
        <f t="shared" si="4165"/>
        <v>1.0393637150914894E-2</v>
      </c>
      <c r="AI2914" s="13">
        <f t="shared" si="4166"/>
        <v>1.1984973192855228E-2</v>
      </c>
      <c r="AJ2914" s="13">
        <f t="shared" si="4167"/>
        <v>6.9099767650064002E-3</v>
      </c>
      <c r="AK2914" s="13">
        <f t="shared" si="4168"/>
        <v>2.6559802915756127E-3</v>
      </c>
      <c r="AL2914" s="13">
        <f t="shared" si="4169"/>
        <v>4.6168539017104425E-5</v>
      </c>
      <c r="AM2914" s="13">
        <f t="shared" si="4170"/>
        <v>1.4508286293439124E-3</v>
      </c>
      <c r="AN2914" s="13">
        <f t="shared" si="4171"/>
        <v>1.8966987986691385E-3</v>
      </c>
      <c r="AO2914" s="13">
        <f t="shared" si="4172"/>
        <v>1.2397971270045121E-3</v>
      </c>
      <c r="AP2914" s="13">
        <f t="shared" si="4173"/>
        <v>5.4027095822389967E-4</v>
      </c>
      <c r="AQ2914" s="13">
        <f t="shared" si="4174"/>
        <v>1.7657689831405082E-4</v>
      </c>
      <c r="AR2914" s="13">
        <f t="shared" si="4175"/>
        <v>2.7175641146339946E-3</v>
      </c>
      <c r="AS2914" s="13">
        <f t="shared" si="4176"/>
        <v>3.1336415338385007E-3</v>
      </c>
      <c r="AT2914" s="13">
        <f t="shared" si="4177"/>
        <v>1.8067116079651807E-3</v>
      </c>
      <c r="AU2914" s="13">
        <f t="shared" si="4178"/>
        <v>6.9444378563145008E-4</v>
      </c>
      <c r="AV2914" s="13">
        <f t="shared" si="4179"/>
        <v>2.0019195479623834E-4</v>
      </c>
      <c r="AW2914" s="13">
        <f t="shared" si="4180"/>
        <v>1.9332828521265415E-6</v>
      </c>
      <c r="AX2914" s="13">
        <f t="shared" si="4181"/>
        <v>2.7882671512771147E-4</v>
      </c>
      <c r="AY2914" s="13">
        <f t="shared" si="4182"/>
        <v>3.645160323716157E-4</v>
      </c>
      <c r="AZ2914" s="13">
        <f t="shared" si="4183"/>
        <v>2.382697400338509E-4</v>
      </c>
      <c r="BA2914" s="13">
        <f t="shared" si="4184"/>
        <v>1.0383168178077218E-4</v>
      </c>
      <c r="BB2914" s="13">
        <f t="shared" si="4185"/>
        <v>3.3935335661670313E-5</v>
      </c>
      <c r="BC2914" s="13">
        <f t="shared" si="4186"/>
        <v>8.8728756904984644E-6</v>
      </c>
      <c r="BD2914" s="13">
        <f t="shared" si="4187"/>
        <v>5.921214593372936E-4</v>
      </c>
      <c r="BE2914" s="13">
        <f t="shared" si="4188"/>
        <v>6.8277925369437302E-4</v>
      </c>
      <c r="BF2914" s="13">
        <f t="shared" si="4189"/>
        <v>3.9365868431555015E-4</v>
      </c>
      <c r="BG2914" s="13">
        <f t="shared" si="4190"/>
        <v>1.5131016249498468E-4</v>
      </c>
      <c r="BH2914" s="13">
        <f t="shared" si="4191"/>
        <v>4.3619192564109579E-5</v>
      </c>
      <c r="BI2914" s="13">
        <f t="shared" si="4192"/>
        <v>1.0059517106171566E-5</v>
      </c>
      <c r="BJ2914" s="14">
        <f t="shared" si="4193"/>
        <v>0.3270386075715449</v>
      </c>
      <c r="BK2914" s="14">
        <f t="shared" si="4194"/>
        <v>0.27195462258634856</v>
      </c>
      <c r="BL2914" s="14">
        <f t="shared" si="4195"/>
        <v>0.3689531898143486</v>
      </c>
      <c r="BM2914" s="14">
        <f t="shared" si="4196"/>
        <v>0.44538174792541874</v>
      </c>
      <c r="BN2914" s="14">
        <f t="shared" si="4197"/>
        <v>0.55400341980300283</v>
      </c>
    </row>
    <row r="2915" spans="1:66" x14ac:dyDescent="0.25">
      <c r="A2915" t="s">
        <v>338</v>
      </c>
      <c r="B2915" t="s">
        <v>78</v>
      </c>
      <c r="C2915" t="s">
        <v>95</v>
      </c>
      <c r="D2915" t="s">
        <v>522</v>
      </c>
      <c r="E2915" s="10">
        <f>VLOOKUP(A2915,home!$A$2:$E$405,3,FALSE)</f>
        <v>1.3812</v>
      </c>
      <c r="F2915" s="10">
        <f>VLOOKUP(B2915,home!$B$2:$E$405,3,FALSE)</f>
        <v>0.99980000000000002</v>
      </c>
      <c r="G2915" s="10">
        <f>VLOOKUP(C2915,away!$B$2:$E$405,4,FALSE)</f>
        <v>1.0669999999999999</v>
      </c>
      <c r="H2915" s="10">
        <f>VLOOKUP(A2915,away!$A$2:$E$405,3,FALSE)</f>
        <v>1.0679000000000001</v>
      </c>
      <c r="I2915" s="10">
        <f>VLOOKUP(C2915,away!$B$2:$E$405,3,FALSE)</f>
        <v>0.73929999999999996</v>
      </c>
      <c r="J2915" s="10">
        <f>VLOOKUP(B2915,home!$B$2:$E$405,4,FALSE)</f>
        <v>0.71350000000000002</v>
      </c>
      <c r="K2915" s="12">
        <f t="shared" si="4142"/>
        <v>1.4734456519199999</v>
      </c>
      <c r="L2915" s="12">
        <f t="shared" si="4143"/>
        <v>0.563307158345</v>
      </c>
      <c r="M2915" s="13">
        <f t="shared" si="4144"/>
        <v>0.13045162504330413</v>
      </c>
      <c r="N2915" s="13">
        <f t="shared" si="4145"/>
        <v>0.19221337970595465</v>
      </c>
      <c r="O2915" s="13">
        <f t="shared" si="4146"/>
        <v>7.3484334204631088E-2</v>
      </c>
      <c r="P2915" s="13">
        <f t="shared" si="4147"/>
        <v>0.1082751727180498</v>
      </c>
      <c r="Q2915" s="13">
        <f t="shared" si="4148"/>
        <v>0.14160798428429341</v>
      </c>
      <c r="R2915" s="13">
        <f t="shared" si="4149"/>
        <v>2.0697125741842511E-2</v>
      </c>
      <c r="S2915" s="13">
        <f t="shared" si="4150"/>
        <v>2.2467165555108706E-2</v>
      </c>
      <c r="T2915" s="13">
        <f t="shared" si="4151"/>
        <v>7.9768791226148744E-2</v>
      </c>
      <c r="U2915" s="13">
        <f t="shared" si="4152"/>
        <v>3.0496089931559348E-2</v>
      </c>
      <c r="V2915" s="13">
        <f t="shared" si="4153"/>
        <v>2.071978133364581E-3</v>
      </c>
      <c r="W2915" s="13">
        <f t="shared" si="4154"/>
        <v>6.9550556240282585E-2</v>
      </c>
      <c r="X2915" s="13">
        <f t="shared" si="4155"/>
        <v>3.9178326197027692E-2</v>
      </c>
      <c r="Y2915" s="13">
        <f t="shared" si="4156"/>
        <v>1.1034715799380569E-2</v>
      </c>
      <c r="Z2915" s="13">
        <f t="shared" si="4157"/>
        <v>3.8862796958488177E-3</v>
      </c>
      <c r="AA2915" s="13">
        <f t="shared" si="4158"/>
        <v>5.7262219199934201E-3</v>
      </c>
      <c r="AB2915" s="13">
        <f t="shared" si="4159"/>
        <v>4.2186383949716494E-3</v>
      </c>
      <c r="AC2915" s="13">
        <f t="shared" si="4160"/>
        <v>1.0748418723396529E-4</v>
      </c>
      <c r="AD2915" s="13">
        <f t="shared" si="4161"/>
        <v>2.5619741170215468E-2</v>
      </c>
      <c r="AE2915" s="13">
        <f t="shared" si="4162"/>
        <v>1.443178359612848E-2</v>
      </c>
      <c r="AF2915" s="13">
        <f t="shared" si="4163"/>
        <v>4.0647635036925598E-3</v>
      </c>
      <c r="AG2915" s="13">
        <f t="shared" si="4164"/>
        <v>7.6323679286984046E-4</v>
      </c>
      <c r="AH2915" s="13">
        <f t="shared" si="4165"/>
        <v>5.4729229300061705E-4</v>
      </c>
      <c r="AI2915" s="13">
        <f t="shared" si="4166"/>
        <v>8.0640544945108578E-4</v>
      </c>
      <c r="AJ2915" s="13">
        <f t="shared" si="4167"/>
        <v>5.9409730158914789E-4</v>
      </c>
      <c r="AK2915" s="13">
        <f t="shared" si="4168"/>
        <v>2.9179002861464488E-4</v>
      </c>
      <c r="AL2915" s="13">
        <f t="shared" si="4169"/>
        <v>3.56848569218008E-6</v>
      </c>
      <c r="AM2915" s="13">
        <f t="shared" si="4170"/>
        <v>7.5498592461139477E-3</v>
      </c>
      <c r="AN2915" s="13">
        <f t="shared" si="4171"/>
        <v>4.2528897578331722E-3</v>
      </c>
      <c r="AO2915" s="13">
        <f t="shared" si="4172"/>
        <v>1.1978416221197796E-3</v>
      </c>
      <c r="AP2915" s="13">
        <f t="shared" si="4173"/>
        <v>2.2491758676788611E-4</v>
      </c>
      <c r="AQ2915" s="13">
        <f t="shared" si="4174"/>
        <v>3.1674421666008224E-5</v>
      </c>
      <c r="AR2915" s="13">
        <f t="shared" si="4175"/>
        <v>6.1658733270859368E-5</v>
      </c>
      <c r="AS2915" s="13">
        <f t="shared" si="4176"/>
        <v>9.0850792440842776E-5</v>
      </c>
      <c r="AT2915" s="13">
        <f t="shared" si="4177"/>
        <v>6.6931852547723092E-5</v>
      </c>
      <c r="AU2915" s="13">
        <f t="shared" si="4178"/>
        <v>3.2873482370464381E-5</v>
      </c>
      <c r="AV2915" s="13">
        <f t="shared" si="4179"/>
        <v>1.2109322415557387E-5</v>
      </c>
      <c r="AW2915" s="13">
        <f t="shared" si="4180"/>
        <v>8.227366626739719E-8</v>
      </c>
      <c r="AX2915" s="13">
        <f t="shared" si="4181"/>
        <v>1.854051213132436E-3</v>
      </c>
      <c r="AY2915" s="13">
        <f t="shared" si="4182"/>
        <v>1.0444003202957324E-3</v>
      </c>
      <c r="AZ2915" s="13">
        <f t="shared" si="4183"/>
        <v>2.9415908830019843E-4</v>
      </c>
      <c r="BA2915" s="13">
        <f t="shared" si="4184"/>
        <v>5.5233973377246899E-5</v>
      </c>
      <c r="BB2915" s="13">
        <f t="shared" si="4185"/>
        <v>7.7784231468100827E-6</v>
      </c>
      <c r="BC2915" s="13">
        <f t="shared" si="4186"/>
        <v>8.7632828784691245E-7</v>
      </c>
      <c r="BD2915" s="13">
        <f t="shared" si="4187"/>
        <v>5.7888009709933463E-6</v>
      </c>
      <c r="BE2915" s="13">
        <f t="shared" si="4188"/>
        <v>8.5294836205404186E-6</v>
      </c>
      <c r="BF2915" s="13">
        <f t="shared" si="4189"/>
        <v>6.2838652769040695E-6</v>
      </c>
      <c r="BG2915" s="13">
        <f t="shared" si="4190"/>
        <v>3.0863113231684555E-6</v>
      </c>
      <c r="BH2915" s="13">
        <f t="shared" si="4191"/>
        <v>1.1368779998985065E-6</v>
      </c>
      <c r="BI2915" s="13">
        <f t="shared" si="4192"/>
        <v>3.3502558914279164E-7</v>
      </c>
      <c r="BJ2915" s="14">
        <f t="shared" si="4193"/>
        <v>0.59474696049703513</v>
      </c>
      <c r="BK2915" s="14">
        <f t="shared" si="4194"/>
        <v>0.26442139444304902</v>
      </c>
      <c r="BL2915" s="14">
        <f t="shared" si="4195"/>
        <v>0.13715157981347964</v>
      </c>
      <c r="BM2915" s="14">
        <f t="shared" si="4196"/>
        <v>0.33243227470470765</v>
      </c>
      <c r="BN2915" s="14">
        <f t="shared" si="4197"/>
        <v>0.66672962169807548</v>
      </c>
    </row>
    <row r="2916" spans="1:66" x14ac:dyDescent="0.25">
      <c r="A2916" t="s">
        <v>338</v>
      </c>
      <c r="B2916" t="s">
        <v>84</v>
      </c>
      <c r="C2916" t="s">
        <v>89</v>
      </c>
      <c r="D2916" t="s">
        <v>522</v>
      </c>
      <c r="E2916" s="10">
        <f>VLOOKUP(A2916,home!$A$2:$E$405,3,FALSE)</f>
        <v>1.3812</v>
      </c>
      <c r="F2916" s="10">
        <f>VLOOKUP(B2916,home!$B$2:$E$405,3,FALSE)</f>
        <v>0.86880000000000002</v>
      </c>
      <c r="G2916" s="10">
        <f>VLOOKUP(C2916,away!$B$2:$E$405,4,FALSE)</f>
        <v>0.72399999999999998</v>
      </c>
      <c r="H2916" s="10">
        <f>VLOOKUP(A2916,away!$A$2:$E$405,3,FALSE)</f>
        <v>1.0679000000000001</v>
      </c>
      <c r="I2916" s="10">
        <f>VLOOKUP(C2916,away!$B$2:$E$405,3,FALSE)</f>
        <v>0.66890000000000005</v>
      </c>
      <c r="J2916" s="10">
        <f>VLOOKUP(B2916,home!$B$2:$E$405,4,FALSE)</f>
        <v>0.60870000000000002</v>
      </c>
      <c r="K2916" s="12">
        <f t="shared" si="4142"/>
        <v>0.86879026943999993</v>
      </c>
      <c r="L2916" s="12">
        <f t="shared" si="4143"/>
        <v>0.4348055552970001</v>
      </c>
      <c r="M2916" s="13">
        <f t="shared" si="4144"/>
        <v>0.27155357627304028</v>
      </c>
      <c r="N2916" s="13">
        <f t="shared" si="4145"/>
        <v>0.23592310469765021</v>
      </c>
      <c r="O2916" s="13">
        <f t="shared" si="4146"/>
        <v>0.11807300352428554</v>
      </c>
      <c r="P2916" s="13">
        <f t="shared" si="4147"/>
        <v>0.10258067654545408</v>
      </c>
      <c r="Q2916" s="13">
        <f t="shared" si="4148"/>
        <v>0.10248384884869641</v>
      </c>
      <c r="R2916" s="13">
        <f t="shared" si="4149"/>
        <v>2.5669398931480812E-2</v>
      </c>
      <c r="S2916" s="13">
        <f t="shared" si="4150"/>
        <v>9.6875866495150405E-3</v>
      </c>
      <c r="T2916" s="13">
        <f t="shared" si="4151"/>
        <v>4.4560546807631267E-2</v>
      </c>
      <c r="U2916" s="13">
        <f t="shared" si="4152"/>
        <v>2.2301324014044062E-2</v>
      </c>
      <c r="V2916" s="13">
        <f t="shared" si="4153"/>
        <v>4.0661474461908852E-4</v>
      </c>
      <c r="W2916" s="13">
        <f t="shared" si="4154"/>
        <v>2.9678990218169062E-2</v>
      </c>
      <c r="X2916" s="13">
        <f t="shared" si="4155"/>
        <v>1.2904589822465232E-2</v>
      </c>
      <c r="Y2916" s="13">
        <f t="shared" si="4156"/>
        <v>2.8054936718185058E-3</v>
      </c>
      <c r="Z2916" s="13">
        <f t="shared" si="4157"/>
        <v>3.7203990855142464E-3</v>
      </c>
      <c r="AA2916" s="13">
        <f t="shared" si="4158"/>
        <v>3.2322465239282513E-3</v>
      </c>
      <c r="AB2916" s="13">
        <f t="shared" si="4159"/>
        <v>1.4040721642100643E-3</v>
      </c>
      <c r="AC2916" s="13">
        <f t="shared" si="4160"/>
        <v>9.6000428738701167E-6</v>
      </c>
      <c r="AD2916" s="13">
        <f t="shared" si="4161"/>
        <v>6.4462044770875549E-3</v>
      </c>
      <c r="AE2916" s="13">
        <f t="shared" si="4162"/>
        <v>2.8028455172180622E-3</v>
      </c>
      <c r="AF2916" s="13">
        <f t="shared" si="4163"/>
        <v>6.0934640076285354E-4</v>
      </c>
      <c r="AG2916" s="13">
        <f t="shared" si="4164"/>
        <v>8.8315733383973664E-5</v>
      </c>
      <c r="AH2916" s="13">
        <f t="shared" si="4165"/>
        <v>4.0441254757586821E-4</v>
      </c>
      <c r="AI2916" s="13">
        <f t="shared" si="4166"/>
        <v>3.5134968617335532E-4</v>
      </c>
      <c r="AJ2916" s="13">
        <f t="shared" si="4167"/>
        <v>1.5262459425910438E-4</v>
      </c>
      <c r="AK2916" s="13">
        <f t="shared" si="4168"/>
        <v>4.4199587456512656E-5</v>
      </c>
      <c r="AL2916" s="13">
        <f t="shared" si="4169"/>
        <v>1.450585046800182E-7</v>
      </c>
      <c r="AM2916" s="13">
        <f t="shared" si="4170"/>
        <v>1.1200799449028462E-3</v>
      </c>
      <c r="AN2916" s="13">
        <f t="shared" si="4171"/>
        <v>4.8701698242051533E-4</v>
      </c>
      <c r="AO2916" s="13">
        <f t="shared" si="4172"/>
        <v>1.0587884474021077E-4</v>
      </c>
      <c r="AP2916" s="13">
        <f t="shared" si="4173"/>
        <v>1.5345569960490737E-5</v>
      </c>
      <c r="AQ2916" s="13">
        <f t="shared" si="4174"/>
        <v>1.6680847670050344E-6</v>
      </c>
      <c r="AR2916" s="13">
        <f t="shared" si="4175"/>
        <v>3.5168164463559971E-5</v>
      </c>
      <c r="AS2916" s="13">
        <f t="shared" si="4176"/>
        <v>3.0553759080006497E-5</v>
      </c>
      <c r="AT2916" s="13">
        <f t="shared" si="4177"/>
        <v>1.3272404291761843E-5</v>
      </c>
      <c r="AU2916" s="13">
        <f t="shared" si="4178"/>
        <v>3.8436452335854616E-6</v>
      </c>
      <c r="AV2916" s="13">
        <f t="shared" si="4179"/>
        <v>8.3483039452962097E-7</v>
      </c>
      <c r="AW2916" s="13">
        <f t="shared" si="4180"/>
        <v>1.5221264327541556E-9</v>
      </c>
      <c r="AX2916" s="13">
        <f t="shared" si="4181"/>
        <v>1.6218575952108065E-4</v>
      </c>
      <c r="AY2916" s="13">
        <f t="shared" si="4182"/>
        <v>7.0519269229829193E-5</v>
      </c>
      <c r="AZ2916" s="13">
        <f t="shared" si="4183"/>
        <v>1.5331085008307267E-5</v>
      </c>
      <c r="BA2916" s="13">
        <f t="shared" si="4184"/>
        <v>2.222013643447519E-6</v>
      </c>
      <c r="BB2916" s="13">
        <f t="shared" si="4185"/>
        <v>2.4153596902917713E-7</v>
      </c>
      <c r="BC2916" s="13">
        <f t="shared" si="4186"/>
        <v>2.100423622758608E-8</v>
      </c>
      <c r="BD2916" s="13">
        <f t="shared" si="4187"/>
        <v>2.5485522130590702E-6</v>
      </c>
      <c r="BE2916" s="13">
        <f t="shared" si="4188"/>
        <v>2.2141573638654978E-6</v>
      </c>
      <c r="BF2916" s="13">
        <f t="shared" si="4189"/>
        <v>9.6181918636763282E-7</v>
      </c>
      <c r="BG2916" s="13">
        <f t="shared" si="4190"/>
        <v>2.7853971669229907E-7</v>
      </c>
      <c r="BH2916" s="13">
        <f t="shared" si="4191"/>
        <v>6.0498148878710932E-8</v>
      </c>
      <c r="BI2916" s="13">
        <f t="shared" si="4192"/>
        <v>1.0512040612991303E-8</v>
      </c>
      <c r="BJ2916" s="14">
        <f t="shared" si="4193"/>
        <v>0.4402837962892821</v>
      </c>
      <c r="BK2916" s="14">
        <f t="shared" si="4194"/>
        <v>0.38430871858323684</v>
      </c>
      <c r="BL2916" s="14">
        <f t="shared" si="4195"/>
        <v>0.17172237845554658</v>
      </c>
      <c r="BM2916" s="14">
        <f t="shared" si="4196"/>
        <v>0.1436811658458691</v>
      </c>
      <c r="BN2916" s="14">
        <f t="shared" si="4197"/>
        <v>0.85628360882060739</v>
      </c>
    </row>
    <row r="2917" spans="1:66" x14ac:dyDescent="0.25">
      <c r="A2917" t="s">
        <v>350</v>
      </c>
      <c r="B2917" t="s">
        <v>104</v>
      </c>
      <c r="C2917" t="s">
        <v>99</v>
      </c>
      <c r="D2917" t="s">
        <v>522</v>
      </c>
      <c r="E2917" s="10">
        <f>VLOOKUP(A2917,home!$A$2:$E$405,3,FALSE)</f>
        <v>1.6087</v>
      </c>
      <c r="F2917" s="10">
        <f>VLOOKUP(B2917,home!$B$2:$E$405,3,FALSE)</f>
        <v>1.1867000000000001</v>
      </c>
      <c r="G2917" s="10">
        <f>VLOOKUP(C2917,away!$B$2:$E$405,4,FALSE)</f>
        <v>1.0172000000000001</v>
      </c>
      <c r="H2917" s="10">
        <f>VLOOKUP(A2917,away!$A$2:$E$405,3,FALSE)</f>
        <v>1.2608999999999999</v>
      </c>
      <c r="I2917" s="10">
        <f>VLOOKUP(C2917,away!$B$2:$E$405,3,FALSE)</f>
        <v>0.36049999999999999</v>
      </c>
      <c r="J2917" s="10">
        <f>VLOOKUP(B2917,home!$B$2:$E$405,4,FALSE)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350</v>
      </c>
      <c r="B2918" t="s">
        <v>107</v>
      </c>
      <c r="C2918" t="s">
        <v>98</v>
      </c>
      <c r="D2918" t="s">
        <v>522</v>
      </c>
      <c r="E2918" s="10">
        <f>VLOOKUP(A2918,home!$A$2:$E$405,3,FALSE)</f>
        <v>1.6087</v>
      </c>
      <c r="F2918" s="10">
        <f>VLOOKUP(B2918,home!$B$2:$E$405,3,FALSE)</f>
        <v>0.9607</v>
      </c>
      <c r="G2918" s="10">
        <f>VLOOKUP(C2918,away!$B$2:$E$405,4,FALSE)</f>
        <v>0.9607</v>
      </c>
      <c r="H2918" s="10">
        <f>VLOOKUP(A2918,away!$A$2:$E$405,3,FALSE)</f>
        <v>1.2608999999999999</v>
      </c>
      <c r="I2918" s="10">
        <f>VLOOKUP(C2918,away!$B$2:$E$405,3,FALSE)</f>
        <v>1.0094000000000001</v>
      </c>
      <c r="J2918" s="10">
        <f>VLOOKUP(B2918,home!$B$2:$E$405,4,FALSE)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343</v>
      </c>
      <c r="B2919" t="s">
        <v>180</v>
      </c>
      <c r="C2919" t="s">
        <v>177</v>
      </c>
      <c r="D2919" t="s">
        <v>522</v>
      </c>
      <c r="E2919" s="10">
        <f>VLOOKUP(A2919,home!$A$2:$E$405,3,FALSE)</f>
        <v>1.3052999999999999</v>
      </c>
      <c r="F2919" s="10">
        <f>VLOOKUP(B2919,home!$B$2:$E$405,3,FALSE)</f>
        <v>0.6855</v>
      </c>
      <c r="G2919" s="10">
        <f>VLOOKUP(C2919,away!$B$2:$E$405,4,FALSE)</f>
        <v>0.7661</v>
      </c>
      <c r="H2919" s="10">
        <f>VLOOKUP(A2919,away!$A$2:$E$405,3,FALSE)</f>
        <v>1.1211</v>
      </c>
      <c r="I2919" s="10">
        <f>VLOOKUP(C2919,away!$B$2:$E$405,3,FALSE)</f>
        <v>0.75109999999999999</v>
      </c>
      <c r="J2919" s="10">
        <f>VLOOKUP(B2919,home!$B$2:$E$405,4,FALSE)</f>
        <v>1.3145</v>
      </c>
      <c r="K2919" s="12">
        <f t="shared" si="4142"/>
        <v>0.68549337121499998</v>
      </c>
      <c r="L2919" s="12">
        <f t="shared" si="4143"/>
        <v>1.106885517045</v>
      </c>
      <c r="M2919" s="13">
        <f t="shared" si="4144"/>
        <v>0.16656346212806997</v>
      </c>
      <c r="N2919" s="13">
        <f t="shared" si="4145"/>
        <v>0.11417814917541265</v>
      </c>
      <c r="O2919" s="13">
        <f t="shared" si="4146"/>
        <v>0.18436668389843403</v>
      </c>
      <c r="P2919" s="13">
        <f t="shared" si="4147"/>
        <v>0.12638213968526776</v>
      </c>
      <c r="Q2919" s="13">
        <f t="shared" si="4148"/>
        <v>3.9134182198671395E-2</v>
      </c>
      <c r="R2919" s="13">
        <f t="shared" si="4149"/>
        <v>0.10203640611639513</v>
      </c>
      <c r="S2919" s="13">
        <f t="shared" si="4150"/>
        <v>2.3973512899163611E-2</v>
      </c>
      <c r="T2919" s="13">
        <f t="shared" si="4151"/>
        <v>4.3317059497109622E-2</v>
      </c>
      <c r="U2919" s="13">
        <f t="shared" si="4152"/>
        <v>6.9945280015390535E-2</v>
      </c>
      <c r="V2919" s="13">
        <f t="shared" si="4153"/>
        <v>2.0211341119265574E-3</v>
      </c>
      <c r="W2919" s="13">
        <f t="shared" si="4154"/>
        <v>8.9420741617030983E-3</v>
      </c>
      <c r="X2919" s="13">
        <f t="shared" si="4155"/>
        <v>9.8978523819314695E-3</v>
      </c>
      <c r="Y2919" s="13">
        <f t="shared" si="4156"/>
        <v>5.4778947257046514E-3</v>
      </c>
      <c r="Z2919" s="13">
        <f t="shared" si="4157"/>
        <v>3.7647540047186547E-2</v>
      </c>
      <c r="AA2919" s="13">
        <f t="shared" si="4158"/>
        <v>2.5807139144897621E-2</v>
      </c>
      <c r="AB2919" s="13">
        <f t="shared" si="4159"/>
        <v>8.8453114069252312E-3</v>
      </c>
      <c r="AC2919" s="13">
        <f t="shared" si="4160"/>
        <v>9.5847571547443683E-5</v>
      </c>
      <c r="AD2919" s="13">
        <f t="shared" si="4161"/>
        <v>1.5324331406901003E-3</v>
      </c>
      <c r="AE2919" s="13">
        <f t="shared" si="4162"/>
        <v>1.6962280492696549E-3</v>
      </c>
      <c r="AF2919" s="13">
        <f t="shared" si="4163"/>
        <v>9.3876513067103708E-4</v>
      </c>
      <c r="AG2919" s="13">
        <f t="shared" si="4164"/>
        <v>3.4636850901554266E-4</v>
      </c>
      <c r="AH2919" s="13">
        <f t="shared" si="4165"/>
        <v>1.0417879207650606E-2</v>
      </c>
      <c r="AI2919" s="13">
        <f t="shared" si="4166"/>
        <v>7.1413871389630667E-3</v>
      </c>
      <c r="AJ2919" s="13">
        <f t="shared" si="4167"/>
        <v>2.4476867725196183E-3</v>
      </c>
      <c r="AK2919" s="13">
        <f t="shared" si="4168"/>
        <v>5.5929101912427861E-4</v>
      </c>
      <c r="AL2919" s="13">
        <f t="shared" si="4169"/>
        <v>2.9090224280974088E-6</v>
      </c>
      <c r="AM2919" s="13">
        <f t="shared" si="4170"/>
        <v>2.1009455195464946E-4</v>
      </c>
      <c r="AN2919" s="13">
        <f t="shared" si="4171"/>
        <v>2.3255061676865979E-4</v>
      </c>
      <c r="AO2919" s="13">
        <f t="shared" si="4172"/>
        <v>1.2870345484055585E-4</v>
      </c>
      <c r="AP2919" s="13">
        <f t="shared" si="4173"/>
        <v>4.7486663385555499E-5</v>
      </c>
      <c r="AQ2919" s="13">
        <f t="shared" si="4174"/>
        <v>1.3140574988565618E-5</v>
      </c>
      <c r="AR2919" s="13">
        <f t="shared" si="4175"/>
        <v>2.3062799226545388E-3</v>
      </c>
      <c r="AS2919" s="13">
        <f t="shared" si="4176"/>
        <v>1.580939599145929E-3</v>
      </c>
      <c r="AT2919" s="13">
        <f t="shared" si="4177"/>
        <v>5.4186180775291678E-4</v>
      </c>
      <c r="AU2919" s="13">
        <f t="shared" si="4178"/>
        <v>1.238142257764004E-4</v>
      </c>
      <c r="AV2919" s="13">
        <f t="shared" si="4179"/>
        <v>2.1218457757959958E-5</v>
      </c>
      <c r="AW2919" s="13">
        <f t="shared" si="4180"/>
        <v>6.1312712977414957E-8</v>
      </c>
      <c r="AX2919" s="13">
        <f t="shared" si="4181"/>
        <v>2.400307044888293E-5</v>
      </c>
      <c r="AY2919" s="13">
        <f t="shared" si="4182"/>
        <v>2.6568651044479345E-5</v>
      </c>
      <c r="AZ2919" s="13">
        <f t="shared" si="4183"/>
        <v>1.4704227524278354E-5</v>
      </c>
      <c r="BA2919" s="13">
        <f t="shared" si="4184"/>
        <v>5.4252988286527227E-6</v>
      </c>
      <c r="BB2919" s="13">
        <f t="shared" si="4185"/>
        <v>1.5012961747692256E-6</v>
      </c>
      <c r="BC2919" s="13">
        <f t="shared" si="4186"/>
        <v>3.3235259852942284E-7</v>
      </c>
      <c r="BD2919" s="13">
        <f t="shared" si="4187"/>
        <v>4.2546464077299555E-4</v>
      </c>
      <c r="BE2919" s="13">
        <f t="shared" si="4188"/>
        <v>2.916531909362596E-4</v>
      </c>
      <c r="BF2919" s="13">
        <f t="shared" si="4189"/>
        <v>9.9963164540254338E-5</v>
      </c>
      <c r="BG2919" s="13">
        <f t="shared" si="4190"/>
        <v>2.2841362219339565E-5</v>
      </c>
      <c r="BH2919" s="13">
        <f t="shared" si="4191"/>
        <v>3.9144005977195025E-6</v>
      </c>
      <c r="BI2919" s="13">
        <f t="shared" si="4192"/>
        <v>5.3665913240335059E-7</v>
      </c>
      <c r="BJ2919" s="14">
        <f t="shared" si="4193"/>
        <v>0.2261655177287368</v>
      </c>
      <c r="BK2919" s="14">
        <f t="shared" si="4194"/>
        <v>0.31906557406944797</v>
      </c>
      <c r="BL2919" s="14">
        <f t="shared" si="4195"/>
        <v>0.41698555215158678</v>
      </c>
      <c r="BM2919" s="14">
        <f t="shared" si="4196"/>
        <v>0.26717665345637553</v>
      </c>
      <c r="BN2919" s="14">
        <f t="shared" si="4197"/>
        <v>0.73266102320225091</v>
      </c>
    </row>
    <row r="2920" spans="1:66" x14ac:dyDescent="0.25">
      <c r="A2920" t="s">
        <v>343</v>
      </c>
      <c r="B2920" t="s">
        <v>491</v>
      </c>
      <c r="C2920" t="s">
        <v>179</v>
      </c>
      <c r="D2920" t="s">
        <v>522</v>
      </c>
      <c r="E2920" s="10">
        <f>VLOOKUP(A2920,home!$A$2:$E$405,3,FALSE)</f>
        <v>1.3052999999999999</v>
      </c>
      <c r="F2920" s="10" t="e">
        <f>VLOOKUP(B2920,home!$B$2:$E$405,3,FALSE)</f>
        <v>#N/A</v>
      </c>
      <c r="G2920" s="10">
        <f>VLOOKUP(C2920,away!$B$2:$E$405,4,FALSE)</f>
        <v>1.0887</v>
      </c>
      <c r="H2920" s="10">
        <f>VLOOKUP(A2920,away!$A$2:$E$405,3,FALSE)</f>
        <v>1.1211</v>
      </c>
      <c r="I2920" s="10">
        <f>VLOOKUP(C2920,away!$B$2:$E$405,3,FALSE)</f>
        <v>0.89200000000000002</v>
      </c>
      <c r="J2920" s="10" t="e">
        <f>VLOOKUP(B2920,home!$B$2:$E$405,4,FALSE)</f>
        <v>#N/A</v>
      </c>
      <c r="K2920" s="12" t="e">
        <f t="shared" si="4142"/>
        <v>#N/A</v>
      </c>
      <c r="L2920" s="12" t="e">
        <f t="shared" si="4143"/>
        <v>#N/A</v>
      </c>
      <c r="M2920" s="13" t="e">
        <f t="shared" si="4144"/>
        <v>#N/A</v>
      </c>
      <c r="N2920" s="13" t="e">
        <f t="shared" si="4145"/>
        <v>#N/A</v>
      </c>
      <c r="O2920" s="13" t="e">
        <f t="shared" si="4146"/>
        <v>#N/A</v>
      </c>
      <c r="P2920" s="13" t="e">
        <f t="shared" si="4147"/>
        <v>#N/A</v>
      </c>
      <c r="Q2920" s="13" t="e">
        <f t="shared" si="4148"/>
        <v>#N/A</v>
      </c>
      <c r="R2920" s="13" t="e">
        <f t="shared" si="4149"/>
        <v>#N/A</v>
      </c>
      <c r="S2920" s="13" t="e">
        <f t="shared" si="4150"/>
        <v>#N/A</v>
      </c>
      <c r="T2920" s="13" t="e">
        <f t="shared" si="4151"/>
        <v>#N/A</v>
      </c>
      <c r="U2920" s="13" t="e">
        <f t="shared" si="4152"/>
        <v>#N/A</v>
      </c>
      <c r="V2920" s="13" t="e">
        <f t="shared" si="4153"/>
        <v>#N/A</v>
      </c>
      <c r="W2920" s="13" t="e">
        <f t="shared" si="4154"/>
        <v>#N/A</v>
      </c>
      <c r="X2920" s="13" t="e">
        <f t="shared" si="4155"/>
        <v>#N/A</v>
      </c>
      <c r="Y2920" s="13" t="e">
        <f t="shared" si="4156"/>
        <v>#N/A</v>
      </c>
      <c r="Z2920" s="13" t="e">
        <f t="shared" si="4157"/>
        <v>#N/A</v>
      </c>
      <c r="AA2920" s="13" t="e">
        <f t="shared" si="4158"/>
        <v>#N/A</v>
      </c>
      <c r="AB2920" s="13" t="e">
        <f t="shared" si="4159"/>
        <v>#N/A</v>
      </c>
      <c r="AC2920" s="13" t="e">
        <f t="shared" si="4160"/>
        <v>#N/A</v>
      </c>
      <c r="AD2920" s="13" t="e">
        <f t="shared" si="4161"/>
        <v>#N/A</v>
      </c>
      <c r="AE2920" s="13" t="e">
        <f t="shared" si="4162"/>
        <v>#N/A</v>
      </c>
      <c r="AF2920" s="13" t="e">
        <f t="shared" si="4163"/>
        <v>#N/A</v>
      </c>
      <c r="AG2920" s="13" t="e">
        <f t="shared" si="4164"/>
        <v>#N/A</v>
      </c>
      <c r="AH2920" s="13" t="e">
        <f t="shared" si="4165"/>
        <v>#N/A</v>
      </c>
      <c r="AI2920" s="13" t="e">
        <f t="shared" si="4166"/>
        <v>#N/A</v>
      </c>
      <c r="AJ2920" s="13" t="e">
        <f t="shared" si="4167"/>
        <v>#N/A</v>
      </c>
      <c r="AK2920" s="13" t="e">
        <f t="shared" si="4168"/>
        <v>#N/A</v>
      </c>
      <c r="AL2920" s="13" t="e">
        <f t="shared" si="4169"/>
        <v>#N/A</v>
      </c>
      <c r="AM2920" s="13" t="e">
        <f t="shared" si="4170"/>
        <v>#N/A</v>
      </c>
      <c r="AN2920" s="13" t="e">
        <f t="shared" si="4171"/>
        <v>#N/A</v>
      </c>
      <c r="AO2920" s="13" t="e">
        <f t="shared" si="4172"/>
        <v>#N/A</v>
      </c>
      <c r="AP2920" s="13" t="e">
        <f t="shared" si="4173"/>
        <v>#N/A</v>
      </c>
      <c r="AQ2920" s="13" t="e">
        <f t="shared" si="4174"/>
        <v>#N/A</v>
      </c>
      <c r="AR2920" s="13" t="e">
        <f t="shared" si="4175"/>
        <v>#N/A</v>
      </c>
      <c r="AS2920" s="13" t="e">
        <f t="shared" si="4176"/>
        <v>#N/A</v>
      </c>
      <c r="AT2920" s="13" t="e">
        <f t="shared" si="4177"/>
        <v>#N/A</v>
      </c>
      <c r="AU2920" s="13" t="e">
        <f t="shared" si="4178"/>
        <v>#N/A</v>
      </c>
      <c r="AV2920" s="13" t="e">
        <f t="shared" si="4179"/>
        <v>#N/A</v>
      </c>
      <c r="AW2920" s="13" t="e">
        <f t="shared" si="4180"/>
        <v>#N/A</v>
      </c>
      <c r="AX2920" s="13" t="e">
        <f t="shared" si="4181"/>
        <v>#N/A</v>
      </c>
      <c r="AY2920" s="13" t="e">
        <f t="shared" si="4182"/>
        <v>#N/A</v>
      </c>
      <c r="AZ2920" s="13" t="e">
        <f t="shared" si="4183"/>
        <v>#N/A</v>
      </c>
      <c r="BA2920" s="13" t="e">
        <f t="shared" si="4184"/>
        <v>#N/A</v>
      </c>
      <c r="BB2920" s="13" t="e">
        <f t="shared" si="4185"/>
        <v>#N/A</v>
      </c>
      <c r="BC2920" s="13" t="e">
        <f t="shared" si="4186"/>
        <v>#N/A</v>
      </c>
      <c r="BD2920" s="13" t="e">
        <f t="shared" si="4187"/>
        <v>#N/A</v>
      </c>
      <c r="BE2920" s="13" t="e">
        <f t="shared" si="4188"/>
        <v>#N/A</v>
      </c>
      <c r="BF2920" s="13" t="e">
        <f t="shared" si="4189"/>
        <v>#N/A</v>
      </c>
      <c r="BG2920" s="13" t="e">
        <f t="shared" si="4190"/>
        <v>#N/A</v>
      </c>
      <c r="BH2920" s="13" t="e">
        <f t="shared" si="4191"/>
        <v>#N/A</v>
      </c>
      <c r="BI2920" s="13" t="e">
        <f t="shared" si="4192"/>
        <v>#N/A</v>
      </c>
      <c r="BJ2920" s="14" t="e">
        <f t="shared" si="4193"/>
        <v>#N/A</v>
      </c>
      <c r="BK2920" s="14" t="e">
        <f t="shared" si="4194"/>
        <v>#N/A</v>
      </c>
      <c r="BL2920" s="14" t="e">
        <f t="shared" si="4195"/>
        <v>#N/A</v>
      </c>
      <c r="BM2920" s="14" t="e">
        <f t="shared" si="4196"/>
        <v>#N/A</v>
      </c>
      <c r="BN2920" s="14" t="e">
        <f t="shared" si="4197"/>
        <v>#N/A</v>
      </c>
    </row>
    <row r="2921" spans="1:66" x14ac:dyDescent="0.25">
      <c r="A2921" t="s">
        <v>343</v>
      </c>
      <c r="B2921" t="s">
        <v>188</v>
      </c>
      <c r="C2921" t="s">
        <v>184</v>
      </c>
      <c r="D2921" t="s">
        <v>522</v>
      </c>
      <c r="E2921" s="10">
        <f>VLOOKUP(A2921,home!$A$2:$E$405,3,FALSE)</f>
        <v>1.3052999999999999</v>
      </c>
      <c r="F2921" s="10">
        <f>VLOOKUP(B2921,home!$B$2:$E$405,3,FALSE)</f>
        <v>0.7661</v>
      </c>
      <c r="G2921" s="10">
        <f>VLOOKUP(C2921,away!$B$2:$E$405,4,FALSE)</f>
        <v>0.5645</v>
      </c>
      <c r="H2921" s="10">
        <f>VLOOKUP(A2921,away!$A$2:$E$405,3,FALSE)</f>
        <v>1.1211</v>
      </c>
      <c r="I2921" s="10">
        <f>VLOOKUP(C2921,away!$B$2:$E$405,3,FALSE)</f>
        <v>1.9717</v>
      </c>
      <c r="J2921" s="10">
        <f>VLOOKUP(B2921,home!$B$2:$E$405,4,FALSE)</f>
        <v>1.0798000000000001</v>
      </c>
      <c r="K2921" s="12">
        <f t="shared" si="4142"/>
        <v>0.56449454128499998</v>
      </c>
      <c r="L2921" s="12">
        <f t="shared" si="4143"/>
        <v>2.3868686050260002</v>
      </c>
      <c r="M2921" s="13">
        <f t="shared" si="4144"/>
        <v>5.2268407877241629E-2</v>
      </c>
      <c r="N2921" s="13">
        <f t="shared" si="4145"/>
        <v>2.9505230928360795E-2</v>
      </c>
      <c r="O2921" s="13">
        <f t="shared" si="4146"/>
        <v>0.12475782179688172</v>
      </c>
      <c r="P2921" s="13">
        <f t="shared" si="4147"/>
        <v>7.0425109386946516E-2</v>
      </c>
      <c r="Q2921" s="13">
        <f t="shared" si="4148"/>
        <v>8.3277708992065096E-3</v>
      </c>
      <c r="R2921" s="13">
        <f t="shared" si="4149"/>
        <v>0.14889026403920272</v>
      </c>
      <c r="S2921" s="13">
        <f t="shared" si="4150"/>
        <v>2.3722245585764728E-2</v>
      </c>
      <c r="T2921" s="13">
        <f t="shared" si="4151"/>
        <v>1.9877294909165157E-2</v>
      </c>
      <c r="U2921" s="13">
        <f t="shared" si="4152"/>
        <v>8.4047741300612266E-2</v>
      </c>
      <c r="V2921" s="13">
        <f t="shared" si="4153"/>
        <v>3.5514160000289807E-3</v>
      </c>
      <c r="W2921" s="13">
        <f t="shared" si="4154"/>
        <v>1.5669937378913837E-3</v>
      </c>
      <c r="X2921" s="13">
        <f t="shared" si="4155"/>
        <v>3.7402081572452841E-3</v>
      </c>
      <c r="Y2921" s="13">
        <f t="shared" si="4156"/>
        <v>4.463692713395459E-3</v>
      </c>
      <c r="Z2921" s="13">
        <f t="shared" si="4157"/>
        <v>0.1184604989430682</v>
      </c>
      <c r="AA2921" s="13">
        <f t="shared" si="4158"/>
        <v>6.6870305011259512E-2</v>
      </c>
      <c r="AB2921" s="13">
        <f t="shared" si="4159"/>
        <v>1.8873961076459483E-2</v>
      </c>
      <c r="AC2921" s="13">
        <f t="shared" si="4160"/>
        <v>2.9906791506353425E-4</v>
      </c>
      <c r="AD2921" s="13">
        <f t="shared" si="4161"/>
        <v>2.2113985281686603E-4</v>
      </c>
      <c r="AE2921" s="13">
        <f t="shared" si="4162"/>
        <v>5.2783177200864796E-4</v>
      </c>
      <c r="AF2921" s="13">
        <f t="shared" si="4163"/>
        <v>6.2993254267134171E-4</v>
      </c>
      <c r="AG2921" s="13">
        <f t="shared" si="4164"/>
        <v>5.0118873646214221E-4</v>
      </c>
      <c r="AH2921" s="13">
        <f t="shared" si="4165"/>
        <v>7.0687411465731292E-2</v>
      </c>
      <c r="AI2921" s="13">
        <f t="shared" si="4166"/>
        <v>3.9902657909972036E-2</v>
      </c>
      <c r="AJ2921" s="13">
        <f t="shared" si="4167"/>
        <v>1.1262416286470968E-2</v>
      </c>
      <c r="AK2921" s="13">
        <f t="shared" si="4168"/>
        <v>2.1191908384640477E-3</v>
      </c>
      <c r="AL2921" s="13">
        <f t="shared" si="4169"/>
        <v>1.6118256888131515E-5</v>
      </c>
      <c r="AM2921" s="13">
        <f t="shared" si="4170"/>
        <v>2.4966447955137849E-5</v>
      </c>
      <c r="AN2921" s="13">
        <f t="shared" si="4171"/>
        <v>5.9591630803134105E-5</v>
      </c>
      <c r="AO2921" s="13">
        <f t="shared" si="4172"/>
        <v>7.1118696343150573E-5</v>
      </c>
      <c r="AP2921" s="13">
        <f t="shared" si="4173"/>
        <v>5.6583661177281168E-5</v>
      </c>
      <c r="AQ2921" s="13">
        <f t="shared" si="4174"/>
        <v>3.3764441105370231E-5</v>
      </c>
      <c r="AR2921" s="13">
        <f t="shared" si="4175"/>
        <v>3.3744312639621785E-2</v>
      </c>
      <c r="AS2921" s="13">
        <f t="shared" si="4176"/>
        <v>1.9048480284480925E-2</v>
      </c>
      <c r="AT2921" s="13">
        <f t="shared" si="4177"/>
        <v>5.3763815701822117E-3</v>
      </c>
      <c r="AU2921" s="13">
        <f t="shared" si="4178"/>
        <v>1.011646016077712E-3</v>
      </c>
      <c r="AV2921" s="13">
        <f t="shared" si="4179"/>
        <v>1.4276716344714644E-4</v>
      </c>
      <c r="AW2921" s="13">
        <f t="shared" si="4180"/>
        <v>6.0325902956925139E-7</v>
      </c>
      <c r="AX2921" s="13">
        <f t="shared" si="4181"/>
        <v>2.3489039309918931E-6</v>
      </c>
      <c r="AY2921" s="13">
        <f t="shared" si="4182"/>
        <v>5.6065250491067068E-6</v>
      </c>
      <c r="AZ2921" s="13">
        <f t="shared" si="4183"/>
        <v>6.6910193115023272E-6</v>
      </c>
      <c r="BA2921" s="13">
        <f t="shared" si="4184"/>
        <v>5.3235279767491953E-6</v>
      </c>
      <c r="BB2921" s="13">
        <f t="shared" si="4185"/>
        <v>3.1766404489200594E-6</v>
      </c>
      <c r="BC2921" s="13">
        <f t="shared" si="4186"/>
        <v>1.5164446713965977E-6</v>
      </c>
      <c r="BD2921" s="13">
        <f t="shared" si="4187"/>
        <v>1.3423873406282545E-2</v>
      </c>
      <c r="BE2921" s="13">
        <f t="shared" si="4188"/>
        <v>7.5777032607473758E-3</v>
      </c>
      <c r="BF2921" s="13">
        <f t="shared" si="4189"/>
        <v>2.1387860630847186E-3</v>
      </c>
      <c r="BG2921" s="13">
        <f t="shared" si="4190"/>
        <v>4.024443525292532E-4</v>
      </c>
      <c r="BH2921" s="13">
        <f t="shared" si="4191"/>
        <v>5.6794410043434901E-5</v>
      </c>
      <c r="BI2921" s="13">
        <f t="shared" si="4192"/>
        <v>6.4120268890041981E-6</v>
      </c>
      <c r="BJ2921" s="14">
        <f t="shared" si="4193"/>
        <v>6.9631972187996299E-2</v>
      </c>
      <c r="BK2921" s="14">
        <f t="shared" si="4194"/>
        <v>0.15028797154698262</v>
      </c>
      <c r="BL2921" s="14">
        <f t="shared" si="4195"/>
        <v>0.65034137091844013</v>
      </c>
      <c r="BM2921" s="14">
        <f t="shared" si="4196"/>
        <v>0.554542205402628</v>
      </c>
      <c r="BN2921" s="14">
        <f t="shared" si="4197"/>
        <v>0.43417460492783988</v>
      </c>
    </row>
    <row r="2922" spans="1:66" x14ac:dyDescent="0.25">
      <c r="A2922" t="s">
        <v>343</v>
      </c>
      <c r="B2922" t="s">
        <v>189</v>
      </c>
      <c r="C2922" t="s">
        <v>194</v>
      </c>
      <c r="D2922" t="s">
        <v>522</v>
      </c>
      <c r="E2922" s="10">
        <f>VLOOKUP(A2922,home!$A$2:$E$405,3,FALSE)</f>
        <v>1.3052999999999999</v>
      </c>
      <c r="F2922" s="10">
        <f>VLOOKUP(B2922,home!$B$2:$E$405,3,FALSE)</f>
        <v>0.6855</v>
      </c>
      <c r="G2922" s="10">
        <f>VLOOKUP(C2922,away!$B$2:$E$405,4,FALSE)</f>
        <v>0.8871</v>
      </c>
      <c r="H2922" s="10">
        <f>VLOOKUP(A2922,away!$A$2:$E$405,3,FALSE)</f>
        <v>1.1211</v>
      </c>
      <c r="I2922" s="10">
        <f>VLOOKUP(C2922,away!$B$2:$E$405,3,FALSE)</f>
        <v>1.4553</v>
      </c>
      <c r="J2922" s="10">
        <f>VLOOKUP(B2922,home!$B$2:$E$405,4,FALSE)</f>
        <v>1.3145</v>
      </c>
      <c r="K2922" s="12">
        <f t="shared" si="4142"/>
        <v>0.79376213236499993</v>
      </c>
      <c r="L2922" s="12">
        <f t="shared" si="4143"/>
        <v>2.1446551630349999</v>
      </c>
      <c r="M2922" s="13">
        <f t="shared" si="4144"/>
        <v>5.2949465818458052E-2</v>
      </c>
      <c r="N2922" s="13">
        <f t="shared" si="4145"/>
        <v>4.2029280895646941E-2</v>
      </c>
      <c r="O2922" s="13">
        <f t="shared" si="4146"/>
        <v>0.1135583452475013</v>
      </c>
      <c r="P2922" s="13">
        <f t="shared" si="4147"/>
        <v>9.0138314271497488E-2</v>
      </c>
      <c r="Q2922" s="13">
        <f t="shared" si="4148"/>
        <v>1.6680625812748134E-2</v>
      </c>
      <c r="R2922" s="13">
        <f t="shared" si="4149"/>
        <v>0.12177174572038239</v>
      </c>
      <c r="S2922" s="13">
        <f t="shared" si="4150"/>
        <v>3.83616509350833E-2</v>
      </c>
      <c r="T2922" s="13">
        <f t="shared" si="4151"/>
        <v>3.5774190271965177E-2</v>
      </c>
      <c r="U2922" s="13">
        <f t="shared" si="4152"/>
        <v>9.6657800544819289E-2</v>
      </c>
      <c r="V2922" s="13">
        <f t="shared" si="4153"/>
        <v>7.2560894608782612E-3</v>
      </c>
      <c r="W2922" s="13">
        <f t="shared" si="4154"/>
        <v>4.4134830381032074E-3</v>
      </c>
      <c r="X2922" s="13">
        <f t="shared" si="4155"/>
        <v>9.46539918463544E-3</v>
      </c>
      <c r="Y2922" s="13">
        <f t="shared" si="4156"/>
        <v>1.0150008615757841E-2</v>
      </c>
      <c r="Z2922" s="13">
        <f t="shared" si="4157"/>
        <v>8.705280105700107E-2</v>
      </c>
      <c r="AA2922" s="13">
        <f t="shared" si="4158"/>
        <v>6.9099216995351292E-2</v>
      </c>
      <c r="AB2922" s="13">
        <f t="shared" si="4159"/>
        <v>2.742417091349094E-2</v>
      </c>
      <c r="AC2922" s="13">
        <f t="shared" si="4160"/>
        <v>7.7202345445894079E-4</v>
      </c>
      <c r="AD2922" s="13">
        <f t="shared" si="4161"/>
        <v>8.7581392687038982E-4</v>
      </c>
      <c r="AE2922" s="13">
        <f t="shared" si="4162"/>
        <v>1.8783188601205392E-3</v>
      </c>
      <c r="AF2922" s="13">
        <f t="shared" si="4163"/>
        <v>2.0141731205917659E-3</v>
      </c>
      <c r="AG2922" s="13">
        <f t="shared" si="4164"/>
        <v>1.4399022607744824E-3</v>
      </c>
      <c r="AH2922" s="13">
        <f t="shared" si="4165"/>
        <v>4.667455981088902E-2</v>
      </c>
      <c r="AI2922" s="13">
        <f t="shared" si="4166"/>
        <v>3.7048498122688997E-2</v>
      </c>
      <c r="AJ2922" s="13">
        <f t="shared" si="4167"/>
        <v>1.4703847435393156E-2</v>
      </c>
      <c r="AK2922" s="13">
        <f t="shared" si="4168"/>
        <v>3.8904524314291034E-3</v>
      </c>
      <c r="AL2922" s="13">
        <f t="shared" si="4169"/>
        <v>5.2570043294924896E-5</v>
      </c>
      <c r="AM2922" s="13">
        <f t="shared" si="4170"/>
        <v>1.39037586029521E-4</v>
      </c>
      <c r="AN2922" s="13">
        <f t="shared" si="4171"/>
        <v>2.9818767673413514E-4</v>
      </c>
      <c r="AO2922" s="13">
        <f t="shared" si="4172"/>
        <v>3.1975487023063734E-4</v>
      </c>
      <c r="AP2922" s="13">
        <f t="shared" si="4173"/>
        <v>2.2858797778190754E-4</v>
      </c>
      <c r="AQ2922" s="13">
        <f t="shared" si="4174"/>
        <v>1.2256059668942448E-4</v>
      </c>
      <c r="AR2922" s="13">
        <f t="shared" si="4175"/>
        <v>2.0020167136161802E-2</v>
      </c>
      <c r="AS2922" s="13">
        <f t="shared" si="4176"/>
        <v>1.5891250556303489E-2</v>
      </c>
      <c r="AT2922" s="13">
        <f t="shared" si="4177"/>
        <v>6.3069364637589739E-3</v>
      </c>
      <c r="AU2922" s="13">
        <f t="shared" si="4178"/>
        <v>1.6687357787212988E-3</v>
      </c>
      <c r="AV2922" s="13">
        <f t="shared" si="4179"/>
        <v>3.311448175178966E-4</v>
      </c>
      <c r="AW2922" s="13">
        <f t="shared" si="4180"/>
        <v>2.4859001620897679E-6</v>
      </c>
      <c r="AX2922" s="13">
        <f t="shared" si="4181"/>
        <v>1.8393795127612442E-5</v>
      </c>
      <c r="AY2922" s="13">
        <f t="shared" si="4182"/>
        <v>3.9448347688242047E-5</v>
      </c>
      <c r="AZ2922" s="13">
        <f t="shared" si="4183"/>
        <v>4.2301551271394067E-5</v>
      </c>
      <c r="BA2922" s="13">
        <f t="shared" si="4184"/>
        <v>3.0240746779528347E-5</v>
      </c>
      <c r="BB2922" s="13">
        <f t="shared" si="4185"/>
        <v>1.6213993428687381E-5</v>
      </c>
      <c r="BC2922" s="13">
        <f t="shared" si="4186"/>
        <v>6.9546849440499886E-6</v>
      </c>
      <c r="BD2922" s="13">
        <f t="shared" si="4187"/>
        <v>7.1560591355655156E-3</v>
      </c>
      <c r="BE2922" s="13">
        <f t="shared" si="4188"/>
        <v>5.6802087587765216E-3</v>
      </c>
      <c r="BF2922" s="13">
        <f t="shared" si="4189"/>
        <v>2.2543673083224008E-3</v>
      </c>
      <c r="BG2922" s="13">
        <f t="shared" si="4190"/>
        <v>5.9647713392931142E-4</v>
      </c>
      <c r="BH2922" s="13">
        <f t="shared" si="4191"/>
        <v>1.1836524043367345E-4</v>
      </c>
      <c r="BI2922" s="13">
        <f t="shared" si="4192"/>
        <v>1.8790769128905714E-5</v>
      </c>
      <c r="BJ2922" s="14">
        <f t="shared" si="4193"/>
        <v>0.12598287781391906</v>
      </c>
      <c r="BK2922" s="14">
        <f t="shared" si="4194"/>
        <v>0.18956956233135924</v>
      </c>
      <c r="BL2922" s="14">
        <f t="shared" si="4195"/>
        <v>0.59087114032056531</v>
      </c>
      <c r="BM2922" s="14">
        <f t="shared" si="4196"/>
        <v>0.55631164130908384</v>
      </c>
      <c r="BN2922" s="14">
        <f t="shared" si="4197"/>
        <v>0.43712777776623435</v>
      </c>
    </row>
    <row r="2923" spans="1:66" x14ac:dyDescent="0.25">
      <c r="A2923" t="s">
        <v>343</v>
      </c>
      <c r="B2923" t="s">
        <v>182</v>
      </c>
      <c r="C2923" t="s">
        <v>190</v>
      </c>
      <c r="D2923" t="s">
        <v>522</v>
      </c>
      <c r="E2923" s="10">
        <f>VLOOKUP(A2923,home!$A$2:$E$405,3,FALSE)</f>
        <v>1.3052999999999999</v>
      </c>
      <c r="F2923" s="10">
        <f>VLOOKUP(B2923,home!$B$2:$E$405,3,FALSE)</f>
        <v>1.2903</v>
      </c>
      <c r="G2923" s="10">
        <f>VLOOKUP(C2923,away!$B$2:$E$405,4,FALSE)</f>
        <v>1.129</v>
      </c>
      <c r="H2923" s="10">
        <f>VLOOKUP(A2923,away!$A$2:$E$405,3,FALSE)</f>
        <v>1.1211</v>
      </c>
      <c r="I2923" s="10">
        <f>VLOOKUP(C2923,away!$B$2:$E$405,3,FALSE)</f>
        <v>1.0798000000000001</v>
      </c>
      <c r="J2923" s="10">
        <f>VLOOKUP(B2923,home!$B$2:$E$405,4,FALSE)</f>
        <v>0.93889999999999996</v>
      </c>
      <c r="K2923" s="12">
        <f t="shared" si="4142"/>
        <v>1.9014940781099998</v>
      </c>
      <c r="L2923" s="12">
        <f t="shared" si="4143"/>
        <v>1.136598333042</v>
      </c>
      <c r="M2923" s="13">
        <f t="shared" si="4144"/>
        <v>4.7926225884385533E-2</v>
      </c>
      <c r="N2923" s="13">
        <f t="shared" si="4145"/>
        <v>9.1131434705321271E-2</v>
      </c>
      <c r="O2923" s="13">
        <f t="shared" si="4146"/>
        <v>5.4472868449186952E-2</v>
      </c>
      <c r="P2923" s="13">
        <f t="shared" si="4147"/>
        <v>0.10357983677379402</v>
      </c>
      <c r="Q2923" s="13">
        <f t="shared" si="4148"/>
        <v>8.6642941710918284E-2</v>
      </c>
      <c r="R2923" s="13">
        <f t="shared" si="4149"/>
        <v>3.0956885737681024E-2</v>
      </c>
      <c r="S2923" s="13">
        <f t="shared" si="4150"/>
        <v>5.5965092118704041E-2</v>
      </c>
      <c r="T2923" s="13">
        <f t="shared" si="4151"/>
        <v>9.8478223118484892E-2</v>
      </c>
      <c r="U2923" s="13">
        <f t="shared" si="4152"/>
        <v>5.8864334906928377E-2</v>
      </c>
      <c r="V2923" s="13">
        <f t="shared" si="4153"/>
        <v>1.3439301759494805E-2</v>
      </c>
      <c r="W2923" s="13">
        <f t="shared" si="4154"/>
        <v>5.4917013524447007E-2</v>
      </c>
      <c r="X2923" s="13">
        <f t="shared" si="4155"/>
        <v>6.2418586027531441E-2</v>
      </c>
      <c r="Y2923" s="13">
        <f t="shared" si="4156"/>
        <v>3.5472430414865461E-2</v>
      </c>
      <c r="Z2923" s="13">
        <f t="shared" si="4157"/>
        <v>1.172851490853997E-2</v>
      </c>
      <c r="AA2923" s="13">
        <f t="shared" si="4158"/>
        <v>2.2301701643613597E-2</v>
      </c>
      <c r="AB2923" s="13">
        <f t="shared" si="4159"/>
        <v>2.1203276803553658E-2</v>
      </c>
      <c r="AC2923" s="13">
        <f t="shared" si="4160"/>
        <v>1.8153430831903932E-3</v>
      </c>
      <c r="AD2923" s="13">
        <f t="shared" si="4161"/>
        <v>2.6106094001055683E-2</v>
      </c>
      <c r="AE2923" s="13">
        <f t="shared" si="4162"/>
        <v>2.9672142923837644E-2</v>
      </c>
      <c r="AF2923" s="13">
        <f t="shared" si="4163"/>
        <v>1.6862654092508925E-2</v>
      </c>
      <c r="AG2923" s="13">
        <f t="shared" si="4164"/>
        <v>6.3886881774031659E-3</v>
      </c>
      <c r="AH2923" s="13">
        <f t="shared" si="4165"/>
        <v>3.332652623526194E-3</v>
      </c>
      <c r="AI2923" s="13">
        <f t="shared" si="4166"/>
        <v>6.3370192280328124E-3</v>
      </c>
      <c r="AJ2923" s="13">
        <f t="shared" si="4167"/>
        <v>6.0249022674867996E-3</v>
      </c>
      <c r="AK2923" s="13">
        <f t="shared" si="4168"/>
        <v>3.8187719942725535E-3</v>
      </c>
      <c r="AL2923" s="13">
        <f t="shared" si="4169"/>
        <v>1.5693532029740584E-4</v>
      </c>
      <c r="AM2923" s="13">
        <f t="shared" si="4170"/>
        <v>9.9281166291180657E-3</v>
      </c>
      <c r="AN2923" s="13">
        <f t="shared" si="4171"/>
        <v>1.1284280810902153E-2</v>
      </c>
      <c r="AO2923" s="13">
        <f t="shared" si="4172"/>
        <v>6.412847379624608E-3</v>
      </c>
      <c r="AP2923" s="13">
        <f t="shared" si="4173"/>
        <v>2.4296105472446953E-3</v>
      </c>
      <c r="AQ2923" s="13">
        <f t="shared" si="4174"/>
        <v>6.9037282448489558E-4</v>
      </c>
      <c r="AR2923" s="13">
        <f t="shared" si="4175"/>
        <v>7.575774833015836E-4</v>
      </c>
      <c r="AS2923" s="13">
        <f t="shared" si="4176"/>
        <v>1.4405290982074386E-3</v>
      </c>
      <c r="AT2923" s="13">
        <f t="shared" si="4177"/>
        <v>1.3695787747932916E-3</v>
      </c>
      <c r="AU2923" s="13">
        <f t="shared" si="4178"/>
        <v>8.680819765915311E-4</v>
      </c>
      <c r="AV2923" s="13">
        <f t="shared" si="4179"/>
        <v>4.1266318445070489E-4</v>
      </c>
      <c r="AW2923" s="13">
        <f t="shared" si="4180"/>
        <v>9.4215029688789094E-6</v>
      </c>
      <c r="AX2923" s="13">
        <f t="shared" si="4181"/>
        <v>3.1463758295089063E-3</v>
      </c>
      <c r="AY2923" s="13">
        <f t="shared" si="4182"/>
        <v>3.5761655229434629E-3</v>
      </c>
      <c r="AZ2923" s="13">
        <f t="shared" si="4183"/>
        <v>2.0323318860299062E-3</v>
      </c>
      <c r="BA2923" s="13">
        <f t="shared" si="4184"/>
        <v>7.6998167794989825E-4</v>
      </c>
      <c r="BB2923" s="13">
        <f t="shared" si="4185"/>
        <v>2.1878997290768415E-4</v>
      </c>
      <c r="BC2923" s="13">
        <f t="shared" si="4186"/>
        <v>4.9735263698635597E-5</v>
      </c>
      <c r="BD2923" s="13">
        <f t="shared" si="4187"/>
        <v>1.4351021744512212E-4</v>
      </c>
      <c r="BE2923" s="13">
        <f t="shared" si="4188"/>
        <v>2.7288382862017808E-4</v>
      </c>
      <c r="BF2923" s="13">
        <f t="shared" si="4189"/>
        <v>2.5944349206662637E-4</v>
      </c>
      <c r="BG2923" s="13">
        <f t="shared" si="4190"/>
        <v>1.6444342125628963E-4</v>
      </c>
      <c r="BH2923" s="13">
        <f t="shared" si="4191"/>
        <v>7.8172047925745671E-5</v>
      </c>
      <c r="BI2923" s="13">
        <f t="shared" si="4192"/>
        <v>2.972873724090727E-5</v>
      </c>
      <c r="BJ2923" s="14">
        <f t="shared" si="4193"/>
        <v>0.54862881704078681</v>
      </c>
      <c r="BK2923" s="14">
        <f t="shared" si="4194"/>
        <v>0.22645890046280967</v>
      </c>
      <c r="BL2923" s="14">
        <f t="shared" si="4195"/>
        <v>0.21310902591618139</v>
      </c>
      <c r="BM2923" s="14">
        <f t="shared" si="4196"/>
        <v>0.5816483210470561</v>
      </c>
      <c r="BN2923" s="14">
        <f t="shared" si="4197"/>
        <v>0.41471019326128711</v>
      </c>
    </row>
    <row r="2924" spans="1:66" x14ac:dyDescent="0.25">
      <c r="A2924" t="s">
        <v>343</v>
      </c>
      <c r="B2924" t="s">
        <v>192</v>
      </c>
      <c r="C2924" t="s">
        <v>490</v>
      </c>
      <c r="D2924" t="s">
        <v>522</v>
      </c>
      <c r="E2924" s="10">
        <f>VLOOKUP(A2924,home!$A$2:$E$405,3,FALSE)</f>
        <v>1.3052999999999999</v>
      </c>
      <c r="F2924" s="10">
        <f>VLOOKUP(B2924,home!$B$2:$E$405,3,FALSE)</f>
        <v>1.2096</v>
      </c>
      <c r="G2924" s="10" t="e">
        <f>VLOOKUP(C2924,away!$B$2:$E$405,4,FALSE)</f>
        <v>#N/A</v>
      </c>
      <c r="H2924" s="10">
        <f>VLOOKUP(A2924,away!$A$2:$E$405,3,FALSE)</f>
        <v>1.1211</v>
      </c>
      <c r="I2924" s="10" t="e">
        <f>VLOOKUP(C2924,away!$B$2:$E$405,3,FALSE)</f>
        <v>#N/A</v>
      </c>
      <c r="J2924" s="10">
        <f>VLOOKUP(B2924,home!$B$2:$E$405,4,FALSE)</f>
        <v>0.79810000000000003</v>
      </c>
      <c r="K2924" s="12" t="e">
        <f t="shared" si="4142"/>
        <v>#N/A</v>
      </c>
      <c r="L2924" s="12" t="e">
        <f t="shared" si="4143"/>
        <v>#N/A</v>
      </c>
      <c r="M2924" s="13" t="e">
        <f t="shared" si="4144"/>
        <v>#N/A</v>
      </c>
      <c r="N2924" s="13" t="e">
        <f t="shared" si="4145"/>
        <v>#N/A</v>
      </c>
      <c r="O2924" s="13" t="e">
        <f t="shared" si="4146"/>
        <v>#N/A</v>
      </c>
      <c r="P2924" s="13" t="e">
        <f t="shared" si="4147"/>
        <v>#N/A</v>
      </c>
      <c r="Q2924" s="13" t="e">
        <f t="shared" si="4148"/>
        <v>#N/A</v>
      </c>
      <c r="R2924" s="13" t="e">
        <f t="shared" si="4149"/>
        <v>#N/A</v>
      </c>
      <c r="S2924" s="13" t="e">
        <f t="shared" si="4150"/>
        <v>#N/A</v>
      </c>
      <c r="T2924" s="13" t="e">
        <f t="shared" si="4151"/>
        <v>#N/A</v>
      </c>
      <c r="U2924" s="13" t="e">
        <f t="shared" si="4152"/>
        <v>#N/A</v>
      </c>
      <c r="V2924" s="13" t="e">
        <f t="shared" si="4153"/>
        <v>#N/A</v>
      </c>
      <c r="W2924" s="13" t="e">
        <f t="shared" si="4154"/>
        <v>#N/A</v>
      </c>
      <c r="X2924" s="13" t="e">
        <f t="shared" si="4155"/>
        <v>#N/A</v>
      </c>
      <c r="Y2924" s="13" t="e">
        <f t="shared" si="4156"/>
        <v>#N/A</v>
      </c>
      <c r="Z2924" s="13" t="e">
        <f t="shared" si="4157"/>
        <v>#N/A</v>
      </c>
      <c r="AA2924" s="13" t="e">
        <f t="shared" si="4158"/>
        <v>#N/A</v>
      </c>
      <c r="AB2924" s="13" t="e">
        <f t="shared" si="4159"/>
        <v>#N/A</v>
      </c>
      <c r="AC2924" s="13" t="e">
        <f t="shared" si="4160"/>
        <v>#N/A</v>
      </c>
      <c r="AD2924" s="13" t="e">
        <f t="shared" si="4161"/>
        <v>#N/A</v>
      </c>
      <c r="AE2924" s="13" t="e">
        <f t="shared" si="4162"/>
        <v>#N/A</v>
      </c>
      <c r="AF2924" s="13" t="e">
        <f t="shared" si="4163"/>
        <v>#N/A</v>
      </c>
      <c r="AG2924" s="13" t="e">
        <f t="shared" si="4164"/>
        <v>#N/A</v>
      </c>
      <c r="AH2924" s="13" t="e">
        <f t="shared" si="4165"/>
        <v>#N/A</v>
      </c>
      <c r="AI2924" s="13" t="e">
        <f t="shared" si="4166"/>
        <v>#N/A</v>
      </c>
      <c r="AJ2924" s="13" t="e">
        <f t="shared" si="4167"/>
        <v>#N/A</v>
      </c>
      <c r="AK2924" s="13" t="e">
        <f t="shared" si="4168"/>
        <v>#N/A</v>
      </c>
      <c r="AL2924" s="13" t="e">
        <f t="shared" si="4169"/>
        <v>#N/A</v>
      </c>
      <c r="AM2924" s="13" t="e">
        <f t="shared" si="4170"/>
        <v>#N/A</v>
      </c>
      <c r="AN2924" s="13" t="e">
        <f t="shared" si="4171"/>
        <v>#N/A</v>
      </c>
      <c r="AO2924" s="13" t="e">
        <f t="shared" si="4172"/>
        <v>#N/A</v>
      </c>
      <c r="AP2924" s="13" t="e">
        <f t="shared" si="4173"/>
        <v>#N/A</v>
      </c>
      <c r="AQ2924" s="13" t="e">
        <f t="shared" si="4174"/>
        <v>#N/A</v>
      </c>
      <c r="AR2924" s="13" t="e">
        <f t="shared" si="4175"/>
        <v>#N/A</v>
      </c>
      <c r="AS2924" s="13" t="e">
        <f t="shared" si="4176"/>
        <v>#N/A</v>
      </c>
      <c r="AT2924" s="13" t="e">
        <f t="shared" si="4177"/>
        <v>#N/A</v>
      </c>
      <c r="AU2924" s="13" t="e">
        <f t="shared" si="4178"/>
        <v>#N/A</v>
      </c>
      <c r="AV2924" s="13" t="e">
        <f t="shared" si="4179"/>
        <v>#N/A</v>
      </c>
      <c r="AW2924" s="13" t="e">
        <f t="shared" si="4180"/>
        <v>#N/A</v>
      </c>
      <c r="AX2924" s="13" t="e">
        <f t="shared" si="4181"/>
        <v>#N/A</v>
      </c>
      <c r="AY2924" s="13" t="e">
        <f t="shared" si="4182"/>
        <v>#N/A</v>
      </c>
      <c r="AZ2924" s="13" t="e">
        <f t="shared" si="4183"/>
        <v>#N/A</v>
      </c>
      <c r="BA2924" s="13" t="e">
        <f t="shared" si="4184"/>
        <v>#N/A</v>
      </c>
      <c r="BB2924" s="13" t="e">
        <f t="shared" si="4185"/>
        <v>#N/A</v>
      </c>
      <c r="BC2924" s="13" t="e">
        <f t="shared" si="4186"/>
        <v>#N/A</v>
      </c>
      <c r="BD2924" s="13" t="e">
        <f t="shared" si="4187"/>
        <v>#N/A</v>
      </c>
      <c r="BE2924" s="13" t="e">
        <f t="shared" si="4188"/>
        <v>#N/A</v>
      </c>
      <c r="BF2924" s="13" t="e">
        <f t="shared" si="4189"/>
        <v>#N/A</v>
      </c>
      <c r="BG2924" s="13" t="e">
        <f t="shared" si="4190"/>
        <v>#N/A</v>
      </c>
      <c r="BH2924" s="13" t="e">
        <f t="shared" si="4191"/>
        <v>#N/A</v>
      </c>
      <c r="BI2924" s="13" t="e">
        <f t="shared" si="4192"/>
        <v>#N/A</v>
      </c>
      <c r="BJ2924" s="14" t="e">
        <f t="shared" si="4193"/>
        <v>#N/A</v>
      </c>
      <c r="BK2924" s="14" t="e">
        <f t="shared" si="4194"/>
        <v>#N/A</v>
      </c>
      <c r="BL2924" s="14" t="e">
        <f t="shared" si="4195"/>
        <v>#N/A</v>
      </c>
      <c r="BM2924" s="14" t="e">
        <f t="shared" si="4196"/>
        <v>#N/A</v>
      </c>
      <c r="BN2924" s="14" t="e">
        <f t="shared" si="4197"/>
        <v>#N/A</v>
      </c>
    </row>
    <row r="2925" spans="1:66" x14ac:dyDescent="0.25">
      <c r="A2925" t="s">
        <v>343</v>
      </c>
      <c r="B2925" t="s">
        <v>178</v>
      </c>
      <c r="C2925" t="s">
        <v>181</v>
      </c>
      <c r="D2925" t="s">
        <v>522</v>
      </c>
      <c r="E2925" s="10">
        <f>VLOOKUP(A2925,home!$A$2:$E$405,3,FALSE)</f>
        <v>1.3052999999999999</v>
      </c>
      <c r="F2925" s="10">
        <f>VLOOKUP(B2925,home!$B$2:$E$405,3,FALSE)</f>
        <v>1.0484</v>
      </c>
      <c r="G2925" s="10">
        <f>VLOOKUP(C2925,away!$B$2:$E$405,4,FALSE)</f>
        <v>0.9274</v>
      </c>
      <c r="H2925" s="10">
        <f>VLOOKUP(A2925,away!$A$2:$E$405,3,FALSE)</f>
        <v>1.1211</v>
      </c>
      <c r="I2925" s="10">
        <f>VLOOKUP(C2925,away!$B$2:$E$405,3,FALSE)</f>
        <v>0.9859</v>
      </c>
      <c r="J2925" s="10">
        <f>VLOOKUP(B2925,home!$B$2:$E$405,4,FALSE)</f>
        <v>1.3145</v>
      </c>
      <c r="K2925" s="12">
        <f t="shared" si="4142"/>
        <v>1.269125124648</v>
      </c>
      <c r="L2925" s="12">
        <f t="shared" si="4143"/>
        <v>1.4529069781050001</v>
      </c>
      <c r="M2925" s="13">
        <f t="shared" si="4144"/>
        <v>6.5741026077471482E-2</v>
      </c>
      <c r="N2925" s="13">
        <f t="shared" si="4145"/>
        <v>8.3433587915058408E-2</v>
      </c>
      <c r="O2925" s="13">
        <f t="shared" si="4146"/>
        <v>9.5515595535741099E-2</v>
      </c>
      <c r="P2925" s="13">
        <f t="shared" si="4147"/>
        <v>0.12122124209012537</v>
      </c>
      <c r="Q2925" s="13">
        <f t="shared" si="4148"/>
        <v>5.2943831331264207E-2</v>
      </c>
      <c r="R2925" s="13">
        <f t="shared" si="4149"/>
        <v>6.9387637635866528E-2</v>
      </c>
      <c r="S2925" s="13">
        <f t="shared" si="4150"/>
        <v>5.5880590898277828E-2</v>
      </c>
      <c r="T2925" s="13">
        <f t="shared" si="4151"/>
        <v>7.6922461988807908E-2</v>
      </c>
      <c r="U2925" s="13">
        <f t="shared" si="4152"/>
        <v>8.8061594263649373E-2</v>
      </c>
      <c r="V2925" s="13">
        <f t="shared" si="4153"/>
        <v>1.144882011802692E-2</v>
      </c>
      <c r="W2925" s="13">
        <f t="shared" si="4154"/>
        <v>2.2397448845877799E-2</v>
      </c>
      <c r="X2925" s="13">
        <f t="shared" si="4155"/>
        <v>3.2541409719925633E-2</v>
      </c>
      <c r="Y2925" s="13">
        <f t="shared" si="4156"/>
        <v>2.3639820629726922E-2</v>
      </c>
      <c r="Z2925" s="13">
        <f t="shared" si="4157"/>
        <v>3.3604594305123851E-2</v>
      </c>
      <c r="AA2925" s="13">
        <f t="shared" si="4158"/>
        <v>4.2648434936235775E-2</v>
      </c>
      <c r="AB2925" s="13">
        <f t="shared" si="4159"/>
        <v>2.7063100152246184E-2</v>
      </c>
      <c r="AC2925" s="13">
        <f t="shared" si="4160"/>
        <v>1.3194198109432471E-3</v>
      </c>
      <c r="AD2925" s="13">
        <f t="shared" si="4161"/>
        <v>7.106291264580465E-3</v>
      </c>
      <c r="AE2925" s="13">
        <f t="shared" si="4162"/>
        <v>1.0324780166755563E-2</v>
      </c>
      <c r="AF2925" s="13">
        <f t="shared" si="4163"/>
        <v>7.500472575839634E-3</v>
      </c>
      <c r="AG2925" s="13">
        <f t="shared" si="4164"/>
        <v>3.6324963148408607E-3</v>
      </c>
      <c r="AH2925" s="13">
        <f t="shared" si="4165"/>
        <v>1.2206087390575507E-2</v>
      </c>
      <c r="AI2925" s="13">
        <f t="shared" si="4166"/>
        <v>1.5491052181028522E-2</v>
      </c>
      <c r="AJ2925" s="13">
        <f t="shared" si="4167"/>
        <v>9.8300417650882509E-3</v>
      </c>
      <c r="AK2925" s="13">
        <f t="shared" si="4168"/>
        <v>4.1585176601375588E-3</v>
      </c>
      <c r="AL2925" s="13">
        <f t="shared" si="4169"/>
        <v>9.7316222677983638E-5</v>
      </c>
      <c r="AM2925" s="13">
        <f t="shared" si="4170"/>
        <v>1.803754557389133E-3</v>
      </c>
      <c r="AN2925" s="13">
        <f t="shared" si="4171"/>
        <v>2.6206875832193673E-3</v>
      </c>
      <c r="AO2925" s="13">
        <f t="shared" si="4172"/>
        <v>1.9038076385462738E-3</v>
      </c>
      <c r="AP2925" s="13">
        <f t="shared" si="4173"/>
        <v>9.220184676711604E-4</v>
      </c>
      <c r="AQ2925" s="13">
        <f t="shared" si="4174"/>
        <v>3.3490176640527737E-4</v>
      </c>
      <c r="AR2925" s="13">
        <f t="shared" si="4175"/>
        <v>3.5468619090253217E-3</v>
      </c>
      <c r="AS2925" s="13">
        <f t="shared" si="4176"/>
        <v>4.5014115624010045E-3</v>
      </c>
      <c r="AT2925" s="13">
        <f t="shared" si="4177"/>
        <v>2.8564272551120629E-3</v>
      </c>
      <c r="AU2925" s="13">
        <f t="shared" si="4178"/>
        <v>1.2083878653973475E-3</v>
      </c>
      <c r="AV2925" s="13">
        <f t="shared" si="4179"/>
        <v>3.8339885007388473E-4</v>
      </c>
      <c r="AW2925" s="13">
        <f t="shared" si="4180"/>
        <v>4.9845389521481606E-6</v>
      </c>
      <c r="AX2925" s="13">
        <f t="shared" si="4181"/>
        <v>3.8153170458014705E-4</v>
      </c>
      <c r="AY2925" s="13">
        <f t="shared" si="4182"/>
        <v>5.5433007595279116E-4</v>
      </c>
      <c r="AZ2925" s="13">
        <f t="shared" si="4183"/>
        <v>4.0269501776264255E-4</v>
      </c>
      <c r="BA2925" s="13">
        <f t="shared" si="4184"/>
        <v>1.9502613378515331E-4</v>
      </c>
      <c r="BB2925" s="13">
        <f t="shared" si="4185"/>
        <v>7.0838707672322206E-5</v>
      </c>
      <c r="BC2925" s="13">
        <f t="shared" si="4186"/>
        <v>2.0584410539411428E-5</v>
      </c>
      <c r="BD2925" s="13">
        <f t="shared" si="4187"/>
        <v>8.5887673633295171E-4</v>
      </c>
      <c r="BE2925" s="13">
        <f t="shared" si="4188"/>
        <v>1.0900220450558247E-3</v>
      </c>
      <c r="BF2925" s="13">
        <f t="shared" si="4189"/>
        <v>6.9168718190027107E-4</v>
      </c>
      <c r="BG2925" s="13">
        <f t="shared" si="4190"/>
        <v>2.9261252698220184E-4</v>
      </c>
      <c r="BH2925" s="13">
        <f t="shared" si="4191"/>
        <v>9.2840477444963284E-5</v>
      </c>
      <c r="BI2925" s="13">
        <f t="shared" si="4192"/>
        <v>2.3565236501943743E-5</v>
      </c>
      <c r="BJ2925" s="14">
        <f t="shared" si="4193"/>
        <v>0.32965277681620109</v>
      </c>
      <c r="BK2925" s="14">
        <f t="shared" si="4194"/>
        <v>0.25626274529347565</v>
      </c>
      <c r="BL2925" s="14">
        <f t="shared" si="4195"/>
        <v>0.37990815316679649</v>
      </c>
      <c r="BM2925" s="14">
        <f t="shared" si="4196"/>
        <v>0.51063600345906934</v>
      </c>
      <c r="BN2925" s="14">
        <f t="shared" si="4197"/>
        <v>0.4882429205855271</v>
      </c>
    </row>
    <row r="2926" spans="1:66" x14ac:dyDescent="0.25">
      <c r="A2926" t="s">
        <v>344</v>
      </c>
      <c r="B2926" t="s">
        <v>209</v>
      </c>
      <c r="C2926" t="s">
        <v>211</v>
      </c>
      <c r="D2926" t="s">
        <v>522</v>
      </c>
      <c r="E2926" s="10">
        <f>VLOOKUP(A2926,home!$A$2:$E$405,3,FALSE)</f>
        <v>1.3976999999999999</v>
      </c>
      <c r="F2926" s="10">
        <f>VLOOKUP(B2926,home!$B$2:$E$405,3,FALSE)</f>
        <v>0.93010000000000004</v>
      </c>
      <c r="G2926" s="10">
        <f>VLOOKUP(C2926,away!$B$2:$E$405,4,FALSE)</f>
        <v>0.85860000000000003</v>
      </c>
      <c r="H2926" s="10">
        <f>VLOOKUP(A2926,away!$A$2:$E$405,3,FALSE)</f>
        <v>1.0585</v>
      </c>
      <c r="I2926" s="10">
        <f>VLOOKUP(C2926,away!$B$2:$E$405,3,FALSE)</f>
        <v>0.70850000000000002</v>
      </c>
      <c r="J2926" s="10">
        <f>VLOOKUP(B2926,home!$B$2:$E$405,4,FALSE)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344</v>
      </c>
      <c r="B2927" t="s">
        <v>214</v>
      </c>
      <c r="C2927" t="s">
        <v>207</v>
      </c>
      <c r="D2927" t="s">
        <v>522</v>
      </c>
      <c r="E2927" s="10">
        <f>VLOOKUP(A2927,home!$A$2:$E$405,3,FALSE)</f>
        <v>1.3976999999999999</v>
      </c>
      <c r="F2927" s="10">
        <f>VLOOKUP(B2927,home!$B$2:$E$405,3,FALSE)</f>
        <v>1.0731999999999999</v>
      </c>
      <c r="G2927" s="10">
        <f>VLOOKUP(C2927,away!$B$2:$E$405,4,FALSE)</f>
        <v>1.0731999999999999</v>
      </c>
      <c r="H2927" s="10">
        <f>VLOOKUP(A2927,away!$A$2:$E$405,3,FALSE)</f>
        <v>1.0585</v>
      </c>
      <c r="I2927" s="10">
        <f>VLOOKUP(C2927,away!$B$2:$E$405,3,FALSE)</f>
        <v>0.73480000000000001</v>
      </c>
      <c r="J2927" s="10">
        <f>VLOOKUP(B2927,home!$B$2:$E$405,4,FALSE)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346</v>
      </c>
      <c r="B2928" t="s">
        <v>244</v>
      </c>
      <c r="C2928" t="s">
        <v>240</v>
      </c>
      <c r="D2928" t="s">
        <v>522</v>
      </c>
      <c r="E2928" s="10">
        <f>VLOOKUP(A2928,home!$A$2:$E$405,3,FALSE)</f>
        <v>1.5690999999999999</v>
      </c>
      <c r="F2928" s="10">
        <f>VLOOKUP(B2928,home!$B$2:$E$405,3,FALSE)</f>
        <v>0.9849</v>
      </c>
      <c r="G2928" s="10">
        <f>VLOOKUP(C2928,away!$B$2:$E$405,4,FALSE)</f>
        <v>1.1684000000000001</v>
      </c>
      <c r="H2928" s="10">
        <f>VLOOKUP(A2928,away!$A$2:$E$405,3,FALSE)</f>
        <v>1.1701999999999999</v>
      </c>
      <c r="I2928" s="10">
        <f>VLOOKUP(C2928,away!$B$2:$E$405,3,FALSE)</f>
        <v>1.353</v>
      </c>
      <c r="J2928" s="10">
        <f>VLOOKUP(B2928,home!$B$2:$E$405,4,FALSE)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346</v>
      </c>
      <c r="B2929" t="s">
        <v>239</v>
      </c>
      <c r="C2929" t="s">
        <v>236</v>
      </c>
      <c r="D2929" t="s">
        <v>522</v>
      </c>
      <c r="E2929" s="10">
        <f>VLOOKUP(A2929,home!$A$2:$E$405,3,FALSE)</f>
        <v>1.5690999999999999</v>
      </c>
      <c r="F2929" s="10">
        <f>VLOOKUP(B2929,home!$B$2:$E$405,3,FALSE)</f>
        <v>1.4658</v>
      </c>
      <c r="G2929" s="10">
        <f>VLOOKUP(C2929,away!$B$2:$E$405,4,FALSE)</f>
        <v>1.1472</v>
      </c>
      <c r="H2929" s="10">
        <f>VLOOKUP(A2929,away!$A$2:$E$405,3,FALSE)</f>
        <v>1.1701999999999999</v>
      </c>
      <c r="I2929" s="10">
        <f>VLOOKUP(C2929,away!$B$2:$E$405,3,FALSE)</f>
        <v>0.85460000000000003</v>
      </c>
      <c r="J2929" s="10">
        <f>VLOOKUP(B2929,home!$B$2:$E$405,4,FALSE)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346</v>
      </c>
      <c r="B2930" t="s">
        <v>235</v>
      </c>
      <c r="C2930" t="s">
        <v>322</v>
      </c>
      <c r="D2930" t="s">
        <v>522</v>
      </c>
      <c r="E2930" s="10">
        <f>VLOOKUP(A2930,home!$A$2:$E$405,3,FALSE)</f>
        <v>1.5690999999999999</v>
      </c>
      <c r="F2930" s="10">
        <f>VLOOKUP(B2930,home!$B$2:$E$405,3,FALSE)</f>
        <v>1.2109000000000001</v>
      </c>
      <c r="G2930" s="10">
        <f>VLOOKUP(C2930,away!$B$2:$E$405,4,FALSE)</f>
        <v>1.1472</v>
      </c>
      <c r="H2930" s="10">
        <f>VLOOKUP(A2930,away!$A$2:$E$405,3,FALSE)</f>
        <v>1.1701999999999999</v>
      </c>
      <c r="I2930" s="10">
        <f>VLOOKUP(C2930,away!$B$2:$E$405,3,FALSE)</f>
        <v>0.85460000000000003</v>
      </c>
      <c r="J2930" s="10">
        <f>VLOOKUP(B2930,home!$B$2:$E$405,4,FALSE)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346</v>
      </c>
      <c r="B2931" t="s">
        <v>234</v>
      </c>
      <c r="C2931" t="s">
        <v>233</v>
      </c>
      <c r="D2931" t="s">
        <v>522</v>
      </c>
      <c r="E2931" s="10">
        <f>VLOOKUP(A2931,home!$A$2:$E$405,3,FALSE)</f>
        <v>1.5690999999999999</v>
      </c>
      <c r="F2931" s="10">
        <f>VLOOKUP(B2931,home!$B$2:$E$405,3,FALSE)</f>
        <v>1.6222000000000001</v>
      </c>
      <c r="G2931" s="10">
        <f>VLOOKUP(C2931,away!$B$2:$E$405,4,FALSE)</f>
        <v>1.2746</v>
      </c>
      <c r="H2931" s="10">
        <f>VLOOKUP(A2931,away!$A$2:$E$405,3,FALSE)</f>
        <v>1.1701999999999999</v>
      </c>
      <c r="I2931" s="10">
        <f>VLOOKUP(C2931,away!$B$2:$E$405,3,FALSE)</f>
        <v>0.85460000000000003</v>
      </c>
      <c r="J2931" s="10">
        <f>VLOOKUP(B2931,home!$B$2:$E$405,4,FALSE)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347</v>
      </c>
      <c r="B2932" t="s">
        <v>255</v>
      </c>
      <c r="C2932" t="s">
        <v>325</v>
      </c>
      <c r="D2932" t="s">
        <v>522</v>
      </c>
      <c r="E2932" s="10">
        <f>VLOOKUP(A2932,home!$A$2:$E$405,3,FALSE)</f>
        <v>1.254</v>
      </c>
      <c r="F2932" s="10">
        <f>VLOOKUP(B2932,home!$B$2:$E$405,3,FALSE)</f>
        <v>0.58479999999999999</v>
      </c>
      <c r="G2932" s="10">
        <f>VLOOKUP(C2932,away!$B$2:$E$405,4,FALSE)</f>
        <v>0.94699999999999995</v>
      </c>
      <c r="H2932" s="10">
        <f>VLOOKUP(A2932,away!$A$2:$E$405,3,FALSE)</f>
        <v>0.9476</v>
      </c>
      <c r="I2932" s="10">
        <f>VLOOKUP(C2932,away!$B$2:$E$405,3,FALSE)</f>
        <v>1.1213</v>
      </c>
      <c r="J2932" s="10">
        <f>VLOOKUP(B2932,home!$B$2:$E$405,4,FALSE)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347</v>
      </c>
      <c r="B2933" t="s">
        <v>246</v>
      </c>
      <c r="C2933" t="s">
        <v>323</v>
      </c>
      <c r="D2933" t="s">
        <v>522</v>
      </c>
      <c r="E2933" s="10">
        <f>VLOOKUP(A2933,home!$A$2:$E$405,3,FALSE)</f>
        <v>1.254</v>
      </c>
      <c r="F2933" s="10">
        <f>VLOOKUP(B2933,home!$B$2:$E$405,3,FALSE)</f>
        <v>0.63800000000000001</v>
      </c>
      <c r="G2933" s="10">
        <f>VLOOKUP(C2933,away!$B$2:$E$405,4,FALSE)</f>
        <v>1.1164000000000001</v>
      </c>
      <c r="H2933" s="10">
        <f>VLOOKUP(A2933,away!$A$2:$E$405,3,FALSE)</f>
        <v>0.9476</v>
      </c>
      <c r="I2933" s="10">
        <f>VLOOKUP(C2933,away!$B$2:$E$405,3,FALSE)</f>
        <v>1.4071</v>
      </c>
      <c r="J2933" s="10">
        <f>VLOOKUP(B2933,home!$B$2:$E$405,4,FALSE)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347</v>
      </c>
      <c r="B2934" t="s">
        <v>324</v>
      </c>
      <c r="C2934" t="s">
        <v>247</v>
      </c>
      <c r="D2934" t="s">
        <v>522</v>
      </c>
      <c r="E2934" s="10">
        <f>VLOOKUP(A2934,home!$A$2:$E$405,3,FALSE)</f>
        <v>1.254</v>
      </c>
      <c r="F2934" s="10">
        <f>VLOOKUP(B2934,home!$B$2:$E$405,3,FALSE)</f>
        <v>1.2759</v>
      </c>
      <c r="G2934" s="10">
        <f>VLOOKUP(C2934,away!$B$2:$E$405,4,FALSE)</f>
        <v>0.47849999999999998</v>
      </c>
      <c r="H2934" s="10">
        <f>VLOOKUP(A2934,away!$A$2:$E$405,3,FALSE)</f>
        <v>0.9476</v>
      </c>
      <c r="I2934" s="10">
        <f>VLOOKUP(C2934,away!$B$2:$E$405,3,FALSE)</f>
        <v>1.5478000000000001</v>
      </c>
      <c r="J2934" s="10">
        <f>VLOOKUP(B2934,home!$B$2:$E$405,4,FALSE)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348</v>
      </c>
      <c r="B2935" t="s">
        <v>272</v>
      </c>
      <c r="C2935" t="s">
        <v>265</v>
      </c>
      <c r="D2935" t="s">
        <v>522</v>
      </c>
      <c r="E2935" s="10">
        <f>VLOOKUP(A2935,home!$A$2:$E$405,3,FALSE)</f>
        <v>1.5417000000000001</v>
      </c>
      <c r="F2935" s="10">
        <f>VLOOKUP(B2935,home!$B$2:$E$405,3,FALSE)</f>
        <v>0.3604</v>
      </c>
      <c r="G2935" s="10">
        <f>VLOOKUP(C2935,away!$B$2:$E$405,4,FALSE)</f>
        <v>1.4414</v>
      </c>
      <c r="H2935" s="10">
        <f>VLOOKUP(A2935,away!$A$2:$E$405,3,FALSE)</f>
        <v>1.125</v>
      </c>
      <c r="I2935" s="10">
        <f>VLOOKUP(C2935,away!$B$2:$E$405,3,FALSE)</f>
        <v>0.59260000000000002</v>
      </c>
      <c r="J2935" s="10">
        <f>VLOOKUP(B2935,home!$B$2:$E$405,4,FALSE)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348</v>
      </c>
      <c r="B2936" t="s">
        <v>327</v>
      </c>
      <c r="C2936" t="s">
        <v>270</v>
      </c>
      <c r="D2936" t="s">
        <v>522</v>
      </c>
      <c r="E2936" s="10">
        <f>VLOOKUP(A2936,home!$A$2:$E$405,3,FALSE)</f>
        <v>1.5417000000000001</v>
      </c>
      <c r="F2936" s="10">
        <f>VLOOKUP(B2936,home!$B$2:$E$405,3,FALSE)</f>
        <v>0.64859999999999995</v>
      </c>
      <c r="G2936" s="10">
        <f>VLOOKUP(C2936,away!$B$2:$E$405,4,FALSE)</f>
        <v>1.1531</v>
      </c>
      <c r="H2936" s="10">
        <f>VLOOKUP(A2936,away!$A$2:$E$405,3,FALSE)</f>
        <v>1.125</v>
      </c>
      <c r="I2936" s="10">
        <f>VLOOKUP(C2936,away!$B$2:$E$405,3,FALSE)</f>
        <v>0.59260000000000002</v>
      </c>
      <c r="J2936" s="10">
        <f>VLOOKUP(B2936,home!$B$2:$E$405,4,FALSE)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348</v>
      </c>
      <c r="B2937" t="s">
        <v>260</v>
      </c>
      <c r="C2937" t="s">
        <v>267</v>
      </c>
      <c r="D2937" t="s">
        <v>522</v>
      </c>
      <c r="E2937" s="10">
        <f>VLOOKUP(A2937,home!$A$2:$E$405,3,FALSE)</f>
        <v>1.5417000000000001</v>
      </c>
      <c r="F2937" s="10">
        <f>VLOOKUP(B2937,home!$B$2:$E$405,3,FALSE)</f>
        <v>1.0810999999999999</v>
      </c>
      <c r="G2937" s="10">
        <f>VLOOKUP(C2937,away!$B$2:$E$405,4,FALSE)</f>
        <v>0.72070000000000001</v>
      </c>
      <c r="H2937" s="10">
        <f>VLOOKUP(A2937,away!$A$2:$E$405,3,FALSE)</f>
        <v>1.125</v>
      </c>
      <c r="I2937" s="10">
        <f>VLOOKUP(C2937,away!$B$2:$E$405,3,FALSE)</f>
        <v>0.98770000000000002</v>
      </c>
      <c r="J2937" s="10">
        <f>VLOOKUP(B2937,home!$B$2:$E$405,4,FALSE)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348</v>
      </c>
      <c r="B2938" t="s">
        <v>273</v>
      </c>
      <c r="C2938" t="s">
        <v>261</v>
      </c>
      <c r="D2938" t="s">
        <v>522</v>
      </c>
      <c r="E2938" s="10">
        <f>VLOOKUP(A2938,home!$A$2:$E$405,3,FALSE)</f>
        <v>1.5417000000000001</v>
      </c>
      <c r="F2938" s="10">
        <f>VLOOKUP(B2938,home!$B$2:$E$405,3,FALSE)</f>
        <v>2.0179999999999998</v>
      </c>
      <c r="G2938" s="10">
        <f>VLOOKUP(C2938,away!$B$2:$E$405,4,FALSE)</f>
        <v>1.7297</v>
      </c>
      <c r="H2938" s="10">
        <f>VLOOKUP(A2938,away!$A$2:$E$405,3,FALSE)</f>
        <v>1.125</v>
      </c>
      <c r="I2938" s="10">
        <f>VLOOKUP(C2938,away!$B$2:$E$405,3,FALSE)</f>
        <v>0.98770000000000002</v>
      </c>
      <c r="J2938" s="10">
        <f>VLOOKUP(B2938,home!$B$2:$E$405,4,FALSE)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357</v>
      </c>
      <c r="B2939" t="s">
        <v>331</v>
      </c>
      <c r="C2939" t="s">
        <v>328</v>
      </c>
      <c r="D2939" t="s">
        <v>522</v>
      </c>
      <c r="E2939" s="10">
        <f>VLOOKUP(A2939,home!$A$2:$E$405,3,FALSE)</f>
        <v>1.6769000000000001</v>
      </c>
      <c r="F2939" s="10">
        <f>VLOOKUP(B2939,home!$B$2:$E$405,3,FALSE)</f>
        <v>1.0550999999999999</v>
      </c>
      <c r="G2939" s="10">
        <f>VLOOKUP(C2939,away!$B$2:$E$405,4,FALSE)</f>
        <v>1.1009</v>
      </c>
      <c r="H2939" s="10">
        <f>VLOOKUP(A2939,away!$A$2:$E$405,3,FALSE)</f>
        <v>1.5230999999999999</v>
      </c>
      <c r="I2939" s="10">
        <f>VLOOKUP(C2939,away!$B$2:$E$405,3,FALSE)</f>
        <v>0.75760000000000005</v>
      </c>
      <c r="J2939" s="10">
        <f>VLOOKUP(B2939,home!$B$2:$E$405,4,FALSE)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357</v>
      </c>
      <c r="B2940" t="s">
        <v>329</v>
      </c>
      <c r="C2940" t="s">
        <v>333</v>
      </c>
      <c r="D2940" t="s">
        <v>522</v>
      </c>
      <c r="E2940" s="10">
        <f>VLOOKUP(A2940,home!$A$2:$E$405,3,FALSE)</f>
        <v>1.6769000000000001</v>
      </c>
      <c r="F2940" s="10">
        <f>VLOOKUP(B2940,home!$B$2:$E$405,3,FALSE)</f>
        <v>1.2844</v>
      </c>
      <c r="G2940" s="10">
        <f>VLOOKUP(C2940,away!$B$2:$E$405,4,FALSE)</f>
        <v>0.82569999999999999</v>
      </c>
      <c r="H2940" s="10">
        <f>VLOOKUP(A2940,away!$A$2:$E$405,3,FALSE)</f>
        <v>1.5230999999999999</v>
      </c>
      <c r="I2940" s="10">
        <f>VLOOKUP(C2940,away!$B$2:$E$405,3,FALSE)</f>
        <v>1.3130999999999999</v>
      </c>
      <c r="J2940" s="10">
        <f>VLOOKUP(B2940,home!$B$2:$E$405,4,FALSE)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290</v>
      </c>
      <c r="B2941" t="s">
        <v>298</v>
      </c>
      <c r="C2941" t="s">
        <v>301</v>
      </c>
      <c r="D2941" t="s">
        <v>522</v>
      </c>
      <c r="E2941" s="10">
        <f>VLOOKUP(A2941,home!$A$2:$E$405,3,FALSE)</f>
        <v>1.6292</v>
      </c>
      <c r="F2941" s="10">
        <f>VLOOKUP(B2941,home!$B$2:$E$405,3,FALSE)</f>
        <v>0.61380000000000001</v>
      </c>
      <c r="G2941" s="10">
        <f>VLOOKUP(C2941,away!$B$2:$E$405,4,FALSE)</f>
        <v>0.64990000000000003</v>
      </c>
      <c r="H2941" s="10">
        <f>VLOOKUP(A2941,away!$A$2:$E$405,3,FALSE)</f>
        <v>1.1462000000000001</v>
      </c>
      <c r="I2941" s="10">
        <f>VLOOKUP(C2941,away!$B$2:$E$405,3,FALSE)</f>
        <v>0.51319999999999999</v>
      </c>
      <c r="J2941" s="10">
        <f>VLOOKUP(B2941,home!$B$2:$E$405,4,FALSE)</f>
        <v>1.4883</v>
      </c>
      <c r="K2941" s="12">
        <f t="shared" si="4142"/>
        <v>0.64990192370400002</v>
      </c>
      <c r="L2941" s="12">
        <f t="shared" si="4143"/>
        <v>0.87546247087200002</v>
      </c>
      <c r="M2941" s="13">
        <f t="shared" si="4144"/>
        <v>0.21754177137896569</v>
      </c>
      <c r="N2941" s="13">
        <f t="shared" si="4145"/>
        <v>0.14138081570516556</v>
      </c>
      <c r="O2941" s="13">
        <f t="shared" si="4146"/>
        <v>0.19044965668930103</v>
      </c>
      <c r="P2941" s="13">
        <f t="shared" si="4147"/>
        <v>0.1237735982511431</v>
      </c>
      <c r="Q2941" s="13">
        <f t="shared" si="4148"/>
        <v>4.5941832050813897E-2</v>
      </c>
      <c r="R2941" s="13">
        <f t="shared" si="4149"/>
        <v>8.336576351096979E-2</v>
      </c>
      <c r="S2941" s="13">
        <f t="shared" si="4150"/>
        <v>1.7605703409194394E-2</v>
      </c>
      <c r="T2941" s="13">
        <f t="shared" si="4151"/>
        <v>4.0220349803591973E-2</v>
      </c>
      <c r="U2941" s="13">
        <f t="shared" si="4152"/>
        <v>5.4179570076831995E-2</v>
      </c>
      <c r="V2941" s="13">
        <f t="shared" si="4153"/>
        <v>1.1130027258087162E-3</v>
      </c>
      <c r="W2941" s="13">
        <f t="shared" si="4154"/>
        <v>9.9525616761033456E-3</v>
      </c>
      <c r="X2941" s="13">
        <f t="shared" si="4155"/>
        <v>8.7130942364674092E-3</v>
      </c>
      <c r="Y2941" s="13">
        <f t="shared" si="4156"/>
        <v>3.8139935045991701E-3</v>
      </c>
      <c r="Z2941" s="13">
        <f t="shared" si="4157"/>
        <v>2.4327865769814817E-2</v>
      </c>
      <c r="AA2941" s="13">
        <f t="shared" si="4158"/>
        <v>1.5810726763415342E-2</v>
      </c>
      <c r="AB2941" s="13">
        <f t="shared" si="4159"/>
        <v>5.1377108693509742E-3</v>
      </c>
      <c r="AC2941" s="13">
        <f t="shared" si="4160"/>
        <v>3.9578706931613731E-5</v>
      </c>
      <c r="AD2941" s="13">
        <f t="shared" si="4161"/>
        <v>1.6170472447705677E-3</v>
      </c>
      <c r="AE2941" s="13">
        <f t="shared" si="4162"/>
        <v>1.4156641764236008E-3</v>
      </c>
      <c r="AF2941" s="13">
        <f t="shared" si="4163"/>
        <v>6.1968042890839031E-4</v>
      </c>
      <c r="AG2941" s="13">
        <f t="shared" si="4164"/>
        <v>1.8083565314772006E-4</v>
      </c>
      <c r="AH2941" s="13">
        <f t="shared" si="4165"/>
        <v>5.3245333694711058E-3</v>
      </c>
      <c r="AI2941" s="13">
        <f t="shared" si="4166"/>
        <v>3.4604244796454125E-3</v>
      </c>
      <c r="AJ2941" s="13">
        <f t="shared" si="4167"/>
        <v>1.1244682630769834E-3</v>
      </c>
      <c r="AK2941" s="13">
        <f t="shared" si="4168"/>
        <v>2.4359802910594238E-4</v>
      </c>
      <c r="AL2941" s="13">
        <f t="shared" si="4169"/>
        <v>9.0075555420929405E-7</v>
      </c>
      <c r="AM2941" s="13">
        <f t="shared" si="4170"/>
        <v>2.1018442301932902E-4</v>
      </c>
      <c r="AN2941" s="13">
        <f t="shared" si="4171"/>
        <v>1.8400857431530746E-4</v>
      </c>
      <c r="AO2941" s="13">
        <f t="shared" si="4172"/>
        <v>8.0546300565856544E-5</v>
      </c>
      <c r="AP2941" s="13">
        <f t="shared" si="4173"/>
        <v>2.3505087770994519E-5</v>
      </c>
      <c r="AQ2941" s="13">
        <f t="shared" si="4174"/>
        <v>5.1444555545145217E-6</v>
      </c>
      <c r="AR2941" s="13">
        <f t="shared" si="4175"/>
        <v>9.3228582797551837E-4</v>
      </c>
      <c r="AS2941" s="13">
        <f t="shared" si="4176"/>
        <v>6.0589435304326579E-4</v>
      </c>
      <c r="AT2941" s="13">
        <f t="shared" si="4177"/>
        <v>1.9688595280210449E-4</v>
      </c>
      <c r="AU2941" s="13">
        <f t="shared" si="4178"/>
        <v>4.2652186492127558E-5</v>
      </c>
      <c r="AV2941" s="13">
        <f t="shared" si="4179"/>
        <v>6.9299345128538653E-6</v>
      </c>
      <c r="AW2941" s="13">
        <f t="shared" si="4180"/>
        <v>1.4236059812849004E-8</v>
      </c>
      <c r="AX2941" s="13">
        <f t="shared" si="4181"/>
        <v>2.2766543475479537E-5</v>
      </c>
      <c r="AY2941" s="13">
        <f t="shared" si="4182"/>
        <v>1.9931254404258123E-5</v>
      </c>
      <c r="AZ2941" s="13">
        <f t="shared" si="4183"/>
        <v>8.7245326141651248E-6</v>
      </c>
      <c r="BA2941" s="13">
        <f t="shared" si="4184"/>
        <v>2.546000293200117E-6</v>
      </c>
      <c r="BB2941" s="13">
        <f t="shared" si="4185"/>
        <v>5.5723192688145257E-7</v>
      </c>
      <c r="BC2941" s="13">
        <f t="shared" si="4186"/>
        <v>9.7567127911280463E-8</v>
      </c>
      <c r="BD2941" s="13">
        <f t="shared" si="4187"/>
        <v>1.3603020908639922E-4</v>
      </c>
      <c r="BE2941" s="13">
        <f t="shared" si="4188"/>
        <v>8.840629456710818E-5</v>
      </c>
      <c r="BF2941" s="13">
        <f t="shared" si="4189"/>
        <v>2.8727710453353047E-5</v>
      </c>
      <c r="BG2941" s="13">
        <f t="shared" si="4190"/>
        <v>6.2233980957485526E-6</v>
      </c>
      <c r="BH2941" s="13">
        <f t="shared" si="4191"/>
        <v>1.0111495986006985E-6</v>
      </c>
      <c r="BI2941" s="13">
        <f t="shared" si="4192"/>
        <v>1.314296138566243E-7</v>
      </c>
      <c r="BJ2941" s="14">
        <f t="shared" si="4193"/>
        <v>0.2544138864510595</v>
      </c>
      <c r="BK2941" s="14">
        <f t="shared" si="4194"/>
        <v>0.36009448648200193</v>
      </c>
      <c r="BL2941" s="14">
        <f t="shared" si="4195"/>
        <v>0.36114163049740955</v>
      </c>
      <c r="BM2941" s="14">
        <f t="shared" si="4196"/>
        <v>0.1975045145955823</v>
      </c>
      <c r="BN2941" s="14">
        <f t="shared" si="4197"/>
        <v>0.80245343758635912</v>
      </c>
    </row>
    <row r="2942" spans="1:66" x14ac:dyDescent="0.25">
      <c r="A2942" t="s">
        <v>290</v>
      </c>
      <c r="B2942" t="s">
        <v>307</v>
      </c>
      <c r="C2942" t="s">
        <v>310</v>
      </c>
      <c r="D2942" t="s">
        <v>522</v>
      </c>
      <c r="E2942" s="10">
        <f>VLOOKUP(A2942,home!$A$2:$E$405,3,FALSE)</f>
        <v>1.6292</v>
      </c>
      <c r="F2942" s="10">
        <f>VLOOKUP(B2942,home!$B$2:$E$405,3,FALSE)</f>
        <v>1.3299000000000001</v>
      </c>
      <c r="G2942" s="10">
        <f>VLOOKUP(C2942,away!$B$2:$E$405,4,FALSE)</f>
        <v>0.90259999999999996</v>
      </c>
      <c r="H2942" s="10">
        <f>VLOOKUP(A2942,away!$A$2:$E$405,3,FALSE)</f>
        <v>1.1462000000000001</v>
      </c>
      <c r="I2942" s="10">
        <f>VLOOKUP(C2942,away!$B$2:$E$405,3,FALSE)</f>
        <v>1.1803999999999999</v>
      </c>
      <c r="J2942" s="10">
        <f>VLOOKUP(B2942,home!$B$2:$E$405,4,FALSE)</f>
        <v>0.63009999999999999</v>
      </c>
      <c r="K2942" s="12">
        <f t="shared" si="4142"/>
        <v>1.9556391220080001</v>
      </c>
      <c r="L2942" s="12">
        <f t="shared" si="4143"/>
        <v>0.8525092198480001</v>
      </c>
      <c r="M2942" s="13">
        <f t="shared" si="4144"/>
        <v>6.0316574731138203E-2</v>
      </c>
      <c r="N2942" s="13">
        <f t="shared" si="4145"/>
        <v>0.117957453249733</v>
      </c>
      <c r="O2942" s="13">
        <f t="shared" si="4146"/>
        <v>5.1420436067946225E-2</v>
      </c>
      <c r="P2942" s="13">
        <f t="shared" si="4147"/>
        <v>0.10055981644518683</v>
      </c>
      <c r="Q2942" s="13">
        <f t="shared" si="4148"/>
        <v>0.11534110515380382</v>
      </c>
      <c r="R2942" s="13">
        <f t="shared" si="4149"/>
        <v>2.1918197918264399E-2</v>
      </c>
      <c r="S2942" s="13">
        <f t="shared" si="4150"/>
        <v>4.1913341103027052E-2</v>
      </c>
      <c r="T2942" s="13">
        <f t="shared" si="4151"/>
        <v>9.832935557107543E-2</v>
      </c>
      <c r="U2942" s="13">
        <f t="shared" si="4152"/>
        <v>4.286408533287215E-2</v>
      </c>
      <c r="V2942" s="13">
        <f t="shared" si="4153"/>
        <v>7.7642153673944782E-3</v>
      </c>
      <c r="W2942" s="13">
        <f t="shared" si="4154"/>
        <v>7.5188525871472428E-2</v>
      </c>
      <c r="X2942" s="13">
        <f t="shared" si="4155"/>
        <v>6.4098911532210132E-2</v>
      </c>
      <c r="Y2942" s="13">
        <f t="shared" si="4156"/>
        <v>2.7322456531715215E-2</v>
      </c>
      <c r="Z2942" s="13">
        <f t="shared" si="4157"/>
        <v>6.2284886025912147E-3</v>
      </c>
      <c r="AA2942" s="13">
        <f t="shared" si="4158"/>
        <v>1.2180675982208315E-2</v>
      </c>
      <c r="AB2942" s="13">
        <f t="shared" si="4159"/>
        <v>1.1910503241654906E-2</v>
      </c>
      <c r="AC2942" s="13">
        <f t="shared" si="4160"/>
        <v>8.090314267537262E-4</v>
      </c>
      <c r="AD2942" s="13">
        <f t="shared" si="4161"/>
        <v>3.6760405680090535E-2</v>
      </c>
      <c r="AE2942" s="13">
        <f t="shared" si="4162"/>
        <v>3.1338584767629969E-2</v>
      </c>
      <c r="AF2942" s="13">
        <f t="shared" si="4163"/>
        <v>1.3358216225696322E-2</v>
      </c>
      <c r="AG2942" s="13">
        <f t="shared" si="4164"/>
        <v>3.7960008310430897E-3</v>
      </c>
      <c r="AH2942" s="13">
        <f t="shared" si="4165"/>
        <v>1.3274609898567993E-3</v>
      </c>
      <c r="AI2942" s="13">
        <f t="shared" si="4166"/>
        <v>2.596034644703421E-3</v>
      </c>
      <c r="AJ2942" s="13">
        <f t="shared" si="4167"/>
        <v>2.5384534566350748E-3</v>
      </c>
      <c r="AK2942" s="13">
        <f t="shared" si="4168"/>
        <v>1.6547662963973301E-3</v>
      </c>
      <c r="AL2942" s="13">
        <f t="shared" si="4169"/>
        <v>5.3952700156060165E-5</v>
      </c>
      <c r="AM2942" s="13">
        <f t="shared" si="4170"/>
        <v>1.4378017497774034E-2</v>
      </c>
      <c r="AN2942" s="13">
        <f t="shared" si="4171"/>
        <v>1.2257392479988236E-2</v>
      </c>
      <c r="AO2942" s="13">
        <f t="shared" si="4172"/>
        <v>5.2247700502427562E-3</v>
      </c>
      <c r="AP2942" s="13">
        <f t="shared" si="4173"/>
        <v>1.4847215464725495E-3</v>
      </c>
      <c r="AQ2942" s="13">
        <f t="shared" si="4174"/>
        <v>3.1643470181870736E-4</v>
      </c>
      <c r="AR2942" s="13">
        <f t="shared" si="4175"/>
        <v>2.2633454656829482E-4</v>
      </c>
      <c r="AS2942" s="13">
        <f t="shared" si="4176"/>
        <v>4.4262869393089878E-4</v>
      </c>
      <c r="AT2942" s="13">
        <f t="shared" si="4177"/>
        <v>4.3281099518728544E-4</v>
      </c>
      <c r="AU2942" s="13">
        <f t="shared" si="4178"/>
        <v>2.8214070487449054E-4</v>
      </c>
      <c r="AV2942" s="13">
        <f t="shared" si="4179"/>
        <v>1.3794135009086674E-4</v>
      </c>
      <c r="AW2942" s="13">
        <f t="shared" si="4180"/>
        <v>2.4986100644804872E-6</v>
      </c>
      <c r="AX2942" s="13">
        <f t="shared" si="4181"/>
        <v>4.6863689192604098E-3</v>
      </c>
      <c r="AY2942" s="13">
        <f t="shared" si="4182"/>
        <v>3.9951727112786072E-3</v>
      </c>
      <c r="AZ2942" s="13">
        <f t="shared" si="4183"/>
        <v>1.702960785625072E-3</v>
      </c>
      <c r="BA2942" s="13">
        <f t="shared" si="4184"/>
        <v>4.8392992359498925E-4</v>
      </c>
      <c r="BB2942" s="13">
        <f t="shared" si="4185"/>
        <v>1.0313868040626665E-4</v>
      </c>
      <c r="BC2942" s="13">
        <f t="shared" si="4186"/>
        <v>1.7585335193859721E-5</v>
      </c>
      <c r="BD2942" s="13">
        <f t="shared" si="4187"/>
        <v>3.2158714619931297E-5</v>
      </c>
      <c r="BE2942" s="13">
        <f t="shared" si="4188"/>
        <v>6.289084042422826E-5</v>
      </c>
      <c r="BF2942" s="13">
        <f t="shared" si="4189"/>
        <v>6.1495893974791512E-5</v>
      </c>
      <c r="BG2942" s="13">
        <f t="shared" si="4190"/>
        <v>4.0087925366652768E-5</v>
      </c>
      <c r="BH2942" s="13">
        <f t="shared" si="4191"/>
        <v>1.9599378791790767E-5</v>
      </c>
      <c r="BI2942" s="13">
        <f t="shared" si="4192"/>
        <v>7.6658623864559835E-6</v>
      </c>
      <c r="BJ2942" s="14">
        <f t="shared" si="4193"/>
        <v>0.62814150804612556</v>
      </c>
      <c r="BK2942" s="14">
        <f t="shared" si="4194"/>
        <v>0.21541210448493495</v>
      </c>
      <c r="BL2942" s="14">
        <f t="shared" si="4195"/>
        <v>0.15015636883675429</v>
      </c>
      <c r="BM2942" s="14">
        <f t="shared" si="4196"/>
        <v>0.52843221230311932</v>
      </c>
      <c r="BN2942" s="14">
        <f t="shared" si="4197"/>
        <v>0.46751358356607248</v>
      </c>
    </row>
    <row r="2943" spans="1:66" x14ac:dyDescent="0.25">
      <c r="A2943" t="s">
        <v>290</v>
      </c>
      <c r="B2943" t="s">
        <v>316</v>
      </c>
      <c r="C2943" t="s">
        <v>297</v>
      </c>
      <c r="D2943" t="s">
        <v>522</v>
      </c>
      <c r="E2943" s="10">
        <f>VLOOKUP(A2943,home!$A$2:$E$405,3,FALSE)</f>
        <v>1.6292</v>
      </c>
      <c r="F2943" s="10">
        <f>VLOOKUP(B2943,home!$B$2:$E$405,3,FALSE)</f>
        <v>0.86650000000000005</v>
      </c>
      <c r="G2943" s="10">
        <f>VLOOKUP(C2943,away!$B$2:$E$405,4,FALSE)</f>
        <v>1.3359000000000001</v>
      </c>
      <c r="H2943" s="10">
        <f>VLOOKUP(A2943,away!$A$2:$E$405,3,FALSE)</f>
        <v>1.1462000000000001</v>
      </c>
      <c r="I2943" s="10">
        <f>VLOOKUP(C2943,away!$B$2:$E$405,3,FALSE)</f>
        <v>1.2317</v>
      </c>
      <c r="J2943" s="10">
        <f>VLOOKUP(B2943,home!$B$2:$E$405,4,FALSE)</f>
        <v>1.3856999999999999</v>
      </c>
      <c r="K2943" s="12">
        <f t="shared" si="4142"/>
        <v>1.8858924346200003</v>
      </c>
      <c r="L2943" s="12">
        <f t="shared" si="4143"/>
        <v>1.956295980078</v>
      </c>
      <c r="M2943" s="13">
        <f t="shared" si="4144"/>
        <v>2.1446615862605337E-2</v>
      </c>
      <c r="N2943" s="13">
        <f t="shared" si="4145"/>
        <v>4.0446010603488694E-2</v>
      </c>
      <c r="O2943" s="13">
        <f t="shared" si="4146"/>
        <v>4.1955928398291889E-2</v>
      </c>
      <c r="P2943" s="13">
        <f t="shared" si="4147"/>
        <v>7.9124367953797098E-2</v>
      </c>
      <c r="Q2943" s="13">
        <f t="shared" si="4148"/>
        <v>3.8138412703839837E-2</v>
      </c>
      <c r="R2943" s="13">
        <f t="shared" si="4149"/>
        <v>4.103910703300942E-2</v>
      </c>
      <c r="S2943" s="13">
        <f t="shared" si="4150"/>
        <v>7.2979644483259401E-2</v>
      </c>
      <c r="T2943" s="13">
        <f t="shared" si="4151"/>
        <v>7.4610023459077593E-2</v>
      </c>
      <c r="U2943" s="13">
        <f t="shared" si="4152"/>
        <v>7.7395341477112911E-2</v>
      </c>
      <c r="V2943" s="13">
        <f t="shared" si="4153"/>
        <v>2.9916495296580001E-2</v>
      </c>
      <c r="W2943" s="13">
        <f t="shared" si="4154"/>
        <v>2.3974981328862277E-2</v>
      </c>
      <c r="X2943" s="13">
        <f t="shared" si="4155"/>
        <v>4.6902159596098378E-2</v>
      </c>
      <c r="Y2943" s="13">
        <f t="shared" si="4156"/>
        <v>4.5877253137412033E-2</v>
      </c>
      <c r="Z2943" s="13">
        <f t="shared" si="4157"/>
        <v>2.6761546704889044E-2</v>
      </c>
      <c r="AA2943" s="13">
        <f t="shared" si="4158"/>
        <v>5.0469398469480037E-2</v>
      </c>
      <c r="AB2943" s="13">
        <f t="shared" si="4159"/>
        <v>4.7589928376707336E-2</v>
      </c>
      <c r="AC2943" s="13">
        <f t="shared" si="4160"/>
        <v>6.8983021520133856E-3</v>
      </c>
      <c r="AD2943" s="13">
        <f t="shared" si="4161"/>
        <v>1.1303558977064287E-2</v>
      </c>
      <c r="AE2943" s="13">
        <f t="shared" si="4162"/>
        <v>2.2113106987405453E-2</v>
      </c>
      <c r="AF2943" s="13">
        <f t="shared" si="4163"/>
        <v>2.1629891153248013E-2</v>
      </c>
      <c r="AG2943" s="13">
        <f t="shared" si="4164"/>
        <v>1.4104823037541266E-2</v>
      </c>
      <c r="AH2943" s="13">
        <f t="shared" si="4165"/>
        <v>1.3088376559861019E-2</v>
      </c>
      <c r="AI2943" s="13">
        <f t="shared" si="4166"/>
        <v>2.4683270335699638E-2</v>
      </c>
      <c r="AJ2943" s="13">
        <f t="shared" si="4167"/>
        <v>2.3274996393888123E-2</v>
      </c>
      <c r="AK2943" s="13">
        <f t="shared" si="4168"/>
        <v>1.4631379871680462E-2</v>
      </c>
      <c r="AL2943" s="13">
        <f t="shared" si="4169"/>
        <v>1.0180138465278054E-3</v>
      </c>
      <c r="AM2943" s="13">
        <f t="shared" si="4170"/>
        <v>4.2634592718253077E-3</v>
      </c>
      <c r="AN2943" s="13">
        <f t="shared" si="4171"/>
        <v>8.3405882346981267E-3</v>
      </c>
      <c r="AO2943" s="13">
        <f t="shared" si="4172"/>
        <v>8.1583296175129043E-3</v>
      </c>
      <c r="AP2943" s="13">
        <f t="shared" si="4173"/>
        <v>5.3200358116305959E-3</v>
      </c>
      <c r="AQ2943" s="13">
        <f t="shared" si="4174"/>
        <v>2.6018911680409833E-3</v>
      </c>
      <c r="AR2943" s="13">
        <f t="shared" si="4175"/>
        <v>5.1209476899606457E-3</v>
      </c>
      <c r="AS2943" s="13">
        <f t="shared" si="4176"/>
        <v>9.657556506581547E-3</v>
      </c>
      <c r="AT2943" s="13">
        <f t="shared" si="4177"/>
        <v>9.106556376338653E-3</v>
      </c>
      <c r="AU2943" s="13">
        <f t="shared" si="4178"/>
        <v>5.7246619251925292E-3</v>
      </c>
      <c r="AV2943" s="13">
        <f t="shared" si="4179"/>
        <v>2.6990241538694397E-3</v>
      </c>
      <c r="AW2943" s="13">
        <f t="shared" si="4180"/>
        <v>1.0432842838282275E-4</v>
      </c>
      <c r="AX2943" s="13">
        <f t="shared" si="4181"/>
        <v>1.3400709310076395E-3</v>
      </c>
      <c r="AY2943" s="13">
        <f t="shared" si="4182"/>
        <v>2.6215753753496282E-3</v>
      </c>
      <c r="AZ2943" s="13">
        <f t="shared" si="4183"/>
        <v>2.5642886841339761E-3</v>
      </c>
      <c r="BA2943" s="13">
        <f t="shared" si="4184"/>
        <v>1.6721692148436011E-3</v>
      </c>
      <c r="BB2943" s="13">
        <f t="shared" si="4185"/>
        <v>8.1781447825218052E-4</v>
      </c>
      <c r="BC2943" s="13">
        <f t="shared" si="4186"/>
        <v>3.199774352508655E-4</v>
      </c>
      <c r="BD2943" s="13">
        <f t="shared" si="4187"/>
        <v>1.6696815633432882E-3</v>
      </c>
      <c r="BE2943" s="13">
        <f t="shared" si="4188"/>
        <v>3.1488398285336016E-3</v>
      </c>
      <c r="BF2943" s="13">
        <f t="shared" si="4189"/>
        <v>2.9691866052308303E-3</v>
      </c>
      <c r="BG2943" s="13">
        <f t="shared" si="4190"/>
        <v>1.8665221852599543E-3</v>
      </c>
      <c r="BH2943" s="13">
        <f t="shared" si="4191"/>
        <v>8.8001501705803483E-4</v>
      </c>
      <c r="BI2943" s="13">
        <f t="shared" si="4192"/>
        <v>3.3192273260434786E-4</v>
      </c>
      <c r="BJ2943" s="14">
        <f t="shared" si="4193"/>
        <v>0.37712042120658373</v>
      </c>
      <c r="BK2943" s="14">
        <f t="shared" si="4194"/>
        <v>0.21400501497013266</v>
      </c>
      <c r="BL2943" s="14">
        <f t="shared" si="4195"/>
        <v>0.37730264149970377</v>
      </c>
      <c r="BM2943" s="14">
        <f t="shared" si="4196"/>
        <v>0.73052193487930961</v>
      </c>
      <c r="BN2943" s="14">
        <f t="shared" si="4197"/>
        <v>0.26215044255503228</v>
      </c>
    </row>
    <row r="2944" spans="1:66" x14ac:dyDescent="0.25">
      <c r="A2944" t="s">
        <v>290</v>
      </c>
      <c r="B2944" t="s">
        <v>303</v>
      </c>
      <c r="C2944" t="s">
        <v>309</v>
      </c>
      <c r="D2944" t="s">
        <v>522</v>
      </c>
      <c r="E2944" s="10">
        <f>VLOOKUP(A2944,home!$A$2:$E$405,3,FALSE)</f>
        <v>1.6292</v>
      </c>
      <c r="F2944" s="10">
        <f>VLOOKUP(B2944,home!$B$2:$E$405,3,FALSE)</f>
        <v>1.0470999999999999</v>
      </c>
      <c r="G2944" s="10">
        <f>VLOOKUP(C2944,away!$B$2:$E$405,4,FALSE)</f>
        <v>1.1253</v>
      </c>
      <c r="H2944" s="10">
        <f>VLOOKUP(A2944,away!$A$2:$E$405,3,FALSE)</f>
        <v>1.1462000000000001</v>
      </c>
      <c r="I2944" s="10">
        <f>VLOOKUP(C2944,away!$B$2:$E$405,3,FALSE)</f>
        <v>1.0663</v>
      </c>
      <c r="J2944" s="10">
        <f>VLOOKUP(B2944,home!$B$2:$E$405,4,FALSE)</f>
        <v>1.1291</v>
      </c>
      <c r="K2944" s="12">
        <f t="shared" si="4142"/>
        <v>1.9196890155959998</v>
      </c>
      <c r="L2944" s="12">
        <f t="shared" si="4143"/>
        <v>1.3799781840460001</v>
      </c>
      <c r="M2944" s="13">
        <f t="shared" si="4144"/>
        <v>3.6895444175299399E-2</v>
      </c>
      <c r="N2944" s="13">
        <f t="shared" si="4145"/>
        <v>7.0827778908857678E-2</v>
      </c>
      <c r="O2944" s="13">
        <f t="shared" si="4146"/>
        <v>5.0914908052600238E-2</v>
      </c>
      <c r="P2944" s="13">
        <f t="shared" si="4147"/>
        <v>9.7740789718657003E-2</v>
      </c>
      <c r="Q2944" s="13">
        <f t="shared" si="4148"/>
        <v>6.7983654585198061E-2</v>
      </c>
      <c r="R2944" s="13">
        <f t="shared" si="4149"/>
        <v>3.5130731177648186E-2</v>
      </c>
      <c r="S2944" s="13">
        <f t="shared" si="4150"/>
        <v>6.4731989195175518E-2</v>
      </c>
      <c r="T2944" s="13">
        <f t="shared" si="4151"/>
        <v>9.3815960199292142E-2</v>
      </c>
      <c r="U2944" s="13">
        <f t="shared" si="4152"/>
        <v>6.744007875158714E-2</v>
      </c>
      <c r="V2944" s="13">
        <f t="shared" si="4153"/>
        <v>1.9053709702642998E-2</v>
      </c>
      <c r="W2944" s="13">
        <f t="shared" si="4154"/>
        <v>4.3502491649092451E-2</v>
      </c>
      <c r="X2944" s="13">
        <f t="shared" si="4155"/>
        <v>6.0032489427390881E-2</v>
      </c>
      <c r="Y2944" s="13">
        <f t="shared" si="4156"/>
        <v>4.1421762871885794E-2</v>
      </c>
      <c r="Z2944" s="13">
        <f t="shared" si="4157"/>
        <v>1.6159880871579716E-2</v>
      </c>
      <c r="AA2944" s="13">
        <f t="shared" si="4158"/>
        <v>3.102194580251149E-2</v>
      </c>
      <c r="AB2944" s="13">
        <f t="shared" si="4159"/>
        <v>2.9776244299747876E-2</v>
      </c>
      <c r="AC2944" s="13">
        <f t="shared" si="4160"/>
        <v>3.1547333875389838E-3</v>
      </c>
      <c r="AD2944" s="13">
        <f t="shared" si="4161"/>
        <v>2.0877813842454879E-2</v>
      </c>
      <c r="AE2944" s="13">
        <f t="shared" si="4162"/>
        <v>2.8810927633161322E-2</v>
      </c>
      <c r="AF2944" s="13">
        <f t="shared" si="4163"/>
        <v>1.9879225797945349E-2</v>
      </c>
      <c r="AG2944" s="13">
        <f t="shared" si="4164"/>
        <v>9.1442993056296742E-3</v>
      </c>
      <c r="AH2944" s="13">
        <f t="shared" si="4165"/>
        <v>5.5750707648905655E-3</v>
      </c>
      <c r="AI2944" s="13">
        <f t="shared" si="4166"/>
        <v>1.0702402108530807E-2</v>
      </c>
      <c r="AJ2944" s="13">
        <f t="shared" si="4167"/>
        <v>1.027264188411903E-2</v>
      </c>
      <c r="AK2944" s="13">
        <f t="shared" si="4168"/>
        <v>6.5734259286982328E-3</v>
      </c>
      <c r="AL2944" s="13">
        <f t="shared" si="4169"/>
        <v>3.3429182333173202E-4</v>
      </c>
      <c r="AM2944" s="13">
        <f t="shared" si="4170"/>
        <v>8.0157819806037471E-3</v>
      </c>
      <c r="AN2944" s="13">
        <f t="shared" si="4171"/>
        <v>1.1061604261302208E-2</v>
      </c>
      <c r="AO2944" s="13">
        <f t="shared" si="4172"/>
        <v>7.6323862805736612E-3</v>
      </c>
      <c r="AP2944" s="13">
        <f t="shared" si="4173"/>
        <v>3.5108421864678825E-3</v>
      </c>
      <c r="AQ2944" s="13">
        <f t="shared" si="4174"/>
        <v>1.2112214062385087E-3</v>
      </c>
      <c r="AR2944" s="13">
        <f t="shared" si="4175"/>
        <v>1.5386952060123253E-3</v>
      </c>
      <c r="AS2944" s="13">
        <f t="shared" si="4176"/>
        <v>2.9538162853320849E-3</v>
      </c>
      <c r="AT2944" s="13">
        <f t="shared" si="4177"/>
        <v>2.8352043385202921E-3</v>
      </c>
      <c r="AU2944" s="13">
        <f t="shared" si="4178"/>
        <v>1.8142368752091756E-3</v>
      </c>
      <c r="AV2944" s="13">
        <f t="shared" si="4179"/>
        <v>8.7069265025706657E-4</v>
      </c>
      <c r="AW2944" s="13">
        <f t="shared" si="4180"/>
        <v>2.4599504189980737E-5</v>
      </c>
      <c r="AX2944" s="13">
        <f t="shared" si="4181"/>
        <v>2.5646347699295581E-3</v>
      </c>
      <c r="AY2944" s="13">
        <f t="shared" si="4182"/>
        <v>3.5391400325486227E-3</v>
      </c>
      <c r="AZ2944" s="13">
        <f t="shared" si="4183"/>
        <v>2.4419680176004759E-3</v>
      </c>
      <c r="BA2944" s="13">
        <f t="shared" si="4184"/>
        <v>1.1232875301422386E-3</v>
      </c>
      <c r="BB2944" s="13">
        <f t="shared" si="4185"/>
        <v>3.8752807150180068E-4</v>
      </c>
      <c r="BC2944" s="13">
        <f t="shared" si="4186"/>
        <v>1.0695605687558067E-4</v>
      </c>
      <c r="BD2944" s="13">
        <f t="shared" si="4187"/>
        <v>3.5389430269886223E-4</v>
      </c>
      <c r="BE2944" s="13">
        <f t="shared" si="4188"/>
        <v>6.7936700557301162E-4</v>
      </c>
      <c r="BF2944" s="13">
        <f t="shared" si="4189"/>
        <v>6.520866890784285E-4</v>
      </c>
      <c r="BG2944" s="13">
        <f t="shared" si="4190"/>
        <v>4.1726788474674107E-4</v>
      </c>
      <c r="BH2944" s="13">
        <f t="shared" si="4191"/>
        <v>2.0025614372732418E-4</v>
      </c>
      <c r="BI2944" s="13">
        <f t="shared" si="4192"/>
        <v>7.6885903883791579E-5</v>
      </c>
      <c r="BJ2944" s="14">
        <f t="shared" si="4193"/>
        <v>0.49789175481469256</v>
      </c>
      <c r="BK2944" s="14">
        <f t="shared" si="4194"/>
        <v>0.22545009803519428</v>
      </c>
      <c r="BL2944" s="14">
        <f t="shared" si="4195"/>
        <v>0.25979985205537259</v>
      </c>
      <c r="BM2944" s="14">
        <f t="shared" si="4196"/>
        <v>0.63629373863021987</v>
      </c>
      <c r="BN2944" s="14">
        <f t="shared" si="4197"/>
        <v>0.35949330661826057</v>
      </c>
    </row>
    <row r="2945" spans="1:66" x14ac:dyDescent="0.25">
      <c r="A2945" t="s">
        <v>290</v>
      </c>
      <c r="B2945" t="s">
        <v>291</v>
      </c>
      <c r="C2945" t="s">
        <v>514</v>
      </c>
      <c r="D2945" t="s">
        <v>522</v>
      </c>
      <c r="E2945" s="10">
        <f>VLOOKUP(A2945,home!$A$2:$E$405,3,FALSE)</f>
        <v>1.6292</v>
      </c>
      <c r="F2945" s="10">
        <f>VLOOKUP(B2945,home!$B$2:$E$405,3,FALSE)</f>
        <v>0.90259999999999996</v>
      </c>
      <c r="G2945" s="10" t="e">
        <f>VLOOKUP(C2945,away!$B$2:$E$405,4,FALSE)</f>
        <v>#N/A</v>
      </c>
      <c r="H2945" s="10">
        <f>VLOOKUP(A2945,away!$A$2:$E$405,3,FALSE)</f>
        <v>1.1462000000000001</v>
      </c>
      <c r="I2945" s="10" t="e">
        <f>VLOOKUP(C2945,away!$B$2:$E$405,3,FALSE)</f>
        <v>#N/A</v>
      </c>
      <c r="J2945" s="10">
        <f>VLOOKUP(B2945,home!$B$2:$E$405,4,FALSE)</f>
        <v>0.71850000000000003</v>
      </c>
      <c r="K2945" s="12" t="e">
        <f t="shared" si="4142"/>
        <v>#N/A</v>
      </c>
      <c r="L2945" s="12" t="e">
        <f t="shared" si="4143"/>
        <v>#N/A</v>
      </c>
      <c r="M2945" s="13" t="e">
        <f t="shared" si="4144"/>
        <v>#N/A</v>
      </c>
      <c r="N2945" s="13" t="e">
        <f t="shared" si="4145"/>
        <v>#N/A</v>
      </c>
      <c r="O2945" s="13" t="e">
        <f t="shared" si="4146"/>
        <v>#N/A</v>
      </c>
      <c r="P2945" s="13" t="e">
        <f t="shared" si="4147"/>
        <v>#N/A</v>
      </c>
      <c r="Q2945" s="13" t="e">
        <f t="shared" si="4148"/>
        <v>#N/A</v>
      </c>
      <c r="R2945" s="13" t="e">
        <f t="shared" si="4149"/>
        <v>#N/A</v>
      </c>
      <c r="S2945" s="13" t="e">
        <f t="shared" si="4150"/>
        <v>#N/A</v>
      </c>
      <c r="T2945" s="13" t="e">
        <f t="shared" si="4151"/>
        <v>#N/A</v>
      </c>
      <c r="U2945" s="13" t="e">
        <f t="shared" si="4152"/>
        <v>#N/A</v>
      </c>
      <c r="V2945" s="13" t="e">
        <f t="shared" si="4153"/>
        <v>#N/A</v>
      </c>
      <c r="W2945" s="13" t="e">
        <f t="shared" si="4154"/>
        <v>#N/A</v>
      </c>
      <c r="X2945" s="13" t="e">
        <f t="shared" si="4155"/>
        <v>#N/A</v>
      </c>
      <c r="Y2945" s="13" t="e">
        <f t="shared" si="4156"/>
        <v>#N/A</v>
      </c>
      <c r="Z2945" s="13" t="e">
        <f t="shared" si="4157"/>
        <v>#N/A</v>
      </c>
      <c r="AA2945" s="13" t="e">
        <f t="shared" si="4158"/>
        <v>#N/A</v>
      </c>
      <c r="AB2945" s="13" t="e">
        <f t="shared" si="4159"/>
        <v>#N/A</v>
      </c>
      <c r="AC2945" s="13" t="e">
        <f t="shared" si="4160"/>
        <v>#N/A</v>
      </c>
      <c r="AD2945" s="13" t="e">
        <f t="shared" si="4161"/>
        <v>#N/A</v>
      </c>
      <c r="AE2945" s="13" t="e">
        <f t="shared" si="4162"/>
        <v>#N/A</v>
      </c>
      <c r="AF2945" s="13" t="e">
        <f t="shared" si="4163"/>
        <v>#N/A</v>
      </c>
      <c r="AG2945" s="13" t="e">
        <f t="shared" si="4164"/>
        <v>#N/A</v>
      </c>
      <c r="AH2945" s="13" t="e">
        <f t="shared" si="4165"/>
        <v>#N/A</v>
      </c>
      <c r="AI2945" s="13" t="e">
        <f t="shared" si="4166"/>
        <v>#N/A</v>
      </c>
      <c r="AJ2945" s="13" t="e">
        <f t="shared" si="4167"/>
        <v>#N/A</v>
      </c>
      <c r="AK2945" s="13" t="e">
        <f t="shared" si="4168"/>
        <v>#N/A</v>
      </c>
      <c r="AL2945" s="13" t="e">
        <f t="shared" si="4169"/>
        <v>#N/A</v>
      </c>
      <c r="AM2945" s="13" t="e">
        <f t="shared" si="4170"/>
        <v>#N/A</v>
      </c>
      <c r="AN2945" s="13" t="e">
        <f t="shared" si="4171"/>
        <v>#N/A</v>
      </c>
      <c r="AO2945" s="13" t="e">
        <f t="shared" si="4172"/>
        <v>#N/A</v>
      </c>
      <c r="AP2945" s="13" t="e">
        <f t="shared" si="4173"/>
        <v>#N/A</v>
      </c>
      <c r="AQ2945" s="13" t="e">
        <f t="shared" si="4174"/>
        <v>#N/A</v>
      </c>
      <c r="AR2945" s="13" t="e">
        <f t="shared" si="4175"/>
        <v>#N/A</v>
      </c>
      <c r="AS2945" s="13" t="e">
        <f t="shared" si="4176"/>
        <v>#N/A</v>
      </c>
      <c r="AT2945" s="13" t="e">
        <f t="shared" si="4177"/>
        <v>#N/A</v>
      </c>
      <c r="AU2945" s="13" t="e">
        <f t="shared" si="4178"/>
        <v>#N/A</v>
      </c>
      <c r="AV2945" s="13" t="e">
        <f t="shared" si="4179"/>
        <v>#N/A</v>
      </c>
      <c r="AW2945" s="13" t="e">
        <f t="shared" si="4180"/>
        <v>#N/A</v>
      </c>
      <c r="AX2945" s="13" t="e">
        <f t="shared" si="4181"/>
        <v>#N/A</v>
      </c>
      <c r="AY2945" s="13" t="e">
        <f t="shared" si="4182"/>
        <v>#N/A</v>
      </c>
      <c r="AZ2945" s="13" t="e">
        <f t="shared" si="4183"/>
        <v>#N/A</v>
      </c>
      <c r="BA2945" s="13" t="e">
        <f t="shared" si="4184"/>
        <v>#N/A</v>
      </c>
      <c r="BB2945" s="13" t="e">
        <f t="shared" si="4185"/>
        <v>#N/A</v>
      </c>
      <c r="BC2945" s="13" t="e">
        <f t="shared" si="4186"/>
        <v>#N/A</v>
      </c>
      <c r="BD2945" s="13" t="e">
        <f t="shared" si="4187"/>
        <v>#N/A</v>
      </c>
      <c r="BE2945" s="13" t="e">
        <f t="shared" si="4188"/>
        <v>#N/A</v>
      </c>
      <c r="BF2945" s="13" t="e">
        <f t="shared" si="4189"/>
        <v>#N/A</v>
      </c>
      <c r="BG2945" s="13" t="e">
        <f t="shared" si="4190"/>
        <v>#N/A</v>
      </c>
      <c r="BH2945" s="13" t="e">
        <f t="shared" si="4191"/>
        <v>#N/A</v>
      </c>
      <c r="BI2945" s="13" t="e">
        <f t="shared" si="4192"/>
        <v>#N/A</v>
      </c>
      <c r="BJ2945" s="14" t="e">
        <f t="shared" si="4193"/>
        <v>#N/A</v>
      </c>
      <c r="BK2945" s="14" t="e">
        <f t="shared" si="4194"/>
        <v>#N/A</v>
      </c>
      <c r="BL2945" s="14" t="e">
        <f t="shared" si="4195"/>
        <v>#N/A</v>
      </c>
      <c r="BM2945" s="14" t="e">
        <f t="shared" si="4196"/>
        <v>#N/A</v>
      </c>
      <c r="BN2945" s="14" t="e">
        <f t="shared" si="4197"/>
        <v>#N/A</v>
      </c>
    </row>
    <row r="2946" spans="1:66" x14ac:dyDescent="0.25">
      <c r="A2946" t="s">
        <v>290</v>
      </c>
      <c r="B2946" t="s">
        <v>293</v>
      </c>
      <c r="C2946" t="s">
        <v>315</v>
      </c>
      <c r="D2946" t="s">
        <v>522</v>
      </c>
      <c r="E2946" s="10">
        <f>VLOOKUP(A2946,home!$A$2:$E$405,3,FALSE)</f>
        <v>1.6292</v>
      </c>
      <c r="F2946" s="10">
        <f>VLOOKUP(B2946,home!$B$2:$E$405,3,FALSE)</f>
        <v>0.83040000000000003</v>
      </c>
      <c r="G2946" s="10">
        <f>VLOOKUP(C2946,away!$B$2:$E$405,4,FALSE)</f>
        <v>0.83040000000000003</v>
      </c>
      <c r="H2946" s="10">
        <f>VLOOKUP(A2946,away!$A$2:$E$405,3,FALSE)</f>
        <v>1.1462000000000001</v>
      </c>
      <c r="I2946" s="10">
        <f>VLOOKUP(C2946,away!$B$2:$E$405,3,FALSE)</f>
        <v>1.3343</v>
      </c>
      <c r="J2946" s="10">
        <f>VLOOKUP(B2946,home!$B$2:$E$405,4,FALSE)</f>
        <v>0.92379999999999995</v>
      </c>
      <c r="K2946" s="12">
        <f t="shared" si="4142"/>
        <v>1.1234379294720001</v>
      </c>
      <c r="L2946" s="12">
        <f t="shared" si="4143"/>
        <v>1.4128363109080002</v>
      </c>
      <c r="M2946" s="13">
        <f t="shared" si="4144"/>
        <v>7.9160785102306078E-2</v>
      </c>
      <c r="N2946" s="13">
        <f t="shared" si="4145"/>
        <v>8.8932228510712683E-2</v>
      </c>
      <c r="O2946" s="13">
        <f t="shared" si="4146"/>
        <v>0.1118412315925231</v>
      </c>
      <c r="P2946" s="13">
        <f t="shared" si="4147"/>
        <v>0.12564668164990259</v>
      </c>
      <c r="Q2946" s="13">
        <f t="shared" si="4148"/>
        <v>4.9954919330702924E-2</v>
      </c>
      <c r="R2946" s="13">
        <f t="shared" si="4149"/>
        <v>7.9006676525293834E-2</v>
      </c>
      <c r="S2946" s="13">
        <f t="shared" si="4150"/>
        <v>4.9857668128319481E-2</v>
      </c>
      <c r="T2946" s="13">
        <f t="shared" si="4151"/>
        <v>7.0578123938897064E-2</v>
      </c>
      <c r="U2946" s="13">
        <f t="shared" si="4152"/>
        <v>8.8759097090040165E-2</v>
      </c>
      <c r="V2946" s="13">
        <f t="shared" si="4153"/>
        <v>8.7928645576347258E-3</v>
      </c>
      <c r="W2946" s="13">
        <f t="shared" si="4154"/>
        <v>1.8707083713275237E-2</v>
      </c>
      <c r="X2946" s="13">
        <f t="shared" si="4155"/>
        <v>2.6430047141310919E-2</v>
      </c>
      <c r="Y2946" s="13">
        <f t="shared" si="4156"/>
        <v>1.8670665150127132E-2</v>
      </c>
      <c r="Z2946" s="13">
        <f t="shared" si="4157"/>
        <v>3.7207833799699275E-2</v>
      </c>
      <c r="AA2946" s="13">
        <f t="shared" si="4158"/>
        <v>4.1800691764072445E-2</v>
      </c>
      <c r="AB2946" s="13">
        <f t="shared" si="4159"/>
        <v>2.3480241302963421E-2</v>
      </c>
      <c r="AC2946" s="13">
        <f t="shared" si="4160"/>
        <v>8.7227079389436927E-4</v>
      </c>
      <c r="AD2946" s="13">
        <f t="shared" si="4161"/>
        <v>5.254061848325324E-3</v>
      </c>
      <c r="AE2946" s="13">
        <f t="shared" si="4162"/>
        <v>7.4231293590704189E-3</v>
      </c>
      <c r="AF2946" s="13">
        <f t="shared" si="4163"/>
        <v>5.2438333495309604E-3</v>
      </c>
      <c r="AG2946" s="13">
        <f t="shared" si="4164"/>
        <v>2.4695593881892209E-3</v>
      </c>
      <c r="AH2946" s="13">
        <f t="shared" si="4165"/>
        <v>1.3142144660611281E-2</v>
      </c>
      <c r="AI2946" s="13">
        <f t="shared" si="4166"/>
        <v>1.4764383786338636E-2</v>
      </c>
      <c r="AJ2946" s="13">
        <f t="shared" si="4167"/>
        <v>8.293434375427124E-3</v>
      </c>
      <c r="AK2946" s="13">
        <f t="shared" si="4168"/>
        <v>3.1057195809805877E-3</v>
      </c>
      <c r="AL2946" s="13">
        <f t="shared" si="4169"/>
        <v>5.5379910955310059E-5</v>
      </c>
      <c r="AM2946" s="13">
        <f t="shared" si="4170"/>
        <v>1.1805224728400864E-3</v>
      </c>
      <c r="AN2946" s="13">
        <f t="shared" si="4171"/>
        <v>1.6678850154713775E-3</v>
      </c>
      <c r="AO2946" s="13">
        <f t="shared" si="4172"/>
        <v>1.1782242561386572E-3</v>
      </c>
      <c r="AP2946" s="13">
        <f t="shared" si="4173"/>
        <v>5.5487933715508758E-4</v>
      </c>
      <c r="AQ2946" s="13">
        <f t="shared" si="4174"/>
        <v>1.9598841892631762E-4</v>
      </c>
      <c r="AR2946" s="13">
        <f t="shared" si="4175"/>
        <v>3.713539835943463E-3</v>
      </c>
      <c r="AS2946" s="13">
        <f t="shared" si="4176"/>
        <v>4.1719315043041143E-3</v>
      </c>
      <c r="AT2946" s="13">
        <f t="shared" si="4177"/>
        <v>2.3434530455472107E-3</v>
      </c>
      <c r="AU2946" s="13">
        <f t="shared" si="4178"/>
        <v>8.775746791014708E-4</v>
      </c>
      <c r="AV2946" s="13">
        <f t="shared" si="4179"/>
        <v>2.4647517011170268E-4</v>
      </c>
      <c r="AW2946" s="13">
        <f t="shared" si="4180"/>
        <v>2.44169088990808E-6</v>
      </c>
      <c r="AX2946" s="13">
        <f t="shared" si="4181"/>
        <v>2.2104062043043886E-4</v>
      </c>
      <c r="AY2946" s="13">
        <f t="shared" si="4182"/>
        <v>3.1229421472975678E-4</v>
      </c>
      <c r="AZ2946" s="13">
        <f t="shared" si="4183"/>
        <v>2.2061030312835026E-4</v>
      </c>
      <c r="BA2946" s="13">
        <f t="shared" si="4184"/>
        <v>1.0389541560671799E-4</v>
      </c>
      <c r="BB2946" s="13">
        <f t="shared" si="4185"/>
        <v>3.669680392651223E-5</v>
      </c>
      <c r="BC2946" s="13">
        <f t="shared" si="4186"/>
        <v>1.0369315416329553E-5</v>
      </c>
      <c r="BD2946" s="13">
        <f t="shared" si="4187"/>
        <v>8.7443732037070928E-4</v>
      </c>
      <c r="BE2946" s="13">
        <f t="shared" si="4188"/>
        <v>9.8237605265031345E-4</v>
      </c>
      <c r="BF2946" s="13">
        <f t="shared" si="4189"/>
        <v>5.5181925927617241E-4</v>
      </c>
      <c r="BG2946" s="13">
        <f t="shared" si="4190"/>
        <v>2.0664489536133208E-4</v>
      </c>
      <c r="BH2946" s="13">
        <f t="shared" si="4191"/>
        <v>5.803817834517322E-5</v>
      </c>
      <c r="BI2946" s="13">
        <f t="shared" si="4192"/>
        <v>1.3040458182085617E-5</v>
      </c>
      <c r="BJ2946" s="14">
        <f t="shared" si="4193"/>
        <v>0.2993460579039115</v>
      </c>
      <c r="BK2946" s="14">
        <f t="shared" si="4194"/>
        <v>0.26469794435774235</v>
      </c>
      <c r="BL2946" s="14">
        <f t="shared" si="4195"/>
        <v>0.39823295107744439</v>
      </c>
      <c r="BM2946" s="14">
        <f t="shared" si="4196"/>
        <v>0.46463241190351651</v>
      </c>
      <c r="BN2946" s="14">
        <f t="shared" si="4197"/>
        <v>0.5345425227114412</v>
      </c>
    </row>
    <row r="2947" spans="1:66" x14ac:dyDescent="0.25">
      <c r="A2947" t="s">
        <v>290</v>
      </c>
      <c r="B2947" t="s">
        <v>501</v>
      </c>
      <c r="C2947" t="s">
        <v>306</v>
      </c>
      <c r="D2947" t="s">
        <v>522</v>
      </c>
      <c r="E2947" s="10">
        <f>VLOOKUP(A2947,home!$A$2:$E$405,3,FALSE)</f>
        <v>1.6292</v>
      </c>
      <c r="F2947" s="10" t="e">
        <f>VLOOKUP(B2947,home!$B$2:$E$405,3,FALSE)</f>
        <v>#N/A</v>
      </c>
      <c r="G2947" s="10">
        <f>VLOOKUP(C2947,away!$B$2:$E$405,4,FALSE)</f>
        <v>0.83040000000000003</v>
      </c>
      <c r="H2947" s="10">
        <f>VLOOKUP(A2947,away!$A$2:$E$405,3,FALSE)</f>
        <v>1.1462000000000001</v>
      </c>
      <c r="I2947" s="10">
        <f>VLOOKUP(C2947,away!$B$2:$E$405,3,FALSE)</f>
        <v>1.7448999999999999</v>
      </c>
      <c r="J2947" s="10" t="e">
        <f>VLOOKUP(B2947,home!$B$2:$E$405,4,FALSE)</f>
        <v>#N/A</v>
      </c>
      <c r="K2947" s="12" t="e">
        <f t="shared" si="4142"/>
        <v>#N/A</v>
      </c>
      <c r="L2947" s="12" t="e">
        <f t="shared" si="4143"/>
        <v>#N/A</v>
      </c>
      <c r="M2947" s="13" t="e">
        <f t="shared" si="4144"/>
        <v>#N/A</v>
      </c>
      <c r="N2947" s="13" t="e">
        <f t="shared" si="4145"/>
        <v>#N/A</v>
      </c>
      <c r="O2947" s="13" t="e">
        <f t="shared" si="4146"/>
        <v>#N/A</v>
      </c>
      <c r="P2947" s="13" t="e">
        <f t="shared" si="4147"/>
        <v>#N/A</v>
      </c>
      <c r="Q2947" s="13" t="e">
        <f t="shared" si="4148"/>
        <v>#N/A</v>
      </c>
      <c r="R2947" s="13" t="e">
        <f t="shared" si="4149"/>
        <v>#N/A</v>
      </c>
      <c r="S2947" s="13" t="e">
        <f t="shared" si="4150"/>
        <v>#N/A</v>
      </c>
      <c r="T2947" s="13" t="e">
        <f t="shared" si="4151"/>
        <v>#N/A</v>
      </c>
      <c r="U2947" s="13" t="e">
        <f t="shared" si="4152"/>
        <v>#N/A</v>
      </c>
      <c r="V2947" s="13" t="e">
        <f t="shared" si="4153"/>
        <v>#N/A</v>
      </c>
      <c r="W2947" s="13" t="e">
        <f t="shared" si="4154"/>
        <v>#N/A</v>
      </c>
      <c r="X2947" s="13" t="e">
        <f t="shared" si="4155"/>
        <v>#N/A</v>
      </c>
      <c r="Y2947" s="13" t="e">
        <f t="shared" si="4156"/>
        <v>#N/A</v>
      </c>
      <c r="Z2947" s="13" t="e">
        <f t="shared" si="4157"/>
        <v>#N/A</v>
      </c>
      <c r="AA2947" s="13" t="e">
        <f t="shared" si="4158"/>
        <v>#N/A</v>
      </c>
      <c r="AB2947" s="13" t="e">
        <f t="shared" si="4159"/>
        <v>#N/A</v>
      </c>
      <c r="AC2947" s="13" t="e">
        <f t="shared" si="4160"/>
        <v>#N/A</v>
      </c>
      <c r="AD2947" s="13" t="e">
        <f t="shared" si="4161"/>
        <v>#N/A</v>
      </c>
      <c r="AE2947" s="13" t="e">
        <f t="shared" si="4162"/>
        <v>#N/A</v>
      </c>
      <c r="AF2947" s="13" t="e">
        <f t="shared" si="4163"/>
        <v>#N/A</v>
      </c>
      <c r="AG2947" s="13" t="e">
        <f t="shared" si="4164"/>
        <v>#N/A</v>
      </c>
      <c r="AH2947" s="13" t="e">
        <f t="shared" si="4165"/>
        <v>#N/A</v>
      </c>
      <c r="AI2947" s="13" t="e">
        <f t="shared" si="4166"/>
        <v>#N/A</v>
      </c>
      <c r="AJ2947" s="13" t="e">
        <f t="shared" si="4167"/>
        <v>#N/A</v>
      </c>
      <c r="AK2947" s="13" t="e">
        <f t="shared" si="4168"/>
        <v>#N/A</v>
      </c>
      <c r="AL2947" s="13" t="e">
        <f t="shared" si="4169"/>
        <v>#N/A</v>
      </c>
      <c r="AM2947" s="13" t="e">
        <f t="shared" si="4170"/>
        <v>#N/A</v>
      </c>
      <c r="AN2947" s="13" t="e">
        <f t="shared" si="4171"/>
        <v>#N/A</v>
      </c>
      <c r="AO2947" s="13" t="e">
        <f t="shared" si="4172"/>
        <v>#N/A</v>
      </c>
      <c r="AP2947" s="13" t="e">
        <f t="shared" si="4173"/>
        <v>#N/A</v>
      </c>
      <c r="AQ2947" s="13" t="e">
        <f t="shared" si="4174"/>
        <v>#N/A</v>
      </c>
      <c r="AR2947" s="13" t="e">
        <f t="shared" si="4175"/>
        <v>#N/A</v>
      </c>
      <c r="AS2947" s="13" t="e">
        <f t="shared" si="4176"/>
        <v>#N/A</v>
      </c>
      <c r="AT2947" s="13" t="e">
        <f t="shared" si="4177"/>
        <v>#N/A</v>
      </c>
      <c r="AU2947" s="13" t="e">
        <f t="shared" si="4178"/>
        <v>#N/A</v>
      </c>
      <c r="AV2947" s="13" t="e">
        <f t="shared" si="4179"/>
        <v>#N/A</v>
      </c>
      <c r="AW2947" s="13" t="e">
        <f t="shared" si="4180"/>
        <v>#N/A</v>
      </c>
      <c r="AX2947" s="13" t="e">
        <f t="shared" si="4181"/>
        <v>#N/A</v>
      </c>
      <c r="AY2947" s="13" t="e">
        <f t="shared" si="4182"/>
        <v>#N/A</v>
      </c>
      <c r="AZ2947" s="13" t="e">
        <f t="shared" si="4183"/>
        <v>#N/A</v>
      </c>
      <c r="BA2947" s="13" t="e">
        <f t="shared" si="4184"/>
        <v>#N/A</v>
      </c>
      <c r="BB2947" s="13" t="e">
        <f t="shared" si="4185"/>
        <v>#N/A</v>
      </c>
      <c r="BC2947" s="13" t="e">
        <f t="shared" si="4186"/>
        <v>#N/A</v>
      </c>
      <c r="BD2947" s="13" t="e">
        <f t="shared" si="4187"/>
        <v>#N/A</v>
      </c>
      <c r="BE2947" s="13" t="e">
        <f t="shared" si="4188"/>
        <v>#N/A</v>
      </c>
      <c r="BF2947" s="13" t="e">
        <f t="shared" si="4189"/>
        <v>#N/A</v>
      </c>
      <c r="BG2947" s="13" t="e">
        <f t="shared" si="4190"/>
        <v>#N/A</v>
      </c>
      <c r="BH2947" s="13" t="e">
        <f t="shared" si="4191"/>
        <v>#N/A</v>
      </c>
      <c r="BI2947" s="13" t="e">
        <f t="shared" si="4192"/>
        <v>#N/A</v>
      </c>
      <c r="BJ2947" s="14" t="e">
        <f t="shared" si="4193"/>
        <v>#N/A</v>
      </c>
      <c r="BK2947" s="14" t="e">
        <f t="shared" si="4194"/>
        <v>#N/A</v>
      </c>
      <c r="BL2947" s="14" t="e">
        <f t="shared" si="4195"/>
        <v>#N/A</v>
      </c>
      <c r="BM2947" s="14" t="e">
        <f t="shared" si="4196"/>
        <v>#N/A</v>
      </c>
      <c r="BN2947" s="14" t="e">
        <f t="shared" si="4197"/>
        <v>#N/A</v>
      </c>
    </row>
    <row r="2948" spans="1:66" x14ac:dyDescent="0.25">
      <c r="A2948" t="s">
        <v>338</v>
      </c>
      <c r="B2948" t="s">
        <v>91</v>
      </c>
      <c r="C2948" t="s">
        <v>86</v>
      </c>
      <c r="D2948" t="s">
        <v>523</v>
      </c>
      <c r="E2948" s="10">
        <f>VLOOKUP(A2948,home!$A$2:$E$405,3,FALSE)</f>
        <v>1.3812</v>
      </c>
      <c r="F2948" s="10">
        <f>VLOOKUP(B2948,home!$B$2:$E$405,3,FALSE)</f>
        <v>1.2956000000000001</v>
      </c>
      <c r="G2948" s="10">
        <f>VLOOKUP(C2948,away!$B$2:$E$405,4,FALSE)</f>
        <v>1.2575000000000001</v>
      </c>
      <c r="H2948" s="10">
        <f>VLOOKUP(A2948,away!$A$2:$E$405,3,FALSE)</f>
        <v>1.0679000000000001</v>
      </c>
      <c r="I2948" s="10">
        <f>VLOOKUP(C2948,away!$B$2:$E$405,3,FALSE)</f>
        <v>0.83779999999999999</v>
      </c>
      <c r="J2948" s="10">
        <f>VLOOKUP(B2948,home!$B$2:$E$405,4,FALSE)</f>
        <v>1.2321</v>
      </c>
      <c r="K2948" s="12">
        <f t="shared" si="4142"/>
        <v>2.2502745204000001</v>
      </c>
      <c r="L2948" s="12">
        <f t="shared" si="4143"/>
        <v>1.1023433845020001</v>
      </c>
      <c r="M2948" s="13">
        <f t="shared" si="4144"/>
        <v>3.4992626717431488E-2</v>
      </c>
      <c r="N2948" s="13">
        <f t="shared" si="4145"/>
        <v>7.8743016304104366E-2</v>
      </c>
      <c r="O2948" s="13">
        <f t="shared" si="4146"/>
        <v>3.8573890568308539E-2</v>
      </c>
      <c r="P2948" s="13">
        <f t="shared" si="4147"/>
        <v>8.6801843098562592E-2</v>
      </c>
      <c r="Q2948" s="13">
        <f t="shared" si="4148"/>
        <v>8.8596701624283944E-2</v>
      </c>
      <c r="R2948" s="13">
        <f t="shared" si="4149"/>
        <v>2.126083654123951E-2</v>
      </c>
      <c r="S2948" s="13">
        <f t="shared" si="4150"/>
        <v>5.3829625496177438E-2</v>
      </c>
      <c r="T2948" s="13">
        <f t="shared" si="4151"/>
        <v>9.7663987924227008E-2</v>
      </c>
      <c r="U2948" s="13">
        <f t="shared" si="4152"/>
        <v>4.7842718751140531E-2</v>
      </c>
      <c r="V2948" s="13">
        <f t="shared" si="4153"/>
        <v>1.4836492854796423E-2</v>
      </c>
      <c r="W2948" s="13">
        <f t="shared" si="4154"/>
        <v>6.6455633418869148E-2</v>
      </c>
      <c r="X2948" s="13">
        <f t="shared" si="4155"/>
        <v>7.3256927862180438E-2</v>
      </c>
      <c r="Y2948" s="13">
        <f t="shared" si="4156"/>
        <v>4.0377144898907431E-2</v>
      </c>
      <c r="Z2948" s="13">
        <f t="shared" si="4157"/>
        <v>7.8122475034045832E-3</v>
      </c>
      <c r="AA2948" s="13">
        <f t="shared" si="4158"/>
        <v>1.7579701503969845E-2</v>
      </c>
      <c r="AB2948" s="13">
        <f t="shared" si="4159"/>
        <v>1.9779577185310454E-2</v>
      </c>
      <c r="AC2948" s="13">
        <f t="shared" si="4160"/>
        <v>2.3001897930426231E-3</v>
      </c>
      <c r="AD2948" s="13">
        <f t="shared" si="4161"/>
        <v>3.7385854654881007E-2</v>
      </c>
      <c r="AE2948" s="13">
        <f t="shared" si="4162"/>
        <v>4.1212049552761386E-2</v>
      </c>
      <c r="AF2948" s="13">
        <f t="shared" si="4163"/>
        <v>2.2714915093127563E-2</v>
      </c>
      <c r="AG2948" s="13">
        <f t="shared" si="4164"/>
        <v>8.3465454608112645E-3</v>
      </c>
      <c r="AH2948" s="13">
        <f t="shared" si="4165"/>
        <v>2.1529448383675767E-3</v>
      </c>
      <c r="AI2948" s="13">
        <f t="shared" si="4166"/>
        <v>4.8447169136052546E-3</v>
      </c>
      <c r="AJ2948" s="13">
        <f t="shared" si="4167"/>
        <v>5.4509715146184171E-3</v>
      </c>
      <c r="AK2948" s="13">
        <f t="shared" si="4168"/>
        <v>4.0887274369240069E-3</v>
      </c>
      <c r="AL2948" s="13">
        <f t="shared" si="4169"/>
        <v>2.2823175307744564E-4</v>
      </c>
      <c r="AM2948" s="13">
        <f t="shared" si="4170"/>
        <v>1.6825687230651299E-2</v>
      </c>
      <c r="AN2948" s="13">
        <f t="shared" si="4171"/>
        <v>1.8547685008408241E-2</v>
      </c>
      <c r="AO2948" s="13">
        <f t="shared" si="4172"/>
        <v>1.0222958933422874E-2</v>
      </c>
      <c r="AP2948" s="13">
        <f t="shared" si="4173"/>
        <v>3.7564037167647744E-3</v>
      </c>
      <c r="AQ2948" s="13">
        <f t="shared" si="4174"/>
        <v>1.0352116966735932E-3</v>
      </c>
      <c r="AR2948" s="13">
        <f t="shared" si="4175"/>
        <v>4.7465689995444577E-4</v>
      </c>
      <c r="AS2948" s="13">
        <f t="shared" si="4176"/>
        <v>1.0681083278995412E-3</v>
      </c>
      <c r="AT2948" s="13">
        <f t="shared" si="4177"/>
        <v>1.2017684776496932E-3</v>
      </c>
      <c r="AU2948" s="13">
        <f t="shared" si="4178"/>
        <v>9.014363282250006E-4</v>
      </c>
      <c r="AV2948" s="13">
        <f t="shared" si="4179"/>
        <v>5.071198002919127E-4</v>
      </c>
      <c r="AW2948" s="13">
        <f t="shared" si="4180"/>
        <v>1.5726278710649911E-5</v>
      </c>
      <c r="AX2948" s="13">
        <f t="shared" si="4181"/>
        <v>6.3104025438923683E-3</v>
      </c>
      <c r="AY2948" s="13">
        <f t="shared" si="4182"/>
        <v>6.9562304978043454E-3</v>
      </c>
      <c r="AZ2948" s="13">
        <f t="shared" si="4183"/>
        <v>3.8340773351628376E-3</v>
      </c>
      <c r="BA2948" s="13">
        <f t="shared" si="4184"/>
        <v>1.4088232620286033E-3</v>
      </c>
      <c r="BB2948" s="13">
        <f t="shared" si="4185"/>
        <v>3.8825175070743956E-4</v>
      </c>
      <c r="BC2948" s="13">
        <f t="shared" si="4186"/>
        <v>8.5597349782733255E-5</v>
      </c>
      <c r="BD2948" s="13">
        <f t="shared" si="4187"/>
        <v>8.7205815595501606E-5</v>
      </c>
      <c r="BE2948" s="13">
        <f t="shared" si="4188"/>
        <v>1.9623702486525825E-4</v>
      </c>
      <c r="BF2948" s="13">
        <f t="shared" si="4189"/>
        <v>2.2079358850669596E-4</v>
      </c>
      <c r="BG2948" s="13">
        <f t="shared" si="4190"/>
        <v>1.6561539549476674E-4</v>
      </c>
      <c r="BH2948" s="13">
        <f t="shared" si="4191"/>
        <v>9.3170026166960665E-5</v>
      </c>
      <c r="BI2948" s="13">
        <f t="shared" si="4192"/>
        <v>4.1931627189702594E-5</v>
      </c>
      <c r="BJ2948" s="14">
        <f t="shared" si="4193"/>
        <v>0.62412410611945257</v>
      </c>
      <c r="BK2948" s="14">
        <f t="shared" si="4194"/>
        <v>0.19994524021089236</v>
      </c>
      <c r="BL2948" s="14">
        <f t="shared" si="4195"/>
        <v>0.16653212856532365</v>
      </c>
      <c r="BM2948" s="14">
        <f t="shared" si="4196"/>
        <v>0.64250430332604902</v>
      </c>
      <c r="BN2948" s="14">
        <f t="shared" si="4197"/>
        <v>0.34896891485393045</v>
      </c>
    </row>
    <row r="2949" spans="1:66" x14ac:dyDescent="0.25">
      <c r="A2949" t="s">
        <v>338</v>
      </c>
      <c r="B2949" t="s">
        <v>81</v>
      </c>
      <c r="C2949" t="s">
        <v>80</v>
      </c>
      <c r="D2949" t="s">
        <v>523</v>
      </c>
      <c r="E2949" s="10">
        <f>VLOOKUP(A2949,home!$A$2:$E$405,3,FALSE)</f>
        <v>1.3812</v>
      </c>
      <c r="F2949" s="10">
        <f>VLOOKUP(B2949,home!$B$2:$E$405,3,FALSE)</f>
        <v>1.0669999999999999</v>
      </c>
      <c r="G2949" s="10">
        <f>VLOOKUP(C2949,away!$B$2:$E$405,4,FALSE)</f>
        <v>0.9526</v>
      </c>
      <c r="H2949" s="10">
        <f>VLOOKUP(A2949,away!$A$2:$E$405,3,FALSE)</f>
        <v>1.0679000000000001</v>
      </c>
      <c r="I2949" s="10">
        <f>VLOOKUP(C2949,away!$B$2:$E$405,3,FALSE)</f>
        <v>1.6757</v>
      </c>
      <c r="J2949" s="10">
        <f>VLOOKUP(B2949,home!$B$2:$E$405,4,FALSE)</f>
        <v>1.1828000000000001</v>
      </c>
      <c r="K2949" s="12">
        <f t="shared" si="4142"/>
        <v>1.4038851050399999</v>
      </c>
      <c r="L2949" s="12">
        <f t="shared" si="4143"/>
        <v>2.1165969794840001</v>
      </c>
      <c r="M2949" s="13">
        <f t="shared" si="4144"/>
        <v>2.9585169177261367E-2</v>
      </c>
      <c r="N2949" s="13">
        <f t="shared" si="4145"/>
        <v>4.1534178338045735E-2</v>
      </c>
      <c r="O2949" s="13">
        <f t="shared" si="4146"/>
        <v>6.2619879718114529E-2</v>
      </c>
      <c r="P2949" s="13">
        <f t="shared" si="4147"/>
        <v>8.7911116415657367E-2</v>
      </c>
      <c r="Q2949" s="13">
        <f t="shared" si="4148"/>
        <v>2.9154607159428716E-2</v>
      </c>
      <c r="R2949" s="13">
        <f t="shared" si="4149"/>
        <v>6.6270524133506328E-2</v>
      </c>
      <c r="S2949" s="13">
        <f t="shared" si="4150"/>
        <v>6.5306068922086402E-2</v>
      </c>
      <c r="T2949" s="13">
        <f t="shared" si="4151"/>
        <v>6.1708553451689407E-2</v>
      </c>
      <c r="U2949" s="13">
        <f t="shared" si="4152"/>
        <v>9.3036201734223375E-2</v>
      </c>
      <c r="V2949" s="13">
        <f t="shared" si="4153"/>
        <v>2.1561589386824002E-2</v>
      </c>
      <c r="W2949" s="13">
        <f t="shared" si="4154"/>
        <v>1.3643239578138167E-2</v>
      </c>
      <c r="X2949" s="13">
        <f t="shared" si="4155"/>
        <v>2.8877239681463798E-2</v>
      </c>
      <c r="Y2949" s="13">
        <f t="shared" si="4156"/>
        <v>3.0560739142810905E-2</v>
      </c>
      <c r="Z2949" s="13">
        <f t="shared" si="4157"/>
        <v>4.675599706993367E-2</v>
      </c>
      <c r="AA2949" s="13">
        <f t="shared" si="4158"/>
        <v>6.5640047857773748E-2</v>
      </c>
      <c r="AB2949" s="13">
        <f t="shared" si="4159"/>
        <v>4.6075542740820666E-2</v>
      </c>
      <c r="AC2949" s="13">
        <f t="shared" si="4160"/>
        <v>4.0043361408013782E-3</v>
      </c>
      <c r="AD2949" s="13">
        <f t="shared" si="4161"/>
        <v>4.7883852070601017E-3</v>
      </c>
      <c r="AE2949" s="13">
        <f t="shared" si="4162"/>
        <v>1.0135081665869277E-2</v>
      </c>
      <c r="AF2949" s="13">
        <f t="shared" si="4163"/>
        <v>1.0725941620401294E-2</v>
      </c>
      <c r="AG2949" s="13">
        <f t="shared" si="4164"/>
        <v>7.5674985452876993E-3</v>
      </c>
      <c r="AH2949" s="13">
        <f t="shared" si="4165"/>
        <v>2.4740900542746098E-2</v>
      </c>
      <c r="AI2949" s="13">
        <f t="shared" si="4166"/>
        <v>3.4733381757237287E-2</v>
      </c>
      <c r="AJ2949" s="13">
        <f t="shared" si="4167"/>
        <v>2.4380838648326748E-2</v>
      </c>
      <c r="AK2949" s="13">
        <f t="shared" si="4168"/>
        <v>1.1409298742256491E-2</v>
      </c>
      <c r="AL2949" s="13">
        <f t="shared" si="4169"/>
        <v>4.7594882223891342E-4</v>
      </c>
      <c r="AM2949" s="13">
        <f t="shared" si="4170"/>
        <v>1.3444685338771093E-3</v>
      </c>
      <c r="AN2949" s="13">
        <f t="shared" si="4171"/>
        <v>2.8456980378155708E-3</v>
      </c>
      <c r="AO2949" s="13">
        <f t="shared" si="4172"/>
        <v>3.0115979356819928E-3</v>
      </c>
      <c r="AP2949" s="13">
        <f t="shared" si="4173"/>
        <v>2.1247796980282518E-3</v>
      </c>
      <c r="AQ2949" s="13">
        <f t="shared" si="4174"/>
        <v>1.1243255727288811E-3</v>
      </c>
      <c r="AR2949" s="13">
        <f t="shared" si="4175"/>
        <v>1.0473303071698085E-2</v>
      </c>
      <c r="AS2949" s="13">
        <f t="shared" si="4176"/>
        <v>1.4703314182926619E-2</v>
      </c>
      <c r="AT2949" s="13">
        <f t="shared" si="4177"/>
        <v>1.032088188806703E-2</v>
      </c>
      <c r="AU2949" s="13">
        <f t="shared" si="4178"/>
        <v>4.829777451178136E-3</v>
      </c>
      <c r="AV2949" s="13">
        <f t="shared" si="4179"/>
        <v>1.6951131560917624E-3</v>
      </c>
      <c r="AW2949" s="13">
        <f t="shared" si="4180"/>
        <v>3.9285066624134473E-5</v>
      </c>
      <c r="AX2949" s="13">
        <f t="shared" si="4181"/>
        <v>3.145798914841731E-4</v>
      </c>
      <c r="AY2949" s="13">
        <f t="shared" si="4182"/>
        <v>6.6583884812180518E-4</v>
      </c>
      <c r="AZ2949" s="13">
        <f t="shared" si="4183"/>
        <v>7.046562473788596E-4</v>
      </c>
      <c r="BA2949" s="13">
        <f t="shared" si="4184"/>
        <v>4.9715776159220816E-4</v>
      </c>
      <c r="BB2949" s="13">
        <f t="shared" si="4185"/>
        <v>2.6307065412827364E-4</v>
      </c>
      <c r="BC2949" s="13">
        <f t="shared" si="4186"/>
        <v>1.1136291038375678E-4</v>
      </c>
      <c r="BD2949" s="13">
        <f t="shared" si="4187"/>
        <v>3.6946269411294425E-3</v>
      </c>
      <c r="BE2949" s="13">
        <f t="shared" si="4188"/>
        <v>5.18683173133112E-3</v>
      </c>
      <c r="BF2949" s="13">
        <f t="shared" si="4189"/>
        <v>3.6408579049822978E-3</v>
      </c>
      <c r="BG2949" s="13">
        <f t="shared" si="4190"/>
        <v>1.7037820607905948E-3</v>
      </c>
      <c r="BH2949" s="13">
        <f t="shared" si="4191"/>
        <v>5.9797856434456878E-4</v>
      </c>
      <c r="BI2949" s="13">
        <f t="shared" si="4192"/>
        <v>1.6789863992330847E-4</v>
      </c>
      <c r="BJ2949" s="14">
        <f t="shared" si="4193"/>
        <v>0.25170300048141597</v>
      </c>
      <c r="BK2949" s="14">
        <f t="shared" si="4194"/>
        <v>0.20951006771299124</v>
      </c>
      <c r="BL2949" s="14">
        <f t="shared" si="4195"/>
        <v>0.4859209814674682</v>
      </c>
      <c r="BM2949" s="14">
        <f t="shared" si="4196"/>
        <v>0.67618801800829709</v>
      </c>
      <c r="BN2949" s="14">
        <f t="shared" si="4197"/>
        <v>0.31707547494201399</v>
      </c>
    </row>
    <row r="2950" spans="1:66" x14ac:dyDescent="0.25">
      <c r="A2950" t="s">
        <v>338</v>
      </c>
      <c r="B2950" t="s">
        <v>90</v>
      </c>
      <c r="C2950" t="s">
        <v>76</v>
      </c>
      <c r="D2950" t="s">
        <v>523</v>
      </c>
      <c r="E2950" s="10">
        <f>VLOOKUP(A2950,home!$A$2:$E$405,3,FALSE)</f>
        <v>1.3812</v>
      </c>
      <c r="F2950" s="10">
        <f>VLOOKUP(B2950,home!$B$2:$E$405,3,FALSE)</f>
        <v>1.6004</v>
      </c>
      <c r="G2950" s="10">
        <f>VLOOKUP(C2950,away!$B$2:$E$405,4,FALSE)</f>
        <v>0.54300000000000004</v>
      </c>
      <c r="H2950" s="10">
        <f>VLOOKUP(A2950,away!$A$2:$E$405,3,FALSE)</f>
        <v>1.0679000000000001</v>
      </c>
      <c r="I2950" s="10">
        <f>VLOOKUP(C2950,away!$B$2:$E$405,3,FALSE)</f>
        <v>1.2642</v>
      </c>
      <c r="J2950" s="10">
        <f>VLOOKUP(B2950,home!$B$2:$E$405,4,FALSE)</f>
        <v>0.73929999999999996</v>
      </c>
      <c r="K2950" s="12">
        <f t="shared" si="4142"/>
        <v>1.2002865566400001</v>
      </c>
      <c r="L2950" s="12">
        <f t="shared" si="4143"/>
        <v>0.99808396577399994</v>
      </c>
      <c r="M2950" s="13">
        <f t="shared" si="4144"/>
        <v>0.11098385680739385</v>
      </c>
      <c r="N2950" s="13">
        <f t="shared" si="4145"/>
        <v>0.13321243132997357</v>
      </c>
      <c r="O2950" s="13">
        <f t="shared" si="4146"/>
        <v>0.11077120793921739</v>
      </c>
      <c r="P2950" s="13">
        <f t="shared" si="4147"/>
        <v>0.13295719175221665</v>
      </c>
      <c r="Q2950" s="13">
        <f t="shared" si="4148"/>
        <v>7.9946545251348242E-2</v>
      </c>
      <c r="R2950" s="13">
        <f t="shared" si="4149"/>
        <v>5.527948325677523E-2</v>
      </c>
      <c r="S2950" s="13">
        <f t="shared" si="4150"/>
        <v>3.9820239058087084E-2</v>
      </c>
      <c r="T2950" s="13">
        <f t="shared" si="4151"/>
        <v>7.9793364934396191E-2</v>
      </c>
      <c r="U2950" s="13">
        <f t="shared" si="4152"/>
        <v>6.6351220611113274E-2</v>
      </c>
      <c r="V2950" s="13">
        <f t="shared" si="4153"/>
        <v>5.3004577145678465E-3</v>
      </c>
      <c r="W2950" s="13">
        <f t="shared" si="4154"/>
        <v>3.1986254505001588E-2</v>
      </c>
      <c r="X2950" s="13">
        <f t="shared" si="4155"/>
        <v>3.1924967746608461E-2</v>
      </c>
      <c r="Y2950" s="13">
        <f t="shared" si="4156"/>
        <v>1.5931899207871001E-2</v>
      </c>
      <c r="Z2950" s="13">
        <f t="shared" si="4157"/>
        <v>1.839118862495322E-2</v>
      </c>
      <c r="AA2950" s="13">
        <f t="shared" si="4158"/>
        <v>2.2074696467161835E-2</v>
      </c>
      <c r="AB2950" s="13">
        <f t="shared" si="4159"/>
        <v>1.3247980705721429E-2</v>
      </c>
      <c r="AC2950" s="13">
        <f t="shared" si="4160"/>
        <v>3.9686738740827551E-4</v>
      </c>
      <c r="AD2950" s="13">
        <f t="shared" si="4161"/>
        <v>9.5981678199047547E-3</v>
      </c>
      <c r="AE2950" s="13">
        <f t="shared" si="4162"/>
        <v>9.5797774018549255E-3</v>
      </c>
      <c r="AF2950" s="13">
        <f t="shared" si="4163"/>
        <v>4.7807111102377538E-3</v>
      </c>
      <c r="AG2950" s="13">
        <f t="shared" si="4164"/>
        <v>1.5905170347086401E-3</v>
      </c>
      <c r="AH2950" s="13">
        <f t="shared" si="4165"/>
        <v>4.5889876195227466E-3</v>
      </c>
      <c r="AI2950" s="13">
        <f t="shared" si="4166"/>
        <v>5.5081001483005473E-3</v>
      </c>
      <c r="AJ2950" s="13">
        <f t="shared" si="4167"/>
        <v>3.3056492803159691E-3</v>
      </c>
      <c r="AK2950" s="13">
        <f t="shared" si="4168"/>
        <v>1.3225754640433171E-3</v>
      </c>
      <c r="AL2950" s="13">
        <f t="shared" si="4169"/>
        <v>1.901767512708319E-5</v>
      </c>
      <c r="AM2950" s="13">
        <f t="shared" si="4170"/>
        <v>2.3041103605212685E-3</v>
      </c>
      <c r="AN2950" s="13">
        <f t="shared" si="4171"/>
        <v>2.2996956062100284E-3</v>
      </c>
      <c r="AO2950" s="13">
        <f t="shared" si="4172"/>
        <v>1.1476446553595739E-3</v>
      </c>
      <c r="AP2950" s="13">
        <f t="shared" si="4173"/>
        <v>3.818152429735397E-4</v>
      </c>
      <c r="AQ2950" s="13">
        <f t="shared" si="4174"/>
        <v>9.5270917974998453E-5</v>
      </c>
      <c r="AR2950" s="13">
        <f t="shared" si="4175"/>
        <v>9.1603899243621035E-4</v>
      </c>
      <c r="AS2950" s="13">
        <f t="shared" si="4176"/>
        <v>1.0995092879792338E-3</v>
      </c>
      <c r="AT2950" s="13">
        <f t="shared" si="4177"/>
        <v>6.5986310863114651E-4</v>
      </c>
      <c r="AU2950" s="13">
        <f t="shared" si="4178"/>
        <v>2.6400827283754849E-4</v>
      </c>
      <c r="AV2950" s="13">
        <f t="shared" si="4179"/>
        <v>7.9221395182163637E-5</v>
      </c>
      <c r="AW2950" s="13">
        <f t="shared" si="4180"/>
        <v>6.3285897589319672E-7</v>
      </c>
      <c r="AX2950" s="13">
        <f t="shared" si="4181"/>
        <v>4.6093211512477055E-4</v>
      </c>
      <c r="AY2950" s="13">
        <f t="shared" si="4182"/>
        <v>4.6004895341632886E-4</v>
      </c>
      <c r="AZ2950" s="13">
        <f t="shared" si="4183"/>
        <v>2.2958374193797379E-4</v>
      </c>
      <c r="BA2950" s="13">
        <f t="shared" si="4184"/>
        <v>7.6381283876895839E-5</v>
      </c>
      <c r="BB2950" s="13">
        <f t="shared" si="4185"/>
        <v>1.9058733680690467E-5</v>
      </c>
      <c r="BC2950" s="13">
        <f t="shared" si="4186"/>
        <v>3.8044432989308101E-6</v>
      </c>
      <c r="BD2950" s="13">
        <f t="shared" si="4187"/>
        <v>1.5238063839572525E-4</v>
      </c>
      <c r="BE2950" s="13">
        <f t="shared" si="4188"/>
        <v>1.8290043175861001E-4</v>
      </c>
      <c r="BF2950" s="13">
        <f t="shared" si="4189"/>
        <v>1.0976646472175569E-4</v>
      </c>
      <c r="BG2950" s="13">
        <f t="shared" si="4190"/>
        <v>4.391707065847408E-5</v>
      </c>
      <c r="BH2950" s="13">
        <f t="shared" si="4191"/>
        <v>1.317826737959385E-5</v>
      </c>
      <c r="BI2950" s="13">
        <f t="shared" si="4192"/>
        <v>3.16353943510679E-6</v>
      </c>
      <c r="BJ2950" s="14">
        <f t="shared" si="4193"/>
        <v>0.40582298239628017</v>
      </c>
      <c r="BK2950" s="14">
        <f t="shared" si="4194"/>
        <v>0.28993767934821713</v>
      </c>
      <c r="BL2950" s="14">
        <f t="shared" si="4195"/>
        <v>0.28597384896158734</v>
      </c>
      <c r="BM2950" s="14">
        <f t="shared" si="4196"/>
        <v>0.37651556689967242</v>
      </c>
      <c r="BN2950" s="14">
        <f t="shared" si="4197"/>
        <v>0.62315071633692498</v>
      </c>
    </row>
    <row r="2951" spans="1:66" x14ac:dyDescent="0.25">
      <c r="A2951" t="s">
        <v>350</v>
      </c>
      <c r="B2951" t="s">
        <v>101</v>
      </c>
      <c r="C2951" t="s">
        <v>102</v>
      </c>
      <c r="D2951" t="s">
        <v>523</v>
      </c>
      <c r="E2951" s="10">
        <f>VLOOKUP(A2951,home!$A$2:$E$405,3,FALSE)</f>
        <v>1.6087</v>
      </c>
      <c r="F2951" s="10">
        <f>VLOOKUP(B2951,home!$B$2:$E$405,3,FALSE)</f>
        <v>0.79120000000000001</v>
      </c>
      <c r="G2951" s="10">
        <f>VLOOKUP(C2951,away!$B$2:$E$405,4,FALSE)</f>
        <v>0.9607</v>
      </c>
      <c r="H2951" s="10">
        <f>VLOOKUP(A2951,away!$A$2:$E$405,3,FALSE)</f>
        <v>1.2608999999999999</v>
      </c>
      <c r="I2951" s="10">
        <f>VLOOKUP(C2951,away!$B$2:$E$405,3,FALSE)</f>
        <v>1.1536</v>
      </c>
      <c r="J2951" s="10">
        <f>VLOOKUP(B2951,home!$B$2:$E$405,4,FALSE)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350</v>
      </c>
      <c r="B2952" t="s">
        <v>106</v>
      </c>
      <c r="C2952" t="s">
        <v>97</v>
      </c>
      <c r="D2952" t="s">
        <v>523</v>
      </c>
      <c r="E2952" s="10">
        <f>VLOOKUP(A2952,home!$A$2:$E$405,3,FALSE)</f>
        <v>1.6087</v>
      </c>
      <c r="F2952" s="10">
        <f>VLOOKUP(B2952,home!$B$2:$E$405,3,FALSE)</f>
        <v>1.2998000000000001</v>
      </c>
      <c r="G2952" s="10">
        <f>VLOOKUP(C2952,away!$B$2:$E$405,4,FALSE)</f>
        <v>1.0172000000000001</v>
      </c>
      <c r="H2952" s="10">
        <f>VLOOKUP(A2952,away!$A$2:$E$405,3,FALSE)</f>
        <v>1.2608999999999999</v>
      </c>
      <c r="I2952" s="10">
        <f>VLOOKUP(C2952,away!$B$2:$E$405,3,FALSE)</f>
        <v>1.0094000000000001</v>
      </c>
      <c r="J2952" s="10">
        <f>VLOOKUP(B2952,home!$B$2:$E$405,4,FALSE)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350</v>
      </c>
      <c r="B2953" t="s">
        <v>431</v>
      </c>
      <c r="C2953" t="s">
        <v>105</v>
      </c>
      <c r="D2953" t="s">
        <v>523</v>
      </c>
      <c r="E2953" s="10">
        <f>VLOOKUP(A2953,home!$A$2:$E$405,3,FALSE)</f>
        <v>1.6087</v>
      </c>
      <c r="F2953" s="10" t="e">
        <f>VLOOKUP(B2953,home!$B$2:$E$405,3,FALSE)</f>
        <v>#N/A</v>
      </c>
      <c r="G2953" s="10">
        <f>VLOOKUP(C2953,away!$B$2:$E$405,4,FALSE)</f>
        <v>0.4521</v>
      </c>
      <c r="H2953" s="10">
        <f>VLOOKUP(A2953,away!$A$2:$E$405,3,FALSE)</f>
        <v>1.2608999999999999</v>
      </c>
      <c r="I2953" s="10">
        <f>VLOOKUP(C2953,away!$B$2:$E$405,3,FALSE)</f>
        <v>1.2257</v>
      </c>
      <c r="J2953" s="10" t="e">
        <f>VLOOKUP(B2953,home!$B$2:$E$405,4,FALSE)</f>
        <v>#N/A</v>
      </c>
      <c r="K2953" s="12" t="e">
        <f t="shared" si="4142"/>
        <v>#N/A</v>
      </c>
      <c r="L2953" s="12" t="e">
        <f t="shared" si="4143"/>
        <v>#N/A</v>
      </c>
      <c r="M2953" s="13" t="e">
        <f t="shared" si="4144"/>
        <v>#N/A</v>
      </c>
      <c r="N2953" s="13" t="e">
        <f t="shared" si="4145"/>
        <v>#N/A</v>
      </c>
      <c r="O2953" s="13" t="e">
        <f t="shared" si="4146"/>
        <v>#N/A</v>
      </c>
      <c r="P2953" s="13" t="e">
        <f t="shared" si="4147"/>
        <v>#N/A</v>
      </c>
      <c r="Q2953" s="13" t="e">
        <f t="shared" si="4148"/>
        <v>#N/A</v>
      </c>
      <c r="R2953" s="13" t="e">
        <f t="shared" si="4149"/>
        <v>#N/A</v>
      </c>
      <c r="S2953" s="13" t="e">
        <f t="shared" si="4150"/>
        <v>#N/A</v>
      </c>
      <c r="T2953" s="13" t="e">
        <f t="shared" si="4151"/>
        <v>#N/A</v>
      </c>
      <c r="U2953" s="13" t="e">
        <f t="shared" si="4152"/>
        <v>#N/A</v>
      </c>
      <c r="V2953" s="13" t="e">
        <f t="shared" si="4153"/>
        <v>#N/A</v>
      </c>
      <c r="W2953" s="13" t="e">
        <f t="shared" si="4154"/>
        <v>#N/A</v>
      </c>
      <c r="X2953" s="13" t="e">
        <f t="shared" si="4155"/>
        <v>#N/A</v>
      </c>
      <c r="Y2953" s="13" t="e">
        <f t="shared" si="4156"/>
        <v>#N/A</v>
      </c>
      <c r="Z2953" s="13" t="e">
        <f t="shared" si="4157"/>
        <v>#N/A</v>
      </c>
      <c r="AA2953" s="13" t="e">
        <f t="shared" si="4158"/>
        <v>#N/A</v>
      </c>
      <c r="AB2953" s="13" t="e">
        <f t="shared" si="4159"/>
        <v>#N/A</v>
      </c>
      <c r="AC2953" s="13" t="e">
        <f t="shared" si="4160"/>
        <v>#N/A</v>
      </c>
      <c r="AD2953" s="13" t="e">
        <f t="shared" si="4161"/>
        <v>#N/A</v>
      </c>
      <c r="AE2953" s="13" t="e">
        <f t="shared" si="4162"/>
        <v>#N/A</v>
      </c>
      <c r="AF2953" s="13" t="e">
        <f t="shared" si="4163"/>
        <v>#N/A</v>
      </c>
      <c r="AG2953" s="13" t="e">
        <f t="shared" si="4164"/>
        <v>#N/A</v>
      </c>
      <c r="AH2953" s="13" t="e">
        <f t="shared" si="4165"/>
        <v>#N/A</v>
      </c>
      <c r="AI2953" s="13" t="e">
        <f t="shared" si="4166"/>
        <v>#N/A</v>
      </c>
      <c r="AJ2953" s="13" t="e">
        <f t="shared" si="4167"/>
        <v>#N/A</v>
      </c>
      <c r="AK2953" s="13" t="e">
        <f t="shared" si="4168"/>
        <v>#N/A</v>
      </c>
      <c r="AL2953" s="13" t="e">
        <f t="shared" si="4169"/>
        <v>#N/A</v>
      </c>
      <c r="AM2953" s="13" t="e">
        <f t="shared" si="4170"/>
        <v>#N/A</v>
      </c>
      <c r="AN2953" s="13" t="e">
        <f t="shared" si="4171"/>
        <v>#N/A</v>
      </c>
      <c r="AO2953" s="13" t="e">
        <f t="shared" si="4172"/>
        <v>#N/A</v>
      </c>
      <c r="AP2953" s="13" t="e">
        <f t="shared" si="4173"/>
        <v>#N/A</v>
      </c>
      <c r="AQ2953" s="13" t="e">
        <f t="shared" si="4174"/>
        <v>#N/A</v>
      </c>
      <c r="AR2953" s="13" t="e">
        <f t="shared" si="4175"/>
        <v>#N/A</v>
      </c>
      <c r="AS2953" s="13" t="e">
        <f t="shared" si="4176"/>
        <v>#N/A</v>
      </c>
      <c r="AT2953" s="13" t="e">
        <f t="shared" si="4177"/>
        <v>#N/A</v>
      </c>
      <c r="AU2953" s="13" t="e">
        <f t="shared" si="4178"/>
        <v>#N/A</v>
      </c>
      <c r="AV2953" s="13" t="e">
        <f t="shared" si="4179"/>
        <v>#N/A</v>
      </c>
      <c r="AW2953" s="13" t="e">
        <f t="shared" si="4180"/>
        <v>#N/A</v>
      </c>
      <c r="AX2953" s="13" t="e">
        <f t="shared" si="4181"/>
        <v>#N/A</v>
      </c>
      <c r="AY2953" s="13" t="e">
        <f t="shared" si="4182"/>
        <v>#N/A</v>
      </c>
      <c r="AZ2953" s="13" t="e">
        <f t="shared" si="4183"/>
        <v>#N/A</v>
      </c>
      <c r="BA2953" s="13" t="e">
        <f t="shared" si="4184"/>
        <v>#N/A</v>
      </c>
      <c r="BB2953" s="13" t="e">
        <f t="shared" si="4185"/>
        <v>#N/A</v>
      </c>
      <c r="BC2953" s="13" t="e">
        <f t="shared" si="4186"/>
        <v>#N/A</v>
      </c>
      <c r="BD2953" s="13" t="e">
        <f t="shared" si="4187"/>
        <v>#N/A</v>
      </c>
      <c r="BE2953" s="13" t="e">
        <f t="shared" si="4188"/>
        <v>#N/A</v>
      </c>
      <c r="BF2953" s="13" t="e">
        <f t="shared" si="4189"/>
        <v>#N/A</v>
      </c>
      <c r="BG2953" s="13" t="e">
        <f t="shared" si="4190"/>
        <v>#N/A</v>
      </c>
      <c r="BH2953" s="13" t="e">
        <f t="shared" si="4191"/>
        <v>#N/A</v>
      </c>
      <c r="BI2953" s="13" t="e">
        <f t="shared" si="4192"/>
        <v>#N/A</v>
      </c>
      <c r="BJ2953" s="14" t="e">
        <f t="shared" si="4193"/>
        <v>#N/A</v>
      </c>
      <c r="BK2953" s="14" t="e">
        <f t="shared" si="4194"/>
        <v>#N/A</v>
      </c>
      <c r="BL2953" s="14" t="e">
        <f t="shared" si="4195"/>
        <v>#N/A</v>
      </c>
      <c r="BM2953" s="14" t="e">
        <f t="shared" si="4196"/>
        <v>#N/A</v>
      </c>
      <c r="BN2953" s="14" t="e">
        <f t="shared" si="4197"/>
        <v>#N/A</v>
      </c>
    </row>
    <row r="2954" spans="1:66" x14ac:dyDescent="0.25">
      <c r="A2954" t="s">
        <v>350</v>
      </c>
      <c r="B2954" t="s">
        <v>103</v>
      </c>
      <c r="C2954" t="s">
        <v>100</v>
      </c>
      <c r="D2954" t="s">
        <v>523</v>
      </c>
      <c r="E2954" s="10">
        <f>VLOOKUP(A2954,home!$A$2:$E$405,3,FALSE)</f>
        <v>1.6087</v>
      </c>
      <c r="F2954" s="10">
        <f>VLOOKUP(B2954,home!$B$2:$E$405,3,FALSE)</f>
        <v>1.1867000000000001</v>
      </c>
      <c r="G2954" s="10">
        <f>VLOOKUP(C2954,away!$B$2:$E$405,4,FALSE)</f>
        <v>0.67810000000000004</v>
      </c>
      <c r="H2954" s="10">
        <f>VLOOKUP(A2954,away!$A$2:$E$405,3,FALSE)</f>
        <v>1.2608999999999999</v>
      </c>
      <c r="I2954" s="10">
        <f>VLOOKUP(C2954,away!$B$2:$E$405,3,FALSE)</f>
        <v>1.0814999999999999</v>
      </c>
      <c r="J2954" s="10">
        <f>VLOOKUP(B2954,home!$B$2:$E$405,4,FALSE)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341</v>
      </c>
      <c r="B2955" t="s">
        <v>145</v>
      </c>
      <c r="C2955" t="s">
        <v>147</v>
      </c>
      <c r="D2955" t="s">
        <v>523</v>
      </c>
      <c r="E2955" s="10">
        <f>VLOOKUP(A2955,home!$A$2:$E$405,3,FALSE)</f>
        <v>1.4705999999999999</v>
      </c>
      <c r="F2955" s="10">
        <f>VLOOKUP(B2955,home!$B$2:$E$405,3,FALSE)</f>
        <v>1.19</v>
      </c>
      <c r="G2955" s="10">
        <f>VLOOKUP(C2955,away!$B$2:$E$405,4,FALSE)</f>
        <v>1.02</v>
      </c>
      <c r="H2955" s="10">
        <f>VLOOKUP(A2955,away!$A$2:$E$405,3,FALSE)</f>
        <v>1.2646999999999999</v>
      </c>
      <c r="I2955" s="10">
        <f>VLOOKUP(C2955,away!$B$2:$E$405,3,FALSE)</f>
        <v>1.0871999999999999</v>
      </c>
      <c r="J2955" s="10">
        <f>VLOOKUP(B2955,home!$B$2:$E$405,4,FALSE)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341</v>
      </c>
      <c r="B2956" t="s">
        <v>146</v>
      </c>
      <c r="C2956" t="s">
        <v>319</v>
      </c>
      <c r="D2956" t="s">
        <v>523</v>
      </c>
      <c r="E2956" s="10">
        <f>VLOOKUP(A2956,home!$A$2:$E$405,3,FALSE)</f>
        <v>1.4705999999999999</v>
      </c>
      <c r="F2956" s="10">
        <f>VLOOKUP(B2956,home!$B$2:$E$405,3,FALSE)</f>
        <v>0.90669999999999995</v>
      </c>
      <c r="G2956" s="10">
        <f>VLOOKUP(C2956,away!$B$2:$E$405,4,FALSE)</f>
        <v>1.19</v>
      </c>
      <c r="H2956" s="10">
        <f>VLOOKUP(A2956,away!$A$2:$E$405,3,FALSE)</f>
        <v>1.2646999999999999</v>
      </c>
      <c r="I2956" s="10">
        <f>VLOOKUP(C2956,away!$B$2:$E$405,3,FALSE)</f>
        <v>1.5813999999999999</v>
      </c>
      <c r="J2956" s="10">
        <f>VLOOKUP(B2956,home!$B$2:$E$405,4,FALSE)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341</v>
      </c>
      <c r="B2957" t="s">
        <v>148</v>
      </c>
      <c r="C2957" t="s">
        <v>150</v>
      </c>
      <c r="D2957" t="s">
        <v>523</v>
      </c>
      <c r="E2957" s="10">
        <f>VLOOKUP(A2957,home!$A$2:$E$405,3,FALSE)</f>
        <v>1.4705999999999999</v>
      </c>
      <c r="F2957" s="10">
        <f>VLOOKUP(B2957,home!$B$2:$E$405,3,FALSE)</f>
        <v>1.105</v>
      </c>
      <c r="G2957" s="10">
        <f>VLOOKUP(C2957,away!$B$2:$E$405,4,FALSE)</f>
        <v>1.2844</v>
      </c>
      <c r="H2957" s="10">
        <f>VLOOKUP(A2957,away!$A$2:$E$405,3,FALSE)</f>
        <v>1.2646999999999999</v>
      </c>
      <c r="I2957" s="10">
        <f>VLOOKUP(C2957,away!$B$2:$E$405,3,FALSE)</f>
        <v>0.79069999999999996</v>
      </c>
      <c r="J2957" s="10">
        <f>VLOOKUP(B2957,home!$B$2:$E$405,4,FALSE)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341</v>
      </c>
      <c r="B2958" t="s">
        <v>318</v>
      </c>
      <c r="C2958" t="s">
        <v>149</v>
      </c>
      <c r="D2958" t="s">
        <v>523</v>
      </c>
      <c r="E2958" s="10">
        <f>VLOOKUP(A2958,home!$A$2:$E$405,3,FALSE)</f>
        <v>1.4705999999999999</v>
      </c>
      <c r="F2958" s="10">
        <f>VLOOKUP(B2958,home!$B$2:$E$405,3,FALSE)</f>
        <v>0.93500000000000005</v>
      </c>
      <c r="G2958" s="10">
        <f>VLOOKUP(C2958,away!$B$2:$E$405,4,FALSE)</f>
        <v>0.68</v>
      </c>
      <c r="H2958" s="10">
        <f>VLOOKUP(A2958,away!$A$2:$E$405,3,FALSE)</f>
        <v>1.2646999999999999</v>
      </c>
      <c r="I2958" s="10">
        <f>VLOOKUP(C2958,away!$B$2:$E$405,3,FALSE)</f>
        <v>1.0543</v>
      </c>
      <c r="J2958" s="10">
        <f>VLOOKUP(B2958,home!$B$2:$E$405,4,FALSE)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341</v>
      </c>
      <c r="B2959" t="s">
        <v>153</v>
      </c>
      <c r="C2959" t="s">
        <v>152</v>
      </c>
      <c r="D2959" t="s">
        <v>523</v>
      </c>
      <c r="E2959" s="10">
        <f>VLOOKUP(A2959,home!$A$2:$E$405,3,FALSE)</f>
        <v>1.4705999999999999</v>
      </c>
      <c r="F2959" s="10">
        <f>VLOOKUP(B2959,home!$B$2:$E$405,3,FALSE)</f>
        <v>0.51</v>
      </c>
      <c r="G2959" s="10">
        <f>VLOOKUP(C2959,away!$B$2:$E$405,4,FALSE)</f>
        <v>0.68</v>
      </c>
      <c r="H2959" s="10">
        <f>VLOOKUP(A2959,away!$A$2:$E$405,3,FALSE)</f>
        <v>1.2646999999999999</v>
      </c>
      <c r="I2959" s="10">
        <f>VLOOKUP(C2959,away!$B$2:$E$405,3,FALSE)</f>
        <v>0.98839999999999995</v>
      </c>
      <c r="J2959" s="10">
        <f>VLOOKUP(B2959,home!$B$2:$E$405,4,FALSE)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341</v>
      </c>
      <c r="B2960" t="s">
        <v>154</v>
      </c>
      <c r="C2960" t="s">
        <v>151</v>
      </c>
      <c r="D2960" t="s">
        <v>523</v>
      </c>
      <c r="E2960" s="10">
        <f>VLOOKUP(A2960,home!$A$2:$E$405,3,FALSE)</f>
        <v>1.4705999999999999</v>
      </c>
      <c r="F2960" s="10">
        <f>VLOOKUP(B2960,home!$B$2:$E$405,3,FALSE)</f>
        <v>0.83109999999999995</v>
      </c>
      <c r="G2960" s="10">
        <f>VLOOKUP(C2960,away!$B$2:$E$405,4,FALSE)</f>
        <v>1.105</v>
      </c>
      <c r="H2960" s="10">
        <f>VLOOKUP(A2960,away!$A$2:$E$405,3,FALSE)</f>
        <v>1.2646999999999999</v>
      </c>
      <c r="I2960" s="10">
        <f>VLOOKUP(C2960,away!$B$2:$E$405,3,FALSE)</f>
        <v>0.88949999999999996</v>
      </c>
      <c r="J2960" s="10">
        <f>VLOOKUP(B2960,home!$B$2:$E$405,4,FALSE)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343</v>
      </c>
      <c r="B2961" t="s">
        <v>185</v>
      </c>
      <c r="C2961" t="s">
        <v>183</v>
      </c>
      <c r="D2961" t="s">
        <v>523</v>
      </c>
      <c r="E2961" s="10">
        <f>VLOOKUP(A2961,home!$A$2:$E$405,3,FALSE)</f>
        <v>1.3052999999999999</v>
      </c>
      <c r="F2961" s="10">
        <f>VLOOKUP(B2961,home!$B$2:$E$405,3,FALSE)</f>
        <v>0.8871</v>
      </c>
      <c r="G2961" s="10">
        <f>VLOOKUP(C2961,away!$B$2:$E$405,4,FALSE)</f>
        <v>1.0887</v>
      </c>
      <c r="H2961" s="10">
        <f>VLOOKUP(A2961,away!$A$2:$E$405,3,FALSE)</f>
        <v>1.1211</v>
      </c>
      <c r="I2961" s="10">
        <f>VLOOKUP(C2961,away!$B$2:$E$405,3,FALSE)</f>
        <v>0.75109999999999999</v>
      </c>
      <c r="J2961" s="10">
        <f>VLOOKUP(B2961,home!$B$2:$E$405,4,FALSE)</f>
        <v>0.61029999999999995</v>
      </c>
      <c r="K2961" s="12">
        <f t="shared" si="4198"/>
        <v>1.260640165581</v>
      </c>
      <c r="L2961" s="12">
        <f t="shared" si="4199"/>
        <v>0.51390812556300003</v>
      </c>
      <c r="M2961" s="13">
        <f t="shared" si="4200"/>
        <v>0.16956002396793521</v>
      </c>
      <c r="N2961" s="13">
        <f t="shared" si="4201"/>
        <v>0.21375417669085611</v>
      </c>
      <c r="O2961" s="13">
        <f t="shared" si="4202"/>
        <v>8.7138274087778925E-2</v>
      </c>
      <c r="P2961" s="13">
        <f t="shared" si="4203"/>
        <v>0.10985000827446016</v>
      </c>
      <c r="Q2961" s="13">
        <f t="shared" si="4204"/>
        <v>0.13473355034859563</v>
      </c>
      <c r="R2961" s="13">
        <f t="shared" si="4205"/>
        <v>2.2390533550622701E-2</v>
      </c>
      <c r="S2961" s="13">
        <f t="shared" si="4206"/>
        <v>1.7791670518077007E-2</v>
      </c>
      <c r="T2961" s="13">
        <f t="shared" si="4207"/>
        <v>6.9240666310094859E-2</v>
      </c>
      <c r="U2961" s="13">
        <f t="shared" si="4208"/>
        <v>2.8226405922703934E-2</v>
      </c>
      <c r="V2961" s="13">
        <f t="shared" si="4209"/>
        <v>1.2807101238260031E-3</v>
      </c>
      <c r="W2961" s="13">
        <f t="shared" si="4210"/>
        <v>5.6616841740256531E-2</v>
      </c>
      <c r="X2961" s="13">
        <f t="shared" si="4211"/>
        <v>2.9095855014032248E-2</v>
      </c>
      <c r="Y2961" s="13">
        <f t="shared" si="4212"/>
        <v>7.4762981559570642E-3</v>
      </c>
      <c r="Z2961" s="13">
        <f t="shared" si="4213"/>
        <v>3.8355590424519921E-3</v>
      </c>
      <c r="AA2961" s="13">
        <f t="shared" si="4214"/>
        <v>4.8352597863723801E-3</v>
      </c>
      <c r="AB2961" s="13">
        <f t="shared" si="4215"/>
        <v>3.0477613488598147E-3</v>
      </c>
      <c r="AC2961" s="13">
        <f t="shared" si="4216"/>
        <v>5.1857011460907454E-5</v>
      </c>
      <c r="AD2961" s="13">
        <f t="shared" si="4217"/>
        <v>1.7843366186527564E-2</v>
      </c>
      <c r="AE2961" s="13">
        <f t="shared" si="4218"/>
        <v>9.1698508706525936E-3</v>
      </c>
      <c r="AF2961" s="13">
        <f t="shared" si="4219"/>
        <v>2.3562304363146593E-3</v>
      </c>
      <c r="AG2961" s="13">
        <f t="shared" si="4220"/>
        <v>4.0362865564031879E-4</v>
      </c>
      <c r="AH2961" s="13">
        <f t="shared" si="4221"/>
        <v>4.927812394981795E-4</v>
      </c>
      <c r="AI2961" s="13">
        <f t="shared" si="4222"/>
        <v>6.212198233561954E-4</v>
      </c>
      <c r="AJ2961" s="13">
        <f t="shared" si="4223"/>
        <v>3.9156733048897695E-4</v>
      </c>
      <c r="AK2961" s="13">
        <f t="shared" si="4224"/>
        <v>1.6454183478124468E-4</v>
      </c>
      <c r="AL2961" s="13">
        <f t="shared" si="4225"/>
        <v>1.3438292835218525E-6</v>
      </c>
      <c r="AM2961" s="13">
        <f t="shared" si="4226"/>
        <v>4.4988128207813036E-3</v>
      </c>
      <c r="AN2961" s="13">
        <f t="shared" si="4227"/>
        <v>2.3119764639865123E-3</v>
      </c>
      <c r="AO2961" s="13">
        <f t="shared" si="4228"/>
        <v>5.9407174547654068E-4</v>
      </c>
      <c r="AP2961" s="13">
        <f t="shared" si="4229"/>
        <v>1.0176609905592957E-4</v>
      </c>
      <c r="AQ2961" s="13">
        <f t="shared" si="4230"/>
        <v>1.3074606302922834E-5</v>
      </c>
      <c r="AR2961" s="13">
        <f t="shared" si="4231"/>
        <v>5.0648856620624268E-5</v>
      </c>
      <c r="AS2961" s="13">
        <f t="shared" si="4232"/>
        <v>6.3849982996712096E-5</v>
      </c>
      <c r="AT2961" s="13">
        <f t="shared" si="4233"/>
        <v>4.0245926568659592E-5</v>
      </c>
      <c r="AU2961" s="13">
        <f t="shared" si="4234"/>
        <v>1.6911877177825267E-5</v>
      </c>
      <c r="AV2961" s="13">
        <f t="shared" si="4235"/>
        <v>5.3299479114347941E-6</v>
      </c>
      <c r="AW2961" s="13">
        <f t="shared" si="4236"/>
        <v>2.4183448180872351E-8</v>
      </c>
      <c r="AX2961" s="13">
        <f t="shared" si="4237"/>
        <v>9.4523068988461084E-4</v>
      </c>
      <c r="AY2961" s="13">
        <f t="shared" si="4238"/>
        <v>4.8576173206322165E-4</v>
      </c>
      <c r="AZ2961" s="13">
        <f t="shared" si="4239"/>
        <v>1.2481845059742323E-4</v>
      </c>
      <c r="BA2961" s="13">
        <f t="shared" si="4240"/>
        <v>2.1381738660733234E-5</v>
      </c>
      <c r="BB2961" s="13">
        <f t="shared" si="4241"/>
        <v>2.7470623091038364E-6</v>
      </c>
      <c r="BC2961" s="13">
        <f t="shared" si="4242"/>
        <v>2.823475284152639E-7</v>
      </c>
      <c r="BD2961" s="13">
        <f t="shared" si="4243"/>
        <v>4.3381431613023579E-6</v>
      </c>
      <c r="BE2961" s="13">
        <f t="shared" si="4244"/>
        <v>5.468837513178287E-6</v>
      </c>
      <c r="BF2961" s="13">
        <f t="shared" si="4245"/>
        <v>3.4471181140743308E-6</v>
      </c>
      <c r="BG2961" s="13">
        <f t="shared" si="4246"/>
        <v>1.4485251833679763E-6</v>
      </c>
      <c r="BH2961" s="13">
        <f t="shared" si="4247"/>
        <v>4.565172567523134E-7</v>
      </c>
      <c r="BI2961" s="13">
        <f t="shared" si="4248"/>
        <v>1.1510079802856403E-7</v>
      </c>
      <c r="BJ2961" s="14">
        <f t="shared" si="4249"/>
        <v>0.54979038816557446</v>
      </c>
      <c r="BK2961" s="14">
        <f t="shared" si="4250"/>
        <v>0.29902137545710605</v>
      </c>
      <c r="BL2961" s="14">
        <f t="shared" si="4251"/>
        <v>0.1475006057577643</v>
      </c>
      <c r="BM2961" s="14">
        <f t="shared" si="4252"/>
        <v>0.26223562395403288</v>
      </c>
      <c r="BN2961" s="14">
        <f t="shared" si="4253"/>
        <v>0.73742656692024866</v>
      </c>
    </row>
    <row r="2962" spans="1:66" x14ac:dyDescent="0.25">
      <c r="A2962" t="s">
        <v>344</v>
      </c>
      <c r="B2962" t="s">
        <v>213</v>
      </c>
      <c r="C2962" t="s">
        <v>206</v>
      </c>
      <c r="D2962" t="s">
        <v>523</v>
      </c>
      <c r="E2962" s="10">
        <f>VLOOKUP(A2962,home!$A$2:$E$405,3,FALSE)</f>
        <v>1.3976999999999999</v>
      </c>
      <c r="F2962" s="10">
        <f>VLOOKUP(B2962,home!$B$2:$E$405,3,FALSE)</f>
        <v>1.0544</v>
      </c>
      <c r="G2962" s="10">
        <f>VLOOKUP(C2962,away!$B$2:$E$405,4,FALSE)</f>
        <v>0.8347</v>
      </c>
      <c r="H2962" s="10">
        <f>VLOOKUP(A2962,away!$A$2:$E$405,3,FALSE)</f>
        <v>1.0585</v>
      </c>
      <c r="I2962" s="10">
        <f>VLOOKUP(C2962,away!$B$2:$E$405,3,FALSE)</f>
        <v>1.3646</v>
      </c>
      <c r="J2962" s="10">
        <f>VLOOKUP(B2962,home!$B$2:$E$405,4,FALSE)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344</v>
      </c>
      <c r="B2963" t="s">
        <v>208</v>
      </c>
      <c r="C2963" t="s">
        <v>202</v>
      </c>
      <c r="D2963" t="s">
        <v>523</v>
      </c>
      <c r="E2963" s="10">
        <f>VLOOKUP(A2963,home!$A$2:$E$405,3,FALSE)</f>
        <v>1.3976999999999999</v>
      </c>
      <c r="F2963" s="10">
        <f>VLOOKUP(B2963,home!$B$2:$E$405,3,FALSE)</f>
        <v>0.85170000000000001</v>
      </c>
      <c r="G2963" s="10">
        <f>VLOOKUP(C2963,away!$B$2:$E$405,4,FALSE)</f>
        <v>0.6179</v>
      </c>
      <c r="H2963" s="10">
        <f>VLOOKUP(A2963,away!$A$2:$E$405,3,FALSE)</f>
        <v>1.0585</v>
      </c>
      <c r="I2963" s="10">
        <f>VLOOKUP(C2963,away!$B$2:$E$405,3,FALSE)</f>
        <v>1.0736000000000001</v>
      </c>
      <c r="J2963" s="10">
        <f>VLOOKUP(B2963,home!$B$2:$E$405,4,FALSE)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344</v>
      </c>
      <c r="B2964" t="s">
        <v>199</v>
      </c>
      <c r="C2964" t="s">
        <v>212</v>
      </c>
      <c r="D2964" t="s">
        <v>523</v>
      </c>
      <c r="E2964" s="10">
        <f>VLOOKUP(A2964,home!$A$2:$E$405,3,FALSE)</f>
        <v>1.3976999999999999</v>
      </c>
      <c r="F2964" s="10">
        <f>VLOOKUP(B2964,home!$B$2:$E$405,3,FALSE)</f>
        <v>1.4309000000000001</v>
      </c>
      <c r="G2964" s="10">
        <f>VLOOKUP(C2964,away!$B$2:$E$405,4,FALSE)</f>
        <v>1.3951</v>
      </c>
      <c r="H2964" s="10">
        <f>VLOOKUP(A2964,away!$A$2:$E$405,3,FALSE)</f>
        <v>1.0585</v>
      </c>
      <c r="I2964" s="10">
        <f>VLOOKUP(C2964,away!$B$2:$E$405,3,FALSE)</f>
        <v>0.99199999999999999</v>
      </c>
      <c r="J2964" s="10">
        <f>VLOOKUP(B2964,home!$B$2:$E$405,4,FALSE)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346</v>
      </c>
      <c r="B2965" t="s">
        <v>321</v>
      </c>
      <c r="C2965" t="s">
        <v>241</v>
      </c>
      <c r="D2965" t="s">
        <v>523</v>
      </c>
      <c r="E2965" s="10">
        <f>VLOOKUP(A2965,home!$A$2:$E$405,3,FALSE)</f>
        <v>1.5690999999999999</v>
      </c>
      <c r="F2965" s="10">
        <f>VLOOKUP(B2965,home!$B$2:$E$405,3,FALSE)</f>
        <v>0.92700000000000005</v>
      </c>
      <c r="G2965" s="10">
        <f>VLOOKUP(C2965,away!$B$2:$E$405,4,FALSE)</f>
        <v>0.89219999999999999</v>
      </c>
      <c r="H2965" s="10">
        <f>VLOOKUP(A2965,away!$A$2:$E$405,3,FALSE)</f>
        <v>1.1701999999999999</v>
      </c>
      <c r="I2965" s="10">
        <f>VLOOKUP(C2965,away!$B$2:$E$405,3,FALSE)</f>
        <v>1.0255000000000001</v>
      </c>
      <c r="J2965" s="10">
        <f>VLOOKUP(B2965,home!$B$2:$E$405,4,FALSE)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346</v>
      </c>
      <c r="B2966" t="s">
        <v>231</v>
      </c>
      <c r="C2966" t="s">
        <v>237</v>
      </c>
      <c r="D2966" t="s">
        <v>523</v>
      </c>
      <c r="E2966" s="10">
        <f>VLOOKUP(A2966,home!$A$2:$E$405,3,FALSE)</f>
        <v>1.5690999999999999</v>
      </c>
      <c r="F2966" s="10">
        <f>VLOOKUP(B2966,home!$B$2:$E$405,3,FALSE)</f>
        <v>1.0428999999999999</v>
      </c>
      <c r="G2966" s="10">
        <f>VLOOKUP(C2966,away!$B$2:$E$405,4,FALSE)</f>
        <v>0.63729999999999998</v>
      </c>
      <c r="H2966" s="10">
        <f>VLOOKUP(A2966,away!$A$2:$E$405,3,FALSE)</f>
        <v>1.1701999999999999</v>
      </c>
      <c r="I2966" s="10">
        <f>VLOOKUP(C2966,away!$B$2:$E$405,3,FALSE)</f>
        <v>0.94</v>
      </c>
      <c r="J2966" s="10">
        <f>VLOOKUP(B2966,home!$B$2:$E$405,4,FALSE)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346</v>
      </c>
      <c r="B2967" t="s">
        <v>232</v>
      </c>
      <c r="C2967" t="s">
        <v>320</v>
      </c>
      <c r="D2967" t="s">
        <v>523</v>
      </c>
      <c r="E2967" s="10">
        <f>VLOOKUP(A2967,home!$A$2:$E$405,3,FALSE)</f>
        <v>1.5690999999999999</v>
      </c>
      <c r="F2967" s="10">
        <f>VLOOKUP(B2967,home!$B$2:$E$405,3,FALSE)</f>
        <v>0.92700000000000005</v>
      </c>
      <c r="G2967" s="10">
        <f>VLOOKUP(C2967,away!$B$2:$E$405,4,FALSE)</f>
        <v>1.2109000000000001</v>
      </c>
      <c r="H2967" s="10">
        <f>VLOOKUP(A2967,away!$A$2:$E$405,3,FALSE)</f>
        <v>1.1701999999999999</v>
      </c>
      <c r="I2967" s="10">
        <f>VLOOKUP(C2967,away!$B$2:$E$405,3,FALSE)</f>
        <v>0.51270000000000004</v>
      </c>
      <c r="J2967" s="10">
        <f>VLOOKUP(B2967,home!$B$2:$E$405,4,FALSE)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347</v>
      </c>
      <c r="B2968" t="s">
        <v>249</v>
      </c>
      <c r="C2968" t="s">
        <v>257</v>
      </c>
      <c r="D2968" t="s">
        <v>523</v>
      </c>
      <c r="E2968" s="10">
        <f>VLOOKUP(A2968,home!$A$2:$E$405,3,FALSE)</f>
        <v>1.254</v>
      </c>
      <c r="F2968" s="10">
        <f>VLOOKUP(B2968,home!$B$2:$E$405,3,FALSE)</f>
        <v>0.90380000000000005</v>
      </c>
      <c r="G2968" s="10">
        <f>VLOOKUP(C2968,away!$B$2:$E$405,4,FALSE)</f>
        <v>0.7974</v>
      </c>
      <c r="H2968" s="10">
        <f>VLOOKUP(A2968,away!$A$2:$E$405,3,FALSE)</f>
        <v>0.9476</v>
      </c>
      <c r="I2968" s="10">
        <f>VLOOKUP(C2968,away!$B$2:$E$405,3,FALSE)</f>
        <v>0.9849</v>
      </c>
      <c r="J2968" s="10">
        <f>VLOOKUP(B2968,home!$B$2:$E$405,4,FALSE)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347</v>
      </c>
      <c r="B2969" t="s">
        <v>250</v>
      </c>
      <c r="C2969" t="s">
        <v>254</v>
      </c>
      <c r="D2969" t="s">
        <v>523</v>
      </c>
      <c r="E2969" s="10">
        <f>VLOOKUP(A2969,home!$A$2:$E$405,3,FALSE)</f>
        <v>1.254</v>
      </c>
      <c r="F2969" s="10">
        <f>VLOOKUP(B2969,home!$B$2:$E$405,3,FALSE)</f>
        <v>0.69110000000000005</v>
      </c>
      <c r="G2969" s="10">
        <f>VLOOKUP(C2969,away!$B$2:$E$405,4,FALSE)</f>
        <v>0.53159999999999996</v>
      </c>
      <c r="H2969" s="10">
        <f>VLOOKUP(A2969,away!$A$2:$E$405,3,FALSE)</f>
        <v>0.9476</v>
      </c>
      <c r="I2969" s="10">
        <f>VLOOKUP(C2969,away!$B$2:$E$405,3,FALSE)</f>
        <v>1.1256999999999999</v>
      </c>
      <c r="J2969" s="10">
        <f>VLOOKUP(B2969,home!$B$2:$E$405,4,FALSE)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348</v>
      </c>
      <c r="B2970" t="s">
        <v>262</v>
      </c>
      <c r="C2970" t="s">
        <v>268</v>
      </c>
      <c r="D2970" t="s">
        <v>523</v>
      </c>
      <c r="E2970" s="10">
        <f>VLOOKUP(A2970,home!$A$2:$E$405,3,FALSE)</f>
        <v>1.5417000000000001</v>
      </c>
      <c r="F2970" s="10">
        <f>VLOOKUP(B2970,home!$B$2:$E$405,3,FALSE)</f>
        <v>0.72070000000000001</v>
      </c>
      <c r="G2970" s="10">
        <f>VLOOKUP(C2970,away!$B$2:$E$405,4,FALSE)</f>
        <v>1.1531</v>
      </c>
      <c r="H2970" s="10">
        <f>VLOOKUP(A2970,away!$A$2:$E$405,3,FALSE)</f>
        <v>1.125</v>
      </c>
      <c r="I2970" s="10">
        <f>VLOOKUP(C2970,away!$B$2:$E$405,3,FALSE)</f>
        <v>0.88890000000000002</v>
      </c>
      <c r="J2970" s="10">
        <f>VLOOKUP(B2970,home!$B$2:$E$405,4,FALSE)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348</v>
      </c>
      <c r="B2971" t="s">
        <v>271</v>
      </c>
      <c r="C2971" t="s">
        <v>266</v>
      </c>
      <c r="D2971" t="s">
        <v>523</v>
      </c>
      <c r="E2971" s="10">
        <f>VLOOKUP(A2971,home!$A$2:$E$405,3,FALSE)</f>
        <v>1.5417000000000001</v>
      </c>
      <c r="F2971" s="10">
        <f>VLOOKUP(B2971,home!$B$2:$E$405,3,FALSE)</f>
        <v>0.79279999999999995</v>
      </c>
      <c r="G2971" s="10">
        <f>VLOOKUP(C2971,away!$B$2:$E$405,4,FALSE)</f>
        <v>0.77839999999999998</v>
      </c>
      <c r="H2971" s="10">
        <f>VLOOKUP(A2971,away!$A$2:$E$405,3,FALSE)</f>
        <v>1.125</v>
      </c>
      <c r="I2971" s="10">
        <f>VLOOKUP(C2971,away!$B$2:$E$405,3,FALSE)</f>
        <v>1.6</v>
      </c>
      <c r="J2971" s="10">
        <f>VLOOKUP(B2971,home!$B$2:$E$405,4,FALSE)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348</v>
      </c>
      <c r="B2972" t="s">
        <v>269</v>
      </c>
      <c r="C2972" t="s">
        <v>502</v>
      </c>
      <c r="D2972" t="s">
        <v>523</v>
      </c>
      <c r="E2972" s="10">
        <f>VLOOKUP(A2972,home!$A$2:$E$405,3,FALSE)</f>
        <v>1.5417000000000001</v>
      </c>
      <c r="F2972" s="10">
        <f>VLOOKUP(B2972,home!$B$2:$E$405,3,FALSE)</f>
        <v>1.4414</v>
      </c>
      <c r="G2972" s="10" t="e">
        <f>VLOOKUP(C2972,away!$B$2:$E$405,4,FALSE)</f>
        <v>#N/A</v>
      </c>
      <c r="H2972" s="10">
        <f>VLOOKUP(A2972,away!$A$2:$E$405,3,FALSE)</f>
        <v>1.125</v>
      </c>
      <c r="I2972" s="10" t="e">
        <f>VLOOKUP(C2972,away!$B$2:$E$405,3,FALSE)</f>
        <v>#N/A</v>
      </c>
      <c r="J2972" s="10">
        <f>VLOOKUP(B2972,home!$B$2:$E$405,4,FALSE)</f>
        <v>0.88890000000000002</v>
      </c>
      <c r="K2972" s="12" t="e">
        <f t="shared" si="4198"/>
        <v>#N/A</v>
      </c>
      <c r="L2972" s="12" t="e">
        <f t="shared" si="4199"/>
        <v>#N/A</v>
      </c>
      <c r="M2972" s="13" t="e">
        <f t="shared" si="4200"/>
        <v>#N/A</v>
      </c>
      <c r="N2972" s="13" t="e">
        <f t="shared" si="4201"/>
        <v>#N/A</v>
      </c>
      <c r="O2972" s="13" t="e">
        <f t="shared" si="4202"/>
        <v>#N/A</v>
      </c>
      <c r="P2972" s="13" t="e">
        <f t="shared" si="4203"/>
        <v>#N/A</v>
      </c>
      <c r="Q2972" s="13" t="e">
        <f t="shared" si="4204"/>
        <v>#N/A</v>
      </c>
      <c r="R2972" s="13" t="e">
        <f t="shared" si="4205"/>
        <v>#N/A</v>
      </c>
      <c r="S2972" s="13" t="e">
        <f t="shared" si="4206"/>
        <v>#N/A</v>
      </c>
      <c r="T2972" s="13" t="e">
        <f t="shared" si="4207"/>
        <v>#N/A</v>
      </c>
      <c r="U2972" s="13" t="e">
        <f t="shared" si="4208"/>
        <v>#N/A</v>
      </c>
      <c r="V2972" s="13" t="e">
        <f t="shared" si="4209"/>
        <v>#N/A</v>
      </c>
      <c r="W2972" s="13" t="e">
        <f t="shared" si="4210"/>
        <v>#N/A</v>
      </c>
      <c r="X2972" s="13" t="e">
        <f t="shared" si="4211"/>
        <v>#N/A</v>
      </c>
      <c r="Y2972" s="13" t="e">
        <f t="shared" si="4212"/>
        <v>#N/A</v>
      </c>
      <c r="Z2972" s="13" t="e">
        <f t="shared" si="4213"/>
        <v>#N/A</v>
      </c>
      <c r="AA2972" s="13" t="e">
        <f t="shared" si="4214"/>
        <v>#N/A</v>
      </c>
      <c r="AB2972" s="13" t="e">
        <f t="shared" si="4215"/>
        <v>#N/A</v>
      </c>
      <c r="AC2972" s="13" t="e">
        <f t="shared" si="4216"/>
        <v>#N/A</v>
      </c>
      <c r="AD2972" s="13" t="e">
        <f t="shared" si="4217"/>
        <v>#N/A</v>
      </c>
      <c r="AE2972" s="13" t="e">
        <f t="shared" si="4218"/>
        <v>#N/A</v>
      </c>
      <c r="AF2972" s="13" t="e">
        <f t="shared" si="4219"/>
        <v>#N/A</v>
      </c>
      <c r="AG2972" s="13" t="e">
        <f t="shared" si="4220"/>
        <v>#N/A</v>
      </c>
      <c r="AH2972" s="13" t="e">
        <f t="shared" si="4221"/>
        <v>#N/A</v>
      </c>
      <c r="AI2972" s="13" t="e">
        <f t="shared" si="4222"/>
        <v>#N/A</v>
      </c>
      <c r="AJ2972" s="13" t="e">
        <f t="shared" si="4223"/>
        <v>#N/A</v>
      </c>
      <c r="AK2972" s="13" t="e">
        <f t="shared" si="4224"/>
        <v>#N/A</v>
      </c>
      <c r="AL2972" s="13" t="e">
        <f t="shared" si="4225"/>
        <v>#N/A</v>
      </c>
      <c r="AM2972" s="13" t="e">
        <f t="shared" si="4226"/>
        <v>#N/A</v>
      </c>
      <c r="AN2972" s="13" t="e">
        <f t="shared" si="4227"/>
        <v>#N/A</v>
      </c>
      <c r="AO2972" s="13" t="e">
        <f t="shared" si="4228"/>
        <v>#N/A</v>
      </c>
      <c r="AP2972" s="13" t="e">
        <f t="shared" si="4229"/>
        <v>#N/A</v>
      </c>
      <c r="AQ2972" s="13" t="e">
        <f t="shared" si="4230"/>
        <v>#N/A</v>
      </c>
      <c r="AR2972" s="13" t="e">
        <f t="shared" si="4231"/>
        <v>#N/A</v>
      </c>
      <c r="AS2972" s="13" t="e">
        <f t="shared" si="4232"/>
        <v>#N/A</v>
      </c>
      <c r="AT2972" s="13" t="e">
        <f t="shared" si="4233"/>
        <v>#N/A</v>
      </c>
      <c r="AU2972" s="13" t="e">
        <f t="shared" si="4234"/>
        <v>#N/A</v>
      </c>
      <c r="AV2972" s="13" t="e">
        <f t="shared" si="4235"/>
        <v>#N/A</v>
      </c>
      <c r="AW2972" s="13" t="e">
        <f t="shared" si="4236"/>
        <v>#N/A</v>
      </c>
      <c r="AX2972" s="13" t="e">
        <f t="shared" si="4237"/>
        <v>#N/A</v>
      </c>
      <c r="AY2972" s="13" t="e">
        <f t="shared" si="4238"/>
        <v>#N/A</v>
      </c>
      <c r="AZ2972" s="13" t="e">
        <f t="shared" si="4239"/>
        <v>#N/A</v>
      </c>
      <c r="BA2972" s="13" t="e">
        <f t="shared" si="4240"/>
        <v>#N/A</v>
      </c>
      <c r="BB2972" s="13" t="e">
        <f t="shared" si="4241"/>
        <v>#N/A</v>
      </c>
      <c r="BC2972" s="13" t="e">
        <f t="shared" si="4242"/>
        <v>#N/A</v>
      </c>
      <c r="BD2972" s="13" t="e">
        <f t="shared" si="4243"/>
        <v>#N/A</v>
      </c>
      <c r="BE2972" s="13" t="e">
        <f t="shared" si="4244"/>
        <v>#N/A</v>
      </c>
      <c r="BF2972" s="13" t="e">
        <f t="shared" si="4245"/>
        <v>#N/A</v>
      </c>
      <c r="BG2972" s="13" t="e">
        <f t="shared" si="4246"/>
        <v>#N/A</v>
      </c>
      <c r="BH2972" s="13" t="e">
        <f t="shared" si="4247"/>
        <v>#N/A</v>
      </c>
      <c r="BI2972" s="13" t="e">
        <f t="shared" si="4248"/>
        <v>#N/A</v>
      </c>
      <c r="BJ2972" s="14" t="e">
        <f t="shared" si="4249"/>
        <v>#N/A</v>
      </c>
      <c r="BK2972" s="14" t="e">
        <f t="shared" si="4250"/>
        <v>#N/A</v>
      </c>
      <c r="BL2972" s="14" t="e">
        <f t="shared" si="4251"/>
        <v>#N/A</v>
      </c>
      <c r="BM2972" s="14" t="e">
        <f t="shared" si="4252"/>
        <v>#N/A</v>
      </c>
      <c r="BN2972" s="14" t="e">
        <f t="shared" si="4253"/>
        <v>#N/A</v>
      </c>
    </row>
    <row r="2973" spans="1:66" x14ac:dyDescent="0.25">
      <c r="A2973" t="s">
        <v>348</v>
      </c>
      <c r="B2973" t="s">
        <v>263</v>
      </c>
      <c r="C2973" t="s">
        <v>264</v>
      </c>
      <c r="D2973" t="s">
        <v>523</v>
      </c>
      <c r="E2973" s="10">
        <f>VLOOKUP(A2973,home!$A$2:$E$405,3,FALSE)</f>
        <v>1.5417000000000001</v>
      </c>
      <c r="F2973" s="10">
        <f>VLOOKUP(B2973,home!$B$2:$E$405,3,FALSE)</f>
        <v>1.2323999999999999</v>
      </c>
      <c r="G2973" s="10">
        <f>VLOOKUP(C2973,away!$B$2:$E$405,4,FALSE)</f>
        <v>1.1531</v>
      </c>
      <c r="H2973" s="10">
        <f>VLOOKUP(A2973,away!$A$2:$E$405,3,FALSE)</f>
        <v>1.125</v>
      </c>
      <c r="I2973" s="10">
        <f>VLOOKUP(C2973,away!$B$2:$E$405,3,FALSE)</f>
        <v>1.284</v>
      </c>
      <c r="J2973" s="10">
        <f>VLOOKUP(B2973,home!$B$2:$E$405,4,FALSE)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357</v>
      </c>
      <c r="B2974" t="s">
        <v>337</v>
      </c>
      <c r="C2974" t="s">
        <v>336</v>
      </c>
      <c r="D2974" t="s">
        <v>523</v>
      </c>
      <c r="E2974" s="10">
        <f>VLOOKUP(A2974,home!$A$2:$E$405,3,FALSE)</f>
        <v>1.6769000000000001</v>
      </c>
      <c r="F2974" s="10">
        <f>VLOOKUP(B2974,home!$B$2:$E$405,3,FALSE)</f>
        <v>0.99390000000000001</v>
      </c>
      <c r="G2974" s="10">
        <f>VLOOKUP(C2974,away!$B$2:$E$405,4,FALSE)</f>
        <v>1.4679</v>
      </c>
      <c r="H2974" s="10">
        <f>VLOOKUP(A2974,away!$A$2:$E$405,3,FALSE)</f>
        <v>1.5230999999999999</v>
      </c>
      <c r="I2974" s="10">
        <f>VLOOKUP(C2974,away!$B$2:$E$405,3,FALSE)</f>
        <v>0.85860000000000003</v>
      </c>
      <c r="J2974" s="10">
        <f>VLOOKUP(B2974,home!$B$2:$E$405,4,FALSE)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357</v>
      </c>
      <c r="B2975" t="s">
        <v>334</v>
      </c>
      <c r="C2975" t="s">
        <v>335</v>
      </c>
      <c r="D2975" t="s">
        <v>523</v>
      </c>
      <c r="E2975" s="10">
        <f>VLOOKUP(A2975,home!$A$2:$E$405,3,FALSE)</f>
        <v>1.6769000000000001</v>
      </c>
      <c r="F2975" s="10">
        <f>VLOOKUP(B2975,home!$B$2:$E$405,3,FALSE)</f>
        <v>1.0550999999999999</v>
      </c>
      <c r="G2975" s="10">
        <f>VLOOKUP(C2975,away!$B$2:$E$405,4,FALSE)</f>
        <v>0.77980000000000005</v>
      </c>
      <c r="H2975" s="10">
        <f>VLOOKUP(A2975,away!$A$2:$E$405,3,FALSE)</f>
        <v>1.5230999999999999</v>
      </c>
      <c r="I2975" s="10">
        <f>VLOOKUP(C2975,away!$B$2:$E$405,3,FALSE)</f>
        <v>1.2625999999999999</v>
      </c>
      <c r="J2975" s="10">
        <f>VLOOKUP(B2975,home!$B$2:$E$405,4,FALSE)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357</v>
      </c>
      <c r="B2976" t="s">
        <v>332</v>
      </c>
      <c r="C2976" t="s">
        <v>330</v>
      </c>
      <c r="D2976" t="s">
        <v>523</v>
      </c>
      <c r="E2976" s="10">
        <f>VLOOKUP(A2976,home!$A$2:$E$405,3,FALSE)</f>
        <v>1.6769000000000001</v>
      </c>
      <c r="F2976" s="10">
        <f>VLOOKUP(B2976,home!$B$2:$E$405,3,FALSE)</f>
        <v>0.77980000000000005</v>
      </c>
      <c r="G2976" s="10">
        <f>VLOOKUP(C2976,away!$B$2:$E$405,4,FALSE)</f>
        <v>1.0436000000000001</v>
      </c>
      <c r="H2976" s="10">
        <f>VLOOKUP(A2976,away!$A$2:$E$405,3,FALSE)</f>
        <v>1.5230999999999999</v>
      </c>
      <c r="I2976" s="10">
        <f>VLOOKUP(C2976,away!$B$2:$E$405,3,FALSE)</f>
        <v>0.43769999999999998</v>
      </c>
      <c r="J2976" s="10">
        <f>VLOOKUP(B2976,home!$B$2:$E$405,4,FALSE)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290</v>
      </c>
      <c r="B2977" t="s">
        <v>304</v>
      </c>
      <c r="C2977" t="s">
        <v>313</v>
      </c>
      <c r="D2977" t="s">
        <v>523</v>
      </c>
      <c r="E2977" s="10">
        <f>VLOOKUP(A2977,home!$A$2:$E$405,3,FALSE)</f>
        <v>1.6292</v>
      </c>
      <c r="F2977" s="10">
        <f>VLOOKUP(B2977,home!$B$2:$E$405,3,FALSE)</f>
        <v>0.86650000000000005</v>
      </c>
      <c r="G2977" s="10">
        <f>VLOOKUP(C2977,away!$B$2:$E$405,4,FALSE)</f>
        <v>1.0831999999999999</v>
      </c>
      <c r="H2977" s="10">
        <f>VLOOKUP(A2977,away!$A$2:$E$405,3,FALSE)</f>
        <v>1.1462000000000001</v>
      </c>
      <c r="I2977" s="10">
        <f>VLOOKUP(C2977,away!$B$2:$E$405,3,FALSE)</f>
        <v>1.0777000000000001</v>
      </c>
      <c r="J2977" s="10">
        <f>VLOOKUP(B2977,home!$B$2:$E$405,4,FALSE)</f>
        <v>0.71850000000000003</v>
      </c>
      <c r="K2977" s="12">
        <f t="shared" si="4198"/>
        <v>1.5291553897600001</v>
      </c>
      <c r="L2977" s="12">
        <f t="shared" si="4199"/>
        <v>0.88753412319000025</v>
      </c>
      <c r="M2977" s="13">
        <f t="shared" si="4200"/>
        <v>8.9216479121016504E-2</v>
      </c>
      <c r="N2977" s="13">
        <f t="shared" si="4201"/>
        <v>0.13642585990331288</v>
      </c>
      <c r="O2977" s="13">
        <f t="shared" si="4202"/>
        <v>7.9182669570770345E-2</v>
      </c>
      <c r="P2977" s="13">
        <f t="shared" si="4203"/>
        <v>0.12108260594972861</v>
      </c>
      <c r="Q2977" s="13">
        <f t="shared" si="4204"/>
        <v>0.10430816948689683</v>
      </c>
      <c r="R2977" s="13">
        <f t="shared" si="4205"/>
        <v>3.5138660604668574E-2</v>
      </c>
      <c r="S2977" s="13">
        <f t="shared" si="4206"/>
        <v>4.1082649775078396E-2</v>
      </c>
      <c r="T2977" s="13">
        <f t="shared" si="4207"/>
        <v>9.2577059747106921E-2</v>
      </c>
      <c r="U2977" s="13">
        <f t="shared" si="4208"/>
        <v>5.3732472252576331E-2</v>
      </c>
      <c r="V2977" s="13">
        <f t="shared" si="4209"/>
        <v>6.1951612814826309E-3</v>
      </c>
      <c r="W2977" s="13">
        <f t="shared" si="4210"/>
        <v>5.3167799855629277E-2</v>
      </c>
      <c r="X2977" s="13">
        <f t="shared" si="4211"/>
        <v>4.7188236626807357E-2</v>
      </c>
      <c r="Y2977" s="13">
        <f t="shared" si="4212"/>
        <v>2.0940585109727856E-2</v>
      </c>
      <c r="Z2977" s="13">
        <f t="shared" si="4213"/>
        <v>1.0395586776611846E-2</v>
      </c>
      <c r="AA2977" s="13">
        <f t="shared" si="4214"/>
        <v>1.5896467549173787E-2</v>
      </c>
      <c r="AB2977" s="13">
        <f t="shared" si="4215"/>
        <v>1.2154084515482024E-2</v>
      </c>
      <c r="AC2977" s="13">
        <f t="shared" si="4216"/>
        <v>5.2549587785744056E-4</v>
      </c>
      <c r="AD2977" s="13">
        <f t="shared" si="4217"/>
        <v>2.0325456927729125E-2</v>
      </c>
      <c r="AE2977" s="13">
        <f t="shared" si="4218"/>
        <v>1.8039536592788185E-2</v>
      </c>
      <c r="AF2977" s="13">
        <f t="shared" si="4219"/>
        <v>8.0053521463170907E-3</v>
      </c>
      <c r="AG2977" s="13">
        <f t="shared" si="4220"/>
        <v>2.3683410660029092E-3</v>
      </c>
      <c r="AH2977" s="13">
        <f t="shared" si="4221"/>
        <v>2.3066094987064384E-3</v>
      </c>
      <c r="AI2977" s="13">
        <f t="shared" si="4222"/>
        <v>3.5271643470185621E-3</v>
      </c>
      <c r="AJ2977" s="13">
        <f t="shared" si="4223"/>
        <v>2.6967911859063741E-3</v>
      </c>
      <c r="AK2977" s="13">
        <f t="shared" si="4224"/>
        <v>1.374604258995331E-3</v>
      </c>
      <c r="AL2977" s="13">
        <f t="shared" si="4225"/>
        <v>2.8527649122091578E-5</v>
      </c>
      <c r="AM2977" s="13">
        <f t="shared" si="4226"/>
        <v>6.2161564020743422E-3</v>
      </c>
      <c r="AN2977" s="13">
        <f t="shared" si="4227"/>
        <v>5.5170509219269583E-3</v>
      </c>
      <c r="AO2977" s="13">
        <f t="shared" si="4228"/>
        <v>2.4482854762935121E-3</v>
      </c>
      <c r="AP2977" s="13">
        <f t="shared" si="4229"/>
        <v>7.2431230117365824E-4</v>
      </c>
      <c r="AQ2977" s="13">
        <f t="shared" si="4230"/>
        <v>1.6071297078447354E-4</v>
      </c>
      <c r="AR2977" s="13">
        <f t="shared" si="4231"/>
        <v>4.0943892779522913E-4</v>
      </c>
      <c r="AS2977" s="13">
        <f t="shared" si="4232"/>
        <v>6.2609574321563011E-4</v>
      </c>
      <c r="AT2977" s="13">
        <f t="shared" si="4233"/>
        <v>4.7869884012198712E-4</v>
      </c>
      <c r="AU2977" s="13">
        <f t="shared" si="4234"/>
        <v>2.4400163714813233E-4</v>
      </c>
      <c r="AV2977" s="13">
        <f t="shared" si="4235"/>
        <v>9.3279104638832632E-5</v>
      </c>
      <c r="AW2977" s="13">
        <f t="shared" si="4236"/>
        <v>1.075474611913384E-6</v>
      </c>
      <c r="AX2977" s="13">
        <f t="shared" si="4237"/>
        <v>1.5842448443038519E-3</v>
      </c>
      <c r="AY2977" s="13">
        <f t="shared" si="4238"/>
        <v>1.4060713588074979E-3</v>
      </c>
      <c r="AZ2977" s="13">
        <f t="shared" si="4239"/>
        <v>6.2396815529089226E-4</v>
      </c>
      <c r="BA2977" s="13">
        <f t="shared" si="4240"/>
        <v>1.8459767653486136E-4</v>
      </c>
      <c r="BB2977" s="13">
        <f t="shared" si="4241"/>
        <v>4.0959184246569856E-5</v>
      </c>
      <c r="BC2977" s="13">
        <f t="shared" si="4242"/>
        <v>7.2705347353714134E-6</v>
      </c>
      <c r="BD2977" s="13">
        <f t="shared" si="4243"/>
        <v>6.0565169963432048E-5</v>
      </c>
      <c r="BE2977" s="13">
        <f t="shared" si="4244"/>
        <v>9.2613556081312578E-5</v>
      </c>
      <c r="BF2977" s="13">
        <f t="shared" si="4245"/>
        <v>7.0810259223289611E-5</v>
      </c>
      <c r="BG2977" s="13">
        <f t="shared" si="4246"/>
        <v>3.6093296513865349E-5</v>
      </c>
      <c r="BH2977" s="13">
        <f t="shared" si="4247"/>
        <v>1.379806472459576E-5</v>
      </c>
      <c r="BI2977" s="13">
        <f t="shared" si="4248"/>
        <v>4.2198770083745856E-6</v>
      </c>
      <c r="BJ2977" s="14">
        <f t="shared" si="4249"/>
        <v>0.52226002728849052</v>
      </c>
      <c r="BK2977" s="14">
        <f t="shared" si="4250"/>
        <v>0.25953699101309319</v>
      </c>
      <c r="BL2977" s="14">
        <f t="shared" si="4251"/>
        <v>0.20813913825973243</v>
      </c>
      <c r="BM2977" s="14">
        <f t="shared" si="4252"/>
        <v>0.43357230281733838</v>
      </c>
      <c r="BN2977" s="14">
        <f t="shared" si="4253"/>
        <v>0.56535444463639373</v>
      </c>
    </row>
    <row r="2978" spans="1:66" x14ac:dyDescent="0.25">
      <c r="A2978" t="s">
        <v>290</v>
      </c>
      <c r="B2978" t="s">
        <v>299</v>
      </c>
      <c r="C2978" t="s">
        <v>311</v>
      </c>
      <c r="D2978" t="s">
        <v>523</v>
      </c>
      <c r="E2978" s="10">
        <f>VLOOKUP(A2978,home!$A$2:$E$405,3,FALSE)</f>
        <v>1.6292</v>
      </c>
      <c r="F2978" s="10">
        <f>VLOOKUP(B2978,home!$B$2:$E$405,3,FALSE)</f>
        <v>0.90259999999999996</v>
      </c>
      <c r="G2978" s="10">
        <f>VLOOKUP(C2978,away!$B$2:$E$405,4,FALSE)</f>
        <v>1.0229999999999999</v>
      </c>
      <c r="H2978" s="10">
        <f>VLOOKUP(A2978,away!$A$2:$E$405,3,FALSE)</f>
        <v>1.1462000000000001</v>
      </c>
      <c r="I2978" s="10">
        <f>VLOOKUP(C2978,away!$B$2:$E$405,3,FALSE)</f>
        <v>1.0663</v>
      </c>
      <c r="J2978" s="10">
        <f>VLOOKUP(B2978,home!$B$2:$E$405,4,FALSE)</f>
        <v>1.0777000000000001</v>
      </c>
      <c r="K2978" s="12">
        <f t="shared" si="4198"/>
        <v>1.5043377861599998</v>
      </c>
      <c r="L2978" s="12">
        <f t="shared" si="4199"/>
        <v>1.3171574607620002</v>
      </c>
      <c r="M2978" s="13">
        <f t="shared" si="4200"/>
        <v>5.9516883705763995E-2</v>
      </c>
      <c r="N2978" s="13">
        <f t="shared" si="4201"/>
        <v>8.9533497073071164E-2</v>
      </c>
      <c r="O2978" s="13">
        <f t="shared" si="4202"/>
        <v>7.8393107414351362E-2</v>
      </c>
      <c r="P2978" s="13">
        <f t="shared" si="4203"/>
        <v>0.1179297136579084</v>
      </c>
      <c r="Q2978" s="13">
        <f t="shared" si="4204"/>
        <v>6.7344311387033368E-2</v>
      </c>
      <c r="R2978" s="13">
        <f t="shared" si="4205"/>
        <v>5.1628033151564903E-2</v>
      </c>
      <c r="S2978" s="13">
        <f t="shared" si="4206"/>
        <v>5.8417950073591435E-2</v>
      </c>
      <c r="T2978" s="13">
        <f t="shared" si="4207"/>
        <v>8.8703062183310324E-2</v>
      </c>
      <c r="U2978" s="13">
        <f t="shared" si="4208"/>
        <v>7.7666001095020226E-2</v>
      </c>
      <c r="V2978" s="13">
        <f t="shared" si="4209"/>
        <v>1.2861359099973301E-2</v>
      </c>
      <c r="W2978" s="13">
        <f t="shared" si="4210"/>
        <v>3.3769530767479815E-2</v>
      </c>
      <c r="X2978" s="13">
        <f t="shared" si="4211"/>
        <v>4.4479789396817952E-2</v>
      </c>
      <c r="Y2978" s="13">
        <f t="shared" si="4212"/>
        <v>2.9293443228570647E-2</v>
      </c>
      <c r="Z2978" s="13">
        <f t="shared" si="4213"/>
        <v>2.2667416350017188E-2</v>
      </c>
      <c r="AA2978" s="13">
        <f t="shared" si="4214"/>
        <v>3.4099450929951841E-2</v>
      </c>
      <c r="AB2978" s="13">
        <f t="shared" si="4215"/>
        <v>2.5648546260617654E-2</v>
      </c>
      <c r="AC2978" s="13">
        <f t="shared" si="4216"/>
        <v>1.5927585391249423E-3</v>
      </c>
      <c r="AD2978" s="13">
        <f t="shared" si="4217"/>
        <v>1.2700195288603148E-2</v>
      </c>
      <c r="AE2978" s="13">
        <f t="shared" si="4218"/>
        <v>1.672815697751804E-2</v>
      </c>
      <c r="AF2978" s="13">
        <f t="shared" si="4219"/>
        <v>1.1016808383867902E-2</v>
      </c>
      <c r="AG2978" s="13">
        <f t="shared" si="4220"/>
        <v>4.8369571188656519E-3</v>
      </c>
      <c r="AH2978" s="13">
        <f t="shared" si="4221"/>
        <v>7.4641391404059298E-3</v>
      </c>
      <c r="AI2978" s="13">
        <f t="shared" si="4222"/>
        <v>1.122858655006846E-2</v>
      </c>
      <c r="AJ2978" s="13">
        <f t="shared" si="4223"/>
        <v>8.4457935162179695E-3</v>
      </c>
      <c r="AK2978" s="13">
        <f t="shared" si="4224"/>
        <v>4.2351087735172741E-3</v>
      </c>
      <c r="AL2978" s="13">
        <f t="shared" si="4225"/>
        <v>1.2623883963669419E-4</v>
      </c>
      <c r="AM2978" s="13">
        <f t="shared" si="4226"/>
        <v>3.8210767328513834E-3</v>
      </c>
      <c r="AN2978" s="13">
        <f t="shared" si="4227"/>
        <v>5.032959726819288E-3</v>
      </c>
      <c r="AO2978" s="13">
        <f t="shared" si="4228"/>
        <v>3.3146002269473528E-3</v>
      </c>
      <c r="AP2978" s="13">
        <f t="shared" si="4229"/>
        <v>1.4552834727890409E-3</v>
      </c>
      <c r="AQ2978" s="13">
        <f t="shared" si="4230"/>
        <v>4.7920937092693015E-4</v>
      </c>
      <c r="AR2978" s="13">
        <f t="shared" si="4231"/>
        <v>1.9662893113902668E-3</v>
      </c>
      <c r="AS2978" s="13">
        <f t="shared" si="4232"/>
        <v>2.9579633096469046E-3</v>
      </c>
      <c r="AT2978" s="13">
        <f t="shared" si="4233"/>
        <v>2.2248879883883656E-3</v>
      </c>
      <c r="AU2978" s="13">
        <f t="shared" si="4234"/>
        <v>1.1156610236353764E-3</v>
      </c>
      <c r="AV2978" s="13">
        <f t="shared" si="4235"/>
        <v>4.1958275860016044E-4</v>
      </c>
      <c r="AW2978" s="13">
        <f t="shared" si="4236"/>
        <v>6.948219883127315E-6</v>
      </c>
      <c r="AX2978" s="13">
        <f t="shared" si="4237"/>
        <v>9.5803168550752306E-4</v>
      </c>
      <c r="AY2978" s="13">
        <f t="shared" si="4238"/>
        <v>1.2618785822126283E-3</v>
      </c>
      <c r="AZ2978" s="13">
        <f t="shared" si="4239"/>
        <v>8.3104639456856933E-4</v>
      </c>
      <c r="BA2978" s="13">
        <f t="shared" si="4240"/>
        <v>3.6487298628178386E-4</v>
      </c>
      <c r="BB2978" s="13">
        <f t="shared" si="4241"/>
        <v>1.2014879402789078E-4</v>
      </c>
      <c r="BC2978" s="13">
        <f t="shared" si="4242"/>
        <v>3.1650976091078641E-5</v>
      </c>
      <c r="BD2978" s="13">
        <f t="shared" si="4243"/>
        <v>4.3165210608571062E-4</v>
      </c>
      <c r="BE2978" s="13">
        <f t="shared" si="4244"/>
        <v>6.4935057366027936E-4</v>
      </c>
      <c r="BF2978" s="13">
        <f t="shared" si="4245"/>
        <v>4.8842130221091531E-4</v>
      </c>
      <c r="BG2978" s="13">
        <f t="shared" si="4246"/>
        <v>2.4491687349378422E-4</v>
      </c>
      <c r="BH2978" s="13">
        <f t="shared" si="4247"/>
        <v>9.2109426816217035E-5</v>
      </c>
      <c r="BI2978" s="13">
        <f t="shared" si="4248"/>
        <v>2.7712738244234887E-5</v>
      </c>
      <c r="BJ2978" s="14">
        <f t="shared" si="4249"/>
        <v>0.41607651075416147</v>
      </c>
      <c r="BK2978" s="14">
        <f t="shared" si="4250"/>
        <v>0.25170678249821138</v>
      </c>
      <c r="BL2978" s="14">
        <f t="shared" si="4251"/>
        <v>0.30942731424388792</v>
      </c>
      <c r="BM2978" s="14">
        <f t="shared" si="4252"/>
        <v>0.53427754709425546</v>
      </c>
      <c r="BN2978" s="14">
        <f t="shared" si="4253"/>
        <v>0.46434554638969311</v>
      </c>
    </row>
    <row r="2979" spans="1:66" x14ac:dyDescent="0.25">
      <c r="A2979" t="s">
        <v>290</v>
      </c>
      <c r="B2979" t="s">
        <v>300</v>
      </c>
      <c r="C2979" t="s">
        <v>295</v>
      </c>
      <c r="D2979" t="s">
        <v>523</v>
      </c>
      <c r="E2979" s="10">
        <f>VLOOKUP(A2979,home!$A$2:$E$405,3,FALSE)</f>
        <v>1.6292</v>
      </c>
      <c r="F2979" s="10">
        <f>VLOOKUP(B2979,home!$B$2:$E$405,3,FALSE)</f>
        <v>0.75819999999999999</v>
      </c>
      <c r="G2979" s="10">
        <f>VLOOKUP(C2979,away!$B$2:$E$405,4,FALSE)</f>
        <v>0.75819999999999999</v>
      </c>
      <c r="H2979" s="10">
        <f>VLOOKUP(A2979,away!$A$2:$E$405,3,FALSE)</f>
        <v>1.1462000000000001</v>
      </c>
      <c r="I2979" s="10">
        <f>VLOOKUP(C2979,away!$B$2:$E$405,3,FALSE)</f>
        <v>1.0264</v>
      </c>
      <c r="J2979" s="10">
        <f>VLOOKUP(B2979,home!$B$2:$E$405,4,FALSE)</f>
        <v>1.1291</v>
      </c>
      <c r="K2979" s="12">
        <f t="shared" si="4198"/>
        <v>0.93657370740799983</v>
      </c>
      <c r="L2979" s="12">
        <f t="shared" si="4199"/>
        <v>1.3283406246880001</v>
      </c>
      <c r="M2979" s="13">
        <f t="shared" si="4200"/>
        <v>0.10383892982324296</v>
      </c>
      <c r="N2979" s="13">
        <f t="shared" si="4201"/>
        <v>9.7252811477833767E-2</v>
      </c>
      <c r="O2979" s="13">
        <f t="shared" si="4202"/>
        <v>0.13793346890833996</v>
      </c>
      <c r="P2979" s="13">
        <f t="shared" si="4203"/>
        <v>0.12918486035113003</v>
      </c>
      <c r="Q2979" s="13">
        <f t="shared" si="4204"/>
        <v>4.5542213100823022E-2</v>
      </c>
      <c r="R2979" s="13">
        <f t="shared" si="4205"/>
        <v>9.1611315127543586E-2</v>
      </c>
      <c r="S2979" s="13">
        <f t="shared" si="4206"/>
        <v>4.0179362817849021E-2</v>
      </c>
      <c r="T2979" s="13">
        <f t="shared" si="4207"/>
        <v>6.0495571800021283E-2</v>
      </c>
      <c r="U2979" s="13">
        <f t="shared" si="4208"/>
        <v>8.5800749049526073E-2</v>
      </c>
      <c r="V2979" s="13">
        <f t="shared" si="4209"/>
        <v>5.5540777148873352E-3</v>
      </c>
      <c r="W2979" s="13">
        <f t="shared" si="4210"/>
        <v>1.4217879789134335E-2</v>
      </c>
      <c r="X2979" s="13">
        <f t="shared" si="4211"/>
        <v>1.8886187320837598E-2</v>
      </c>
      <c r="Y2979" s="13">
        <f t="shared" si="4212"/>
        <v>1.2543644931868003E-2</v>
      </c>
      <c r="Z2979" s="13">
        <f t="shared" si="4213"/>
        <v>4.0563677188336825E-2</v>
      </c>
      <c r="AA2979" s="13">
        <f t="shared" si="4214"/>
        <v>3.7990873530381927E-2</v>
      </c>
      <c r="AB2979" s="13">
        <f t="shared" si="4215"/>
        <v>1.7790626635009122E-2</v>
      </c>
      <c r="AC2979" s="13">
        <f t="shared" si="4216"/>
        <v>4.3186040341420721E-4</v>
      </c>
      <c r="AD2979" s="13">
        <f t="shared" si="4217"/>
        <v>3.3290230963977032E-3</v>
      </c>
      <c r="AE2979" s="13">
        <f t="shared" si="4218"/>
        <v>4.422076619469706E-3</v>
      </c>
      <c r="AF2979" s="13">
        <f t="shared" si="4219"/>
        <v>2.9370120095622947E-3</v>
      </c>
      <c r="AG2979" s="13">
        <f t="shared" si="4220"/>
        <v>1.3004507891660455E-3</v>
      </c>
      <c r="AH2979" s="13">
        <f t="shared" si="4221"/>
        <v>1.3470595073999439E-2</v>
      </c>
      <c r="AI2979" s="13">
        <f t="shared" si="4222"/>
        <v>1.2616205169447592E-2</v>
      </c>
      <c r="AJ2979" s="13">
        <f t="shared" si="4223"/>
        <v>5.9080030244847521E-3</v>
      </c>
      <c r="AK2979" s="13">
        <f t="shared" si="4224"/>
        <v>1.8444267653397869E-3</v>
      </c>
      <c r="AL2979" s="13">
        <f t="shared" si="4225"/>
        <v>2.1490909431063577E-5</v>
      </c>
      <c r="AM2979" s="13">
        <f t="shared" si="4226"/>
        <v>6.2357510068801133E-4</v>
      </c>
      <c r="AN2979" s="13">
        <f t="shared" si="4227"/>
        <v>8.2832013878779572E-4</v>
      </c>
      <c r="AO2979" s="13">
        <f t="shared" si="4228"/>
        <v>5.5014564529951579E-4</v>
      </c>
      <c r="AP2979" s="13">
        <f t="shared" si="4229"/>
        <v>2.4359360338218055E-4</v>
      </c>
      <c r="AQ2979" s="13">
        <f t="shared" si="4230"/>
        <v>8.0893819821671717E-5</v>
      </c>
      <c r="AR2979" s="13">
        <f t="shared" si="4231"/>
        <v>3.5787077351031003E-3</v>
      </c>
      <c r="AS2979" s="13">
        <f t="shared" si="4232"/>
        <v>3.3517235711951966E-3</v>
      </c>
      <c r="AT2979" s="13">
        <f t="shared" si="4233"/>
        <v>1.5695680856405332E-3</v>
      </c>
      <c r="AU2979" s="13">
        <f t="shared" si="4234"/>
        <v>4.9000540033254376E-4</v>
      </c>
      <c r="AV2979" s="13">
        <f t="shared" si="4235"/>
        <v>1.147315436098479E-4</v>
      </c>
      <c r="AW2979" s="13">
        <f t="shared" si="4236"/>
        <v>7.4268338751944707E-7</v>
      </c>
      <c r="AX2979" s="13">
        <f t="shared" si="4237"/>
        <v>9.7337340649781244E-5</v>
      </c>
      <c r="AY2979" s="13">
        <f t="shared" si="4238"/>
        <v>1.2929714388419908E-4</v>
      </c>
      <c r="AZ2979" s="13">
        <f t="shared" si="4239"/>
        <v>8.5875324438755633E-5</v>
      </c>
      <c r="BA2979" s="13">
        <f t="shared" si="4240"/>
        <v>3.802389403675378E-5</v>
      </c>
      <c r="BB2979" s="13">
        <f t="shared" si="4241"/>
        <v>1.2627170789462967E-5</v>
      </c>
      <c r="BC2979" s="13">
        <f t="shared" si="4242"/>
        <v>3.3546367869034592E-6</v>
      </c>
      <c r="BD2979" s="13">
        <f t="shared" si="4243"/>
        <v>7.9229047807043769E-4</v>
      </c>
      <c r="BE2979" s="13">
        <f t="shared" si="4244"/>
        <v>7.4203843039048626E-4</v>
      </c>
      <c r="BF2979" s="13">
        <f t="shared" si="4245"/>
        <v>3.4748684189501539E-4</v>
      </c>
      <c r="BG2979" s="13">
        <f t="shared" si="4246"/>
        <v>1.0848234659637069E-4</v>
      </c>
      <c r="BH2979" s="13">
        <f t="shared" si="4247"/>
        <v>2.540042838502062E-5</v>
      </c>
      <c r="BI2979" s="13">
        <f t="shared" si="4248"/>
        <v>4.7578746764620326E-6</v>
      </c>
      <c r="BJ2979" s="14">
        <f t="shared" si="4249"/>
        <v>0.2636199147536788</v>
      </c>
      <c r="BK2979" s="14">
        <f t="shared" si="4250"/>
        <v>0.27933987916383879</v>
      </c>
      <c r="BL2979" s="14">
        <f t="shared" si="4251"/>
        <v>0.41609145601996733</v>
      </c>
      <c r="BM2979" s="14">
        <f t="shared" si="4252"/>
        <v>0.3941227738764117</v>
      </c>
      <c r="BN2979" s="14">
        <f t="shared" si="4253"/>
        <v>0.60536359878891333</v>
      </c>
    </row>
    <row r="2980" spans="1:66" x14ac:dyDescent="0.25">
      <c r="A2980" t="s">
        <v>290</v>
      </c>
      <c r="B2980" t="s">
        <v>312</v>
      </c>
      <c r="C2980" t="s">
        <v>305</v>
      </c>
      <c r="D2980" t="s">
        <v>523</v>
      </c>
      <c r="E2980" s="10">
        <f>VLOOKUP(A2980,home!$A$2:$E$405,3,FALSE)</f>
        <v>1.6292</v>
      </c>
      <c r="F2980" s="10">
        <f>VLOOKUP(B2980,home!$B$2:$E$405,3,FALSE)</f>
        <v>1.0831999999999999</v>
      </c>
      <c r="G2980" s="10">
        <f>VLOOKUP(C2980,away!$B$2:$E$405,4,FALSE)</f>
        <v>0.54559999999999997</v>
      </c>
      <c r="H2980" s="10">
        <f>VLOOKUP(A2980,away!$A$2:$E$405,3,FALSE)</f>
        <v>1.1462000000000001</v>
      </c>
      <c r="I2980" s="10">
        <f>VLOOKUP(C2980,away!$B$2:$E$405,3,FALSE)</f>
        <v>1.0179</v>
      </c>
      <c r="J2980" s="10">
        <f>VLOOKUP(B2980,home!$B$2:$E$405,4,FALSE)</f>
        <v>1.0777000000000001</v>
      </c>
      <c r="K2980" s="12">
        <f t="shared" si="4198"/>
        <v>0.96284729446399986</v>
      </c>
      <c r="L2980" s="12">
        <f t="shared" si="4199"/>
        <v>1.2573708893460003</v>
      </c>
      <c r="M2980" s="13">
        <f t="shared" si="4200"/>
        <v>0.10858541466072935</v>
      </c>
      <c r="N2980" s="13">
        <f t="shared" si="4201"/>
        <v>0.1045511727243348</v>
      </c>
      <c r="O2980" s="13">
        <f t="shared" si="4202"/>
        <v>0.13653213940196546</v>
      </c>
      <c r="P2980" s="13">
        <f t="shared" si="4203"/>
        <v>0.13145960103056412</v>
      </c>
      <c r="Q2980" s="13">
        <f t="shared" si="4204"/>
        <v>5.0333406895332042E-2</v>
      </c>
      <c r="R2980" s="13">
        <f t="shared" si="4205"/>
        <v>8.5835768772080712E-2</v>
      </c>
      <c r="S2980" s="13">
        <f t="shared" si="4206"/>
        <v>3.9788093910012742E-2</v>
      </c>
      <c r="T2980" s="13">
        <f t="shared" si="4207"/>
        <v>6.3287760591797748E-2</v>
      </c>
      <c r="U2980" s="13">
        <f t="shared" si="4208"/>
        <v>8.2646737730435405E-2</v>
      </c>
      <c r="V2980" s="13">
        <f t="shared" si="4209"/>
        <v>5.352188993869183E-3</v>
      </c>
      <c r="W2980" s="13">
        <f t="shared" si="4210"/>
        <v>1.61544615501087E-2</v>
      </c>
      <c r="X2980" s="13">
        <f t="shared" si="4211"/>
        <v>2.0312149686165938E-2</v>
      </c>
      <c r="Y2980" s="13">
        <f t="shared" si="4212"/>
        <v>1.2769952857711776E-2</v>
      </c>
      <c r="Z2980" s="13">
        <f t="shared" si="4213"/>
        <v>3.5975798972882916E-2</v>
      </c>
      <c r="AA2980" s="13">
        <f t="shared" si="4214"/>
        <v>3.4639200707221061E-2</v>
      </c>
      <c r="AB2980" s="13">
        <f t="shared" si="4215"/>
        <v>1.6676130341671633E-2</v>
      </c>
      <c r="AC2980" s="13">
        <f t="shared" si="4216"/>
        <v>4.0497878557894842E-4</v>
      </c>
      <c r="AD2980" s="13">
        <f t="shared" si="4217"/>
        <v>3.8885698992612181E-3</v>
      </c>
      <c r="AE2980" s="13">
        <f t="shared" si="4218"/>
        <v>4.889374592518164E-3</v>
      </c>
      <c r="AF2980" s="13">
        <f t="shared" si="4219"/>
        <v>3.0738786398701512E-3</v>
      </c>
      <c r="AG2980" s="13">
        <f t="shared" si="4220"/>
        <v>1.2883351730517351E-3</v>
      </c>
      <c r="AH2980" s="13">
        <f t="shared" si="4221"/>
        <v>1.1308730587366681E-2</v>
      </c>
      <c r="AI2980" s="13">
        <f t="shared" si="4222"/>
        <v>1.088858064986829E-2</v>
      </c>
      <c r="AJ2980" s="13">
        <f t="shared" si="4223"/>
        <v>5.242020209639371E-3</v>
      </c>
      <c r="AK2980" s="13">
        <f t="shared" si="4224"/>
        <v>1.6824216587922928E-3</v>
      </c>
      <c r="AL2980" s="13">
        <f t="shared" si="4225"/>
        <v>1.9611602440122171E-5</v>
      </c>
      <c r="AM2980" s="13">
        <f t="shared" si="4226"/>
        <v>7.4881980136756276E-4</v>
      </c>
      <c r="AN2980" s="13">
        <f t="shared" si="4227"/>
        <v>9.4154421960542759E-4</v>
      </c>
      <c r="AO2980" s="13">
        <f t="shared" si="4228"/>
        <v>5.9193514638193124E-4</v>
      </c>
      <c r="AP2980" s="13">
        <f t="shared" si="4229"/>
        <v>2.4809400714713453E-4</v>
      </c>
      <c r="AQ2980" s="13">
        <f t="shared" si="4230"/>
        <v>7.7986545602001385E-5</v>
      </c>
      <c r="AR2980" s="13">
        <f t="shared" si="4231"/>
        <v>2.8438537272023109E-3</v>
      </c>
      <c r="AS2980" s="13">
        <f t="shared" si="4232"/>
        <v>2.7381968670881071E-3</v>
      </c>
      <c r="AT2980" s="13">
        <f t="shared" si="4233"/>
        <v>1.3182327225927922E-3</v>
      </c>
      <c r="AU2980" s="13">
        <f t="shared" si="4234"/>
        <v>4.2308560347412751E-4</v>
      </c>
      <c r="AV2980" s="13">
        <f t="shared" si="4235"/>
        <v>1.0184170715793307E-4</v>
      </c>
      <c r="AW2980" s="13">
        <f t="shared" si="4236"/>
        <v>6.5952520224740704E-7</v>
      </c>
      <c r="AX2980" s="13">
        <f t="shared" si="4237"/>
        <v>1.2016651996463786E-4</v>
      </c>
      <c r="AY2980" s="13">
        <f t="shared" si="4238"/>
        <v>1.510938840775506E-4</v>
      </c>
      <c r="AZ2980" s="13">
        <f t="shared" si="4239"/>
        <v>9.4990525698665639E-5</v>
      </c>
      <c r="BA2980" s="13">
        <f t="shared" si="4240"/>
        <v>3.9812773925725099E-5</v>
      </c>
      <c r="BB2980" s="13">
        <f t="shared" si="4241"/>
        <v>1.2514855739580058E-5</v>
      </c>
      <c r="BC2980" s="13">
        <f t="shared" si="4242"/>
        <v>3.1471630582625334E-6</v>
      </c>
      <c r="BD2980" s="13">
        <f t="shared" si="4243"/>
        <v>5.9596314835705161E-4</v>
      </c>
      <c r="BE2980" s="13">
        <f t="shared" si="4244"/>
        <v>5.738215049958345E-4</v>
      </c>
      <c r="BF2980" s="13">
        <f t="shared" si="4245"/>
        <v>2.7625124179524987E-4</v>
      </c>
      <c r="BG2980" s="13">
        <f t="shared" si="4246"/>
        <v>8.8662586918292205E-5</v>
      </c>
      <c r="BH2980" s="13">
        <f t="shared" si="4247"/>
        <v>2.1342132983614219E-5</v>
      </c>
      <c r="BI2980" s="13">
        <f t="shared" si="4248"/>
        <v>4.1098430002727702E-6</v>
      </c>
      <c r="BJ2980" s="14">
        <f t="shared" si="4249"/>
        <v>0.28357916805272065</v>
      </c>
      <c r="BK2980" s="14">
        <f t="shared" si="4250"/>
        <v>0.28576098286727197</v>
      </c>
      <c r="BL2980" s="14">
        <f t="shared" si="4251"/>
        <v>0.39443709114460651</v>
      </c>
      <c r="BM2980" s="14">
        <f t="shared" si="4252"/>
        <v>0.38230510319360028</v>
      </c>
      <c r="BN2980" s="14">
        <f t="shared" si="4253"/>
        <v>0.61729750348500656</v>
      </c>
    </row>
    <row r="2981" spans="1:66" x14ac:dyDescent="0.25">
      <c r="A2981" t="s">
        <v>290</v>
      </c>
      <c r="B2981" t="s">
        <v>308</v>
      </c>
      <c r="C2981" t="s">
        <v>296</v>
      </c>
      <c r="D2981" t="s">
        <v>523</v>
      </c>
      <c r="E2981" s="10">
        <f>VLOOKUP(A2981,home!$A$2:$E$405,3,FALSE)</f>
        <v>1.6292</v>
      </c>
      <c r="F2981" s="10">
        <f>VLOOKUP(B2981,home!$B$2:$E$405,3,FALSE)</f>
        <v>0.68600000000000005</v>
      </c>
      <c r="G2981" s="10">
        <f>VLOOKUP(C2981,away!$B$2:$E$405,4,FALSE)</f>
        <v>0.83040000000000003</v>
      </c>
      <c r="H2981" s="10">
        <f>VLOOKUP(A2981,away!$A$2:$E$405,3,FALSE)</f>
        <v>1.1462000000000001</v>
      </c>
      <c r="I2981" s="10">
        <f>VLOOKUP(C2981,away!$B$2:$E$405,3,FALSE)</f>
        <v>0.66720000000000002</v>
      </c>
      <c r="J2981" s="10">
        <f>VLOOKUP(B2981,home!$B$2:$E$405,4,FALSE)</f>
        <v>0.5645</v>
      </c>
      <c r="K2981" s="12">
        <f t="shared" si="4198"/>
        <v>0.92808094848000011</v>
      </c>
      <c r="L2981" s="12">
        <f t="shared" si="4199"/>
        <v>0.43169834928000006</v>
      </c>
      <c r="M2981" s="13">
        <f t="shared" si="4200"/>
        <v>0.25671742881331583</v>
      </c>
      <c r="N2981" s="13">
        <f t="shared" si="4201"/>
        <v>0.2382545548244091</v>
      </c>
      <c r="O2981" s="13">
        <f t="shared" si="4202"/>
        <v>0.11082449025011437</v>
      </c>
      <c r="P2981" s="13">
        <f t="shared" si="4203"/>
        <v>0.10285409802613868</v>
      </c>
      <c r="Q2981" s="13">
        <f t="shared" si="4204"/>
        <v>0.11055975661055889</v>
      </c>
      <c r="R2981" s="13">
        <f t="shared" si="4205"/>
        <v>2.3921374750385915E-2</v>
      </c>
      <c r="S2981" s="13">
        <f t="shared" si="4206"/>
        <v>1.0302149653095363E-2</v>
      </c>
      <c r="T2981" s="13">
        <f t="shared" si="4207"/>
        <v>4.7728464425576843E-2</v>
      </c>
      <c r="U2981" s="13">
        <f t="shared" si="4208"/>
        <v>2.2200972167283686E-2</v>
      </c>
      <c r="V2981" s="13">
        <f t="shared" si="4209"/>
        <v>4.5861852214429757E-4</v>
      </c>
      <c r="W2981" s="13">
        <f t="shared" si="4210"/>
        <v>3.4202801259615154E-2</v>
      </c>
      <c r="X2981" s="13">
        <f t="shared" si="4211"/>
        <v>1.4765292844527768E-2</v>
      </c>
      <c r="Y2981" s="13">
        <f t="shared" si="4212"/>
        <v>3.1870762738092167E-3</v>
      </c>
      <c r="Z2981" s="13">
        <f t="shared" si="4213"/>
        <v>3.442272664083292E-3</v>
      </c>
      <c r="AA2981" s="13">
        <f t="shared" si="4214"/>
        <v>3.1947076790091984E-3</v>
      </c>
      <c r="AB2981" s="13">
        <f t="shared" si="4215"/>
        <v>1.4824736664255983E-3</v>
      </c>
      <c r="AC2981" s="13">
        <f t="shared" si="4216"/>
        <v>1.1484123480454962E-5</v>
      </c>
      <c r="AD2981" s="13">
        <f t="shared" si="4217"/>
        <v>7.9357420584241414E-3</v>
      </c>
      <c r="AE2981" s="13">
        <f t="shared" si="4218"/>
        <v>3.4258467469335716E-3</v>
      </c>
      <c r="AF2981" s="13">
        <f t="shared" si="4219"/>
        <v>7.3946619276874035E-4</v>
      </c>
      <c r="AG2981" s="13">
        <f t="shared" si="4220"/>
        <v>1.0640877825554387E-4</v>
      </c>
      <c r="AH2981" s="13">
        <f t="shared" si="4221"/>
        <v>3.7150585671410623E-4</v>
      </c>
      <c r="AI2981" s="13">
        <f t="shared" si="4222"/>
        <v>3.4478750786510277E-4</v>
      </c>
      <c r="AJ2981" s="13">
        <f t="shared" si="4223"/>
        <v>1.5999535866175003E-4</v>
      </c>
      <c r="AK2981" s="13">
        <f t="shared" si="4224"/>
        <v>4.9496214739731593E-5</v>
      </c>
      <c r="AL2981" s="13">
        <f t="shared" si="4225"/>
        <v>1.8404502844439965E-7</v>
      </c>
      <c r="AM2981" s="13">
        <f t="shared" si="4226"/>
        <v>1.4730022032949817E-3</v>
      </c>
      <c r="AN2981" s="13">
        <f t="shared" si="4227"/>
        <v>6.3589261964824666E-4</v>
      </c>
      <c r="AO2981" s="13">
        <f t="shared" si="4228"/>
        <v>1.3725689711074148E-4</v>
      </c>
      <c r="AP2981" s="13">
        <f t="shared" si="4229"/>
        <v>1.9751191970000641E-5</v>
      </c>
      <c r="AQ2981" s="13">
        <f t="shared" si="4230"/>
        <v>2.1316392424404168E-6</v>
      </c>
      <c r="AR2981" s="13">
        <f t="shared" si="4231"/>
        <v>3.2075693018266397E-5</v>
      </c>
      <c r="AS2981" s="13">
        <f t="shared" si="4232"/>
        <v>2.9768839599545995E-5</v>
      </c>
      <c r="AT2981" s="13">
        <f t="shared" si="4233"/>
        <v>1.3813946445347815E-5</v>
      </c>
      <c r="AU2981" s="13">
        <f t="shared" si="4234"/>
        <v>4.2734868397501096E-6</v>
      </c>
      <c r="AV2981" s="13">
        <f t="shared" si="4235"/>
        <v>9.9153542988801964E-7</v>
      </c>
      <c r="AW2981" s="13">
        <f t="shared" si="4236"/>
        <v>2.0482729768882537E-9</v>
      </c>
      <c r="AX2981" s="13">
        <f t="shared" si="4237"/>
        <v>2.2784421365785602E-4</v>
      </c>
      <c r="AY2981" s="13">
        <f t="shared" si="4238"/>
        <v>9.8359970929096086E-5</v>
      </c>
      <c r="AZ2981" s="13">
        <f t="shared" si="4239"/>
        <v>2.1230918542659785E-5</v>
      </c>
      <c r="BA2981" s="13">
        <f t="shared" si="4240"/>
        <v>3.0551174961881253E-6</v>
      </c>
      <c r="BB2981" s="13">
        <f t="shared" si="4241"/>
        <v>3.2972229499021505E-7</v>
      </c>
      <c r="BC2981" s="13">
        <f t="shared" si="4242"/>
        <v>2.8468114093617831E-8</v>
      </c>
      <c r="BD2981" s="13">
        <f t="shared" si="4243"/>
        <v>2.3078372879996039E-6</v>
      </c>
      <c r="BE2981" s="13">
        <f t="shared" si="4244"/>
        <v>2.1418598191841837E-6</v>
      </c>
      <c r="BF2981" s="13">
        <f t="shared" si="4245"/>
        <v>9.9390964624982937E-7</v>
      </c>
      <c r="BG2981" s="13">
        <f t="shared" si="4246"/>
        <v>3.0747620239832104E-7</v>
      </c>
      <c r="BH2981" s="13">
        <f t="shared" si="4247"/>
        <v>7.1340701389215548E-8</v>
      </c>
      <c r="BI2981" s="13">
        <f t="shared" si="4248"/>
        <v>1.324198916210633E-8</v>
      </c>
      <c r="BJ2981" s="14">
        <f t="shared" si="4249"/>
        <v>0.46352429297718029</v>
      </c>
      <c r="BK2981" s="14">
        <f t="shared" si="4250"/>
        <v>0.37044232315413211</v>
      </c>
      <c r="BL2981" s="14">
        <f t="shared" si="4251"/>
        <v>0.16263656261817866</v>
      </c>
      <c r="BM2981" s="14">
        <f t="shared" si="4252"/>
        <v>0.15681539021599553</v>
      </c>
      <c r="BN2981" s="14">
        <f t="shared" si="4253"/>
        <v>0.84313170327492282</v>
      </c>
    </row>
    <row r="2982" spans="1:66" x14ac:dyDescent="0.25">
      <c r="A2982" t="s">
        <v>290</v>
      </c>
      <c r="B2982" t="s">
        <v>292</v>
      </c>
      <c r="C2982" t="s">
        <v>314</v>
      </c>
      <c r="D2982" t="s">
        <v>523</v>
      </c>
      <c r="E2982" s="10">
        <f>VLOOKUP(A2982,home!$A$2:$E$405,3,FALSE)</f>
        <v>1.6292</v>
      </c>
      <c r="F2982" s="10">
        <f>VLOOKUP(B2982,home!$B$2:$E$405,3,FALSE)</f>
        <v>0.97489999999999999</v>
      </c>
      <c r="G2982" s="10">
        <f>VLOOKUP(C2982,away!$B$2:$E$405,4,FALSE)</f>
        <v>0.64990000000000003</v>
      </c>
      <c r="H2982" s="10">
        <f>VLOOKUP(A2982,away!$A$2:$E$405,3,FALSE)</f>
        <v>1.1462000000000001</v>
      </c>
      <c r="I2982" s="10">
        <f>VLOOKUP(C2982,away!$B$2:$E$405,3,FALSE)</f>
        <v>1.2829999999999999</v>
      </c>
      <c r="J2982" s="10">
        <f>VLOOKUP(B2982,home!$B$2:$E$405,4,FALSE)</f>
        <v>1.2829999999999999</v>
      </c>
      <c r="K2982" s="12">
        <f t="shared" si="4198"/>
        <v>1.0322407712919999</v>
      </c>
      <c r="L2982" s="12">
        <f t="shared" si="4199"/>
        <v>1.8867472117999997</v>
      </c>
      <c r="M2982" s="13">
        <f t="shared" si="4200"/>
        <v>5.3988296731988038E-2</v>
      </c>
      <c r="N2982" s="13">
        <f t="shared" si="4201"/>
        <v>5.5728921059368691E-2</v>
      </c>
      <c r="O2982" s="13">
        <f t="shared" si="4202"/>
        <v>0.10186226832890947</v>
      </c>
      <c r="P2982" s="13">
        <f t="shared" si="4203"/>
        <v>0.10514638642538618</v>
      </c>
      <c r="Q2982" s="13">
        <f t="shared" si="4204"/>
        <v>2.8762832228796855E-2</v>
      </c>
      <c r="R2982" s="13">
        <f t="shared" si="4205"/>
        <v>9.60941753785967E-2</v>
      </c>
      <c r="S2982" s="13">
        <f t="shared" si="4206"/>
        <v>5.1195181398295993E-2</v>
      </c>
      <c r="T2982" s="13">
        <f t="shared" si="4207"/>
        <v>5.426819351115364E-2</v>
      </c>
      <c r="U2982" s="13">
        <f t="shared" si="4208"/>
        <v>9.9192325709471368E-2</v>
      </c>
      <c r="V2982" s="13">
        <f t="shared" si="4209"/>
        <v>1.1078508681542034E-2</v>
      </c>
      <c r="W2982" s="13">
        <f t="shared" si="4210"/>
        <v>9.8967227081318849E-3</v>
      </c>
      <c r="X2982" s="13">
        <f t="shared" si="4211"/>
        <v>1.8672613975525578E-2</v>
      </c>
      <c r="Y2982" s="13">
        <f t="shared" si="4212"/>
        <v>1.7615251177670301E-2</v>
      </c>
      <c r="Z2982" s="13">
        <f t="shared" si="4213"/>
        <v>6.043513915526251E-2</v>
      </c>
      <c r="AA2982" s="13">
        <f t="shared" si="4214"/>
        <v>6.2383614654767515E-2</v>
      </c>
      <c r="AB2982" s="13">
        <f t="shared" si="4215"/>
        <v>3.2197455253610063E-2</v>
      </c>
      <c r="AC2982" s="13">
        <f t="shared" si="4216"/>
        <v>1.3485158188879197E-3</v>
      </c>
      <c r="AD2982" s="13">
        <f t="shared" si="4217"/>
        <v>2.5539501703762762E-3</v>
      </c>
      <c r="AE2982" s="13">
        <f t="shared" si="4218"/>
        <v>4.8186583630335737E-3</v>
      </c>
      <c r="AF2982" s="13">
        <f t="shared" si="4219"/>
        <v>4.5457951155351744E-3</v>
      </c>
      <c r="AG2982" s="13">
        <f t="shared" si="4220"/>
        <v>2.8589220865500157E-3</v>
      </c>
      <c r="AH2982" s="13">
        <f t="shared" si="4221"/>
        <v>2.8506457573984127E-2</v>
      </c>
      <c r="AI2982" s="13">
        <f t="shared" si="4222"/>
        <v>2.9425527752972049E-2</v>
      </c>
      <c r="AJ2982" s="13">
        <f t="shared" si="4223"/>
        <v>1.5187114731701007E-2</v>
      </c>
      <c r="AK2982" s="13">
        <f t="shared" si="4224"/>
        <v>5.2255863414503801E-3</v>
      </c>
      <c r="AL2982" s="13">
        <f t="shared" si="4225"/>
        <v>1.0505355714215295E-4</v>
      </c>
      <c r="AM2982" s="13">
        <f t="shared" si="4226"/>
        <v>5.2725829874210859E-4</v>
      </c>
      <c r="AN2982" s="13">
        <f t="shared" si="4227"/>
        <v>9.9480312505008492E-4</v>
      </c>
      <c r="AO2982" s="13">
        <f t="shared" si="4228"/>
        <v>9.3847101123908721E-4</v>
      </c>
      <c r="AP2982" s="13">
        <f t="shared" si="4229"/>
        <v>5.9021918793682464E-4</v>
      </c>
      <c r="AQ2982" s="13">
        <f t="shared" si="4230"/>
        <v>2.7839860179766597E-4</v>
      </c>
      <c r="AR2982" s="13">
        <f t="shared" si="4231"/>
        <v>1.0756895869201911E-2</v>
      </c>
      <c r="AS2982" s="13">
        <f t="shared" si="4232"/>
        <v>1.1103706488732708E-2</v>
      </c>
      <c r="AT2982" s="13">
        <f t="shared" si="4233"/>
        <v>5.7308492750647163E-3</v>
      </c>
      <c r="AU2982" s="13">
        <f t="shared" si="4234"/>
        <v>1.9718720919503336E-3</v>
      </c>
      <c r="AV2982" s="13">
        <f t="shared" si="4235"/>
        <v>5.088616922709954E-4</v>
      </c>
      <c r="AW2982" s="13">
        <f t="shared" si="4236"/>
        <v>5.683331482760168E-6</v>
      </c>
      <c r="AX2982" s="13">
        <f t="shared" si="4237"/>
        <v>9.0709585493943626E-5</v>
      </c>
      <c r="AY2982" s="13">
        <f t="shared" si="4238"/>
        <v>1.7114605751423185E-4</v>
      </c>
      <c r="AZ2982" s="13">
        <f t="shared" si="4239"/>
        <v>1.614546734127697E-4</v>
      </c>
      <c r="BA2982" s="13">
        <f t="shared" si="4240"/>
        <v>1.0154138496454093E-4</v>
      </c>
      <c r="BB2982" s="13">
        <f t="shared" si="4241"/>
        <v>4.7895731241039496E-5</v>
      </c>
      <c r="BC2982" s="13">
        <f t="shared" si="4242"/>
        <v>1.8073427475230687E-5</v>
      </c>
      <c r="BD2982" s="13">
        <f t="shared" si="4243"/>
        <v>3.3825905481399401E-3</v>
      </c>
      <c r="BE2982" s="13">
        <f t="shared" si="4244"/>
        <v>3.4916478763770005E-3</v>
      </c>
      <c r="BF2982" s="13">
        <f t="shared" si="4245"/>
        <v>1.8021106484957339E-3</v>
      </c>
      <c r="BG2982" s="13">
        <f t="shared" si="4246"/>
        <v>6.2007069525225412E-4</v>
      </c>
      <c r="BH2982" s="13">
        <f t="shared" si="4247"/>
        <v>1.6001556318068834E-4</v>
      </c>
      <c r="BI2982" s="13">
        <f t="shared" si="4248"/>
        <v>3.3034917671271508E-5</v>
      </c>
      <c r="BJ2982" s="14">
        <f t="shared" si="4249"/>
        <v>0.20364183148100953</v>
      </c>
      <c r="BK2982" s="14">
        <f t="shared" si="4250"/>
        <v>0.22303308867075655</v>
      </c>
      <c r="BL2982" s="14">
        <f t="shared" si="4251"/>
        <v>0.50963618139180034</v>
      </c>
      <c r="BM2982" s="14">
        <f t="shared" si="4252"/>
        <v>0.55499789781975173</v>
      </c>
      <c r="BN2982" s="14">
        <f t="shared" si="4253"/>
        <v>0.44158288015304598</v>
      </c>
    </row>
    <row r="2983" spans="1:66" x14ac:dyDescent="0.25">
      <c r="A2983" t="s">
        <v>338</v>
      </c>
      <c r="B2983" t="s">
        <v>79</v>
      </c>
      <c r="C2983" t="s">
        <v>73</v>
      </c>
      <c r="D2983" t="s">
        <v>524</v>
      </c>
      <c r="E2983" s="10">
        <f>VLOOKUP(A2983,home!$A$2:$E$405,3,FALSE)</f>
        <v>1.3812</v>
      </c>
      <c r="F2983" s="10">
        <f>VLOOKUP(B2983,home!$B$2:$E$405,3,FALSE)</f>
        <v>1.3337000000000001</v>
      </c>
      <c r="G2983" s="10">
        <f>VLOOKUP(C2983,away!$B$2:$E$405,4,FALSE)</f>
        <v>1.448</v>
      </c>
      <c r="H2983" s="10">
        <f>VLOOKUP(A2983,away!$A$2:$E$405,3,FALSE)</f>
        <v>1.0679000000000001</v>
      </c>
      <c r="I2983" s="10">
        <f>VLOOKUP(C2983,away!$B$2:$E$405,3,FALSE)</f>
        <v>0.4929</v>
      </c>
      <c r="J2983" s="10">
        <f>VLOOKUP(B2983,home!$B$2:$E$405,4,FALSE)</f>
        <v>0.8871</v>
      </c>
      <c r="K2983" s="12">
        <f t="shared" si="4198"/>
        <v>2.6673701251200002</v>
      </c>
      <c r="L2983" s="12">
        <f t="shared" si="4199"/>
        <v>0.46694097296100007</v>
      </c>
      <c r="M2983" s="13">
        <f t="shared" si="4200"/>
        <v>4.3529731217746413E-2</v>
      </c>
      <c r="N2983" s="13">
        <f t="shared" si="4201"/>
        <v>0.11610990460472023</v>
      </c>
      <c r="O2983" s="13">
        <f t="shared" si="4202"/>
        <v>2.0325815047545326E-2</v>
      </c>
      <c r="P2983" s="13">
        <f t="shared" si="4203"/>
        <v>5.4216471826536959E-2</v>
      </c>
      <c r="Q2983" s="13">
        <f t="shared" si="4204"/>
        <v>0.15485404538658196</v>
      </c>
      <c r="R2983" s="13">
        <f t="shared" si="4205"/>
        <v>4.745477927263075E-3</v>
      </c>
      <c r="S2983" s="13">
        <f t="shared" si="4206"/>
        <v>1.688171357304015E-2</v>
      </c>
      <c r="T2983" s="13">
        <f t="shared" si="4207"/>
        <v>7.230769861975743E-2</v>
      </c>
      <c r="U2983" s="13">
        <f t="shared" si="4208"/>
        <v>1.2657946052597908E-2</v>
      </c>
      <c r="V2983" s="13">
        <f t="shared" si="4209"/>
        <v>2.3362498399542341E-3</v>
      </c>
      <c r="W2983" s="13">
        <f t="shared" si="4210"/>
        <v>0.13768435147271507</v>
      </c>
      <c r="X2983" s="13">
        <f t="shared" si="4211"/>
        <v>6.4290465038173886E-2</v>
      </c>
      <c r="Y2983" s="13">
        <f t="shared" si="4212"/>
        <v>1.5009926148520035E-2</v>
      </c>
      <c r="Z2983" s="13">
        <f t="shared" si="4213"/>
        <v>7.3861936017372346E-4</v>
      </c>
      <c r="AA2983" s="13">
        <f t="shared" si="4214"/>
        <v>1.9701712151626392E-3</v>
      </c>
      <c r="AB2983" s="13">
        <f t="shared" si="4215"/>
        <v>2.6275879203480961E-3</v>
      </c>
      <c r="AC2983" s="13">
        <f t="shared" si="4216"/>
        <v>1.8186309116237945E-4</v>
      </c>
      <c r="AD2983" s="13">
        <f t="shared" si="4217"/>
        <v>9.1813781453710552E-2</v>
      </c>
      <c r="AE2983" s="13">
        <f t="shared" si="4218"/>
        <v>4.2871616443224222E-2</v>
      </c>
      <c r="AF2983" s="13">
        <f t="shared" si="4219"/>
        <v>1.0009257147204964E-2</v>
      </c>
      <c r="AG2983" s="13">
        <f t="shared" si="4220"/>
        <v>1.5579107569775768E-3</v>
      </c>
      <c r="AH2983" s="13">
        <f t="shared" si="4221"/>
        <v>8.6222910671837448E-5</v>
      </c>
      <c r="AI2983" s="13">
        <f t="shared" si="4222"/>
        <v>2.2998841602694966E-4</v>
      </c>
      <c r="AJ2983" s="13">
        <f t="shared" si="4223"/>
        <v>3.067321150169777E-4</v>
      </c>
      <c r="AK2983" s="13">
        <f t="shared" si="4224"/>
        <v>2.7272269333705268E-4</v>
      </c>
      <c r="AL2983" s="13">
        <f t="shared" si="4225"/>
        <v>9.0604512203119753E-6</v>
      </c>
      <c r="AM2983" s="13">
        <f t="shared" si="4226"/>
        <v>4.8980267544784836E-2</v>
      </c>
      <c r="AN2983" s="13">
        <f t="shared" si="4227"/>
        <v>2.2870893783251921E-2</v>
      </c>
      <c r="AO2983" s="13">
        <f t="shared" si="4228"/>
        <v>5.3396786978196706E-3</v>
      </c>
      <c r="AP2983" s="13">
        <f t="shared" si="4229"/>
        <v>8.3110492215301426E-4</v>
      </c>
      <c r="AQ2983" s="13">
        <f t="shared" si="4230"/>
        <v>9.7019235245701175E-5</v>
      </c>
      <c r="AR2983" s="13">
        <f t="shared" si="4231"/>
        <v>8.0522019601274379E-6</v>
      </c>
      <c r="AS2983" s="13">
        <f t="shared" si="4232"/>
        <v>2.1478202949876634E-5</v>
      </c>
      <c r="AT2983" s="13">
        <f t="shared" si="4233"/>
        <v>2.8645158444882598E-5</v>
      </c>
      <c r="AU2983" s="13">
        <f t="shared" si="4234"/>
        <v>2.5469079955069576E-5</v>
      </c>
      <c r="AV2983" s="13">
        <f t="shared" si="4235"/>
        <v>1.6983865746611309E-5</v>
      </c>
      <c r="AW2983" s="13">
        <f t="shared" si="4236"/>
        <v>3.1346755206134909E-7</v>
      </c>
      <c r="AX2983" s="13">
        <f t="shared" si="4237"/>
        <v>2.1774750394890647E-2</v>
      </c>
      <c r="AY2983" s="13">
        <f t="shared" si="4238"/>
        <v>1.0167523135373158E-2</v>
      </c>
      <c r="AZ2983" s="13">
        <f t="shared" si="4239"/>
        <v>2.3738165727173102E-3</v>
      </c>
      <c r="BA2983" s="13">
        <f t="shared" si="4240"/>
        <v>3.6947740669852252E-4</v>
      </c>
      <c r="BB2983" s="13">
        <f t="shared" si="4241"/>
        <v>4.3131034942728802E-5</v>
      </c>
      <c r="BC2983" s="13">
        <f t="shared" si="4242"/>
        <v>4.0279294841945379E-6</v>
      </c>
      <c r="BD2983" s="13">
        <f t="shared" si="4243"/>
        <v>6.2665050295672899E-7</v>
      </c>
      <c r="BE2983" s="13">
        <f t="shared" si="4244"/>
        <v>1.6715088304782012E-6</v>
      </c>
      <c r="BF2983" s="13">
        <f t="shared" si="4245"/>
        <v>2.2292663591459125E-6</v>
      </c>
      <c r="BG2983" s="13">
        <f t="shared" si="4246"/>
        <v>1.9820928291069466E-6</v>
      </c>
      <c r="BH2983" s="13">
        <f t="shared" si="4247"/>
        <v>1.3217437993936132E-6</v>
      </c>
      <c r="BI2983" s="13">
        <f t="shared" si="4248"/>
        <v>7.0511598471302502E-7</v>
      </c>
      <c r="BJ2983" s="14">
        <f t="shared" si="4249"/>
        <v>0.81936064772894768</v>
      </c>
      <c r="BK2983" s="14">
        <f t="shared" si="4250"/>
        <v>0.1273226131350336</v>
      </c>
      <c r="BL2983" s="14">
        <f t="shared" si="4251"/>
        <v>4.3331829185332231E-2</v>
      </c>
      <c r="BM2983" s="14">
        <f t="shared" si="4252"/>
        <v>0.5868050537312719</v>
      </c>
      <c r="BN2983" s="14">
        <f t="shared" si="4253"/>
        <v>0.393781446010394</v>
      </c>
    </row>
    <row r="2984" spans="1:66" x14ac:dyDescent="0.25">
      <c r="A2984" t="s">
        <v>344</v>
      </c>
      <c r="B2984" t="s">
        <v>198</v>
      </c>
      <c r="C2984" t="s">
        <v>203</v>
      </c>
      <c r="D2984" t="s">
        <v>524</v>
      </c>
      <c r="E2984" s="10">
        <f>VLOOKUP(A2984,home!$A$2:$E$405,3,FALSE)</f>
        <v>1.3976999999999999</v>
      </c>
      <c r="F2984" s="10">
        <f>VLOOKUP(B2984,home!$B$2:$E$405,3,FALSE)</f>
        <v>0.56479999999999997</v>
      </c>
      <c r="G2984" s="10">
        <f>VLOOKUP(C2984,away!$B$2:$E$405,4,FALSE)</f>
        <v>0.89429999999999998</v>
      </c>
      <c r="H2984" s="10">
        <f>VLOOKUP(A2984,away!$A$2:$E$405,3,FALSE)</f>
        <v>1.0585</v>
      </c>
      <c r="I2984" s="10">
        <f>VLOOKUP(C2984,away!$B$2:$E$405,3,FALSE)</f>
        <v>1.1809000000000001</v>
      </c>
      <c r="J2984" s="10">
        <f>VLOOKUP(B2984,home!$B$2:$E$405,4,FALSE)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344</v>
      </c>
      <c r="B2985" t="s">
        <v>205</v>
      </c>
      <c r="C2985" t="s">
        <v>200</v>
      </c>
      <c r="D2985" t="s">
        <v>524</v>
      </c>
      <c r="E2985" s="10">
        <f>VLOOKUP(A2985,home!$A$2:$E$405,3,FALSE)</f>
        <v>1.3976999999999999</v>
      </c>
      <c r="F2985" s="10">
        <f>VLOOKUP(B2985,home!$B$2:$E$405,3,FALSE)</f>
        <v>0.96799999999999997</v>
      </c>
      <c r="G2985" s="10">
        <f>VLOOKUP(C2985,away!$B$2:$E$405,4,FALSE)</f>
        <v>0.85860000000000003</v>
      </c>
      <c r="H2985" s="10">
        <f>VLOOKUP(A2985,away!$A$2:$E$405,3,FALSE)</f>
        <v>1.0585</v>
      </c>
      <c r="I2985" s="10">
        <f>VLOOKUP(C2985,away!$B$2:$E$405,3,FALSE)</f>
        <v>1.2282</v>
      </c>
      <c r="J2985" s="10">
        <f>VLOOKUP(B2985,home!$B$2:$E$405,4,FALSE)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344</v>
      </c>
      <c r="B2986" t="s">
        <v>201</v>
      </c>
      <c r="C2986" t="s">
        <v>204</v>
      </c>
      <c r="D2986" t="s">
        <v>524</v>
      </c>
      <c r="E2986" s="10">
        <f>VLOOKUP(A2986,home!$A$2:$E$405,3,FALSE)</f>
        <v>1.3976999999999999</v>
      </c>
      <c r="F2986" s="10">
        <f>VLOOKUP(B2986,home!$B$2:$E$405,3,FALSE)</f>
        <v>0.8417</v>
      </c>
      <c r="G2986" s="10">
        <f>VLOOKUP(C2986,away!$B$2:$E$405,4,FALSE)</f>
        <v>1.2625999999999999</v>
      </c>
      <c r="H2986" s="10">
        <f>VLOOKUP(A2986,away!$A$2:$E$405,3,FALSE)</f>
        <v>1.0585</v>
      </c>
      <c r="I2986" s="10">
        <f>VLOOKUP(C2986,away!$B$2:$E$405,3,FALSE)</f>
        <v>0.83360000000000001</v>
      </c>
      <c r="J2986" s="10">
        <f>VLOOKUP(B2986,home!$B$2:$E$405,4,FALSE)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347</v>
      </c>
      <c r="B2987" t="s">
        <v>256</v>
      </c>
      <c r="C2987" t="s">
        <v>248</v>
      </c>
      <c r="D2987" t="s">
        <v>524</v>
      </c>
      <c r="E2987" s="10">
        <f>VLOOKUP(A2987,home!$A$2:$E$405,3,FALSE)</f>
        <v>1.254</v>
      </c>
      <c r="F2987" s="10">
        <f>VLOOKUP(B2987,home!$B$2:$E$405,3,FALSE)</f>
        <v>0.53159999999999996</v>
      </c>
      <c r="G2987" s="10">
        <f>VLOOKUP(C2987,away!$B$2:$E$405,4,FALSE)</f>
        <v>0.47849999999999998</v>
      </c>
      <c r="H2987" s="10">
        <f>VLOOKUP(A2987,away!$A$2:$E$405,3,FALSE)</f>
        <v>0.9476</v>
      </c>
      <c r="I2987" s="10">
        <f>VLOOKUP(C2987,away!$B$2:$E$405,3,FALSE)</f>
        <v>0.84419999999999995</v>
      </c>
      <c r="J2987" s="10">
        <f>VLOOKUP(B2987,home!$B$2:$E$405,4,FALSE)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290</v>
      </c>
      <c r="B2988" t="s">
        <v>302</v>
      </c>
      <c r="C2988" t="s">
        <v>317</v>
      </c>
      <c r="D2988" t="s">
        <v>524</v>
      </c>
      <c r="E2988" s="10">
        <f>VLOOKUP(A2988,home!$A$2:$E$405,3,FALSE)</f>
        <v>1.6292</v>
      </c>
      <c r="F2988" s="10">
        <f>VLOOKUP(B2988,home!$B$2:$E$405,3,FALSE)</f>
        <v>1.2276</v>
      </c>
      <c r="G2988" s="10">
        <f>VLOOKUP(C2988,away!$B$2:$E$405,4,FALSE)</f>
        <v>1.0570999999999999</v>
      </c>
      <c r="H2988" s="10">
        <f>VLOOKUP(A2988,away!$A$2:$E$405,3,FALSE)</f>
        <v>1.1462000000000001</v>
      </c>
      <c r="I2988" s="10">
        <f>VLOOKUP(C2988,away!$B$2:$E$405,3,FALSE)</f>
        <v>1.0179</v>
      </c>
      <c r="J2988" s="10">
        <f>VLOOKUP(B2988,home!$B$2:$E$405,4,FALSE)</f>
        <v>1.1803999999999999</v>
      </c>
      <c r="K2988" s="12">
        <f t="shared" si="4198"/>
        <v>2.114206258032</v>
      </c>
      <c r="L2988" s="12">
        <f t="shared" si="4199"/>
        <v>1.377192723192</v>
      </c>
      <c r="M2988" s="13">
        <f t="shared" si="4200"/>
        <v>3.0458231857188139E-2</v>
      </c>
      <c r="N2988" s="13">
        <f t="shared" si="4201"/>
        <v>6.4394984401056787E-2</v>
      </c>
      <c r="O2988" s="13">
        <f t="shared" si="4202"/>
        <v>4.194685527501426E-2</v>
      </c>
      <c r="P2988" s="13">
        <f t="shared" si="4203"/>
        <v>8.8684303927197755E-2</v>
      </c>
      <c r="Q2988" s="13">
        <f t="shared" si="4204"/>
        <v>6.807213950329366E-2</v>
      </c>
      <c r="R2988" s="13">
        <f t="shared" si="4205"/>
        <v>2.8884451922768804E-2</v>
      </c>
      <c r="S2988" s="13">
        <f t="shared" si="4206"/>
        <v>6.4554845139471476E-2</v>
      </c>
      <c r="T2988" s="13">
        <f t="shared" si="4207"/>
        <v>9.3748455176046699E-2</v>
      </c>
      <c r="U2988" s="13">
        <f t="shared" si="4208"/>
        <v>6.1067689014942243E-2</v>
      </c>
      <c r="V2988" s="13">
        <f t="shared" si="4209"/>
        <v>2.0884707998245412E-2</v>
      </c>
      <c r="W2988" s="13">
        <f t="shared" si="4210"/>
        <v>4.7972847778496933E-2</v>
      </c>
      <c r="X2988" s="13">
        <f t="shared" si="4211"/>
        <v>6.6067856871343464E-2</v>
      </c>
      <c r="Y2988" s="13">
        <f t="shared" si="4212"/>
        <v>4.5494085860052415E-2</v>
      </c>
      <c r="Z2988" s="13">
        <f t="shared" si="4213"/>
        <v>1.3259819000475456E-2</v>
      </c>
      <c r="AA2988" s="13">
        <f t="shared" si="4214"/>
        <v>2.8033992311176825E-2</v>
      </c>
      <c r="AB2988" s="13">
        <f t="shared" si="4215"/>
        <v>2.9634820990955515E-2</v>
      </c>
      <c r="AC2988" s="13">
        <f t="shared" si="4216"/>
        <v>3.8005854218480933E-3</v>
      </c>
      <c r="AD2988" s="13">
        <f t="shared" si="4217"/>
        <v>2.5356123747228686E-2</v>
      </c>
      <c r="AE2988" s="13">
        <f t="shared" si="4218"/>
        <v>3.4920269113039214E-2</v>
      </c>
      <c r="AF2988" s="13">
        <f t="shared" si="4219"/>
        <v>2.4045970257191986E-2</v>
      </c>
      <c r="AG2988" s="13">
        <f t="shared" si="4220"/>
        <v>1.1038645086765355E-2</v>
      </c>
      <c r="AH2988" s="13">
        <f t="shared" si="4221"/>
        <v>4.5653315595744551E-3</v>
      </c>
      <c r="AI2988" s="13">
        <f t="shared" si="4222"/>
        <v>9.6520525532433031E-3</v>
      </c>
      <c r="AJ2988" s="13">
        <f t="shared" si="4223"/>
        <v>1.0203214955460371E-2</v>
      </c>
      <c r="AK2988" s="13">
        <f t="shared" si="4224"/>
        <v>7.1905669702933377E-3</v>
      </c>
      <c r="AL2988" s="13">
        <f t="shared" si="4225"/>
        <v>4.4264194222805374E-4</v>
      </c>
      <c r="AM2988" s="13">
        <f t="shared" si="4226"/>
        <v>1.0721615101164938E-2</v>
      </c>
      <c r="AN2988" s="13">
        <f t="shared" si="4227"/>
        <v>1.4765730298189811E-2</v>
      </c>
      <c r="AO2988" s="13">
        <f t="shared" si="4228"/>
        <v>1.0167628159641328E-2</v>
      </c>
      <c r="AP2988" s="13">
        <f t="shared" si="4229"/>
        <v>4.6675945045267005E-3</v>
      </c>
      <c r="AQ2988" s="13">
        <f t="shared" si="4230"/>
        <v>1.6070442966112854E-3</v>
      </c>
      <c r="AR2988" s="13">
        <f t="shared" si="4231"/>
        <v>1.257468280560945E-3</v>
      </c>
      <c r="AS2988" s="13">
        <f t="shared" si="4232"/>
        <v>2.6585473080386886E-3</v>
      </c>
      <c r="AT2988" s="13">
        <f t="shared" si="4233"/>
        <v>2.8103586779647618E-3</v>
      </c>
      <c r="AU2988" s="13">
        <f t="shared" si="4234"/>
        <v>1.9805593014225464E-3</v>
      </c>
      <c r="AV2988" s="13">
        <f t="shared" si="4235"/>
        <v>1.0468277173677585E-3</v>
      </c>
      <c r="AW2988" s="13">
        <f t="shared" si="4236"/>
        <v>3.5800750862450276E-5</v>
      </c>
      <c r="AX2988" s="13">
        <f t="shared" si="4237"/>
        <v>3.7779509571822158E-3</v>
      </c>
      <c r="AY2988" s="13">
        <f t="shared" si="4238"/>
        <v>5.2029665668075981E-3</v>
      </c>
      <c r="AZ2988" s="13">
        <f t="shared" si="4239"/>
        <v>3.5827438474093447E-3</v>
      </c>
      <c r="BA2988" s="13">
        <f t="shared" si="4240"/>
        <v>1.6447095852376861E-3</v>
      </c>
      <c r="BB2988" s="13">
        <f t="shared" si="4241"/>
        <v>5.6627051813836859E-4</v>
      </c>
      <c r="BC2988" s="13">
        <f t="shared" si="4242"/>
        <v>1.5597272738766493E-4</v>
      </c>
      <c r="BD2988" s="13">
        <f t="shared" si="4243"/>
        <v>2.8862936093888153E-4</v>
      </c>
      <c r="BE2988" s="13">
        <f t="shared" si="4244"/>
        <v>6.1022200114876023E-4</v>
      </c>
      <c r="BF2988" s="13">
        <f t="shared" si="4245"/>
        <v>6.4506758680875971E-4</v>
      </c>
      <c r="BG2988" s="13">
        <f t="shared" si="4246"/>
        <v>4.5460197629489346E-4</v>
      </c>
      <c r="BH2988" s="13">
        <f t="shared" si="4247"/>
        <v>2.4028058579909469E-4</v>
      </c>
      <c r="BI2988" s="13">
        <f t="shared" si="4248"/>
        <v>1.0160054363600817E-4</v>
      </c>
      <c r="BJ2988" s="14">
        <f t="shared" si="4249"/>
        <v>0.53797160435681213</v>
      </c>
      <c r="BK2988" s="14">
        <f t="shared" si="4250"/>
        <v>0.21402828285298653</v>
      </c>
      <c r="BL2988" s="14">
        <f t="shared" si="4251"/>
        <v>0.23327313889341017</v>
      </c>
      <c r="BM2988" s="14">
        <f t="shared" si="4252"/>
        <v>0.67092471240121987</v>
      </c>
      <c r="BN2988" s="14">
        <f t="shared" si="4253"/>
        <v>0.32244096688651935</v>
      </c>
    </row>
    <row r="2989" spans="1:66" x14ac:dyDescent="0.25">
      <c r="A2989" t="s">
        <v>338</v>
      </c>
      <c r="B2989" t="s">
        <v>72</v>
      </c>
      <c r="C2989" t="s">
        <v>96</v>
      </c>
      <c r="D2989" t="s">
        <v>525</v>
      </c>
      <c r="E2989" s="10">
        <f>VLOOKUP(A2989,home!$A$2:$E$405,3,FALSE)</f>
        <v>1.3812</v>
      </c>
      <c r="F2989" s="10">
        <f>VLOOKUP(B2989,home!$B$2:$E$405,3,FALSE)</f>
        <v>0.91449999999999998</v>
      </c>
      <c r="G2989" s="10">
        <f>VLOOKUP(C2989,away!$B$2:$E$405,4,FALSE)</f>
        <v>0.68589999999999995</v>
      </c>
      <c r="H2989" s="10">
        <f>VLOOKUP(A2989,away!$A$2:$E$405,3,FALSE)</f>
        <v>1.0679000000000001</v>
      </c>
      <c r="I2989" s="10">
        <f>VLOOKUP(C2989,away!$B$2:$E$405,3,FALSE)</f>
        <v>1.1335999999999999</v>
      </c>
      <c r="J2989" s="10">
        <f>VLOOKUP(B2989,home!$B$2:$E$405,4,FALSE)</f>
        <v>0.69</v>
      </c>
      <c r="K2989" s="12">
        <f t="shared" si="4198"/>
        <v>0.86636536565999989</v>
      </c>
      <c r="L2989" s="12">
        <f t="shared" si="4199"/>
        <v>0.83529429359999996</v>
      </c>
      <c r="M2989" s="13">
        <f t="shared" si="4200"/>
        <v>0.18238058310929892</v>
      </c>
      <c r="N2989" s="13">
        <f t="shared" si="4201"/>
        <v>0.15800822057477173</v>
      </c>
      <c r="O2989" s="13">
        <f t="shared" si="4202"/>
        <v>0.15234146033463794</v>
      </c>
      <c r="P2989" s="13">
        <f t="shared" si="4203"/>
        <v>0.13198336498799695</v>
      </c>
      <c r="Q2989" s="13">
        <f t="shared" si="4204"/>
        <v>6.8446424897774014E-2</v>
      </c>
      <c r="R2989" s="13">
        <f t="shared" si="4205"/>
        <v>6.3624976248106896E-2</v>
      </c>
      <c r="S2989" s="13">
        <f t="shared" si="4206"/>
        <v>2.3878101956603861E-2</v>
      </c>
      <c r="T2989" s="13">
        <f t="shared" si="4207"/>
        <v>5.7172908134431599E-2</v>
      </c>
      <c r="U2989" s="13">
        <f t="shared" si="4208"/>
        <v>5.5122475812299933E-2</v>
      </c>
      <c r="V2989" s="13">
        <f t="shared" si="4209"/>
        <v>1.9199852382131551E-3</v>
      </c>
      <c r="W2989" s="13">
        <f t="shared" si="4210"/>
        <v>1.9766537311559904E-2</v>
      </c>
      <c r="X2989" s="13">
        <f t="shared" si="4211"/>
        <v>1.6510875820577472E-2</v>
      </c>
      <c r="Y2989" s="13">
        <f t="shared" si="4212"/>
        <v>6.8957201776332893E-3</v>
      </c>
      <c r="Z2989" s="13">
        <f t="shared" si="4213"/>
        <v>1.771519319682641E-2</v>
      </c>
      <c r="AA2989" s="13">
        <f t="shared" si="4214"/>
        <v>1.5347829831706055E-2</v>
      </c>
      <c r="AB2989" s="13">
        <f t="shared" si="4215"/>
        <v>6.6484141021167344E-3</v>
      </c>
      <c r="AC2989" s="13">
        <f t="shared" si="4216"/>
        <v>8.6839737866581569E-5</v>
      </c>
      <c r="AD2989" s="13">
        <f t="shared" si="4217"/>
        <v>4.2812608314404064E-3</v>
      </c>
      <c r="AE2989" s="13">
        <f t="shared" si="4218"/>
        <v>3.5761127419153631E-3</v>
      </c>
      <c r="AF2989" s="13">
        <f t="shared" si="4219"/>
        <v>1.4935532832960757E-3</v>
      </c>
      <c r="AG2989" s="13">
        <f t="shared" si="4220"/>
        <v>4.1585217824158547E-4</v>
      </c>
      <c r="AH2989" s="13">
        <f t="shared" si="4221"/>
        <v>3.6993499468326589E-3</v>
      </c>
      <c r="AI2989" s="13">
        <f t="shared" si="4222"/>
        <v>3.2049886693919778E-3</v>
      </c>
      <c r="AJ2989" s="13">
        <f t="shared" si="4223"/>
        <v>1.3883455902469685E-3</v>
      </c>
      <c r="AK2989" s="13">
        <f t="shared" si="4224"/>
        <v>4.0093817831892114E-4</v>
      </c>
      <c r="AL2989" s="13">
        <f t="shared" si="4225"/>
        <v>2.5137326842382815E-6</v>
      </c>
      <c r="AM2989" s="13">
        <f t="shared" si="4226"/>
        <v>7.4182722114334075E-4</v>
      </c>
      <c r="AN2989" s="13">
        <f t="shared" si="4227"/>
        <v>6.196440446581778E-4</v>
      </c>
      <c r="AO2989" s="13">
        <f t="shared" si="4228"/>
        <v>2.5879256728309971E-4</v>
      </c>
      <c r="AP2989" s="13">
        <f t="shared" si="4229"/>
        <v>7.2055984892555749E-5</v>
      </c>
      <c r="AQ2989" s="13">
        <f t="shared" si="4230"/>
        <v>1.5046988250119901E-5</v>
      </c>
      <c r="AR2989" s="13">
        <f t="shared" si="4231"/>
        <v>6.1800918012375693E-4</v>
      </c>
      <c r="AS2989" s="13">
        <f t="shared" si="4232"/>
        <v>5.3542174931915545E-4</v>
      </c>
      <c r="AT2989" s="13">
        <f t="shared" si="4233"/>
        <v>2.3193542981560339E-4</v>
      </c>
      <c r="AU2989" s="13">
        <f t="shared" si="4234"/>
        <v>6.6980274487234834E-5</v>
      </c>
      <c r="AV2989" s="13">
        <f t="shared" si="4235"/>
        <v>1.4507347499535092E-5</v>
      </c>
      <c r="AW2989" s="13">
        <f t="shared" si="4236"/>
        <v>5.053091798630826E-8</v>
      </c>
      <c r="AX2989" s="13">
        <f t="shared" si="4237"/>
        <v>1.0711556861706531E-4</v>
      </c>
      <c r="AY2989" s="13">
        <f t="shared" si="4238"/>
        <v>8.94730232215539E-5</v>
      </c>
      <c r="AZ2989" s="13">
        <f t="shared" si="4239"/>
        <v>3.7368152864052124E-5</v>
      </c>
      <c r="BA2989" s="13">
        <f t="shared" si="4240"/>
        <v>1.0404468283238411E-5</v>
      </c>
      <c r="BB2989" s="13">
        <f t="shared" si="4241"/>
        <v>2.1726982462328076E-6</v>
      </c>
      <c r="BC2989" s="13">
        <f t="shared" si="4242"/>
        <v>3.6296848935859854E-7</v>
      </c>
      <c r="BD2989" s="13">
        <f t="shared" si="4243"/>
        <v>8.6036590258298077E-5</v>
      </c>
      <c r="BE2989" s="13">
        <f t="shared" si="4244"/>
        <v>7.453912197927E-5</v>
      </c>
      <c r="BF2989" s="13">
        <f t="shared" si="4245"/>
        <v>3.2289056834772791E-5</v>
      </c>
      <c r="BG2989" s="13">
        <f t="shared" si="4246"/>
        <v>9.3247068438248172E-6</v>
      </c>
      <c r="BH2989" s="13">
        <f t="shared" si="4247"/>
        <v>2.0196507636056473E-6</v>
      </c>
      <c r="BI2989" s="13">
        <f t="shared" si="4248"/>
        <v>3.4995109446334103E-7</v>
      </c>
      <c r="BJ2989" s="14">
        <f t="shared" si="4249"/>
        <v>0.33852172963759036</v>
      </c>
      <c r="BK2989" s="14">
        <f t="shared" si="4250"/>
        <v>0.34034086178588518</v>
      </c>
      <c r="BL2989" s="14">
        <f t="shared" si="4251"/>
        <v>0.30345019177267768</v>
      </c>
      <c r="BM2989" s="14">
        <f t="shared" si="4252"/>
        <v>0.24315352374808938</v>
      </c>
      <c r="BN2989" s="14">
        <f t="shared" si="4253"/>
        <v>0.75678503015258636</v>
      </c>
    </row>
    <row r="2990" spans="1:66" x14ac:dyDescent="0.25">
      <c r="A2990" t="s">
        <v>338</v>
      </c>
      <c r="B2990" t="s">
        <v>74</v>
      </c>
      <c r="C2990" t="s">
        <v>77</v>
      </c>
      <c r="D2990" t="s">
        <v>525</v>
      </c>
      <c r="E2990" s="10">
        <f>VLOOKUP(A2990,home!$A$2:$E$405,3,FALSE)</f>
        <v>1.3812</v>
      </c>
      <c r="F2990" s="10">
        <f>VLOOKUP(B2990,home!$B$2:$E$405,3,FALSE)</f>
        <v>1.1432</v>
      </c>
      <c r="G2990" s="10">
        <f>VLOOKUP(C2990,away!$B$2:$E$405,4,FALSE)</f>
        <v>0.9526</v>
      </c>
      <c r="H2990" s="10">
        <f>VLOOKUP(A2990,away!$A$2:$E$405,3,FALSE)</f>
        <v>1.0679000000000001</v>
      </c>
      <c r="I2990" s="10">
        <f>VLOOKUP(C2990,away!$B$2:$E$405,3,FALSE)</f>
        <v>0.98570000000000002</v>
      </c>
      <c r="J2990" s="10">
        <f>VLOOKUP(B2990,home!$B$2:$E$405,4,FALSE)</f>
        <v>1.2814000000000001</v>
      </c>
      <c r="K2990" s="12">
        <f t="shared" si="4198"/>
        <v>1.504143816384</v>
      </c>
      <c r="L2990" s="12">
        <f t="shared" si="4199"/>
        <v>1.3488388390420003</v>
      </c>
      <c r="M2990" s="13">
        <f t="shared" si="4200"/>
        <v>5.7672048239987145E-2</v>
      </c>
      <c r="N2990" s="13">
        <f t="shared" si="4201"/>
        <v>8.674705473837642E-2</v>
      </c>
      <c r="O2990" s="13">
        <f t="shared" si="4202"/>
        <v>7.7790298593198512E-2</v>
      </c>
      <c r="P2990" s="13">
        <f t="shared" si="4203"/>
        <v>0.11700779660362451</v>
      </c>
      <c r="Q2990" s="13">
        <f t="shared" si="4204"/>
        <v>6.5240022987126625E-2</v>
      </c>
      <c r="R2990" s="13">
        <f t="shared" si="4205"/>
        <v>5.2463288021590213E-2</v>
      </c>
      <c r="S2990" s="13">
        <f t="shared" si="4206"/>
        <v>5.9347746802161323E-2</v>
      </c>
      <c r="T2990" s="13">
        <f t="shared" si="4207"/>
        <v>8.7998276865029312E-2</v>
      </c>
      <c r="U2990" s="13">
        <f t="shared" si="4208"/>
        <v>7.8912330264847688E-2</v>
      </c>
      <c r="V2990" s="13">
        <f t="shared" si="4209"/>
        <v>1.3378614845356933E-2</v>
      </c>
      <c r="W2990" s="13">
        <f t="shared" si="4210"/>
        <v>3.2710125718945514E-2</v>
      </c>
      <c r="X2990" s="13">
        <f t="shared" si="4211"/>
        <v>4.4120687999660353E-2</v>
      </c>
      <c r="Y2990" s="13">
        <f t="shared" si="4212"/>
        <v>2.975584878959809E-2</v>
      </c>
      <c r="Z2990" s="13">
        <f t="shared" si="4213"/>
        <v>2.3588173502455942E-2</v>
      </c>
      <c r="AA2990" s="13">
        <f t="shared" si="4214"/>
        <v>3.5480005313512024E-2</v>
      </c>
      <c r="AB2990" s="13">
        <f t="shared" si="4215"/>
        <v>2.6683515298795289E-2</v>
      </c>
      <c r="AC2990" s="13">
        <f t="shared" si="4216"/>
        <v>1.6964481629707158E-3</v>
      </c>
      <c r="AD2990" s="13">
        <f t="shared" si="4217"/>
        <v>1.2300183333323784E-2</v>
      </c>
      <c r="AE2990" s="13">
        <f t="shared" si="4218"/>
        <v>1.659096500732422E-2</v>
      </c>
      <c r="AF2990" s="13">
        <f t="shared" si="4219"/>
        <v>1.1189268989532826E-2</v>
      </c>
      <c r="AG2990" s="13">
        <f t="shared" si="4220"/>
        <v>5.0308401978567041E-3</v>
      </c>
      <c r="AH2990" s="13">
        <f t="shared" si="4221"/>
        <v>7.9541611405434861E-3</v>
      </c>
      <c r="AI2990" s="13">
        <f t="shared" si="4222"/>
        <v>1.1964202294070388E-2</v>
      </c>
      <c r="AJ2990" s="13">
        <f t="shared" si="4223"/>
        <v>8.9979404492966219E-3</v>
      </c>
      <c r="AK2990" s="13">
        <f t="shared" si="4224"/>
        <v>4.5113988290003283E-3</v>
      </c>
      <c r="AL2990" s="13">
        <f t="shared" si="4225"/>
        <v>1.3767339129380237E-4</v>
      </c>
      <c r="AM2990" s="13">
        <f t="shared" si="4226"/>
        <v>3.7002489402417011E-3</v>
      </c>
      <c r="AN2990" s="13">
        <f t="shared" si="4227"/>
        <v>4.9910394847220091E-3</v>
      </c>
      <c r="AO2990" s="13">
        <f t="shared" si="4228"/>
        <v>3.3660539520926091E-3</v>
      </c>
      <c r="AP2990" s="13">
        <f t="shared" si="4229"/>
        <v>1.5134214349644438E-3</v>
      </c>
      <c r="AQ2990" s="13">
        <f t="shared" si="4230"/>
        <v>5.1034040282967963E-4</v>
      </c>
      <c r="AR2990" s="13">
        <f t="shared" si="4231"/>
        <v>2.1457762956727335E-3</v>
      </c>
      <c r="AS2990" s="13">
        <f t="shared" si="4232"/>
        <v>3.2275561464795081E-3</v>
      </c>
      <c r="AT2990" s="13">
        <f t="shared" si="4233"/>
        <v>2.4273543098796624E-3</v>
      </c>
      <c r="AU2990" s="13">
        <f t="shared" si="4234"/>
        <v>1.2170299917928485E-3</v>
      </c>
      <c r="AV2990" s="13">
        <f t="shared" si="4235"/>
        <v>4.5764703412727088E-4</v>
      </c>
      <c r="AW2990" s="13">
        <f t="shared" si="4236"/>
        <v>7.7588424827394647E-6</v>
      </c>
      <c r="AX2990" s="13">
        <f t="shared" si="4237"/>
        <v>9.2761776042433477E-4</v>
      </c>
      <c r="AY2990" s="13">
        <f t="shared" si="4238"/>
        <v>1.2512068630455002E-3</v>
      </c>
      <c r="AZ2990" s="13">
        <f t="shared" si="4239"/>
        <v>8.4383820627583785E-4</v>
      </c>
      <c r="BA2990" s="13">
        <f t="shared" si="4240"/>
        <v>3.7940058216412838E-4</v>
      </c>
      <c r="BB2990" s="13">
        <f t="shared" si="4241"/>
        <v>1.2793756019453047E-4</v>
      </c>
      <c r="BC2990" s="13">
        <f t="shared" si="4242"/>
        <v>3.4513430032531306E-5</v>
      </c>
      <c r="BD2990" s="13">
        <f t="shared" si="4243"/>
        <v>4.8238440124984187E-4</v>
      </c>
      <c r="BE2990" s="13">
        <f t="shared" si="4244"/>
        <v>7.2557551426004796E-4</v>
      </c>
      <c r="BF2990" s="13">
        <f t="shared" si="4245"/>
        <v>5.4568496154694607E-4</v>
      </c>
      <c r="BG2990" s="13">
        <f t="shared" si="4246"/>
        <v>2.7359622020152658E-4</v>
      </c>
      <c r="BH2990" s="13">
        <f t="shared" si="4247"/>
        <v>1.0288201570054036E-4</v>
      </c>
      <c r="BI2990" s="13">
        <f t="shared" si="4248"/>
        <v>3.0949869546617874E-5</v>
      </c>
      <c r="BJ2990" s="14">
        <f t="shared" si="4249"/>
        <v>0.40932889324376104</v>
      </c>
      <c r="BK2990" s="14">
        <f t="shared" si="4250"/>
        <v>0.25049153490843989</v>
      </c>
      <c r="BL2990" s="14">
        <f t="shared" si="4251"/>
        <v>0.31639357696531217</v>
      </c>
      <c r="BM2990" s="14">
        <f t="shared" si="4252"/>
        <v>0.541638221415503</v>
      </c>
      <c r="BN2990" s="14">
        <f t="shared" si="4253"/>
        <v>0.45692050918390342</v>
      </c>
    </row>
    <row r="2991" spans="1:66" x14ac:dyDescent="0.25">
      <c r="A2991" t="s">
        <v>338</v>
      </c>
      <c r="B2991" t="s">
        <v>94</v>
      </c>
      <c r="C2991" t="s">
        <v>82</v>
      </c>
      <c r="D2991" t="s">
        <v>526</v>
      </c>
      <c r="E2991" s="10">
        <f>VLOOKUP(A2991,home!$A$2:$E$405,3,FALSE)</f>
        <v>1.3812</v>
      </c>
      <c r="F2991" s="10">
        <f>VLOOKUP(B2991,home!$B$2:$E$405,3,FALSE)</f>
        <v>1.1432</v>
      </c>
      <c r="G2991" s="10">
        <f>VLOOKUP(C2991,away!$B$2:$E$405,4,FALSE)</f>
        <v>0.99070000000000003</v>
      </c>
      <c r="H2991" s="10">
        <f>VLOOKUP(A2991,away!$A$2:$E$405,3,FALSE)</f>
        <v>1.0679000000000001</v>
      </c>
      <c r="I2991" s="10">
        <f>VLOOKUP(C2991,away!$B$2:$E$405,3,FALSE)</f>
        <v>1.3307</v>
      </c>
      <c r="J2991" s="10">
        <f>VLOOKUP(B2991,home!$B$2:$E$405,4,FALSE)</f>
        <v>0.64070000000000005</v>
      </c>
      <c r="K2991" s="12">
        <f t="shared" si="4198"/>
        <v>1.5643032530879999</v>
      </c>
      <c r="L2991" s="12">
        <f t="shared" si="4199"/>
        <v>0.91046963737100017</v>
      </c>
      <c r="M2991" s="13">
        <f t="shared" si="4200"/>
        <v>8.4182106646071869E-2</v>
      </c>
      <c r="N2991" s="13">
        <f t="shared" si="4201"/>
        <v>0.13168634327825113</v>
      </c>
      <c r="O2991" s="13">
        <f t="shared" si="4202"/>
        <v>7.6645252111175913E-2</v>
      </c>
      <c r="P2991" s="13">
        <f t="shared" si="4203"/>
        <v>0.11989641721126236</v>
      </c>
      <c r="Q2991" s="13">
        <f t="shared" si="4204"/>
        <v>0.10299868758871568</v>
      </c>
      <c r="R2991" s="13">
        <f t="shared" si="4205"/>
        <v>3.4891587447935607E-2</v>
      </c>
      <c r="S2991" s="13">
        <f t="shared" si="4206"/>
        <v>4.2690636504663516E-2</v>
      </c>
      <c r="T2991" s="13">
        <f t="shared" si="4207"/>
        <v>9.3777177738586903E-2</v>
      </c>
      <c r="U2991" s="13">
        <f t="shared" si="4208"/>
        <v>5.4581023750210081E-2</v>
      </c>
      <c r="V2991" s="13">
        <f t="shared" si="4209"/>
        <v>6.7557961467948997E-3</v>
      </c>
      <c r="W2991" s="13">
        <f t="shared" si="4210"/>
        <v>5.3707060686274184E-2</v>
      </c>
      <c r="X2991" s="13">
        <f t="shared" si="4211"/>
        <v>4.889864806729436E-2</v>
      </c>
      <c r="Y2991" s="13">
        <f t="shared" si="4212"/>
        <v>2.2260367186880823E-2</v>
      </c>
      <c r="Z2991" s="13">
        <f t="shared" si="4213"/>
        <v>1.0589243657006826E-2</v>
      </c>
      <c r="AA2991" s="13">
        <f t="shared" si="4214"/>
        <v>1.6564788300397246E-2</v>
      </c>
      <c r="AB2991" s="13">
        <f t="shared" si="4215"/>
        <v>1.2956176112512726E-2</v>
      </c>
      <c r="AC2991" s="13">
        <f t="shared" si="4216"/>
        <v>6.0137167629921461E-4</v>
      </c>
      <c r="AD2991" s="13">
        <f t="shared" si="4217"/>
        <v>2.1003532436333332E-2</v>
      </c>
      <c r="AE2991" s="13">
        <f t="shared" si="4218"/>
        <v>1.9123078560818449E-2</v>
      </c>
      <c r="AF2991" s="13">
        <f t="shared" si="4219"/>
        <v>8.7054912013427594E-3</v>
      </c>
      <c r="AG2991" s="13">
        <f t="shared" si="4220"/>
        <v>2.6420284724076588E-3</v>
      </c>
      <c r="AH2991" s="13">
        <f t="shared" si="4221"/>
        <v>2.4102962081070422E-3</v>
      </c>
      <c r="AI2991" s="13">
        <f t="shared" si="4222"/>
        <v>3.7704341992475161E-3</v>
      </c>
      <c r="AJ2991" s="13">
        <f t="shared" si="4223"/>
        <v>2.949051241718569E-3</v>
      </c>
      <c r="AK2991" s="13">
        <f t="shared" si="4224"/>
        <v>1.537736816981188E-3</v>
      </c>
      <c r="AL2991" s="13">
        <f t="shared" si="4225"/>
        <v>3.4260159206396548E-5</v>
      </c>
      <c r="AM2991" s="13">
        <f t="shared" si="4226"/>
        <v>6.5711788232991116E-3</v>
      </c>
      <c r="AN2991" s="13">
        <f t="shared" si="4227"/>
        <v>5.9828588003491374E-3</v>
      </c>
      <c r="AO2991" s="13">
        <f t="shared" si="4228"/>
        <v>2.7236056411978878E-3</v>
      </c>
      <c r="AP2991" s="13">
        <f t="shared" si="4229"/>
        <v>8.2658674682768393E-4</v>
      </c>
      <c r="AQ2991" s="13">
        <f t="shared" si="4230"/>
        <v>1.8814553390996902E-4</v>
      </c>
      <c r="AR2991" s="13">
        <f t="shared" si="4231"/>
        <v>4.3890030291038313E-4</v>
      </c>
      <c r="AS2991" s="13">
        <f t="shared" si="4232"/>
        <v>6.8657317162402077E-4</v>
      </c>
      <c r="AT2991" s="13">
        <f t="shared" si="4233"/>
        <v>5.3700432292720082E-4</v>
      </c>
      <c r="AU2991" s="13">
        <f t="shared" si="4234"/>
        <v>2.8001253642577972E-4</v>
      </c>
      <c r="AV2991" s="13">
        <f t="shared" si="4235"/>
        <v>1.095061304090673E-4</v>
      </c>
      <c r="AW2991" s="13">
        <f t="shared" si="4236"/>
        <v>1.3554181344301897E-6</v>
      </c>
      <c r="AX2991" s="13">
        <f t="shared" si="4237"/>
        <v>1.7132194016516297E-3</v>
      </c>
      <c r="AY2991" s="13">
        <f t="shared" si="4238"/>
        <v>1.5598342473587211E-3</v>
      </c>
      <c r="AZ2991" s="13">
        <f t="shared" si="4239"/>
        <v>7.1009086077578087E-4</v>
      </c>
      <c r="BA2991" s="13">
        <f t="shared" si="4240"/>
        <v>2.1550538950366221E-4</v>
      </c>
      <c r="BB2991" s="13">
        <f t="shared" si="4241"/>
        <v>4.9052778458223871E-5</v>
      </c>
      <c r="BC2991" s="13">
        <f t="shared" si="4242"/>
        <v>8.9322130829798211E-6</v>
      </c>
      <c r="BD2991" s="13">
        <f t="shared" si="4243"/>
        <v>6.6600899938806424E-5</v>
      </c>
      <c r="BE2991" s="13">
        <f t="shared" si="4244"/>
        <v>1.0418400443286325E-4</v>
      </c>
      <c r="BF2991" s="13">
        <f t="shared" si="4245"/>
        <v>8.1487688527031302E-5</v>
      </c>
      <c r="BG2991" s="13">
        <f t="shared" si="4246"/>
        <v>4.2490485416485593E-5</v>
      </c>
      <c r="BH2991" s="13">
        <f t="shared" si="4247"/>
        <v>1.6617001140574153E-5</v>
      </c>
      <c r="BI2991" s="13">
        <f t="shared" si="4248"/>
        <v>5.198805788153431E-6</v>
      </c>
      <c r="BJ2991" s="14">
        <f t="shared" si="4249"/>
        <v>0.52535142565332016</v>
      </c>
      <c r="BK2991" s="14">
        <f t="shared" si="4250"/>
        <v>0.25572042259165695</v>
      </c>
      <c r="BL2991" s="14">
        <f t="shared" si="4251"/>
        <v>0.20867492153782627</v>
      </c>
      <c r="BM2991" s="14">
        <f t="shared" si="4252"/>
        <v>0.44847714032717323</v>
      </c>
      <c r="BN2991" s="14">
        <f t="shared" si="4253"/>
        <v>0.5503003942834126</v>
      </c>
    </row>
  </sheetData>
  <conditionalFormatting sqref="BJ2:BL2991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2022-03-20T06:07:59Z</dcterms:modified>
</cp:coreProperties>
</file>