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S146" i="8" s="1"/>
  <c r="R146" i="8"/>
  <c r="T146" i="8"/>
  <c r="O147" i="8"/>
  <c r="P147" i="8"/>
  <c r="Q147" i="8"/>
  <c r="R147" i="8"/>
  <c r="T147" i="8" s="1"/>
  <c r="S147" i="8"/>
  <c r="O148" i="8"/>
  <c r="P148" i="8"/>
  <c r="T148" i="8" s="1"/>
  <c r="Q148" i="8"/>
  <c r="S148" i="8" s="1"/>
  <c r="R148" i="8"/>
  <c r="O149" i="8"/>
  <c r="P149" i="8"/>
  <c r="Q149" i="8"/>
  <c r="R149" i="8"/>
  <c r="T149" i="8" s="1"/>
  <c r="S149" i="8"/>
  <c r="O150" i="8"/>
  <c r="P150" i="8"/>
  <c r="Q150" i="8"/>
  <c r="S150" i="8" s="1"/>
  <c r="R150" i="8"/>
  <c r="T150" i="8"/>
  <c r="O151" i="8"/>
  <c r="P151" i="8"/>
  <c r="Q151" i="8"/>
  <c r="R151" i="8"/>
  <c r="T151" i="8" s="1"/>
  <c r="S151" i="8"/>
  <c r="O152" i="8"/>
  <c r="P152" i="8"/>
  <c r="T152" i="8" s="1"/>
  <c r="Q152" i="8"/>
  <c r="S152" i="8" s="1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/>
  <c r="O155" i="8"/>
  <c r="P155" i="8"/>
  <c r="Q155" i="8"/>
  <c r="R155" i="8"/>
  <c r="T155" i="8" s="1"/>
  <c r="S155" i="8"/>
  <c r="O156" i="8"/>
  <c r="P156" i="8"/>
  <c r="T156" i="8" s="1"/>
  <c r="Q156" i="8"/>
  <c r="S156" i="8" s="1"/>
  <c r="R156" i="8"/>
  <c r="O157" i="8"/>
  <c r="P157" i="8"/>
  <c r="Q157" i="8"/>
  <c r="R157" i="8"/>
  <c r="T157" i="8" s="1"/>
  <c r="S157" i="8"/>
  <c r="O158" i="8"/>
  <c r="P158" i="8"/>
  <c r="Q158" i="8"/>
  <c r="S158" i="8" s="1"/>
  <c r="R158" i="8"/>
  <c r="T158" i="8"/>
  <c r="O159" i="8"/>
  <c r="P159" i="8"/>
  <c r="Q159" i="8"/>
  <c r="R159" i="8"/>
  <c r="T159" i="8" s="1"/>
  <c r="S159" i="8"/>
  <c r="O160" i="8"/>
  <c r="P160" i="8"/>
  <c r="T160" i="8" s="1"/>
  <c r="Q160" i="8"/>
  <c r="S160" i="8" s="1"/>
  <c r="R160" i="8"/>
  <c r="O161" i="8"/>
  <c r="P161" i="8"/>
  <c r="Q161" i="8"/>
  <c r="R161" i="8"/>
  <c r="T161" i="8" s="1"/>
  <c r="S161" i="8"/>
  <c r="O162" i="8"/>
  <c r="P162" i="8"/>
  <c r="Q162" i="8"/>
  <c r="S162" i="8" s="1"/>
  <c r="R162" i="8"/>
  <c r="T162" i="8"/>
  <c r="O163" i="8"/>
  <c r="P163" i="8"/>
  <c r="Q163" i="8"/>
  <c r="R163" i="8"/>
  <c r="T163" i="8" s="1"/>
  <c r="S163" i="8"/>
  <c r="O164" i="8"/>
  <c r="P164" i="8"/>
  <c r="T164" i="8" s="1"/>
  <c r="Q164" i="8"/>
  <c r="S164" i="8" s="1"/>
  <c r="R164" i="8"/>
  <c r="O165" i="8"/>
  <c r="P165" i="8"/>
  <c r="Q165" i="8"/>
  <c r="R165" i="8"/>
  <c r="T165" i="8" s="1"/>
  <c r="S165" i="8"/>
  <c r="O166" i="8"/>
  <c r="P166" i="8"/>
  <c r="Q166" i="8"/>
  <c r="S166" i="8" s="1"/>
  <c r="R166" i="8"/>
  <c r="T166" i="8"/>
  <c r="O167" i="8"/>
  <c r="P167" i="8"/>
  <c r="Q167" i="8"/>
  <c r="R167" i="8"/>
  <c r="T167" i="8" s="1"/>
  <c r="S167" i="8"/>
  <c r="O168" i="8"/>
  <c r="P168" i="8"/>
  <c r="T168" i="8" s="1"/>
  <c r="Q168" i="8"/>
  <c r="S168" i="8" s="1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/>
  <c r="O171" i="8"/>
  <c r="P171" i="8"/>
  <c r="Q171" i="8"/>
  <c r="R171" i="8"/>
  <c r="T171" i="8" s="1"/>
  <c r="S171" i="8"/>
  <c r="O172" i="8"/>
  <c r="P172" i="8"/>
  <c r="T172" i="8" s="1"/>
  <c r="Q172" i="8"/>
  <c r="S172" i="8" s="1"/>
  <c r="R172" i="8"/>
  <c r="O173" i="8"/>
  <c r="P173" i="8"/>
  <c r="Q173" i="8"/>
  <c r="R173" i="8"/>
  <c r="T173" i="8" s="1"/>
  <c r="S173" i="8"/>
  <c r="O174" i="8"/>
  <c r="P174" i="8"/>
  <c r="Q174" i="8"/>
  <c r="S174" i="8" s="1"/>
  <c r="R174" i="8"/>
  <c r="T174" i="8"/>
  <c r="O175" i="8"/>
  <c r="P175" i="8"/>
  <c r="Q175" i="8"/>
  <c r="R175" i="8"/>
  <c r="T175" i="8" s="1"/>
  <c r="S175" i="8"/>
  <c r="O176" i="8"/>
  <c r="P176" i="8"/>
  <c r="T176" i="8" s="1"/>
  <c r="Q176" i="8"/>
  <c r="S176" i="8" s="1"/>
  <c r="R176" i="8"/>
  <c r="O177" i="8"/>
  <c r="P177" i="8"/>
  <c r="Q177" i="8"/>
  <c r="R177" i="8"/>
  <c r="T177" i="8" s="1"/>
  <c r="S177" i="8"/>
  <c r="O178" i="8"/>
  <c r="P178" i="8"/>
  <c r="Q178" i="8"/>
  <c r="S178" i="8" s="1"/>
  <c r="R178" i="8"/>
  <c r="T178" i="8"/>
  <c r="O179" i="8"/>
  <c r="P179" i="8"/>
  <c r="Q179" i="8"/>
  <c r="R179" i="8"/>
  <c r="T179" i="8" s="1"/>
  <c r="S179" i="8"/>
  <c r="O180" i="8"/>
  <c r="P180" i="8"/>
  <c r="T180" i="8" s="1"/>
  <c r="Q180" i="8"/>
  <c r="S180" i="8" s="1"/>
  <c r="R180" i="8"/>
  <c r="O181" i="8"/>
  <c r="P181" i="8"/>
  <c r="Q181" i="8"/>
  <c r="R181" i="8"/>
  <c r="T181" i="8" s="1"/>
  <c r="S181" i="8"/>
  <c r="O182" i="8"/>
  <c r="P182" i="8"/>
  <c r="Q182" i="8"/>
  <c r="S182" i="8" s="1"/>
  <c r="R182" i="8"/>
  <c r="T182" i="8"/>
  <c r="O183" i="8"/>
  <c r="P183" i="8"/>
  <c r="Q183" i="8"/>
  <c r="R183" i="8"/>
  <c r="T183" i="8" s="1"/>
  <c r="S183" i="8"/>
  <c r="O184" i="8"/>
  <c r="P184" i="8"/>
  <c r="T184" i="8" s="1"/>
  <c r="Q184" i="8"/>
  <c r="S184" i="8" s="1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AC438" i="2" l="1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6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6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B150" i="11"/>
  <c r="D150" i="11" s="1"/>
  <c r="C150" i="11"/>
  <c r="A151" i="11"/>
  <c r="B151" i="11"/>
  <c r="D151" i="11" s="1"/>
  <c r="C151" i="1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B160" i="11"/>
  <c r="D160" i="11" s="1"/>
  <c r="C160" i="1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196" i="10"/>
  <c r="D245" i="10"/>
  <c r="D309" i="10"/>
  <c r="D373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200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258" i="10"/>
  <c r="D386" i="10"/>
  <c r="D514" i="10"/>
  <c r="D642" i="10"/>
  <c r="D199" i="10"/>
  <c r="D327" i="10"/>
  <c r="D455" i="10"/>
  <c r="D583" i="10"/>
  <c r="D711" i="10"/>
  <c r="D839" i="10"/>
  <c r="D967" i="10"/>
  <c r="D188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300" i="10"/>
  <c r="D556" i="10"/>
  <c r="D274" i="10"/>
  <c r="D402" i="10"/>
  <c r="D530" i="10"/>
  <c r="D658" i="10"/>
  <c r="D279" i="10"/>
  <c r="D407" i="10"/>
  <c r="D535" i="10"/>
  <c r="D663" i="10"/>
  <c r="D791" i="10"/>
  <c r="D919" i="10"/>
  <c r="D224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240" i="10"/>
  <c r="D250" i="10"/>
  <c r="D314" i="10"/>
  <c r="D378" i="10"/>
  <c r="D442" i="10"/>
  <c r="D506" i="10"/>
  <c r="D570" i="10"/>
  <c r="D634" i="10"/>
  <c r="D698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212" i="10"/>
  <c r="D201" i="10"/>
  <c r="D341" i="10"/>
  <c r="D190" i="10"/>
  <c r="D254" i="10"/>
  <c r="D318" i="10"/>
  <c r="D382" i="10"/>
  <c r="D446" i="10"/>
  <c r="D510" i="10"/>
  <c r="D574" i="10"/>
  <c r="D638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216" i="10"/>
  <c r="D230" i="10"/>
  <c r="D294" i="10"/>
  <c r="D358" i="10"/>
  <c r="D422" i="10"/>
  <c r="D486" i="10"/>
  <c r="D550" i="10"/>
  <c r="D614" i="10"/>
  <c r="D678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322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197" i="10"/>
  <c r="D721" i="10"/>
  <c r="D264" i="10"/>
  <c r="D392" i="10"/>
  <c r="D520" i="10"/>
  <c r="D648" i="10"/>
  <c r="D750" i="10"/>
  <c r="D836" i="10"/>
  <c r="D921" i="10"/>
  <c r="D999" i="10"/>
  <c r="D449" i="10"/>
  <c r="D784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290" i="10"/>
  <c r="D418" i="10"/>
  <c r="D546" i="10"/>
  <c r="D674" i="10"/>
  <c r="D231" i="10"/>
  <c r="D359" i="10"/>
  <c r="D487" i="10"/>
  <c r="D615" i="10"/>
  <c r="D743" i="10"/>
  <c r="D871" i="10"/>
  <c r="D204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766" i="10"/>
  <c r="D588" i="10"/>
  <c r="D345" i="10"/>
  <c r="D874" i="10"/>
  <c r="D580" i="10"/>
  <c r="D244" i="10"/>
  <c r="D918" i="10"/>
  <c r="D498" i="10"/>
  <c r="D311" i="10"/>
  <c r="D823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388" i="10"/>
  <c r="D644" i="10"/>
  <c r="D833" i="10"/>
  <c r="D985" i="10"/>
  <c r="D308" i="10"/>
  <c r="D564" i="10"/>
  <c r="D780" i="10"/>
  <c r="D389" i="10"/>
  <c r="D998" i="10"/>
  <c r="D288" i="10"/>
  <c r="D937" i="10"/>
  <c r="D753" i="10"/>
  <c r="D257" i="10"/>
  <c r="D762" i="10"/>
  <c r="D324" i="10"/>
  <c r="D950" i="10"/>
  <c r="D628" i="10"/>
  <c r="D306" i="10"/>
  <c r="D631" i="10"/>
  <c r="D349" i="10"/>
  <c r="D613" i="10"/>
  <c r="D813" i="10"/>
  <c r="D982" i="10"/>
  <c r="D757" i="10"/>
  <c r="D700" i="10"/>
  <c r="D256" i="10"/>
  <c r="D512" i="10"/>
  <c r="D745" i="10"/>
  <c r="D916" i="10"/>
  <c r="D425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834" i="10"/>
  <c r="D785" i="10"/>
  <c r="D852" i="10"/>
  <c r="D268" i="10"/>
  <c r="D433" i="10"/>
  <c r="D816" i="10"/>
  <c r="D452" i="10"/>
  <c r="D993" i="10"/>
  <c r="D2" i="3"/>
  <c r="D218" i="10"/>
  <c r="D282" i="10"/>
  <c r="D346" i="10"/>
  <c r="D410" i="10"/>
  <c r="D474" i="10"/>
  <c r="D538" i="10"/>
  <c r="D602" i="10"/>
  <c r="D666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277" i="10"/>
  <c r="D222" i="10"/>
  <c r="D286" i="10"/>
  <c r="D350" i="10"/>
  <c r="D414" i="10"/>
  <c r="D478" i="10"/>
  <c r="D542" i="10"/>
  <c r="D606" i="10"/>
  <c r="D670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198" i="10"/>
  <c r="D262" i="10"/>
  <c r="D326" i="10"/>
  <c r="D390" i="10"/>
  <c r="D454" i="10"/>
  <c r="D518" i="10"/>
  <c r="D582" i="10"/>
  <c r="D646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194" i="10"/>
  <c r="D450" i="10"/>
  <c r="D263" i="10"/>
  <c r="D519" i="10"/>
  <c r="D775" i="10"/>
  <c r="D220" i="10"/>
  <c r="D269" i="10"/>
  <c r="D429" i="10"/>
  <c r="D557" i="10"/>
  <c r="D685" i="10"/>
  <c r="D776" i="10"/>
  <c r="D861" i="10"/>
  <c r="D946" i="10"/>
  <c r="D601" i="10"/>
  <c r="D922" i="10"/>
  <c r="D476" i="10"/>
  <c r="D886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343" i="10"/>
  <c r="D599" i="10"/>
  <c r="D855" i="10"/>
  <c r="D325" i="10"/>
  <c r="D469" i="10"/>
  <c r="D597" i="10"/>
  <c r="D717" i="10"/>
  <c r="D802" i="10"/>
  <c r="D888" i="10"/>
  <c r="D973" i="10"/>
  <c r="D313" i="10"/>
  <c r="D725" i="10"/>
  <c r="D252" i="10"/>
  <c r="D742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32" i="10"/>
  <c r="D226" i="10"/>
  <c r="D354" i="10"/>
  <c r="D482" i="10"/>
  <c r="D610" i="10"/>
  <c r="D295" i="10"/>
  <c r="D423" i="10"/>
  <c r="D551" i="10"/>
  <c r="D679" i="10"/>
  <c r="D807" i="10"/>
  <c r="D93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337" i="10"/>
  <c r="D553" i="10"/>
  <c r="D741" i="10"/>
  <c r="D885" i="10"/>
  <c r="D412" i="10"/>
  <c r="D668" i="10"/>
  <c r="D849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690" i="10"/>
  <c r="D503" i="10"/>
  <c r="D261" i="10"/>
  <c r="D549" i="10"/>
  <c r="D770" i="10"/>
  <c r="D941" i="10"/>
  <c r="D577" i="10"/>
  <c r="D444" i="10"/>
  <c r="D448" i="10"/>
  <c r="D702" i="10"/>
  <c r="D873" i="10"/>
  <c r="D225" i="10"/>
  <c r="D896" i="10"/>
  <c r="D652" i="10"/>
  <c r="D860" i="10"/>
  <c r="D369" i="10"/>
  <c r="D537" i="10"/>
  <c r="D714" i="10"/>
  <c r="D832" i="10"/>
  <c r="D949" i="10"/>
  <c r="D228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242" i="10"/>
  <c r="D567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59" i="10"/>
  <c r="D100" i="10"/>
  <c r="D137" i="10"/>
  <c r="D46" i="10"/>
  <c r="D174" i="10"/>
  <c r="D131" i="10"/>
  <c r="D72" i="10"/>
  <c r="D54" i="10"/>
  <c r="D182" i="10"/>
  <c r="D123" i="10"/>
  <c r="D64" i="10"/>
  <c r="D169" i="10"/>
  <c r="D125" i="10"/>
  <c r="D84" i="10"/>
  <c r="D147" i="10"/>
  <c r="D82" i="10"/>
  <c r="D43" i="10"/>
  <c r="D112" i="10"/>
  <c r="D153" i="10"/>
  <c r="D45" i="10"/>
  <c r="D162" i="10"/>
  <c r="D28" i="10"/>
  <c r="D154" i="10"/>
  <c r="D52" i="10"/>
  <c r="D51" i="10"/>
  <c r="D120" i="10"/>
  <c r="D70" i="10"/>
  <c r="D145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70" i="10"/>
  <c r="D142" i="10"/>
  <c r="D99" i="10"/>
  <c r="D98" i="10"/>
  <c r="D32" i="10"/>
  <c r="D122" i="10"/>
  <c r="D166" i="10"/>
  <c r="D156" i="10"/>
  <c r="D185" i="10"/>
  <c r="D177" i="10"/>
  <c r="D37" i="10"/>
  <c r="D73" i="10"/>
  <c r="D114" i="10"/>
  <c r="D106" i="10"/>
  <c r="D63" i="10"/>
  <c r="D132" i="10"/>
  <c r="D78" i="10"/>
  <c r="D35" i="10"/>
  <c r="D163" i="10"/>
  <c r="D104" i="10"/>
  <c r="D34" i="10"/>
  <c r="D86" i="10"/>
  <c r="D27" i="10"/>
  <c r="D155" i="10"/>
  <c r="D96" i="10"/>
  <c r="D57" i="10"/>
  <c r="D109" i="10"/>
  <c r="D81" i="10"/>
  <c r="D146" i="10"/>
  <c r="D76" i="10"/>
  <c r="D79" i="10"/>
  <c r="D148" i="10"/>
  <c r="D62" i="10"/>
  <c r="D88" i="10"/>
  <c r="D38" i="10"/>
  <c r="D107" i="10"/>
  <c r="D103" i="10"/>
  <c r="D140" i="10"/>
  <c r="D41" i="10"/>
  <c r="D53" i="10"/>
  <c r="D183" i="10"/>
  <c r="D119" i="10"/>
  <c r="D176" i="10"/>
  <c r="D47" i="10"/>
  <c r="D116" i="10"/>
  <c r="D30" i="10"/>
  <c r="D115" i="10"/>
  <c r="D184" i="10"/>
  <c r="D134" i="10"/>
  <c r="D80" i="10"/>
  <c r="D173" i="10"/>
  <c r="D157" i="10"/>
  <c r="D161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150" i="10"/>
  <c r="D71" i="10"/>
  <c r="D124" i="10"/>
  <c r="D83" i="10"/>
  <c r="D48" i="10"/>
  <c r="D101" i="10"/>
  <c r="D181" i="10"/>
  <c r="D144" i="10"/>
  <c r="D90" i="10"/>
  <c r="D158" i="10"/>
  <c r="D138" i="10"/>
  <c r="D95" i="10"/>
  <c r="D36" i="10"/>
  <c r="D164" i="10"/>
  <c r="D110" i="10"/>
  <c r="D67" i="10"/>
  <c r="D136" i="10"/>
  <c r="D66" i="10"/>
  <c r="D118" i="10"/>
  <c r="D59" i="10"/>
  <c r="D130" i="10"/>
  <c r="D151" i="10"/>
  <c r="D160" i="10"/>
  <c r="D58" i="10"/>
  <c r="D143" i="10"/>
  <c r="D126" i="10"/>
  <c r="D152" i="10"/>
  <c r="D102" i="10"/>
  <c r="D171" i="10"/>
  <c r="D33" i="10"/>
  <c r="D113" i="10"/>
  <c r="D93" i="10"/>
  <c r="D111" i="10"/>
  <c r="D180" i="10"/>
  <c r="D94" i="10"/>
  <c r="D179" i="10"/>
  <c r="D50" i="10"/>
  <c r="D75" i="10"/>
  <c r="D39" i="10"/>
  <c r="D92" i="10"/>
  <c r="D44" i="10"/>
  <c r="D149" i="10"/>
  <c r="D29" i="10"/>
  <c r="D22" i="10"/>
  <c r="D26" i="10"/>
  <c r="D8" i="10"/>
  <c r="D2" i="10"/>
  <c r="D14" i="10"/>
  <c r="D127" i="10"/>
  <c r="D168" i="10"/>
  <c r="D91" i="10"/>
  <c r="D135" i="10"/>
  <c r="D77" i="10"/>
  <c r="D175" i="10"/>
  <c r="D56" i="10"/>
  <c r="D87" i="10"/>
  <c r="D128" i="10"/>
  <c r="D172" i="10"/>
  <c r="D165" i="10"/>
  <c r="D55" i="10"/>
  <c r="D9" i="10"/>
  <c r="D17" i="10"/>
  <c r="D178" i="10"/>
  <c r="D5" i="10"/>
  <c r="D65" i="10"/>
  <c r="D19" i="10"/>
  <c r="D167" i="10"/>
  <c r="D60" i="10"/>
  <c r="D129" i="10"/>
  <c r="D85" i="10"/>
  <c r="D21" i="10"/>
  <c r="D3" i="10"/>
  <c r="D139" i="10"/>
  <c r="D15" i="10"/>
  <c r="D18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N155" i="11"/>
  <c r="L15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M155" i="11"/>
  <c r="K15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J165" i="11" s="1"/>
  <c r="K165" i="11" s="1"/>
  <c r="M165" i="11" s="1"/>
  <c r="H166" i="8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56" i="8"/>
  <c r="E156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6" i="8"/>
  <c r="G156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D155" i="9" s="1"/>
  <c r="B155" i="9"/>
  <c r="E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8" i="11" l="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L177" i="11"/>
  <c r="N177" i="11" s="1"/>
  <c r="I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G148" i="9"/>
  <c r="C148" i="9"/>
  <c r="E148" i="9" s="1"/>
  <c r="G149" i="8" s="1"/>
  <c r="G150" i="9"/>
  <c r="C150" i="9"/>
  <c r="E150" i="9" s="1"/>
  <c r="G151" i="8" s="1"/>
  <c r="G152" i="9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G164" i="9"/>
  <c r="C164" i="9"/>
  <c r="E164" i="9" s="1"/>
  <c r="G165" i="8" s="1"/>
  <c r="C166" i="9"/>
  <c r="E166" i="9" s="1"/>
  <c r="G167" i="8" s="1"/>
  <c r="G168" i="9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G180" i="9"/>
  <c r="C180" i="9"/>
  <c r="E180" i="9" s="1"/>
  <c r="G181" i="8" s="1"/>
  <c r="C182" i="9"/>
  <c r="E182" i="9" s="1"/>
  <c r="G183" i="8" s="1"/>
  <c r="G184" i="9"/>
  <c r="C184" i="9"/>
  <c r="D184" i="9" s="1"/>
  <c r="F185" i="8" s="1"/>
  <c r="C186" i="9"/>
  <c r="D186" i="9" s="1"/>
  <c r="F187" i="8" s="1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148" i="8" l="1"/>
  <c r="D148" i="8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D180" i="8"/>
  <c r="E172" i="8"/>
  <c r="D172" i="8"/>
  <c r="E164" i="8"/>
  <c r="D164" i="8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E151" i="8"/>
  <c r="D147" i="8"/>
  <c r="E147" i="8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E185" i="8"/>
  <c r="D181" i="8"/>
  <c r="E181" i="8"/>
  <c r="D177" i="8"/>
  <c r="E177" i="8"/>
  <c r="D173" i="8"/>
  <c r="E173" i="8"/>
  <c r="D169" i="8"/>
  <c r="E169" i="8"/>
  <c r="D165" i="8"/>
  <c r="E165" i="8"/>
  <c r="D161" i="8"/>
  <c r="E161" i="8"/>
  <c r="D157" i="8"/>
  <c r="E157" i="8"/>
  <c r="D153" i="8"/>
  <c r="E153" i="8"/>
  <c r="D149" i="8"/>
  <c r="E149" i="8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438" i="2" l="1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D152" i="8"/>
  <c r="E184" i="8"/>
  <c r="D184" i="8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D158" i="8"/>
  <c r="E174" i="8"/>
  <c r="D174" i="8"/>
  <c r="D167" i="8"/>
  <c r="E167" i="8"/>
  <c r="D183" i="8"/>
  <c r="E183" i="8"/>
  <c r="D36" i="8"/>
  <c r="E36" i="8"/>
  <c r="E68" i="8"/>
  <c r="D68" i="8"/>
  <c r="E96" i="8"/>
  <c r="D96" i="8"/>
  <c r="E128" i="8"/>
  <c r="D128" i="8"/>
  <c r="E160" i="8"/>
  <c r="D160" i="8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D146" i="8"/>
  <c r="E162" i="8"/>
  <c r="D162" i="8"/>
  <c r="E178" i="8"/>
  <c r="D178" i="8"/>
  <c r="D155" i="8"/>
  <c r="E155" i="8"/>
  <c r="D171" i="8"/>
  <c r="E171" i="8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D168" i="8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D150" i="8"/>
  <c r="E166" i="8"/>
  <c r="D166" i="8"/>
  <c r="E182" i="8"/>
  <c r="D182" i="8"/>
  <c r="D159" i="8"/>
  <c r="E159" i="8"/>
  <c r="D175" i="8"/>
  <c r="E175" i="8"/>
  <c r="E52" i="8"/>
  <c r="D52" i="8"/>
  <c r="E80" i="8"/>
  <c r="D80" i="8"/>
  <c r="E112" i="8"/>
  <c r="D112" i="8"/>
  <c r="E144" i="8"/>
  <c r="D144" i="8"/>
  <c r="E176" i="8"/>
  <c r="D176" i="8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D154" i="8"/>
  <c r="E170" i="8"/>
  <c r="D170" i="8"/>
  <c r="E186" i="8"/>
  <c r="D186" i="8"/>
  <c r="D163" i="8"/>
  <c r="E163" i="8"/>
  <c r="D179" i="8"/>
  <c r="E179" i="8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O452" i="4" l="1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<sst xmlns="http://schemas.openxmlformats.org/spreadsheetml/2006/main" count="1919" uniqueCount="510">
  <si>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</si>
  <si>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</si>
  <si>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</si>
  <si>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</si>
  <si>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</si>
  <si>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</si>
  <si>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</si>
  <si>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</si>
  <si>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</si>
  <si>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</si>
  <si>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</si>
  <si>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</si>
  <si>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</si>
  <si>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</si>
  <si>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</si>
  <si>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</si>
  <si>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</si>
  <si>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</si>
  <si>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</si>
  <si>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</si>
  <si>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</si>
  <si>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</si>
  <si>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</si>
  <si>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</si>
  <si>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</si>
  <si>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</si>
  <si>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</si>
  <si>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</si>
  <si>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</si>
  <si>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</si>
  <si>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</si>
  <si>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</si>
  <si>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</si>
  <si>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</si>
  <si>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</si>
  <si>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</si>
  <si>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</si>
  <si>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</si>
  <si>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</si>
  <si>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</si>
  <si>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</si>
  <si>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</si>
  <si>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</si>
  <si>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</si>
  <si>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</si>
  <si>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</si>
  <si>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</si>
  <si>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</si>
  <si>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</si>
  <si>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</si>
  <si>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</si>
  <si>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</si>
  <si>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</si>
  <si>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</si>
  <si>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</si>
  <si>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</si>
  <si>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</si>
  <si>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</si>
  <si>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</si>
  <si>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</si>
  <si>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</si>
  <si>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</si>
  <si>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</si>
  <si>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</si>
  <si>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</si>
  <si>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</si>
  <si>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</si>
  <si>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</si>
  <si>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</si>
  <si>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</si>
  <si>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</si>
  <si>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</si>
  <si>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</si>
  <si>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</si>
  <si>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</si>
  <si>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</si>
  <si>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</si>
  <si>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</si>
  <si>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</si>
  <si>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</si>
  <si>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</si>
  <si>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</si>
  <si>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</si>
  <si>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</si>
  <si>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</si>
  <si>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</si>
  <si>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</si>
  <si>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</si>
  <si>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</si>
  <si>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</si>
  <si>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</si>
  <si>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</si>
  <si>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</si>
  <si>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</si>
  <si>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</si>
  <si>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</si>
  <si>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</si>
  <si>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</si>
  <si>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</si>
  <si>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</si>
  <si>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</si>
  <si>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</si>
  <si>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</si>
  <si>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</si>
  <si>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</si>
  <si>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</si>
  <si>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</si>
  <si>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</si>
  <si>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</si>
  <si>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</si>
  <si>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</si>
  <si>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</si>
  <si>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</si>
  <si>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</si>
  <si>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</si>
  <si>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</si>
  <si>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</si>
  <si>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</si>
  <si>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</si>
  <si>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</si>
  <si>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</si>
  <si>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</si>
  <si>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</si>
  <si>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</si>
  <si>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</si>
  <si>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</si>
  <si>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</si>
  <si>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</si>
  <si>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</si>
  <si>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</si>
  <si>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</si>
  <si>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</si>
  <si>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</si>
  <si>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</si>
  <si>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</si>
  <si>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</si>
  <si>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</si>
  <si>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</si>
  <si>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</si>
  <si>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</si>
  <si>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</si>
  <si>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</si>
  <si>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</si>
  <si>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</si>
  <si>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</si>
  <si>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</si>
  <si>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</si>
  <si>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</si>
  <si>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</si>
  <si>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</si>
  <si>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</si>
  <si>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</si>
  <si>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</si>
  <si>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</si>
  <si>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</si>
  <si>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</si>
  <si>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</si>
  <si>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</si>
  <si>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</si>
  <si>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</si>
  <si>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</si>
  <si>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</si>
  <si>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</si>
  <si>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</si>
  <si>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</si>
  <si>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</si>
  <si>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</si>
  <si>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</si>
  <si>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</si>
  <si>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</si>
  <si>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</si>
  <si>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</si>
  <si>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</si>
  <si>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</si>
  <si>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</si>
  <si>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</si>
  <si>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</si>
  <si>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</si>
  <si>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</si>
  <si>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</si>
  <si>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</si>
  <si>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</si>
  <si>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</si>
  <si>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</si>
  <si>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</si>
  <si>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</si>
  <si>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</si>
  <si>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</si>
  <si>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</si>
  <si>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</si>
  <si>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</si>
  <si>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</si>
  <si>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</si>
  <si>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</si>
  <si>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</si>
  <si>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</si>
  <si>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</si>
  <si>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</si>
  <si>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</si>
  <si>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</si>
  <si>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</si>
  <si>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</si>
  <si>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</si>
  <si>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</si>
  <si>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</si>
  <si>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</si>
  <si>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</si>
  <si>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</si>
  <si>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</si>
  <si>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</si>
  <si>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</si>
  <si>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</si>
  <si>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</si>
  <si>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</si>
  <si>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</si>
  <si>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</si>
  <si>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</si>
  <si>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</si>
  <si>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</si>
  <si>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</si>
  <si>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</si>
  <si>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</si>
  <si>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</si>
  <si>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</si>
  <si>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</si>
  <si>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</si>
  <si>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</si>
  <si>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</si>
  <si>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</si>
  <si>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</si>
  <si>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</si>
  <si>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</si>
  <si>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</si>
  <si>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</si>
  <si>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</si>
  <si>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</si>
  <si>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</si>
  <si>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</si>
  <si>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</si>
  <si>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</si>
  <si>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</si>
  <si>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</si>
  <si>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</si>
  <si>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</si>
  <si>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</si>
  <si>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</si>
  <si>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</si>
  <si>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</si>
  <si>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</si>
  <si>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</si>
  <si>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</si>
  <si>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</si>
  <si>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</si>
  <si>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</si>
  <si>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</si>
  <si>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</si>
  <si>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</si>
  <si>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</si>
  <si>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</si>
  <si>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</si>
  <si>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</si>
  <si>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</si>
  <si>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</si>
  <si>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</si>
  <si>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</si>
  <si>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</si>
  <si>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</si>
  <si>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</si>
  <si>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</si>
  <si>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</si>
  <si>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</si>
  <si>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</si>
  <si>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</si>
  <si>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</si>
  <si>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</si>
  <si>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</si>
  <si>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</si>
  <si>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</si>
  <si>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</si>
  <si>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</si>
  <si>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</si>
  <si>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</si>
  <si>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</si>
  <si>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</si>
  <si>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</si>
  <si>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</si>
  <si>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</si>
  <si>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</si>
  <si>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</si>
  <si>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</si>
  <si>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</si>
  <si>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</si>
  <si>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</si>
  <si>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</si>
  <si>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</si>
  <si>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</si>
  <si>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</si>
  <si>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</si>
  <si>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</si>
  <si>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</si>
  <si>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</si>
  <si>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</si>
  <si>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</si>
  <si>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</si>
  <si>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</si>
  <si>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</si>
  <si>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</si>
  <si>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</si>
  <si>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</si>
  <si>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</si>
  <si>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</si>
  <si>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</si>
  <si>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</si>
  <si>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</si>
  <si>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</si>
  <si>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</si>
  <si>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</si>
  <si>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</si>
  <si>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</si>
  <si>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</si>
  <si>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</si>
  <si>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</si>
  <si>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</si>
  <si>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</si>
  <si>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</si>
  <si>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</si>
  <si>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</si>
  <si>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</si>
  <si>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</si>
  <si>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</si>
  <si>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</si>
  <si>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</si>
  <si>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</si>
  <si>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</si>
  <si>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</si>
  <si>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</si>
  <si>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</si>
  <si>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</si>
  <si>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</si>
  <si>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</si>
  <si>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</si>
  <si>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</si>
  <si>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</si>
  <si>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</si>
  <si>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</si>
  <si>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</si>
  <si>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</si>
  <si>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</si>
  <si>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</si>
  <si>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</si>
  <si>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</si>
  <si>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</si>
  <si>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</si>
  <si>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</si>
  <si>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</si>
  <si>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</si>
  <si>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</si>
  <si>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</si>
  <si>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</si>
  <si>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</si>
  <si>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</si>
  <si>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</si>
  <si>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</si>
  <si>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</si>
  <si>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</si>
  <si>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</si>
  <si>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</si>
  <si>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</si>
  <si>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</si>
  <si>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</si>
  <si>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</si>
  <si>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</si>
  <si>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</si>
  <si>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</si>
  <si>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</si>
  <si>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</si>
  <si>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</si>
  <si>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</si>
  <si>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</si>
  <si>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</si>
  <si>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</si>
  <si>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</si>
  <si>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</si>
  <si>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</si>
  <si>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</si>
  <si>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</si>
  <si>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</si>
  <si>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</si>
  <si>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</si>
  <si>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</si>
  <si>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</si>
  <si>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</si>
  <si>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</si>
  <si>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</si>
  <si>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</si>
  <si>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</si>
  <si>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</si>
  <si>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</si>
  <si>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</si>
  <si>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</si>
  <si>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</si>
  <si>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</si>
  <si>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</si>
  <si>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</si>
  <si>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</si>
  <si>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</si>
  <si>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</si>
  <si>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</si>
  <si>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</si>
  <si>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</si>
  <si>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</si>
  <si>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</si>
  <si>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</si>
  <si>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</si>
  <si>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</si>
  <si>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</si>
  <si>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</si>
  <si>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</si>
  <si>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</si>
  <si>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</si>
  <si>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</si>
  <si>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</si>
  <si>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</si>
  <si>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</si>
  <si>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</si>
  <si>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</si>
  <si>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</si>
  <si>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</si>
  <si>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</si>
  <si>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</si>
  <si>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</si>
  <si>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</si>
  <si>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</si>
  <si>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</si>
  <si>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</si>
  <si>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</si>
  <si>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</si>
  <si>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</si>
  <si>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</si>
  <si>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</si>
  <si>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</si>
  <si>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</si>
  <si>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</si>
  <si>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</si>
  <si>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</si>
  <si>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</si>
  <si>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</si>
  <si>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</si>
  <si>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</si>
  <si>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</si>
  <si>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</si>
  <si>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</si>
  <si>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</si>
  <si>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</si>
  <si>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</si>
  <si>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</si>
  <si>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</si>
  <si>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</si>
  <si>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</si>
  <si>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</si>
  <si>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</si>
  <si>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</si>
  <si>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</si>
  <si>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</si>
  <si>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</si>
  <si>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</si>
  <si>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</si>
  <si>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</si>
  <si>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</si>
  <si>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</si>
  <si>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</si>
  <si>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</si>
  <si>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</si>
  <si>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</si>
  <si>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</si>
  <si>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</si>
  <si>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</si>
  <si>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</si>
  <si>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</si>
  <si>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</si>
  <si>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</si>
  <si>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</si>
  <si>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</si>
  <si>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</si>
  <si>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</si>
  <si>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</si>
  <si>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</si>
  <si>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</si>
  <si>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</si>
  <si>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</si>
  <si>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</si>
  <si>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</si>
  <si>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</si>
  <si>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</si>
  <si>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</si>
  <si>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</si>
  <si>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</si>
  <si>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</si>
  <si>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</si>
  <si>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</si>
  <si>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</si>
  <si>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</si>
  <si>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</si>
  <si>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</si>
  <si>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</si>
  <si>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</si>
  <si>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</si>
  <si>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</si>
  <si>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</si>
  <si>
    <t>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</si>
</sst>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1.0369819383793457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1.039662242139441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1.038953678663225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1.042708496600167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1.038077229388916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1.0427491060172347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1.0470882991581001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1.042708496600167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1.0826905435708807</v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1.0781763507516477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1.0423806634244144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1.0449698306901456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1.0748039017579798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1.0605016726562277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1.0442736271125563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1.0450375961866025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1.0572141669010744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1.0557597764789854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1.0538644213740753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1.0754944193685012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1.0772256674422971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1.0523293923701496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1.0460060256260135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1.047073470420135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1.0351900225906741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1.0470882991581001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1.0448679076073528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1.055097586721879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1.0814806624822895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1.0661456946180494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1.0783978027207692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1.0722697174508919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1.0727876198998851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1.0725248413607111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1.0583708135254832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1.0608952469083379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8"/>
        <v>2.4802822748028364E-2</v>
      </c>
      <c r="D145" s="4">
        <f t="shared" si="10"/>
        <v>1.7992717766781814</v>
      </c>
      <c r="E145" s="4">
        <f t="shared" si="11"/>
        <v>2.2511388856442007</v>
      </c>
      <c r="G145" s="4">
        <f t="shared" si="9"/>
        <v>1.0248028227480284</v>
      </c>
    </row>
    <row r="146" spans="1:7" x14ac:dyDescent="0.2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8"/>
        <v>2.6272577996715896E-2</v>
      </c>
      <c r="D146" s="4">
        <f t="shared" si="10"/>
        <v>1.7179125528913963</v>
      </c>
      <c r="E146" s="4">
        <f t="shared" si="11"/>
        <v>2.3929273084479368</v>
      </c>
      <c r="G146" s="4">
        <f t="shared" si="9"/>
        <v>1.0262725779967159</v>
      </c>
    </row>
    <row r="147" spans="1:7" x14ac:dyDescent="0.2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8"/>
        <v>2.631578947368407E-2</v>
      </c>
      <c r="D147" s="4">
        <f t="shared" si="10"/>
        <v>2.0540540540540539</v>
      </c>
      <c r="E147" s="4">
        <f t="shared" si="11"/>
        <v>1.9487179487179485</v>
      </c>
      <c r="G147" s="4">
        <f t="shared" si="9"/>
        <v>1.0263157894736841</v>
      </c>
    </row>
    <row r="148" spans="1:7" x14ac:dyDescent="0.2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8"/>
        <v>2.8676664035780064E-2</v>
      </c>
      <c r="D148" s="4">
        <f t="shared" si="10"/>
        <v>2.1651951011107946</v>
      </c>
      <c r="E148" s="4">
        <f t="shared" si="11"/>
        <v>1.858225372769494</v>
      </c>
      <c r="G148" s="4">
        <f t="shared" si="9"/>
        <v>1.0286766640357801</v>
      </c>
    </row>
    <row r="149" spans="1:7" x14ac:dyDescent="0.2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8"/>
        <v>2.5748928223876311E-2</v>
      </c>
      <c r="D149" s="4">
        <f t="shared" si="10"/>
        <v>2.0212647191728026</v>
      </c>
      <c r="E149" s="4">
        <f t="shared" si="11"/>
        <v>1.9791780536685666</v>
      </c>
      <c r="G149" s="4">
        <f t="shared" si="9"/>
        <v>1.0257489282238763</v>
      </c>
    </row>
    <row r="150" spans="1:7" x14ac:dyDescent="0.2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8"/>
        <v>2.8485132531375301E-2</v>
      </c>
      <c r="D150" s="4">
        <f t="shared" si="10"/>
        <v>2.2924849280725841</v>
      </c>
      <c r="E150" s="4">
        <f t="shared" si="11"/>
        <v>1.7737034129219971</v>
      </c>
      <c r="G150" s="4">
        <f t="shared" si="9"/>
        <v>1.0284851325313753</v>
      </c>
    </row>
    <row r="151" spans="1:7" x14ac:dyDescent="0.2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8"/>
        <v>3.1223893065998265E-2</v>
      </c>
      <c r="D151" s="4">
        <f t="shared" si="10"/>
        <v>2.3211731911283482</v>
      </c>
      <c r="E151" s="4">
        <f t="shared" si="11"/>
        <v>1.7569030364186771</v>
      </c>
      <c r="G151" s="4">
        <f t="shared" si="9"/>
        <v>1.0312238930659983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8"/>
        <v>2.8676664035780064E-2</v>
      </c>
      <c r="D152" s="4">
        <f t="shared" si="10"/>
        <v>1.858225372769494</v>
      </c>
      <c r="E152" s="4">
        <f t="shared" si="11"/>
        <v>2.1651951011107946</v>
      </c>
      <c r="G152" s="4">
        <f t="shared" si="9"/>
        <v>1.0286766640357801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8"/>
        <v>5.159552424368008E-2</v>
      </c>
      <c r="D154" s="4">
        <f t="shared" si="10"/>
        <v>2.7181075753308925</v>
      </c>
      <c r="E154" s="4">
        <f t="shared" si="11"/>
        <v>1.5820357318472382</v>
      </c>
      <c r="G154" s="4">
        <f t="shared" si="9"/>
        <v>1.0515955242436801</v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8"/>
        <v>5.1273605621431795E-2</v>
      </c>
      <c r="D156" s="4">
        <f t="shared" si="10"/>
        <v>1.8431650308610747</v>
      </c>
      <c r="E156" s="4">
        <f t="shared" si="11"/>
        <v>2.1860074402976122</v>
      </c>
      <c r="G156" s="4">
        <f t="shared" si="9"/>
        <v>1.0512736056214318</v>
      </c>
    </row>
    <row r="157" spans="1:7" x14ac:dyDescent="0.2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8"/>
        <v>2.7986944565804084E-2</v>
      </c>
      <c r="D157" s="4">
        <f t="shared" si="10"/>
        <v>1.7099602293950913</v>
      </c>
      <c r="E157" s="4">
        <f t="shared" si="11"/>
        <v>2.4085296029216061</v>
      </c>
      <c r="G157" s="4">
        <f t="shared" si="9"/>
        <v>1.0279869445658041</v>
      </c>
    </row>
    <row r="158" spans="1:7" x14ac:dyDescent="0.2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8"/>
        <v>2.9281277728482547E-2</v>
      </c>
      <c r="D158" s="4">
        <f t="shared" si="10"/>
        <v>1.6488661302121432</v>
      </c>
      <c r="E158" s="4">
        <f t="shared" si="11"/>
        <v>2.5411499436302138</v>
      </c>
      <c r="G158" s="4">
        <f t="shared" si="9"/>
        <v>1.0292812777284825</v>
      </c>
    </row>
    <row r="159" spans="1:7" x14ac:dyDescent="0.2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8"/>
        <v>4.8279541210989763E-2</v>
      </c>
      <c r="D159" s="4">
        <f t="shared" si="10"/>
        <v>1.6967639737497173</v>
      </c>
      <c r="E159" s="4">
        <f t="shared" si="11"/>
        <v>2.4352062357908415</v>
      </c>
      <c r="G159" s="4">
        <f t="shared" si="9"/>
        <v>1.0482795412109898</v>
      </c>
    </row>
    <row r="160" spans="1:7" x14ac:dyDescent="0.2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8"/>
        <v>3.5196687370600444E-2</v>
      </c>
      <c r="D160" s="4">
        <f t="shared" si="10"/>
        <v>1.4143484626647145</v>
      </c>
      <c r="E160" s="4">
        <f t="shared" si="11"/>
        <v>3.4134275618374565</v>
      </c>
      <c r="G160" s="4">
        <f t="shared" si="9"/>
        <v>1.0351966873706004</v>
      </c>
    </row>
    <row r="161" spans="1:7" x14ac:dyDescent="0.2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8"/>
        <v>2.81266064478225E-2</v>
      </c>
      <c r="D161" s="4">
        <f t="shared" si="10"/>
        <v>1.5636447149336854</v>
      </c>
      <c r="E161" s="4">
        <f t="shared" si="11"/>
        <v>2.7741672608739938</v>
      </c>
      <c r="G161" s="4">
        <f t="shared" si="9"/>
        <v>1.0281266064478225</v>
      </c>
    </row>
    <row r="162" spans="1:7" x14ac:dyDescent="0.2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8"/>
        <v>3.0219780219780112E-2</v>
      </c>
      <c r="D162" s="4">
        <f t="shared" si="10"/>
        <v>1.8714652956298199</v>
      </c>
      <c r="E162" s="4">
        <f t="shared" si="11"/>
        <v>2.1474926253687316</v>
      </c>
      <c r="G162" s="4">
        <f t="shared" si="9"/>
        <v>1.0302197802197801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8"/>
        <v>3.7225746074659449E-2</v>
      </c>
      <c r="D164" s="4">
        <f t="shared" si="10"/>
        <v>2.4684291581108826</v>
      </c>
      <c r="E164" s="4">
        <f t="shared" si="11"/>
        <v>1.6809998252053835</v>
      </c>
      <c r="G164" s="4">
        <f t="shared" si="9"/>
        <v>1.0372257460746594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8"/>
        <v>3.3444121312837582E-2</v>
      </c>
      <c r="D165" s="4">
        <f t="shared" si="10"/>
        <v>1.707394928178755</v>
      </c>
      <c r="E165" s="4">
        <f t="shared" si="11"/>
        <v>2.4136375031336175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8"/>
        <v>3.5274160554807032E-2</v>
      </c>
      <c r="D166" s="4">
        <f t="shared" si="10"/>
        <v>1.5724316479033458</v>
      </c>
      <c r="E166" s="4">
        <f t="shared" si="11"/>
        <v>2.7469334612485432</v>
      </c>
      <c r="G166" s="4">
        <f t="shared" si="9"/>
        <v>1.035274160554807</v>
      </c>
    </row>
    <row r="167" spans="1:7" x14ac:dyDescent="0.2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8"/>
        <v>3.5245155416829377E-2</v>
      </c>
      <c r="D167" s="4">
        <f t="shared" si="10"/>
        <v>1.6994142999226434</v>
      </c>
      <c r="E167" s="4">
        <f t="shared" si="11"/>
        <v>2.4297677358192451</v>
      </c>
      <c r="G167" s="4">
        <f t="shared" si="9"/>
        <v>1.0352451554168294</v>
      </c>
    </row>
    <row r="168" spans="1:7" x14ac:dyDescent="0.2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8"/>
        <v>4.4099785106979539E-2</v>
      </c>
      <c r="D168" s="4">
        <f t="shared" si="10"/>
        <v>1.4339496248660237</v>
      </c>
      <c r="E168" s="4">
        <f t="shared" si="11"/>
        <v>3.3044149428836072</v>
      </c>
      <c r="G168" s="4">
        <f t="shared" si="9"/>
        <v>1.0440997851069795</v>
      </c>
    </row>
    <row r="169" spans="1:7" x14ac:dyDescent="0.2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8"/>
        <v>4.5411542100283864E-2</v>
      </c>
      <c r="D169" s="4">
        <f t="shared" si="10"/>
        <v>1.4459644322845417</v>
      </c>
      <c r="E169" s="4">
        <f t="shared" si="11"/>
        <v>3.2423312883435584</v>
      </c>
      <c r="G169" s="4">
        <f t="shared" si="9"/>
        <v>1.0454115421002839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8"/>
        <v>3.383458646616555E-2</v>
      </c>
      <c r="D170" s="4">
        <f t="shared" si="10"/>
        <v>2.3714710252600297</v>
      </c>
      <c r="E170" s="4">
        <f t="shared" si="11"/>
        <v>1.7291440953412784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8"/>
        <v>3.37891172052045E-2</v>
      </c>
      <c r="D171" s="4">
        <f t="shared" si="10"/>
        <v>2.5775604633610079</v>
      </c>
      <c r="E171" s="4">
        <f t="shared" si="11"/>
        <v>1.6338901254342355</v>
      </c>
      <c r="G171" s="4">
        <f t="shared" si="9"/>
        <v>1.0337891172052045</v>
      </c>
    </row>
    <row r="172" spans="1:7" x14ac:dyDescent="0.2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8"/>
        <v>3.0955227846419575E-2</v>
      </c>
      <c r="D172" s="4">
        <f t="shared" si="10"/>
        <v>2.0106851876586083</v>
      </c>
      <c r="E172" s="4">
        <f t="shared" si="11"/>
        <v>1.9894277785119598</v>
      </c>
      <c r="G172" s="4">
        <f t="shared" si="9"/>
        <v>1.0309552278464196</v>
      </c>
    </row>
    <row r="173" spans="1:7" x14ac:dyDescent="0.2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8"/>
        <v>3.1333648244370904E-2</v>
      </c>
      <c r="D173" s="4">
        <f t="shared" si="10"/>
        <v>1.7887621461765948</v>
      </c>
      <c r="E173" s="4">
        <f t="shared" si="11"/>
        <v>2.2678093197643276</v>
      </c>
      <c r="G173" s="4">
        <f t="shared" si="9"/>
        <v>1.0313336482443709</v>
      </c>
    </row>
    <row r="174" spans="1:7" x14ac:dyDescent="0.2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8"/>
        <v>2.3828227284629522E-2</v>
      </c>
      <c r="D174" s="4">
        <f t="shared" si="10"/>
        <v>2.05931517929361</v>
      </c>
      <c r="E174" s="4">
        <f t="shared" si="11"/>
        <v>1.9440061084245355</v>
      </c>
      <c r="G174" s="4">
        <f t="shared" si="9"/>
        <v>1.0238282272846295</v>
      </c>
    </row>
    <row r="175" spans="1:7" x14ac:dyDescent="0.2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8"/>
        <v>3.1223893065998265E-2</v>
      </c>
      <c r="D175" s="4">
        <f t="shared" si="10"/>
        <v>2.3211731911283482</v>
      </c>
      <c r="E175" s="4">
        <f t="shared" si="11"/>
        <v>1.7569030364186771</v>
      </c>
      <c r="G175" s="4">
        <f t="shared" si="9"/>
        <v>1.0312238930659983</v>
      </c>
    </row>
    <row r="176" spans="1:7" x14ac:dyDescent="0.2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8"/>
        <v>2.982584211075201E-2</v>
      </c>
      <c r="D176" s="4">
        <f t="shared" si="10"/>
        <v>2.3067115708443593</v>
      </c>
      <c r="E176" s="4">
        <f t="shared" si="11"/>
        <v>1.7652798232695142</v>
      </c>
      <c r="G176" s="4">
        <f t="shared" si="9"/>
        <v>1.029825842110752</v>
      </c>
    </row>
    <row r="177" spans="1:7" x14ac:dyDescent="0.2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8"/>
        <v>3.3427495291902032E-2</v>
      </c>
      <c r="D177" s="4">
        <f t="shared" si="10"/>
        <v>3.1029948867786707</v>
      </c>
      <c r="E177" s="4">
        <f t="shared" si="11"/>
        <v>1.4755123306703715</v>
      </c>
      <c r="G177" s="4">
        <f t="shared" si="9"/>
        <v>1.033427495291902</v>
      </c>
    </row>
    <row r="178" spans="1:7" x14ac:dyDescent="0.2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8"/>
        <v>4.9054373522458672E-2</v>
      </c>
      <c r="D178" s="4">
        <f t="shared" si="10"/>
        <v>3.0295434198746642</v>
      </c>
      <c r="E178" s="4">
        <f t="shared" si="11"/>
        <v>1.4927216585796206</v>
      </c>
      <c r="G178" s="4">
        <f t="shared" si="9"/>
        <v>1.0490543735224587</v>
      </c>
    </row>
    <row r="179" spans="1:7" x14ac:dyDescent="0.2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8"/>
        <v>4.1198501872659055E-2</v>
      </c>
      <c r="D179" s="4">
        <f t="shared" si="10"/>
        <v>2.8253968253968247</v>
      </c>
      <c r="E179" s="4">
        <f t="shared" si="11"/>
        <v>1.5478260869565217</v>
      </c>
      <c r="G179" s="4">
        <f t="shared" si="9"/>
        <v>1.0411985018726591</v>
      </c>
    </row>
    <row r="180" spans="1:7" x14ac:dyDescent="0.2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8"/>
        <v>4.6691105537333577E-2</v>
      </c>
      <c r="D180" s="4">
        <f t="shared" si="10"/>
        <v>3.1336154776299878</v>
      </c>
      <c r="E180" s="4">
        <f t="shared" si="11"/>
        <v>1.4686880136015867</v>
      </c>
      <c r="G180" s="4">
        <f t="shared" si="9"/>
        <v>1.0466911055373336</v>
      </c>
    </row>
    <row r="181" spans="1:7" x14ac:dyDescent="0.2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8"/>
        <v>4.5883940620782715E-2</v>
      </c>
      <c r="D181" s="4">
        <f t="shared" si="10"/>
        <v>2.6183745583038869</v>
      </c>
      <c r="E181" s="4">
        <f t="shared" si="11"/>
        <v>1.6179039301310043</v>
      </c>
      <c r="G181" s="4">
        <f t="shared" si="9"/>
        <v>1.0458839406207827</v>
      </c>
    </row>
    <row r="182" spans="1:7" x14ac:dyDescent="0.2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8"/>
        <v>4.5751633986928164E-2</v>
      </c>
      <c r="D182" s="4">
        <f t="shared" si="10"/>
        <v>2.7079646017699113</v>
      </c>
      <c r="E182" s="4">
        <f t="shared" si="11"/>
        <v>1.5854922279792747</v>
      </c>
      <c r="G182" s="4">
        <f t="shared" si="9"/>
        <v>1.0457516339869282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8"/>
        <v>4.4679365712576136E-2</v>
      </c>
      <c r="D183" s="4">
        <f t="shared" si="10"/>
        <v>2.8846375143843503</v>
      </c>
      <c r="E183" s="4">
        <f t="shared" si="11"/>
        <v>1.5306060143489544</v>
      </c>
      <c r="G183" s="4">
        <f t="shared" si="9"/>
        <v>1.0446793657125761</v>
      </c>
    </row>
    <row r="184" spans="1:7" x14ac:dyDescent="0.2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8"/>
        <v>3.8968048359240282E-2</v>
      </c>
      <c r="D184" s="4">
        <f t="shared" si="10"/>
        <v>1.9946172892668752</v>
      </c>
      <c r="E184" s="4">
        <f t="shared" si="11"/>
        <v>2.0054118411083453</v>
      </c>
      <c r="G184" s="4">
        <f t="shared" si="9"/>
        <v>1.0389680483592403</v>
      </c>
    </row>
    <row r="185" spans="1:7" x14ac:dyDescent="0.2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8"/>
        <v>4.0540540540540349E-2</v>
      </c>
      <c r="D185" s="4">
        <f t="shared" si="10"/>
        <v>2.0845070422535206</v>
      </c>
      <c r="E185" s="4">
        <f t="shared" si="11"/>
        <v>1.9220779220779218</v>
      </c>
      <c r="G185" s="4">
        <f t="shared" si="9"/>
        <v>1.0405405405405403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22"/>
        <v>0.56818181818181823</v>
      </c>
      <c r="D145">
        <f t="shared" si="23"/>
        <v>0.45662100456621008</v>
      </c>
      <c r="E145">
        <f t="shared" si="24"/>
        <v>2.4802822748028364E-2</v>
      </c>
      <c r="F145">
        <f t="shared" si="25"/>
        <v>-0.23464092984640916</v>
      </c>
      <c r="G145">
        <v>0</v>
      </c>
      <c r="H145">
        <f t="shared" si="26"/>
        <v>0.25944375259443758</v>
      </c>
      <c r="I145">
        <f t="shared" si="27"/>
        <v>-1.0515252921688409</v>
      </c>
      <c r="J145">
        <f t="shared" si="28"/>
        <v>1.0515252921688409</v>
      </c>
      <c r="K145">
        <f t="shared" si="29"/>
        <v>0.55581517619186205</v>
      </c>
      <c r="L145">
        <f t="shared" si="30"/>
        <v>0.44418482380813773</v>
      </c>
      <c r="M145">
        <f t="shared" si="31"/>
        <v>1.7991592220483192</v>
      </c>
      <c r="N145">
        <f t="shared" si="32"/>
        <v>2.2513150976809202</v>
      </c>
    </row>
    <row r="146" spans="1:14" x14ac:dyDescent="0.25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22"/>
        <v>0.59523809523809523</v>
      </c>
      <c r="D146">
        <f t="shared" si="23"/>
        <v>0.43103448275862072</v>
      </c>
      <c r="E146">
        <f t="shared" si="24"/>
        <v>2.6272577996715896E-2</v>
      </c>
      <c r="F146">
        <f t="shared" si="25"/>
        <v>-0.23029556650246308</v>
      </c>
      <c r="G146">
        <v>0</v>
      </c>
      <c r="H146">
        <f t="shared" si="26"/>
        <v>0.25656814449917897</v>
      </c>
      <c r="I146">
        <f t="shared" si="27"/>
        <v>-1.0555008273018727</v>
      </c>
      <c r="J146">
        <f t="shared" si="28"/>
        <v>1.0555008273018727</v>
      </c>
      <c r="K146">
        <f t="shared" si="29"/>
        <v>0.58216008970912358</v>
      </c>
      <c r="L146">
        <f t="shared" si="30"/>
        <v>0.41783991029087642</v>
      </c>
      <c r="M146">
        <f t="shared" si="31"/>
        <v>1.7177405625652735</v>
      </c>
      <c r="N146">
        <f t="shared" si="32"/>
        <v>2.3932610920384718</v>
      </c>
    </row>
    <row r="147" spans="1:14" x14ac:dyDescent="0.25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22"/>
        <v>0.5</v>
      </c>
      <c r="D147">
        <f t="shared" si="23"/>
        <v>0.52631578947368418</v>
      </c>
      <c r="E147">
        <f t="shared" si="24"/>
        <v>2.631578947368407E-2</v>
      </c>
      <c r="F147">
        <f t="shared" si="25"/>
        <v>-0.23684210526315796</v>
      </c>
      <c r="G147">
        <v>0</v>
      </c>
      <c r="H147">
        <f t="shared" si="26"/>
        <v>0.26315789473684209</v>
      </c>
      <c r="I147">
        <f t="shared" si="27"/>
        <v>-1.0540925533894596</v>
      </c>
      <c r="J147">
        <f t="shared" si="28"/>
        <v>1.0540925533894596</v>
      </c>
      <c r="K147">
        <f t="shared" si="29"/>
        <v>0.48683298050513807</v>
      </c>
      <c r="L147">
        <f t="shared" si="30"/>
        <v>0.51316701949486188</v>
      </c>
      <c r="M147">
        <f t="shared" si="31"/>
        <v>2.0540925533894594</v>
      </c>
      <c r="N147">
        <f t="shared" si="32"/>
        <v>1.9486832980505142</v>
      </c>
    </row>
    <row r="148" spans="1:14" x14ac:dyDescent="0.25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22"/>
        <v>0.47619047619047616</v>
      </c>
      <c r="D148">
        <f t="shared" si="23"/>
        <v>0.5524861878453039</v>
      </c>
      <c r="E148">
        <f t="shared" si="24"/>
        <v>2.8676664035780064E-2</v>
      </c>
      <c r="F148">
        <f t="shared" si="25"/>
        <v>-0.23441199684293612</v>
      </c>
      <c r="G148">
        <v>0</v>
      </c>
      <c r="H148">
        <f t="shared" si="26"/>
        <v>0.26308866087871613</v>
      </c>
      <c r="I148">
        <f t="shared" si="27"/>
        <v>-1.0594028769395469</v>
      </c>
      <c r="J148">
        <f t="shared" si="28"/>
        <v>1.0594028769395469</v>
      </c>
      <c r="K148">
        <f t="shared" si="29"/>
        <v>0.46182056328667725</v>
      </c>
      <c r="L148">
        <f t="shared" si="30"/>
        <v>0.5381794367133228</v>
      </c>
      <c r="M148">
        <f t="shared" si="31"/>
        <v>2.1653431646335015</v>
      </c>
      <c r="N148">
        <f t="shared" si="32"/>
        <v>1.8581163303210331</v>
      </c>
    </row>
    <row r="149" spans="1:14" x14ac:dyDescent="0.25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22"/>
        <v>0.50761421319796951</v>
      </c>
      <c r="D149">
        <f t="shared" si="23"/>
        <v>0.5181347150259068</v>
      </c>
      <c r="E149">
        <f t="shared" si="24"/>
        <v>2.5748928223876311E-2</v>
      </c>
      <c r="F149">
        <f t="shared" si="25"/>
        <v>-0.23726361747455349</v>
      </c>
      <c r="G149">
        <v>0</v>
      </c>
      <c r="H149">
        <f t="shared" si="26"/>
        <v>0.26301254569842986</v>
      </c>
      <c r="I149">
        <f t="shared" si="27"/>
        <v>-1.0528649266733445</v>
      </c>
      <c r="J149">
        <f t="shared" si="28"/>
        <v>1.0528649266733445</v>
      </c>
      <c r="K149">
        <f t="shared" si="29"/>
        <v>0.49473625880060179</v>
      </c>
      <c r="L149">
        <f t="shared" si="30"/>
        <v>0.50526374119939821</v>
      </c>
      <c r="M149">
        <f t="shared" si="31"/>
        <v>2.021278978873144</v>
      </c>
      <c r="N149">
        <f t="shared" si="32"/>
        <v>1.9791643818062103</v>
      </c>
    </row>
    <row r="150" spans="1:14" x14ac:dyDescent="0.25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22"/>
        <v>0.4504504504504504</v>
      </c>
      <c r="D150">
        <f t="shared" si="23"/>
        <v>0.5780346820809249</v>
      </c>
      <c r="E150">
        <f t="shared" si="24"/>
        <v>2.8485132531375301E-2</v>
      </c>
      <c r="F150">
        <f t="shared" si="25"/>
        <v>-0.2318908503879602</v>
      </c>
      <c r="G150">
        <v>0</v>
      </c>
      <c r="H150">
        <f t="shared" si="26"/>
        <v>0.2603759829193355</v>
      </c>
      <c r="I150">
        <f t="shared" si="27"/>
        <v>-1.0596407579073905</v>
      </c>
      <c r="J150">
        <f t="shared" si="28"/>
        <v>1.0596407579073905</v>
      </c>
      <c r="K150">
        <f t="shared" si="29"/>
        <v>0.43615522243331045</v>
      </c>
      <c r="L150">
        <f t="shared" si="30"/>
        <v>0.56384477756668971</v>
      </c>
      <c r="M150">
        <f t="shared" si="31"/>
        <v>2.2927617246470167</v>
      </c>
      <c r="N150">
        <f t="shared" si="32"/>
        <v>1.7735377532723946</v>
      </c>
    </row>
    <row r="151" spans="1:14" x14ac:dyDescent="0.25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22"/>
        <v>0.4464285714285714</v>
      </c>
      <c r="D151">
        <f t="shared" si="23"/>
        <v>0.58479532163742687</v>
      </c>
      <c r="E151">
        <f t="shared" si="24"/>
        <v>3.1223893065998265E-2</v>
      </c>
      <c r="F151">
        <f t="shared" si="25"/>
        <v>-0.22984544695071008</v>
      </c>
      <c r="G151">
        <v>0</v>
      </c>
      <c r="H151">
        <f t="shared" si="26"/>
        <v>0.2610693400167084</v>
      </c>
      <c r="I151">
        <f t="shared" si="27"/>
        <v>-1.0657613907987189</v>
      </c>
      <c r="J151">
        <f t="shared" si="28"/>
        <v>1.0657613907987189</v>
      </c>
      <c r="K151">
        <f t="shared" si="29"/>
        <v>0.4307477895456453</v>
      </c>
      <c r="L151">
        <f t="shared" si="30"/>
        <v>0.56925221045435459</v>
      </c>
      <c r="M151">
        <f t="shared" si="31"/>
        <v>2.3215441245904116</v>
      </c>
      <c r="N151">
        <f t="shared" si="32"/>
        <v>1.7566905874670904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22"/>
        <v>0.5524861878453039</v>
      </c>
      <c r="D152">
        <f t="shared" si="23"/>
        <v>0.47619047619047616</v>
      </c>
      <c r="E152">
        <f t="shared" si="24"/>
        <v>2.8676664035780064E-2</v>
      </c>
      <c r="F152">
        <f t="shared" si="25"/>
        <v>-0.23441199684293612</v>
      </c>
      <c r="G152">
        <v>0</v>
      </c>
      <c r="H152">
        <f t="shared" si="26"/>
        <v>0.26308866087871613</v>
      </c>
      <c r="I152">
        <f t="shared" si="27"/>
        <v>-1.0594028769395469</v>
      </c>
      <c r="J152">
        <f t="shared" si="28"/>
        <v>1.0594028769395469</v>
      </c>
      <c r="K152">
        <f t="shared" si="29"/>
        <v>0.5381794367133228</v>
      </c>
      <c r="L152">
        <f t="shared" si="30"/>
        <v>0.46182056328667725</v>
      </c>
      <c r="M152">
        <f t="shared" si="31"/>
        <v>1.8581163303210331</v>
      </c>
      <c r="N152">
        <f t="shared" si="32"/>
        <v>2.1653431646335015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22"/>
        <v>0.39370078740157477</v>
      </c>
      <c r="D154">
        <f t="shared" si="23"/>
        <v>0.65789473684210531</v>
      </c>
      <c r="E154">
        <f t="shared" si="24"/>
        <v>5.159552424368008E-2</v>
      </c>
      <c r="F154">
        <f t="shared" si="25"/>
        <v>-0.2074181516784086</v>
      </c>
      <c r="G154">
        <v>0</v>
      </c>
      <c r="H154">
        <f t="shared" si="26"/>
        <v>0.25901367592208868</v>
      </c>
      <c r="I154">
        <f t="shared" si="27"/>
        <v>-1.1174753906691854</v>
      </c>
      <c r="J154">
        <f t="shared" si="28"/>
        <v>1.1174753906691854</v>
      </c>
      <c r="K154">
        <f t="shared" si="29"/>
        <v>0.36752381651753308</v>
      </c>
      <c r="L154">
        <f t="shared" si="30"/>
        <v>0.63247618348246692</v>
      </c>
      <c r="M154">
        <f t="shared" si="31"/>
        <v>2.7209121016305455</v>
      </c>
      <c r="N154">
        <f t="shared" si="32"/>
        <v>1.5810872031479763</v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22"/>
        <v>0.56818181818181823</v>
      </c>
      <c r="D156">
        <f t="shared" si="23"/>
        <v>0.48309178743961356</v>
      </c>
      <c r="E156">
        <f t="shared" si="24"/>
        <v>5.1273605621431795E-2</v>
      </c>
      <c r="F156">
        <f t="shared" si="25"/>
        <v>-0.22321036451471232</v>
      </c>
      <c r="G156">
        <v>0</v>
      </c>
      <c r="H156">
        <f t="shared" si="26"/>
        <v>0.27448397013614412</v>
      </c>
      <c r="I156">
        <f t="shared" si="27"/>
        <v>-1.1089228054693063</v>
      </c>
      <c r="J156">
        <f t="shared" si="28"/>
        <v>1.1089228054693063</v>
      </c>
      <c r="K156">
        <f t="shared" si="29"/>
        <v>0.54265798255600095</v>
      </c>
      <c r="L156">
        <f t="shared" si="30"/>
        <v>0.45734201744399888</v>
      </c>
      <c r="M156">
        <f t="shared" si="31"/>
        <v>1.8427813321566728</v>
      </c>
      <c r="N156">
        <f t="shared" si="32"/>
        <v>2.1865474018521578</v>
      </c>
    </row>
    <row r="157" spans="1:14" x14ac:dyDescent="0.25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22"/>
        <v>0.5988023952095809</v>
      </c>
      <c r="D157">
        <f t="shared" si="23"/>
        <v>0.42918454935622319</v>
      </c>
      <c r="E157">
        <f t="shared" si="24"/>
        <v>2.7986944565804084E-2</v>
      </c>
      <c r="F157">
        <f t="shared" si="25"/>
        <v>-0.22900979157564694</v>
      </c>
      <c r="G157">
        <v>0</v>
      </c>
      <c r="H157">
        <f t="shared" si="26"/>
        <v>0.25699673614145102</v>
      </c>
      <c r="I157">
        <f t="shared" si="27"/>
        <v>-1.0593434317257451</v>
      </c>
      <c r="J157">
        <f t="shared" si="28"/>
        <v>1.0593434317257451</v>
      </c>
      <c r="K157">
        <f t="shared" si="29"/>
        <v>0.58487737574119503</v>
      </c>
      <c r="L157">
        <f t="shared" si="30"/>
        <v>0.41512262425880503</v>
      </c>
      <c r="M157">
        <f t="shared" si="31"/>
        <v>1.7097600992562489</v>
      </c>
      <c r="N157">
        <f t="shared" si="32"/>
        <v>2.408926764195241</v>
      </c>
    </row>
    <row r="158" spans="1:14" x14ac:dyDescent="0.25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22"/>
        <v>0.6211180124223602</v>
      </c>
      <c r="D158">
        <f t="shared" si="23"/>
        <v>0.4081632653061224</v>
      </c>
      <c r="E158">
        <f t="shared" si="24"/>
        <v>2.9281277728482547E-2</v>
      </c>
      <c r="F158">
        <f t="shared" si="25"/>
        <v>-0.22423627836227666</v>
      </c>
      <c r="G158">
        <v>0</v>
      </c>
      <c r="H158">
        <f t="shared" si="26"/>
        <v>0.25351755609075921</v>
      </c>
      <c r="I158">
        <f t="shared" si="27"/>
        <v>-1.0632884133003033</v>
      </c>
      <c r="J158">
        <f t="shared" si="28"/>
        <v>1.0632884133003033</v>
      </c>
      <c r="K158">
        <f t="shared" si="29"/>
        <v>0.60657309337604948</v>
      </c>
      <c r="L158">
        <f t="shared" si="30"/>
        <v>0.39342690662395058</v>
      </c>
      <c r="M158">
        <f t="shared" si="31"/>
        <v>1.648605932113185</v>
      </c>
      <c r="N158">
        <f t="shared" si="32"/>
        <v>2.5417681992854404</v>
      </c>
    </row>
    <row r="159" spans="1:14" x14ac:dyDescent="0.25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22"/>
        <v>0.61349693251533743</v>
      </c>
      <c r="D159">
        <f t="shared" si="23"/>
        <v>0.43478260869565222</v>
      </c>
      <c r="E159">
        <f t="shared" si="24"/>
        <v>4.8279541210989763E-2</v>
      </c>
      <c r="F159">
        <f t="shared" si="25"/>
        <v>-0.21845825553480913</v>
      </c>
      <c r="G159">
        <v>0</v>
      </c>
      <c r="H159">
        <f t="shared" si="26"/>
        <v>0.26673779674579889</v>
      </c>
      <c r="I159">
        <f t="shared" si="27"/>
        <v>-1.1049892402196602</v>
      </c>
      <c r="J159">
        <f t="shared" si="28"/>
        <v>1.1049892402196602</v>
      </c>
      <c r="K159">
        <f t="shared" si="29"/>
        <v>0.58957285411955018</v>
      </c>
      <c r="L159">
        <f t="shared" si="30"/>
        <v>0.41042714588044982</v>
      </c>
      <c r="M159">
        <f t="shared" si="31"/>
        <v>1.6961432213383858</v>
      </c>
      <c r="N159">
        <f t="shared" si="32"/>
        <v>2.4364860122855578</v>
      </c>
    </row>
    <row r="160" spans="1:14" x14ac:dyDescent="0.25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22"/>
        <v>0.7246376811594204</v>
      </c>
      <c r="D160">
        <f t="shared" si="23"/>
        <v>0.3105590062111801</v>
      </c>
      <c r="E160">
        <f t="shared" si="24"/>
        <v>3.5196687370600444E-2</v>
      </c>
      <c r="F160">
        <f t="shared" si="25"/>
        <v>-0.18984607075344317</v>
      </c>
      <c r="G160">
        <v>0</v>
      </c>
      <c r="H160">
        <f t="shared" si="26"/>
        <v>0.22504275812404359</v>
      </c>
      <c r="I160">
        <f t="shared" si="27"/>
        <v>-1.0887588907733556</v>
      </c>
      <c r="J160">
        <f t="shared" si="28"/>
        <v>1.0887588907733556</v>
      </c>
      <c r="K160">
        <f t="shared" si="29"/>
        <v>0.70734945638238989</v>
      </c>
      <c r="L160">
        <f t="shared" si="30"/>
        <v>0.29265054361761017</v>
      </c>
      <c r="M160">
        <f t="shared" si="31"/>
        <v>1.413728378493875</v>
      </c>
      <c r="N160">
        <f t="shared" si="32"/>
        <v>3.4170447375168491</v>
      </c>
    </row>
    <row r="161" spans="1:14" x14ac:dyDescent="0.25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22"/>
        <v>0.65359477124183007</v>
      </c>
      <c r="D161">
        <f t="shared" si="23"/>
        <v>0.37453183520599254</v>
      </c>
      <c r="E161">
        <f t="shared" si="24"/>
        <v>2.81266064478225E-2</v>
      </c>
      <c r="F161">
        <f t="shared" si="25"/>
        <v>-0.21666544270642096</v>
      </c>
      <c r="G161">
        <v>0</v>
      </c>
      <c r="H161">
        <f t="shared" si="26"/>
        <v>0.24479204915424349</v>
      </c>
      <c r="I161">
        <f t="shared" si="27"/>
        <v>-1.0629279561748655</v>
      </c>
      <c r="J161">
        <f t="shared" si="28"/>
        <v>1.0629279561748655</v>
      </c>
      <c r="K161">
        <f t="shared" si="29"/>
        <v>0.63965128595581267</v>
      </c>
      <c r="L161">
        <f t="shared" si="30"/>
        <v>0.36034871404418739</v>
      </c>
      <c r="M161">
        <f t="shared" si="31"/>
        <v>1.5633518167726788</v>
      </c>
      <c r="N161">
        <f t="shared" si="32"/>
        <v>2.7750896868120249</v>
      </c>
    </row>
    <row r="162" spans="1:14" x14ac:dyDescent="0.25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22"/>
        <v>0.54945054945054939</v>
      </c>
      <c r="D162">
        <f t="shared" si="23"/>
        <v>0.48076923076923073</v>
      </c>
      <c r="E162">
        <f t="shared" si="24"/>
        <v>3.0219780219780112E-2</v>
      </c>
      <c r="F162">
        <f t="shared" si="25"/>
        <v>-0.23393913778529174</v>
      </c>
      <c r="G162">
        <v>0</v>
      </c>
      <c r="H162">
        <f t="shared" si="26"/>
        <v>0.2641589180050718</v>
      </c>
      <c r="I162">
        <f t="shared" si="27"/>
        <v>-1.0626278551055635</v>
      </c>
      <c r="J162">
        <f t="shared" si="28"/>
        <v>1.0626278551055635</v>
      </c>
      <c r="K162">
        <f t="shared" si="29"/>
        <v>0.53437219814812564</v>
      </c>
      <c r="L162">
        <f t="shared" si="30"/>
        <v>0.46562780185187441</v>
      </c>
      <c r="M162">
        <f t="shared" si="31"/>
        <v>1.8713548411865626</v>
      </c>
      <c r="N162">
        <f t="shared" si="32"/>
        <v>2.1476380835140083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22"/>
        <v>0.42372881355932207</v>
      </c>
      <c r="D164">
        <f t="shared" si="23"/>
        <v>0.61349693251533743</v>
      </c>
      <c r="E164">
        <f t="shared" si="24"/>
        <v>3.7225746074659449E-2</v>
      </c>
      <c r="F164">
        <f t="shared" si="25"/>
        <v>-0.2227305812623479</v>
      </c>
      <c r="G164">
        <v>0</v>
      </c>
      <c r="H164">
        <f t="shared" si="26"/>
        <v>0.25995632733700741</v>
      </c>
      <c r="I164">
        <f t="shared" si="27"/>
        <v>-1.0803395392536073</v>
      </c>
      <c r="J164">
        <f t="shared" si="28"/>
        <v>1.0803395392536073</v>
      </c>
      <c r="K164">
        <f t="shared" si="29"/>
        <v>0.40497933867464492</v>
      </c>
      <c r="L164">
        <f t="shared" si="30"/>
        <v>0.59502066132535514</v>
      </c>
      <c r="M164">
        <f t="shared" si="31"/>
        <v>2.4692617733849058</v>
      </c>
      <c r="N164">
        <f t="shared" si="32"/>
        <v>1.6806139097297725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22"/>
        <v>0.60240963855421692</v>
      </c>
      <c r="D165">
        <f t="shared" si="23"/>
        <v>0.43103448275862072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0.58578643762690485</v>
      </c>
      <c r="L165">
        <f t="shared" si="30"/>
        <v>0.41421356237309498</v>
      </c>
      <c r="M165">
        <f t="shared" si="31"/>
        <v>1.7071067811865479</v>
      </c>
      <c r="N165">
        <f t="shared" si="32"/>
        <v>2.4142135623730954</v>
      </c>
    </row>
    <row r="166" spans="1:14" x14ac:dyDescent="0.25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22"/>
        <v>0.65359477124183007</v>
      </c>
      <c r="D166">
        <f t="shared" si="23"/>
        <v>0.38167938931297707</v>
      </c>
      <c r="E166">
        <f t="shared" si="24"/>
        <v>3.5274160554807032E-2</v>
      </c>
      <c r="F166">
        <f t="shared" si="25"/>
        <v>-0.21418949259092956</v>
      </c>
      <c r="G166">
        <v>0</v>
      </c>
      <c r="H166">
        <f t="shared" si="26"/>
        <v>0.24946365314573665</v>
      </c>
      <c r="I166">
        <f t="shared" si="27"/>
        <v>-1.0792065137302933</v>
      </c>
      <c r="J166">
        <f t="shared" si="28"/>
        <v>1.0792065137302933</v>
      </c>
      <c r="K166">
        <f t="shared" si="29"/>
        <v>0.63614063056070647</v>
      </c>
      <c r="L166">
        <f t="shared" si="30"/>
        <v>0.36385936943929359</v>
      </c>
      <c r="M166">
        <f t="shared" si="31"/>
        <v>1.5719794522770554</v>
      </c>
      <c r="N166">
        <f t="shared" si="32"/>
        <v>2.7483145522430754</v>
      </c>
    </row>
    <row r="167" spans="1:14" x14ac:dyDescent="0.25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22"/>
        <v>0.60606060606060608</v>
      </c>
      <c r="D167">
        <f t="shared" si="23"/>
        <v>0.42918454935622319</v>
      </c>
      <c r="E167">
        <f t="shared" si="24"/>
        <v>3.5245155416829377E-2</v>
      </c>
      <c r="F167">
        <f t="shared" si="25"/>
        <v>-0.22486669267785131</v>
      </c>
      <c r="G167">
        <v>0</v>
      </c>
      <c r="H167">
        <f t="shared" si="26"/>
        <v>0.26011184809468074</v>
      </c>
      <c r="I167">
        <f t="shared" si="27"/>
        <v>-1.0755175492958089</v>
      </c>
      <c r="J167">
        <f t="shared" si="28"/>
        <v>1.0755175492958089</v>
      </c>
      <c r="K167">
        <f t="shared" si="29"/>
        <v>0.58855158622613757</v>
      </c>
      <c r="L167">
        <f t="shared" si="30"/>
        <v>0.41144841377386249</v>
      </c>
      <c r="M167">
        <f t="shared" si="31"/>
        <v>1.6990864070422753</v>
      </c>
      <c r="N167">
        <f t="shared" si="32"/>
        <v>2.4304383405634256</v>
      </c>
    </row>
    <row r="168" spans="1:14" x14ac:dyDescent="0.25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22"/>
        <v>0.71942446043165476</v>
      </c>
      <c r="D168">
        <f t="shared" si="23"/>
        <v>0.32467532467532467</v>
      </c>
      <c r="E168">
        <f t="shared" si="24"/>
        <v>4.4099785106979539E-2</v>
      </c>
      <c r="F168">
        <f t="shared" si="25"/>
        <v>-0.1894795851630382</v>
      </c>
      <c r="G168">
        <v>0</v>
      </c>
      <c r="H168">
        <f t="shared" si="26"/>
        <v>0.23357937027001777</v>
      </c>
      <c r="I168">
        <f t="shared" si="27"/>
        <v>-1.1102889792108193</v>
      </c>
      <c r="J168">
        <f t="shared" si="28"/>
        <v>1.1102889792108193</v>
      </c>
      <c r="K168">
        <f t="shared" si="29"/>
        <v>0.69783052074803786</v>
      </c>
      <c r="L168">
        <f t="shared" si="30"/>
        <v>0.30216947925196214</v>
      </c>
      <c r="M168">
        <f t="shared" si="31"/>
        <v>1.4330127018922192</v>
      </c>
      <c r="N168">
        <f t="shared" si="32"/>
        <v>3.3094010767585043</v>
      </c>
    </row>
    <row r="169" spans="1:14" x14ac:dyDescent="0.25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22"/>
        <v>0.7142857142857143</v>
      </c>
      <c r="D169">
        <f t="shared" si="23"/>
        <v>0.33112582781456956</v>
      </c>
      <c r="E169">
        <f t="shared" si="24"/>
        <v>4.5411542100283864E-2</v>
      </c>
      <c r="F169">
        <f t="shared" si="25"/>
        <v>-0.19110690633869443</v>
      </c>
      <c r="G169">
        <v>0</v>
      </c>
      <c r="H169">
        <f t="shared" si="26"/>
        <v>0.23651844843897826</v>
      </c>
      <c r="I169">
        <f t="shared" si="27"/>
        <v>-1.1124853987249621</v>
      </c>
      <c r="J169">
        <f t="shared" si="28"/>
        <v>1.1124853987249621</v>
      </c>
      <c r="K169">
        <f t="shared" si="29"/>
        <v>0.69204431964829072</v>
      </c>
      <c r="L169">
        <f t="shared" si="30"/>
        <v>0.30795568035170939</v>
      </c>
      <c r="M169">
        <f t="shared" si="31"/>
        <v>1.4449941594899844</v>
      </c>
      <c r="N169">
        <f t="shared" si="32"/>
        <v>3.2472205054244236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22"/>
        <v>0.43859649122807021</v>
      </c>
      <c r="D170">
        <f t="shared" si="23"/>
        <v>0.59523809523809523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0.42158717195874679</v>
      </c>
      <c r="L170">
        <f t="shared" si="30"/>
        <v>0.57841282804125305</v>
      </c>
      <c r="M170">
        <f t="shared" si="31"/>
        <v>2.3719886811400706</v>
      </c>
      <c r="N170">
        <f t="shared" si="32"/>
        <v>1.728868986855663</v>
      </c>
    </row>
    <row r="171" spans="1:14" x14ac:dyDescent="0.25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22"/>
        <v>0.40485829959514169</v>
      </c>
      <c r="D171">
        <f t="shared" si="23"/>
        <v>0.62893081761006286</v>
      </c>
      <c r="E171">
        <f t="shared" si="24"/>
        <v>3.37891172052045E-2</v>
      </c>
      <c r="F171">
        <f t="shared" si="25"/>
        <v>-0.22083874417538774</v>
      </c>
      <c r="G171">
        <v>0</v>
      </c>
      <c r="H171">
        <f t="shared" si="26"/>
        <v>0.25462786138059224</v>
      </c>
      <c r="I171">
        <f t="shared" si="27"/>
        <v>-1.0737800400040409</v>
      </c>
      <c r="J171">
        <f t="shared" si="28"/>
        <v>1.0737800400040409</v>
      </c>
      <c r="K171">
        <f t="shared" si="29"/>
        <v>0.38782889624489203</v>
      </c>
      <c r="L171">
        <f t="shared" si="30"/>
        <v>0.61217110375510797</v>
      </c>
      <c r="M171">
        <f t="shared" si="31"/>
        <v>2.5784566588059405</v>
      </c>
      <c r="N171">
        <f t="shared" si="32"/>
        <v>1.6335302236023845</v>
      </c>
    </row>
    <row r="172" spans="1:14" x14ac:dyDescent="0.25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22"/>
        <v>0.51282051282051289</v>
      </c>
      <c r="D172">
        <f t="shared" si="23"/>
        <v>0.5181347150259068</v>
      </c>
      <c r="E172">
        <f t="shared" si="24"/>
        <v>3.0955227846419575E-2</v>
      </c>
      <c r="F172">
        <f t="shared" si="25"/>
        <v>-0.23475488242327625</v>
      </c>
      <c r="G172">
        <v>0</v>
      </c>
      <c r="H172">
        <f t="shared" si="26"/>
        <v>0.26571011026969582</v>
      </c>
      <c r="I172">
        <f t="shared" si="27"/>
        <v>-1.0638899909514294</v>
      </c>
      <c r="J172">
        <f t="shared" si="28"/>
        <v>1.0638899909514294</v>
      </c>
      <c r="K172">
        <f t="shared" si="29"/>
        <v>0.49734035027939766</v>
      </c>
      <c r="L172">
        <f t="shared" si="30"/>
        <v>0.50265964972060251</v>
      </c>
      <c r="M172">
        <f t="shared" si="31"/>
        <v>2.0106954914038573</v>
      </c>
      <c r="N172">
        <f t="shared" si="32"/>
        <v>1.9894176915848294</v>
      </c>
    </row>
    <row r="173" spans="1:14" x14ac:dyDescent="0.25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22"/>
        <v>0.57471264367816088</v>
      </c>
      <c r="D173">
        <f t="shared" si="23"/>
        <v>0.45662100456621008</v>
      </c>
      <c r="E173">
        <f t="shared" si="24"/>
        <v>3.1333648244370904E-2</v>
      </c>
      <c r="F173">
        <f t="shared" si="25"/>
        <v>-0.23109221644885325</v>
      </c>
      <c r="G173">
        <v>0</v>
      </c>
      <c r="H173">
        <f t="shared" si="26"/>
        <v>0.26242586469322415</v>
      </c>
      <c r="I173">
        <f t="shared" si="27"/>
        <v>-1.0656403571953759</v>
      </c>
      <c r="J173">
        <f t="shared" si="28"/>
        <v>1.0656403571953759</v>
      </c>
      <c r="K173">
        <f t="shared" si="29"/>
        <v>0.5591046698972264</v>
      </c>
      <c r="L173">
        <f t="shared" si="30"/>
        <v>0.4408953301027736</v>
      </c>
      <c r="M173">
        <f t="shared" si="31"/>
        <v>1.7885738643245783</v>
      </c>
      <c r="N173">
        <f t="shared" si="32"/>
        <v>2.2681120250624973</v>
      </c>
    </row>
    <row r="174" spans="1:14" x14ac:dyDescent="0.25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22"/>
        <v>0.49751243781094534</v>
      </c>
      <c r="D174">
        <f t="shared" si="23"/>
        <v>0.52631578947368418</v>
      </c>
      <c r="E174">
        <f t="shared" si="24"/>
        <v>2.3828227284629522E-2</v>
      </c>
      <c r="F174">
        <f t="shared" si="25"/>
        <v>-0.23802042419481539</v>
      </c>
      <c r="G174">
        <v>0</v>
      </c>
      <c r="H174">
        <f t="shared" si="26"/>
        <v>0.26184865147944492</v>
      </c>
      <c r="I174">
        <f t="shared" si="27"/>
        <v>-1.0488612925459211</v>
      </c>
      <c r="J174">
        <f t="shared" si="28"/>
        <v>1.0488612925459211</v>
      </c>
      <c r="K174">
        <f t="shared" si="29"/>
        <v>0.48559013567492909</v>
      </c>
      <c r="L174">
        <f t="shared" si="30"/>
        <v>0.51440986432507074</v>
      </c>
      <c r="M174">
        <f t="shared" si="31"/>
        <v>2.0593499054713802</v>
      </c>
      <c r="N174">
        <f t="shared" si="32"/>
        <v>1.9439751632913294</v>
      </c>
    </row>
    <row r="175" spans="1:14" x14ac:dyDescent="0.25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22"/>
        <v>0.4464285714285714</v>
      </c>
      <c r="D175">
        <f t="shared" si="23"/>
        <v>0.58479532163742687</v>
      </c>
      <c r="E175">
        <f t="shared" si="24"/>
        <v>3.1223893065998265E-2</v>
      </c>
      <c r="F175">
        <f t="shared" si="25"/>
        <v>-0.22984544695071008</v>
      </c>
      <c r="G175">
        <v>0</v>
      </c>
      <c r="H175">
        <f t="shared" si="26"/>
        <v>0.2610693400167084</v>
      </c>
      <c r="I175">
        <f t="shared" si="27"/>
        <v>-1.0657613907987189</v>
      </c>
      <c r="J175">
        <f t="shared" si="28"/>
        <v>1.0657613907987189</v>
      </c>
      <c r="K175">
        <f t="shared" si="29"/>
        <v>0.4307477895456453</v>
      </c>
      <c r="L175">
        <f t="shared" si="30"/>
        <v>0.56925221045435459</v>
      </c>
      <c r="M175">
        <f t="shared" si="31"/>
        <v>2.3215441245904116</v>
      </c>
      <c r="N175">
        <f t="shared" si="32"/>
        <v>1.7566905874670904</v>
      </c>
    </row>
    <row r="176" spans="1:14" x14ac:dyDescent="0.25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22"/>
        <v>0.44843049327354262</v>
      </c>
      <c r="D176">
        <f t="shared" si="23"/>
        <v>0.58139534883720934</v>
      </c>
      <c r="E176">
        <f t="shared" si="24"/>
        <v>2.982584211075201E-2</v>
      </c>
      <c r="F176">
        <f t="shared" si="25"/>
        <v>-0.23088956095526114</v>
      </c>
      <c r="G176">
        <v>0</v>
      </c>
      <c r="H176">
        <f t="shared" si="26"/>
        <v>0.26071540306601315</v>
      </c>
      <c r="I176">
        <f t="shared" si="27"/>
        <v>-1.0626278551055641</v>
      </c>
      <c r="J176">
        <f t="shared" si="28"/>
        <v>1.0626278551055641</v>
      </c>
      <c r="K176">
        <f t="shared" si="29"/>
        <v>0.43345731074801436</v>
      </c>
      <c r="L176">
        <f t="shared" si="30"/>
        <v>0.56654268925198559</v>
      </c>
      <c r="M176">
        <f t="shared" si="31"/>
        <v>2.3070322617798436</v>
      </c>
      <c r="N176">
        <f t="shared" si="32"/>
        <v>1.7650920556760061</v>
      </c>
    </row>
    <row r="177" spans="1:14" x14ac:dyDescent="0.25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22"/>
        <v>0.33898305084745761</v>
      </c>
      <c r="D177">
        <f t="shared" si="23"/>
        <v>0.69444444444444442</v>
      </c>
      <c r="E177">
        <f t="shared" si="24"/>
        <v>3.3427495291902032E-2</v>
      </c>
      <c r="F177">
        <f t="shared" si="25"/>
        <v>-0.20197740112994356</v>
      </c>
      <c r="G177">
        <v>0</v>
      </c>
      <c r="H177">
        <f t="shared" si="26"/>
        <v>0.23540489642184556</v>
      </c>
      <c r="I177">
        <f t="shared" si="27"/>
        <v>-1.0795837927188261</v>
      </c>
      <c r="J177">
        <f t="shared" si="28"/>
        <v>1.0795837927188261</v>
      </c>
      <c r="K177">
        <f t="shared" si="29"/>
        <v>0.32204165175679</v>
      </c>
      <c r="L177">
        <f t="shared" si="30"/>
        <v>0.67795834824321011</v>
      </c>
      <c r="M177">
        <f t="shared" si="31"/>
        <v>3.105188395801711</v>
      </c>
      <c r="N177">
        <f t="shared" si="32"/>
        <v>1.4750168687962832</v>
      </c>
    </row>
    <row r="178" spans="1:14" x14ac:dyDescent="0.25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22"/>
        <v>0.3546099290780142</v>
      </c>
      <c r="D178">
        <f t="shared" si="23"/>
        <v>0.69444444444444442</v>
      </c>
      <c r="E178">
        <f t="shared" si="24"/>
        <v>4.9054373522458672E-2</v>
      </c>
      <c r="F178">
        <f t="shared" si="25"/>
        <v>-0.1972025216706067</v>
      </c>
      <c r="G178">
        <v>0</v>
      </c>
      <c r="H178">
        <f t="shared" si="26"/>
        <v>0.2462568951930654</v>
      </c>
      <c r="I178">
        <f t="shared" si="27"/>
        <v>-1.1174753906691857</v>
      </c>
      <c r="J178">
        <f t="shared" si="28"/>
        <v>1.1174753906691857</v>
      </c>
      <c r="K178">
        <f t="shared" si="29"/>
        <v>0.32961905278832154</v>
      </c>
      <c r="L178">
        <f t="shared" si="30"/>
        <v>0.6703809472116784</v>
      </c>
      <c r="M178">
        <f t="shared" si="31"/>
        <v>3.0338052110179179</v>
      </c>
      <c r="N178">
        <f t="shared" si="32"/>
        <v>1.4916891718944416</v>
      </c>
    </row>
    <row r="179" spans="1:14" x14ac:dyDescent="0.25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22"/>
        <v>0.37453183520599254</v>
      </c>
      <c r="D179">
        <f t="shared" si="23"/>
        <v>0.66666666666666663</v>
      </c>
      <c r="E179">
        <f t="shared" si="24"/>
        <v>4.1198501872659055E-2</v>
      </c>
      <c r="F179">
        <f t="shared" si="25"/>
        <v>-0.20848938826466923</v>
      </c>
      <c r="G179">
        <v>0</v>
      </c>
      <c r="H179">
        <f t="shared" si="26"/>
        <v>0.24968789013732834</v>
      </c>
      <c r="I179">
        <f t="shared" si="27"/>
        <v>-1.0943513103291653</v>
      </c>
      <c r="J179">
        <f t="shared" si="28"/>
        <v>1.0943513103291653</v>
      </c>
      <c r="K179">
        <f t="shared" si="29"/>
        <v>0.35366097788449008</v>
      </c>
      <c r="L179">
        <f t="shared" si="30"/>
        <v>0.64633902211550998</v>
      </c>
      <c r="M179">
        <f t="shared" si="31"/>
        <v>2.8275666882497057</v>
      </c>
      <c r="N179">
        <f t="shared" si="32"/>
        <v>1.547175655164583</v>
      </c>
    </row>
    <row r="180" spans="1:14" x14ac:dyDescent="0.25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22"/>
        <v>0.34246575342465752</v>
      </c>
      <c r="D180">
        <f t="shared" si="23"/>
        <v>0.70422535211267612</v>
      </c>
      <c r="E180">
        <f t="shared" si="24"/>
        <v>4.6691105537333577E-2</v>
      </c>
      <c r="F180">
        <f t="shared" si="25"/>
        <v>-0.19448196025467879</v>
      </c>
      <c r="G180">
        <v>0</v>
      </c>
      <c r="H180">
        <f t="shared" si="26"/>
        <v>0.24117306579201236</v>
      </c>
      <c r="I180">
        <f t="shared" si="27"/>
        <v>-1.1135885079684349</v>
      </c>
      <c r="J180">
        <f t="shared" si="28"/>
        <v>1.1135885079684349</v>
      </c>
      <c r="K180">
        <f t="shared" si="29"/>
        <v>0.31866518188383058</v>
      </c>
      <c r="L180">
        <f t="shared" si="30"/>
        <v>0.68133481811616947</v>
      </c>
      <c r="M180">
        <f t="shared" si="31"/>
        <v>3.1380899352993956</v>
      </c>
      <c r="N180">
        <f t="shared" si="32"/>
        <v>1.4677071733467424</v>
      </c>
    </row>
    <row r="181" spans="1:14" x14ac:dyDescent="0.25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22"/>
        <v>0.40485829959514169</v>
      </c>
      <c r="D181">
        <f t="shared" si="23"/>
        <v>0.64102564102564097</v>
      </c>
      <c r="E181">
        <f t="shared" si="24"/>
        <v>4.5883940620782715E-2</v>
      </c>
      <c r="F181">
        <f t="shared" si="25"/>
        <v>-0.21364061040174398</v>
      </c>
      <c r="G181">
        <v>0</v>
      </c>
      <c r="H181">
        <f t="shared" si="26"/>
        <v>0.25952455102252669</v>
      </c>
      <c r="I181">
        <f t="shared" si="27"/>
        <v>-1.1021667854435135</v>
      </c>
      <c r="J181">
        <f t="shared" si="28"/>
        <v>1.1021667854435135</v>
      </c>
      <c r="K181">
        <f t="shared" si="29"/>
        <v>0.3816524151396708</v>
      </c>
      <c r="L181">
        <f t="shared" si="30"/>
        <v>0.61834758486032915</v>
      </c>
      <c r="M181">
        <f t="shared" si="31"/>
        <v>2.6201851746019651</v>
      </c>
      <c r="N181">
        <f t="shared" si="32"/>
        <v>1.6172133998483678</v>
      </c>
    </row>
    <row r="182" spans="1:14" x14ac:dyDescent="0.25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22"/>
        <v>0.39215686274509809</v>
      </c>
      <c r="D182">
        <f t="shared" si="23"/>
        <v>0.65359477124183007</v>
      </c>
      <c r="E182">
        <f t="shared" si="24"/>
        <v>4.5751633986928164E-2</v>
      </c>
      <c r="F182">
        <f t="shared" si="25"/>
        <v>-0.21056004100986803</v>
      </c>
      <c r="G182">
        <v>0</v>
      </c>
      <c r="H182">
        <f t="shared" si="26"/>
        <v>0.25631167499679613</v>
      </c>
      <c r="I182">
        <f t="shared" si="27"/>
        <v>-1.1033065999253477</v>
      </c>
      <c r="J182">
        <f t="shared" si="28"/>
        <v>1.1033065999253477</v>
      </c>
      <c r="K182">
        <f t="shared" si="29"/>
        <v>0.36898663905752271</v>
      </c>
      <c r="L182">
        <f t="shared" si="30"/>
        <v>0.63101336094247729</v>
      </c>
      <c r="M182">
        <f t="shared" si="31"/>
        <v>2.7101252298842891</v>
      </c>
      <c r="N182">
        <f t="shared" si="32"/>
        <v>1.5847524979604342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22"/>
        <v>0.36900369003690037</v>
      </c>
      <c r="D183">
        <f t="shared" si="23"/>
        <v>0.67567567567567566</v>
      </c>
      <c r="E183">
        <f t="shared" si="24"/>
        <v>4.4679365712576136E-2</v>
      </c>
      <c r="F183">
        <f t="shared" si="25"/>
        <v>-0.20464745187992417</v>
      </c>
      <c r="G183">
        <v>0</v>
      </c>
      <c r="H183">
        <f t="shared" si="26"/>
        <v>0.24932681759250025</v>
      </c>
      <c r="I183">
        <f t="shared" si="27"/>
        <v>-1.1037769642208699</v>
      </c>
      <c r="J183">
        <f t="shared" si="28"/>
        <v>1.1037769642208699</v>
      </c>
      <c r="K183">
        <f t="shared" si="29"/>
        <v>0.34632531075812184</v>
      </c>
      <c r="L183">
        <f t="shared" si="30"/>
        <v>0.65367468924187799</v>
      </c>
      <c r="M183">
        <f t="shared" si="31"/>
        <v>2.8874586088176879</v>
      </c>
      <c r="N183">
        <f t="shared" si="32"/>
        <v>1.5298129428260177</v>
      </c>
    </row>
    <row r="184" spans="1:14" x14ac:dyDescent="0.25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22"/>
        <v>0.52083333333333337</v>
      </c>
      <c r="D184">
        <f t="shared" si="23"/>
        <v>0.5181347150259068</v>
      </c>
      <c r="E184">
        <f t="shared" si="24"/>
        <v>3.8968048359240282E-2</v>
      </c>
      <c r="F184">
        <f t="shared" si="25"/>
        <v>-0.23089378238341951</v>
      </c>
      <c r="G184">
        <v>0</v>
      </c>
      <c r="H184">
        <f t="shared" si="26"/>
        <v>0.26986183074265979</v>
      </c>
      <c r="I184">
        <f t="shared" si="27"/>
        <v>-1.0810968751610268</v>
      </c>
      <c r="J184">
        <f t="shared" si="28"/>
        <v>1.0810968751610268</v>
      </c>
      <c r="K184">
        <f t="shared" si="29"/>
        <v>0.50135136122257906</v>
      </c>
      <c r="L184">
        <f t="shared" si="30"/>
        <v>0.49864863877742077</v>
      </c>
      <c r="M184">
        <f t="shared" si="31"/>
        <v>1.9946091251481448</v>
      </c>
      <c r="N184">
        <f t="shared" si="32"/>
        <v>2.0054200938997546</v>
      </c>
    </row>
    <row r="185" spans="1:14" x14ac:dyDescent="0.25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22"/>
        <v>0.5</v>
      </c>
      <c r="D185">
        <f t="shared" si="23"/>
        <v>0.54054054054054046</v>
      </c>
      <c r="E185">
        <f t="shared" si="24"/>
        <v>4.0540540540540349E-2</v>
      </c>
      <c r="F185">
        <f t="shared" si="25"/>
        <v>-0.22972972972972983</v>
      </c>
      <c r="G185">
        <v>0</v>
      </c>
      <c r="H185">
        <f t="shared" si="26"/>
        <v>0.27027027027027023</v>
      </c>
      <c r="I185">
        <f t="shared" si="27"/>
        <v>-1.0846522890932806</v>
      </c>
      <c r="J185">
        <f t="shared" si="28"/>
        <v>1.0846522890932806</v>
      </c>
      <c r="K185">
        <f t="shared" si="29"/>
        <v>0.47969630486192494</v>
      </c>
      <c r="L185">
        <f t="shared" si="30"/>
        <v>0.52030369513807517</v>
      </c>
      <c r="M185">
        <f t="shared" si="31"/>
        <v>2.0846522890932806</v>
      </c>
      <c r="N185">
        <f t="shared" si="32"/>
        <v>1.9219544457292885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174" activePane="bottomLeft" state="frozen"/>
      <selection pane="bottomLeft" activeCell="A177" sqref="A177:XFD17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6" t="s">
        <v>9</v>
      </c>
      <c r="B1" s="77"/>
      <c r="C1" s="18"/>
      <c r="D1" s="78" t="s">
        <v>25</v>
      </c>
      <c r="E1" s="77"/>
      <c r="F1" s="78" t="s">
        <v>23</v>
      </c>
      <c r="G1" s="77"/>
      <c r="H1" s="78" t="s">
        <v>11</v>
      </c>
      <c r="I1" s="77"/>
      <c r="J1" s="78" t="s">
        <v>10</v>
      </c>
      <c r="K1" s="77"/>
      <c r="L1" s="74" t="s">
        <v>227</v>
      </c>
      <c r="M1" s="75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s="28" customFormat="1" ht="15" x14ac:dyDescent="0.25">
      <c r="A137" s="23">
        <v>1.86</v>
      </c>
      <c r="B137" s="23">
        <v>2.0299999999999998</v>
      </c>
      <c r="C137" s="24">
        <f t="shared" si="80"/>
        <v>3.0245246040574214E-2</v>
      </c>
      <c r="D137" s="25">
        <f>IF(OR($A137="",$B137=""),"",A137*'MPTO_working_2-way'!$G136)</f>
        <v>1.9162561576354682</v>
      </c>
      <c r="E137" s="27">
        <f>IF(OR($A137="",$B137=""),"",B137*'MPTO_working_2-way'!$G136)</f>
        <v>2.0913978494623655</v>
      </c>
      <c r="F137" s="25">
        <f>IF(OR($A137="",$B137=""),"",'MPTO_working_2-way'!D136)</f>
        <v>1.9138324294186226</v>
      </c>
      <c r="G137" s="27">
        <f>IF(OR($A137="",$B137=""),"",'MPTO_working_2-way'!E136)</f>
        <v>2.0942925287037548</v>
      </c>
      <c r="H137" s="25">
        <f>IF(OR($A137="",$B137=""),"",'OddsRatio_working_2-way'!M136)</f>
        <v>1.9137567818137824</v>
      </c>
      <c r="I137" s="25">
        <f>IF(OR($A137="",$B137=""),"",'OddsRatio_working_2-way'!N136)</f>
        <v>2.0943831224048783</v>
      </c>
      <c r="J137" s="25">
        <f>IF('Log_working_2-way'!$D136="","",A137^('Log_working_2-way'!$D136))</f>
        <v>1.9126582447390832</v>
      </c>
      <c r="K137" s="27">
        <f>IF('Log_working_2-way'!$D136="","",B137^('Log_working_2-way'!$D136))</f>
        <v>2.0957003958101184</v>
      </c>
      <c r="L137" s="70">
        <f t="shared" si="72"/>
        <v>0.52185089974293053</v>
      </c>
      <c r="M137" s="70">
        <f t="shared" si="73"/>
        <v>0.47814910025706941</v>
      </c>
      <c r="N137" s="28">
        <v>100</v>
      </c>
      <c r="O137" s="28">
        <f t="shared" si="74"/>
        <v>46.236559139784944</v>
      </c>
      <c r="P137" s="28">
        <f t="shared" si="75"/>
        <v>50.73891625615763</v>
      </c>
      <c r="Q137" s="28">
        <f t="shared" si="76"/>
        <v>49.26108374384237</v>
      </c>
      <c r="R137" s="28">
        <f t="shared" si="77"/>
        <v>53.763440860215049</v>
      </c>
      <c r="S137" s="72">
        <f t="shared" si="78"/>
        <v>-3.0245246040574258</v>
      </c>
      <c r="T137" s="72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ht="15" x14ac:dyDescent="0.25">
      <c r="A146">
        <v>1.76</v>
      </c>
      <c r="B146">
        <v>2.19</v>
      </c>
      <c r="C146" s="20">
        <f t="shared" si="80"/>
        <v>2.4802822748028364E-2</v>
      </c>
      <c r="D146" s="17">
        <f>IF(OR($A146="",$B146=""),"",A146*'MPTO_working_2-way'!$G145)</f>
        <v>1.8036529680365299</v>
      </c>
      <c r="E146" s="22">
        <f>IF(OR($A146="",$B146=""),"",B146*'MPTO_working_2-way'!$G145)</f>
        <v>2.2443181818181821</v>
      </c>
      <c r="F146" s="17">
        <f>IF(OR($A146="",$B146=""),"",'MPTO_working_2-way'!D145)</f>
        <v>1.7992717766781814</v>
      </c>
      <c r="G146" s="22">
        <f>IF(OR($A146="",$B146=""),"",'MPTO_working_2-way'!E145)</f>
        <v>2.2511388856442007</v>
      </c>
      <c r="H146" s="17">
        <f>IF(OR($A146="",$B146=""),"",'OddsRatio_working_2-way'!M145)</f>
        <v>1.7991592220483192</v>
      </c>
      <c r="I146" s="17">
        <f>IF(OR($A146="",$B146=""),"",'OddsRatio_working_2-way'!N145)</f>
        <v>2.2513150976809202</v>
      </c>
      <c r="J146" s="17">
        <f>IF('Log_working_2-way'!$D145="","",A146^('Log_working_2-way'!$D145))</f>
        <v>1.7971825875302028</v>
      </c>
      <c r="K146" s="22">
        <f>IF('Log_working_2-way'!$D145="","",B146^('Log_working_2-way'!$D145))</f>
        <v>2.254417765317922</v>
      </c>
      <c r="L146" s="33">
        <f t="shared" si="72"/>
        <v>0.5544303797468354</v>
      </c>
      <c r="M146" s="33">
        <f t="shared" si="73"/>
        <v>0.44556962025316449</v>
      </c>
      <c r="N146" s="4">
        <v>100</v>
      </c>
      <c r="O146" s="4">
        <f t="shared" si="74"/>
        <v>43.181818181818187</v>
      </c>
      <c r="P146" s="4">
        <f t="shared" si="75"/>
        <v>54.337899543379002</v>
      </c>
      <c r="Q146" s="4">
        <f t="shared" si="76"/>
        <v>45.662100456621005</v>
      </c>
      <c r="R146" s="4">
        <f t="shared" si="77"/>
        <v>56.81818181818182</v>
      </c>
      <c r="S146" s="39">
        <f t="shared" si="78"/>
        <v>-2.4802822748028177</v>
      </c>
      <c r="T146" s="39">
        <f t="shared" si="79"/>
        <v>-2.4802822748028177</v>
      </c>
    </row>
    <row r="147" spans="1:20" ht="15" x14ac:dyDescent="0.25">
      <c r="A147">
        <v>1.68</v>
      </c>
      <c r="B147">
        <v>2.3199999999999998</v>
      </c>
      <c r="C147" s="20">
        <f t="shared" si="80"/>
        <v>2.6272577996715896E-2</v>
      </c>
      <c r="D147" s="17">
        <f>IF(OR($A147="",$B147=""),"",A147*'MPTO_working_2-way'!$G146)</f>
        <v>1.7241379310344827</v>
      </c>
      <c r="E147" s="22">
        <f>IF(OR($A147="",$B147=""),"",B147*'MPTO_working_2-way'!$G146)</f>
        <v>2.3809523809523809</v>
      </c>
      <c r="F147" s="17">
        <f>IF(OR($A147="",$B147=""),"",'MPTO_working_2-way'!D146)</f>
        <v>1.7179125528913963</v>
      </c>
      <c r="G147" s="22">
        <f>IF(OR($A147="",$B147=""),"",'MPTO_working_2-way'!E146)</f>
        <v>2.3929273084479368</v>
      </c>
      <c r="H147" s="17">
        <f>IF(OR($A147="",$B147=""),"",'OddsRatio_working_2-way'!M146)</f>
        <v>1.7177405625652735</v>
      </c>
      <c r="I147" s="17">
        <f>IF(OR($A147="",$B147=""),"",'OddsRatio_working_2-way'!N146)</f>
        <v>2.3932610920384718</v>
      </c>
      <c r="J147" s="17">
        <f>IF('Log_working_2-way'!$D146="","",A147^('Log_working_2-way'!$D146))</f>
        <v>1.7149266644844161</v>
      </c>
      <c r="K147" s="22">
        <f>IF('Log_working_2-way'!$D146="","",B147^('Log_working_2-way'!$D146))</f>
        <v>2.3987448638821731</v>
      </c>
      <c r="L147" s="33">
        <f t="shared" si="72"/>
        <v>0.58000000000000007</v>
      </c>
      <c r="M147" s="33">
        <f t="shared" si="73"/>
        <v>0.42</v>
      </c>
      <c r="N147" s="4">
        <v>100</v>
      </c>
      <c r="O147" s="4">
        <f t="shared" si="74"/>
        <v>40.476190476190474</v>
      </c>
      <c r="P147" s="4">
        <f t="shared" si="75"/>
        <v>56.896551724137922</v>
      </c>
      <c r="Q147" s="4">
        <f t="shared" si="76"/>
        <v>43.103448275862071</v>
      </c>
      <c r="R147" s="4">
        <f t="shared" si="77"/>
        <v>59.523809523809526</v>
      </c>
      <c r="S147" s="39">
        <f t="shared" si="78"/>
        <v>-2.6272577996715967</v>
      </c>
      <c r="T147" s="39">
        <f t="shared" si="79"/>
        <v>-2.6272577996716038</v>
      </c>
    </row>
    <row r="148" spans="1:20" ht="15" x14ac:dyDescent="0.25">
      <c r="A148">
        <v>2</v>
      </c>
      <c r="B148">
        <v>1.9</v>
      </c>
      <c r="C148" s="20">
        <f t="shared" si="80"/>
        <v>2.631578947368407E-2</v>
      </c>
      <c r="D148" s="17">
        <f>IF(OR($A148="",$B148=""),"",A148*'MPTO_working_2-way'!$G147)</f>
        <v>2.0526315789473681</v>
      </c>
      <c r="E148" s="22">
        <f>IF(OR($A148="",$B148=""),"",B148*'MPTO_working_2-way'!$G147)</f>
        <v>1.9499999999999997</v>
      </c>
      <c r="F148" s="17">
        <f>IF(OR($A148="",$B148=""),"",'MPTO_working_2-way'!D147)</f>
        <v>2.0540540540540539</v>
      </c>
      <c r="G148" s="22">
        <f>IF(OR($A148="",$B148=""),"",'MPTO_working_2-way'!E147)</f>
        <v>1.9487179487179485</v>
      </c>
      <c r="H148" s="17">
        <f>IF(OR($A148="",$B148=""),"",'OddsRatio_working_2-way'!M147)</f>
        <v>2.0540925533894594</v>
      </c>
      <c r="I148" s="17">
        <f>IF(OR($A148="",$B148=""),"",'OddsRatio_working_2-way'!N147)</f>
        <v>1.9486832980505142</v>
      </c>
      <c r="J148" s="17">
        <f>IF('Log_working_2-way'!$D147="","",A148^('Log_working_2-way'!$D147))</f>
        <v>2.0547369052254369</v>
      </c>
      <c r="K148" s="22">
        <f>IF('Log_working_2-way'!$D147="","",B148^('Log_working_2-way'!$D147))</f>
        <v>1.9481037356763915</v>
      </c>
      <c r="L148" s="33">
        <f t="shared" si="72"/>
        <v>0.48717948717948723</v>
      </c>
      <c r="M148" s="33">
        <f t="shared" si="73"/>
        <v>0.51282051282051289</v>
      </c>
      <c r="N148" s="4">
        <v>100</v>
      </c>
      <c r="O148" s="4">
        <f t="shared" si="74"/>
        <v>50</v>
      </c>
      <c r="P148" s="4">
        <f t="shared" si="75"/>
        <v>47.368421052631575</v>
      </c>
      <c r="Q148" s="4">
        <f t="shared" si="76"/>
        <v>52.631578947368418</v>
      </c>
      <c r="R148" s="4">
        <f t="shared" si="77"/>
        <v>50</v>
      </c>
      <c r="S148" s="39">
        <f t="shared" si="78"/>
        <v>-2.6315789473684177</v>
      </c>
      <c r="T148" s="39">
        <f t="shared" si="79"/>
        <v>-2.6315789473684248</v>
      </c>
    </row>
    <row r="149" spans="1:20" ht="15" x14ac:dyDescent="0.25">
      <c r="A149">
        <v>2.1</v>
      </c>
      <c r="B149">
        <v>1.81</v>
      </c>
      <c r="C149" s="20">
        <f t="shared" si="80"/>
        <v>2.8676664035780064E-2</v>
      </c>
      <c r="D149" s="17">
        <f>IF(OR($A149="",$B149=""),"",A149*'MPTO_working_2-way'!$G148)</f>
        <v>2.160220994475138</v>
      </c>
      <c r="E149" s="22">
        <f>IF(OR($A149="",$B149=""),"",B149*'MPTO_working_2-way'!$G148)</f>
        <v>1.861904761904762</v>
      </c>
      <c r="F149" s="17">
        <f>IF(OR($A149="",$B149=""),"",'MPTO_working_2-way'!D148)</f>
        <v>2.1651951011107946</v>
      </c>
      <c r="G149" s="22">
        <f>IF(OR($A149="",$B149=""),"",'MPTO_working_2-way'!E148)</f>
        <v>1.858225372769494</v>
      </c>
      <c r="H149" s="17">
        <f>IF(OR($A149="",$B149=""),"",'OddsRatio_working_2-way'!M148)</f>
        <v>2.1653431646335015</v>
      </c>
      <c r="I149" s="17">
        <f>IF(OR($A149="",$B149=""),"",'OddsRatio_working_2-way'!N148)</f>
        <v>1.8581163303210331</v>
      </c>
      <c r="J149" s="17">
        <f>IF('Log_working_2-way'!$D148="","",A149^('Log_working_2-way'!$D148))</f>
        <v>2.1676082555034109</v>
      </c>
      <c r="K149" s="22">
        <f>IF('Log_working_2-way'!$D148="","",B149^('Log_working_2-way'!$D148))</f>
        <v>1.8564516354578522</v>
      </c>
      <c r="L149" s="33">
        <f t="shared" si="72"/>
        <v>0.46291560102301793</v>
      </c>
      <c r="M149" s="33">
        <f t="shared" si="73"/>
        <v>0.53708439897698212</v>
      </c>
      <c r="N149" s="4">
        <v>100</v>
      </c>
      <c r="O149" s="4">
        <f t="shared" si="74"/>
        <v>52.38095238095238</v>
      </c>
      <c r="P149" s="4">
        <f t="shared" si="75"/>
        <v>44.751381215469614</v>
      </c>
      <c r="Q149" s="4">
        <f t="shared" si="76"/>
        <v>55.248618784530393</v>
      </c>
      <c r="R149" s="4">
        <f t="shared" si="77"/>
        <v>47.619047619047613</v>
      </c>
      <c r="S149" s="39">
        <f t="shared" si="78"/>
        <v>-2.8676664035780135</v>
      </c>
      <c r="T149" s="39">
        <f t="shared" si="79"/>
        <v>-2.8676664035779993</v>
      </c>
    </row>
    <row r="150" spans="1:20" ht="15" x14ac:dyDescent="0.25">
      <c r="A150">
        <v>1.97</v>
      </c>
      <c r="B150">
        <v>1.93</v>
      </c>
      <c r="C150" s="20">
        <f t="shared" si="80"/>
        <v>2.5748928223876311E-2</v>
      </c>
      <c r="D150" s="17">
        <f>IF(OR($A150="",$B150=""),"",A150*'MPTO_working_2-way'!$G149)</f>
        <v>2.0207253886010363</v>
      </c>
      <c r="E150" s="22">
        <f>IF(OR($A150="",$B150=""),"",B150*'MPTO_working_2-way'!$G149)</f>
        <v>1.9796954314720812</v>
      </c>
      <c r="F150" s="17">
        <f>IF(OR($A150="",$B150=""),"",'MPTO_working_2-way'!D149)</f>
        <v>2.0212647191728026</v>
      </c>
      <c r="G150" s="22">
        <f>IF(OR($A150="",$B150=""),"",'MPTO_working_2-way'!E149)</f>
        <v>1.9791780536685666</v>
      </c>
      <c r="H150" s="17">
        <f>IF(OR($A150="",$B150=""),"",'OddsRatio_working_2-way'!M149)</f>
        <v>2.021278978873144</v>
      </c>
      <c r="I150" s="17">
        <f>IF(OR($A150="",$B150=""),"",'OddsRatio_working_2-way'!N149)</f>
        <v>1.9791643818062103</v>
      </c>
      <c r="J150" s="17">
        <f>IF('Log_working_2-way'!$D149="","",A150^('Log_working_2-way'!$D149))</f>
        <v>2.0215229873993761</v>
      </c>
      <c r="K150" s="22">
        <f>IF('Log_working_2-way'!$D149="","",B150^('Log_working_2-way'!$D149))</f>
        <v>1.9789304913693861</v>
      </c>
      <c r="L150" s="33">
        <f t="shared" si="72"/>
        <v>0.49487179487179483</v>
      </c>
      <c r="M150" s="33">
        <f t="shared" si="73"/>
        <v>0.50512820512820511</v>
      </c>
      <c r="N150" s="4">
        <v>100</v>
      </c>
      <c r="O150" s="4">
        <f t="shared" si="74"/>
        <v>49.238578680203041</v>
      </c>
      <c r="P150" s="4">
        <f t="shared" si="75"/>
        <v>48.186528497409334</v>
      </c>
      <c r="Q150" s="4">
        <f t="shared" si="76"/>
        <v>51.81347150259068</v>
      </c>
      <c r="R150" s="4">
        <f t="shared" si="77"/>
        <v>50.761421319796952</v>
      </c>
      <c r="S150" s="39">
        <f t="shared" si="78"/>
        <v>-2.5748928223876391</v>
      </c>
      <c r="T150" s="39">
        <f t="shared" si="79"/>
        <v>-2.5748928223876177</v>
      </c>
    </row>
    <row r="151" spans="1:20" ht="15" x14ac:dyDescent="0.25">
      <c r="A151">
        <v>2.2200000000000002</v>
      </c>
      <c r="B151">
        <v>1.73</v>
      </c>
      <c r="C151" s="20">
        <f t="shared" si="80"/>
        <v>2.8485132531375301E-2</v>
      </c>
      <c r="D151" s="17">
        <f>IF(OR($A151="",$B151=""),"",A151*'MPTO_working_2-way'!$G150)</f>
        <v>2.2832369942196533</v>
      </c>
      <c r="E151" s="22">
        <f>IF(OR($A151="",$B151=""),"",B151*'MPTO_working_2-way'!$G150)</f>
        <v>1.7792792792792793</v>
      </c>
      <c r="F151" s="17">
        <f>IF(OR($A151="",$B151=""),"",'MPTO_working_2-way'!D150)</f>
        <v>2.2924849280725841</v>
      </c>
      <c r="G151" s="22">
        <f>IF(OR($A151="",$B151=""),"",'MPTO_working_2-way'!E150)</f>
        <v>1.7737034129219971</v>
      </c>
      <c r="H151" s="17">
        <f>IF(OR($A151="",$B151=""),"",'OddsRatio_working_2-way'!M150)</f>
        <v>2.2927617246470167</v>
      </c>
      <c r="I151" s="17">
        <f>IF(OR($A151="",$B151=""),"",'OddsRatio_working_2-way'!N150)</f>
        <v>1.7735377532723946</v>
      </c>
      <c r="J151" s="17">
        <f>IF('Log_working_2-way'!$D150="","",A151^('Log_working_2-way'!$D150))</f>
        <v>2.2969907932831721</v>
      </c>
      <c r="K151" s="22">
        <f>IF('Log_working_2-way'!$D150="","",B151^('Log_working_2-way'!$D150))</f>
        <v>1.771015496161394</v>
      </c>
      <c r="L151" s="33">
        <f t="shared" si="72"/>
        <v>0.43797468354430374</v>
      </c>
      <c r="M151" s="33">
        <f t="shared" si="73"/>
        <v>0.5620253164556962</v>
      </c>
      <c r="N151" s="4">
        <v>100</v>
      </c>
      <c r="O151" s="4">
        <f t="shared" si="74"/>
        <v>54.954954954954964</v>
      </c>
      <c r="P151" s="4">
        <f t="shared" si="75"/>
        <v>42.196531791907518</v>
      </c>
      <c r="Q151" s="4">
        <f t="shared" si="76"/>
        <v>57.80346820809249</v>
      </c>
      <c r="R151" s="4">
        <f t="shared" si="77"/>
        <v>45.045045045045043</v>
      </c>
      <c r="S151" s="39">
        <f t="shared" si="78"/>
        <v>-2.8485132531375257</v>
      </c>
      <c r="T151" s="39">
        <f t="shared" si="79"/>
        <v>-2.8485132531375257</v>
      </c>
    </row>
    <row r="152" spans="1:20" ht="15" x14ac:dyDescent="0.25">
      <c r="A152">
        <v>2.2400000000000002</v>
      </c>
      <c r="B152">
        <v>1.71</v>
      </c>
      <c r="C152" s="20">
        <f t="shared" si="80"/>
        <v>3.1223893065998265E-2</v>
      </c>
      <c r="D152" s="17">
        <f>IF(OR($A152="",$B152=""),"",A152*'MPTO_working_2-way'!$G151)</f>
        <v>2.3099415204678362</v>
      </c>
      <c r="E152" s="22">
        <f>IF(OR($A152="",$B152=""),"",B152*'MPTO_working_2-way'!$G151)</f>
        <v>1.763392857142857</v>
      </c>
      <c r="F152" s="17">
        <f>IF(OR($A152="",$B152=""),"",'MPTO_working_2-way'!D151)</f>
        <v>2.3211731911283482</v>
      </c>
      <c r="G152" s="22">
        <f>IF(OR($A152="",$B152=""),"",'MPTO_working_2-way'!E151)</f>
        <v>1.7569030364186771</v>
      </c>
      <c r="H152" s="17">
        <f>IF(OR($A152="",$B152=""),"",'OddsRatio_working_2-way'!M151)</f>
        <v>2.3215441245904116</v>
      </c>
      <c r="I152" s="17">
        <f>IF(OR($A152="",$B152=""),"",'OddsRatio_working_2-way'!N151)</f>
        <v>1.7566905874670904</v>
      </c>
      <c r="J152" s="17">
        <f>IF('Log_working_2-way'!$D151="","",A152^('Log_working_2-way'!$D151))</f>
        <v>2.3267011355498624</v>
      </c>
      <c r="K152" s="22">
        <f>IF('Log_working_2-way'!$D151="","",B152^('Log_working_2-way'!$D151))</f>
        <v>1.7537492606317167</v>
      </c>
      <c r="L152" s="33">
        <f t="shared" si="72"/>
        <v>0.43291139240506332</v>
      </c>
      <c r="M152" s="33">
        <f t="shared" si="73"/>
        <v>0.56708860759493673</v>
      </c>
      <c r="N152" s="4">
        <v>100</v>
      </c>
      <c r="O152" s="4">
        <f t="shared" si="74"/>
        <v>55.357142857142868</v>
      </c>
      <c r="P152" s="4">
        <f t="shared" si="75"/>
        <v>41.520467836257311</v>
      </c>
      <c r="Q152" s="4">
        <f t="shared" si="76"/>
        <v>58.479532163742689</v>
      </c>
      <c r="R152" s="4">
        <f t="shared" si="77"/>
        <v>44.642857142857139</v>
      </c>
      <c r="S152" s="39">
        <f t="shared" si="78"/>
        <v>-3.1223893065998212</v>
      </c>
      <c r="T152" s="39">
        <f t="shared" si="79"/>
        <v>-3.1223893065998283</v>
      </c>
    </row>
    <row r="153" spans="1:20" ht="15" x14ac:dyDescent="0.25">
      <c r="A153">
        <v>1.81</v>
      </c>
      <c r="B153">
        <v>2.1</v>
      </c>
      <c r="C153" s="20">
        <f t="shared" si="80"/>
        <v>2.8676664035780064E-2</v>
      </c>
      <c r="D153" s="17">
        <f>IF(OR($A153="",$B153=""),"",A153*'MPTO_working_2-way'!$G152)</f>
        <v>1.861904761904762</v>
      </c>
      <c r="E153" s="22">
        <f>IF(OR($A153="",$B153=""),"",B153*'MPTO_working_2-way'!$G152)</f>
        <v>2.160220994475138</v>
      </c>
      <c r="F153" s="17">
        <f>IF(OR($A153="",$B153=""),"",'MPTO_working_2-way'!D152)</f>
        <v>1.858225372769494</v>
      </c>
      <c r="G153" s="22">
        <f>IF(OR($A153="",$B153=""),"",'MPTO_working_2-way'!E152)</f>
        <v>2.1651951011107946</v>
      </c>
      <c r="H153" s="17">
        <f>IF(OR($A153="",$B153=""),"",'OddsRatio_working_2-way'!M152)</f>
        <v>1.8581163303210331</v>
      </c>
      <c r="I153" s="17">
        <f>IF(OR($A153="",$B153=""),"",'OddsRatio_working_2-way'!N152)</f>
        <v>2.1653431646335015</v>
      </c>
      <c r="J153" s="17">
        <f>IF('Log_working_2-way'!$D152="","",A153^('Log_working_2-way'!$D152))</f>
        <v>1.8564516354578522</v>
      </c>
      <c r="K153" s="22">
        <f>IF('Log_working_2-way'!$D152="","",B153^('Log_working_2-way'!$D152))</f>
        <v>2.1676082555034109</v>
      </c>
      <c r="L153" s="33">
        <f t="shared" si="72"/>
        <v>0.53708439897698212</v>
      </c>
      <c r="M153" s="33">
        <f t="shared" si="73"/>
        <v>0.46291560102301793</v>
      </c>
      <c r="N153" s="4">
        <v>100</v>
      </c>
      <c r="O153" s="4">
        <f t="shared" si="74"/>
        <v>44.751381215469614</v>
      </c>
      <c r="P153" s="4">
        <f t="shared" si="75"/>
        <v>52.38095238095238</v>
      </c>
      <c r="Q153" s="4">
        <f t="shared" si="76"/>
        <v>47.619047619047613</v>
      </c>
      <c r="R153" s="4">
        <f t="shared" si="77"/>
        <v>55.248618784530393</v>
      </c>
      <c r="S153" s="39">
        <f t="shared" si="78"/>
        <v>-2.8676664035779993</v>
      </c>
      <c r="T153" s="39">
        <f t="shared" si="79"/>
        <v>-2.8676664035780135</v>
      </c>
    </row>
    <row r="154" spans="1:20" ht="15" x14ac:dyDescent="0.25">
      <c r="A154">
        <v>1.94</v>
      </c>
      <c r="B154">
        <v>1.96</v>
      </c>
      <c r="C154" s="20">
        <f t="shared" si="80"/>
        <v>2.5667999158426325E-2</v>
      </c>
      <c r="D154" s="17">
        <f>IF(OR($A154="",$B154=""),"",A154*'MPTO_working_2-way'!$G153)</f>
        <v>1.989795918367347</v>
      </c>
      <c r="E154" s="22">
        <f>IF(OR($A154="",$B154=""),"",B154*'MPTO_working_2-way'!$G153)</f>
        <v>2.0103092783505154</v>
      </c>
      <c r="F154" s="17">
        <f>IF(OR($A154="",$B154=""),"",'MPTO_working_2-way'!D153)</f>
        <v>1.9895353704478862</v>
      </c>
      <c r="G154" s="22">
        <f>IF(OR($A154="",$B154=""),"",'MPTO_working_2-way'!E153)</f>
        <v>2.0105752961082914</v>
      </c>
      <c r="H154" s="17">
        <f>IF(OR($A154="",$B154=""),"",'OddsRatio_working_2-way'!M153)</f>
        <v>1.9895285072531594</v>
      </c>
      <c r="I154" s="17">
        <f>IF(OR($A154="",$B154=""),"",'OddsRatio_working_2-way'!N153)</f>
        <v>2.0105823052798226</v>
      </c>
      <c r="J154" s="17">
        <f>IF('Log_working_2-way'!$D153="","",A154^('Log_working_2-way'!$D153))</f>
        <v>1.9894107081664238</v>
      </c>
      <c r="K154" s="22">
        <f>IF('Log_working_2-way'!$D153="","",B154^('Log_working_2-way'!$D153))</f>
        <v>2.0107026250536491</v>
      </c>
      <c r="L154" s="33">
        <f t="shared" si="72"/>
        <v>0.50256410256410255</v>
      </c>
      <c r="M154" s="33">
        <f t="shared" si="73"/>
        <v>0.49743589743589745</v>
      </c>
      <c r="N154" s="4">
        <v>100</v>
      </c>
      <c r="O154" s="4">
        <f t="shared" si="74"/>
        <v>48.453608247422686</v>
      </c>
      <c r="P154" s="4">
        <f t="shared" si="75"/>
        <v>48.979591836734699</v>
      </c>
      <c r="Q154" s="4">
        <f t="shared" si="76"/>
        <v>51.020408163265309</v>
      </c>
      <c r="R154" s="4">
        <f t="shared" si="77"/>
        <v>51.546391752577328</v>
      </c>
      <c r="S154" s="39">
        <f t="shared" si="78"/>
        <v>-2.5667999158426227</v>
      </c>
      <c r="T154" s="39">
        <f t="shared" si="79"/>
        <v>-2.5667999158426298</v>
      </c>
    </row>
    <row r="155" spans="1:20" ht="15" x14ac:dyDescent="0.25">
      <c r="A155">
        <v>2.54</v>
      </c>
      <c r="B155">
        <v>1.52</v>
      </c>
      <c r="C155" s="20">
        <f t="shared" si="80"/>
        <v>5.159552424368008E-2</v>
      </c>
      <c r="D155" s="17">
        <f>IF(OR($A155="",$B155=""),"",A155*'MPTO_working_2-way'!$G154)</f>
        <v>2.6710526315789473</v>
      </c>
      <c r="E155" s="22">
        <f>IF(OR($A155="",$B155=""),"",B155*'MPTO_working_2-way'!$G154)</f>
        <v>1.5984251968503937</v>
      </c>
      <c r="F155" s="17">
        <f>IF(OR($A155="",$B155=""),"",'MPTO_working_2-way'!D154)</f>
        <v>2.7181075753308925</v>
      </c>
      <c r="G155" s="22">
        <f>IF(OR($A155="",$B155=""),"",'MPTO_working_2-way'!E154)</f>
        <v>1.5820357318472382</v>
      </c>
      <c r="H155" s="17">
        <f>IF(OR($A155="",$B155=""),"",'OddsRatio_working_2-way'!M154)</f>
        <v>2.7209121016305455</v>
      </c>
      <c r="I155" s="17">
        <f>IF(OR($A155="",$B155=""),"",'OddsRatio_working_2-way'!N154)</f>
        <v>1.5810872031479763</v>
      </c>
      <c r="J155" s="17">
        <f>IF('Log_working_2-way'!$D154="","",A155^('Log_working_2-way'!$D154))</f>
        <v>2.7435295149271268</v>
      </c>
      <c r="K155" s="22">
        <f>IF('Log_working_2-way'!$D154="","",B155^('Log_working_2-way'!$D154))</f>
        <v>1.5735492238214788</v>
      </c>
      <c r="L155" s="33">
        <f t="shared" si="72"/>
        <v>0.37438423645320196</v>
      </c>
      <c r="M155" s="33">
        <f t="shared" si="73"/>
        <v>0.62561576354679804</v>
      </c>
      <c r="N155" s="4">
        <v>100</v>
      </c>
      <c r="O155" s="4">
        <f t="shared" si="74"/>
        <v>60.629921259842511</v>
      </c>
      <c r="P155" s="4">
        <f t="shared" si="75"/>
        <v>34.21052631578948</v>
      </c>
      <c r="Q155" s="4">
        <f t="shared" si="76"/>
        <v>65.789473684210535</v>
      </c>
      <c r="R155" s="4">
        <f t="shared" si="77"/>
        <v>39.370078740157474</v>
      </c>
      <c r="S155" s="39">
        <f t="shared" si="78"/>
        <v>-5.1595524243680231</v>
      </c>
      <c r="T155" s="39">
        <f t="shared" si="79"/>
        <v>-5.1595524243679947</v>
      </c>
    </row>
    <row r="156" spans="1:20" ht="15" x14ac:dyDescent="0.25">
      <c r="A156"/>
      <c r="B156"/>
      <c r="C156" s="20" t="str">
        <f t="shared" si="8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  <c r="L156" s="33" t="e">
        <f t="shared" ref="L156:L187" si="81">(1/D156)</f>
        <v>#VALUE!</v>
      </c>
      <c r="M156" s="33" t="e">
        <f t="shared" ref="M156:M187" si="82">(1/E156)</f>
        <v>#VALUE!</v>
      </c>
      <c r="N156" s="4">
        <v>100</v>
      </c>
      <c r="O156" s="4" t="e">
        <f t="shared" si="74"/>
        <v>#DIV/0!</v>
      </c>
      <c r="P156" s="4" t="e">
        <f t="shared" si="75"/>
        <v>#DIV/0!</v>
      </c>
      <c r="Q156" s="4" t="e">
        <f t="shared" si="76"/>
        <v>#DIV/0!</v>
      </c>
      <c r="R156" s="4" t="e">
        <f t="shared" si="77"/>
        <v>#DIV/0!</v>
      </c>
      <c r="S156" s="39" t="e">
        <f t="shared" si="78"/>
        <v>#DIV/0!</v>
      </c>
      <c r="T156" s="39" t="e">
        <f t="shared" si="79"/>
        <v>#DIV/0!</v>
      </c>
    </row>
    <row r="157" spans="1:20" ht="15" x14ac:dyDescent="0.25">
      <c r="A157">
        <v>1.76</v>
      </c>
      <c r="B157">
        <v>2.0699999999999998</v>
      </c>
      <c r="C157" s="20">
        <f t="shared" si="80"/>
        <v>5.1273605621431795E-2</v>
      </c>
      <c r="D157" s="17">
        <f>IF(OR($A157="",$B157=""),"",A157*'MPTO_working_2-way'!$G156)</f>
        <v>1.85024154589372</v>
      </c>
      <c r="E157" s="22">
        <f>IF(OR($A157="",$B157=""),"",B157*'MPTO_working_2-way'!$G156)</f>
        <v>2.1761363636363638</v>
      </c>
      <c r="F157" s="17">
        <f>IF(OR($A157="",$B157=""),"",'MPTO_working_2-way'!D156)</f>
        <v>1.8431650308610747</v>
      </c>
      <c r="G157" s="22">
        <f>IF(OR($A157="",$B157=""),"",'MPTO_working_2-way'!E156)</f>
        <v>2.1860074402976122</v>
      </c>
      <c r="H157" s="17">
        <f>IF(OR($A157="",$B157=""),"",'OddsRatio_working_2-way'!M156)</f>
        <v>1.8427813321566728</v>
      </c>
      <c r="I157" s="17">
        <f>IF(OR($A157="",$B157=""),"",'OddsRatio_working_2-way'!N156)</f>
        <v>2.1865474018521578</v>
      </c>
      <c r="J157" s="17">
        <f>IF('Log_working_2-way'!$D156="","",A157^('Log_working_2-way'!$D156))</f>
        <v>1.8395260918524756</v>
      </c>
      <c r="K157" s="22">
        <f>IF('Log_working_2-way'!$D156="","",B157^('Log_working_2-way'!$D156))</f>
        <v>2.1911482081422213</v>
      </c>
      <c r="L157" s="33">
        <f t="shared" si="81"/>
        <v>0.54046997389033935</v>
      </c>
      <c r="M157" s="33">
        <f t="shared" si="82"/>
        <v>0.45953002610966054</v>
      </c>
      <c r="N157" s="4">
        <v>100</v>
      </c>
      <c r="O157" s="4">
        <f t="shared" si="74"/>
        <v>43.181818181818187</v>
      </c>
      <c r="P157" s="4">
        <f t="shared" si="75"/>
        <v>51.690821256038639</v>
      </c>
      <c r="Q157" s="4">
        <f t="shared" si="76"/>
        <v>48.309178743961354</v>
      </c>
      <c r="R157" s="4">
        <f t="shared" si="77"/>
        <v>56.81818181818182</v>
      </c>
      <c r="S157" s="39">
        <f t="shared" si="78"/>
        <v>-5.127360562143167</v>
      </c>
      <c r="T157" s="39">
        <f t="shared" si="79"/>
        <v>-5.1273605621431813</v>
      </c>
    </row>
    <row r="158" spans="1:20" ht="15" x14ac:dyDescent="0.25">
      <c r="A158">
        <v>1.67</v>
      </c>
      <c r="B158">
        <v>2.33</v>
      </c>
      <c r="C158" s="20">
        <f t="shared" si="80"/>
        <v>2.7986944565804084E-2</v>
      </c>
      <c r="D158" s="17">
        <f>IF(OR($A158="",$B158=""),"",A158*'MPTO_working_2-way'!$G157)</f>
        <v>1.7167381974248928</v>
      </c>
      <c r="E158" s="22">
        <f>IF(OR($A158="",$B158=""),"",B158*'MPTO_working_2-way'!$G157)</f>
        <v>2.3952095808383236</v>
      </c>
      <c r="F158" s="17">
        <f>IF(OR($A158="",$B158=""),"",'MPTO_working_2-way'!D157)</f>
        <v>1.7099602293950913</v>
      </c>
      <c r="G158" s="22">
        <f>IF(OR($A158="",$B158=""),"",'MPTO_working_2-way'!E157)</f>
        <v>2.4085296029216061</v>
      </c>
      <c r="H158" s="17">
        <f>IF(OR($A158="",$B158=""),"",'OddsRatio_working_2-way'!M157)</f>
        <v>1.7097600992562489</v>
      </c>
      <c r="I158" s="17">
        <f>IF(OR($A158="",$B158=""),"",'OddsRatio_working_2-way'!N157)</f>
        <v>2.408926764195241</v>
      </c>
      <c r="J158" s="17">
        <f>IF('Log_working_2-way'!$D157="","",A158^('Log_working_2-way'!$D157))</f>
        <v>1.7066927473832643</v>
      </c>
      <c r="K158" s="22">
        <f>IF('Log_working_2-way'!$D157="","",B158^('Log_working_2-way'!$D157))</f>
        <v>2.4150421151239718</v>
      </c>
      <c r="L158" s="33">
        <f t="shared" si="81"/>
        <v>0.58250000000000002</v>
      </c>
      <c r="M158" s="33">
        <f t="shared" si="82"/>
        <v>0.41749999999999998</v>
      </c>
      <c r="N158" s="4">
        <v>100</v>
      </c>
      <c r="O158" s="4">
        <f t="shared" si="74"/>
        <v>40.119760479041922</v>
      </c>
      <c r="P158" s="4">
        <f t="shared" si="75"/>
        <v>57.081545064377686</v>
      </c>
      <c r="Q158" s="4">
        <f t="shared" si="76"/>
        <v>42.918454935622321</v>
      </c>
      <c r="R158" s="4">
        <f t="shared" si="77"/>
        <v>59.880239520958092</v>
      </c>
      <c r="S158" s="39">
        <f t="shared" si="78"/>
        <v>-2.7986944565803995</v>
      </c>
      <c r="T158" s="39">
        <f t="shared" si="79"/>
        <v>-2.7986944565804066</v>
      </c>
    </row>
    <row r="159" spans="1:20" ht="15" x14ac:dyDescent="0.25">
      <c r="A159">
        <v>1.61</v>
      </c>
      <c r="B159">
        <v>2.4500000000000002</v>
      </c>
      <c r="C159" s="20">
        <f t="shared" si="80"/>
        <v>2.9281277728482547E-2</v>
      </c>
      <c r="D159" s="17">
        <f>IF(OR($A159="",$B159=""),"",A159*'MPTO_working_2-way'!$G158)</f>
        <v>1.657142857142857</v>
      </c>
      <c r="E159" s="22">
        <f>IF(OR($A159="",$B159=""),"",B159*'MPTO_working_2-way'!$G158)</f>
        <v>2.5217391304347823</v>
      </c>
      <c r="F159" s="17">
        <f>IF(OR($A159="",$B159=""),"",'MPTO_working_2-way'!D158)</f>
        <v>1.6488661302121432</v>
      </c>
      <c r="G159" s="22">
        <f>IF(OR($A159="",$B159=""),"",'MPTO_working_2-way'!E158)</f>
        <v>2.5411499436302138</v>
      </c>
      <c r="H159" s="17">
        <f>IF(OR($A159="",$B159=""),"",'OddsRatio_working_2-way'!M158)</f>
        <v>1.648605932113185</v>
      </c>
      <c r="I159" s="17">
        <f>IF(OR($A159="",$B159=""),"",'OddsRatio_working_2-way'!N158)</f>
        <v>2.5417681992854404</v>
      </c>
      <c r="J159" s="17">
        <f>IF('Log_working_2-way'!$D158="","",A159^('Log_working_2-way'!$D158))</f>
        <v>1.6448518993839698</v>
      </c>
      <c r="K159" s="22">
        <f>IF('Log_working_2-way'!$D158="","",B159^('Log_working_2-way'!$D158))</f>
        <v>2.5507436683605564</v>
      </c>
      <c r="L159" s="33">
        <f t="shared" si="81"/>
        <v>0.60344827586206906</v>
      </c>
      <c r="M159" s="33">
        <f t="shared" si="82"/>
        <v>0.39655172413793111</v>
      </c>
      <c r="N159" s="4">
        <v>100</v>
      </c>
      <c r="O159" s="4">
        <f t="shared" si="74"/>
        <v>37.888198757763973</v>
      </c>
      <c r="P159" s="4">
        <f t="shared" si="75"/>
        <v>59.183673469387763</v>
      </c>
      <c r="Q159" s="4">
        <f t="shared" si="76"/>
        <v>40.816326530612237</v>
      </c>
      <c r="R159" s="4">
        <f t="shared" si="77"/>
        <v>62.11180124223602</v>
      </c>
      <c r="S159" s="39">
        <f t="shared" si="78"/>
        <v>-2.9281277728482635</v>
      </c>
      <c r="T159" s="39">
        <f t="shared" si="79"/>
        <v>-2.9281277728482564</v>
      </c>
    </row>
    <row r="160" spans="1:20" ht="15" x14ac:dyDescent="0.25">
      <c r="A160">
        <v>1.63</v>
      </c>
      <c r="B160">
        <v>2.2999999999999998</v>
      </c>
      <c r="C160" s="20">
        <f t="shared" si="80"/>
        <v>4.8279541210989763E-2</v>
      </c>
      <c r="D160" s="17">
        <f>IF(OR($A160="",$B160=""),"",A160*'MPTO_working_2-way'!$G159)</f>
        <v>1.7086956521739132</v>
      </c>
      <c r="E160" s="22">
        <f>IF(OR($A160="",$B160=""),"",B160*'MPTO_working_2-way'!$G159)</f>
        <v>2.4110429447852764</v>
      </c>
      <c r="F160" s="17">
        <f>IF(OR($A160="",$B160=""),"",'MPTO_working_2-way'!D159)</f>
        <v>1.6967639737497173</v>
      </c>
      <c r="G160" s="22">
        <f>IF(OR($A160="",$B160=""),"",'MPTO_working_2-way'!E159)</f>
        <v>2.4352062357908415</v>
      </c>
      <c r="H160" s="17">
        <f>IF(OR($A160="",$B160=""),"",'OddsRatio_working_2-way'!M159)</f>
        <v>1.6961432213383858</v>
      </c>
      <c r="I160" s="17">
        <f>IF(OR($A160="",$B160=""),"",'OddsRatio_working_2-way'!N159)</f>
        <v>2.4364860122855578</v>
      </c>
      <c r="J160" s="17">
        <f>IF('Log_working_2-way'!$D159="","",A160^('Log_working_2-way'!$D159))</f>
        <v>1.6906747443214869</v>
      </c>
      <c r="K160" s="22">
        <f>IF('Log_working_2-way'!$D159="","",B160^('Log_working_2-way'!$D159))</f>
        <v>2.4478595145117024</v>
      </c>
      <c r="L160" s="33">
        <f t="shared" si="81"/>
        <v>0.58524173027989812</v>
      </c>
      <c r="M160" s="33">
        <f t="shared" si="82"/>
        <v>0.41475826972010171</v>
      </c>
      <c r="N160" s="4">
        <v>100</v>
      </c>
      <c r="O160" s="4">
        <f t="shared" si="74"/>
        <v>38.650306748466257</v>
      </c>
      <c r="P160" s="4">
        <f t="shared" si="75"/>
        <v>56.521739130434774</v>
      </c>
      <c r="Q160" s="4">
        <f t="shared" si="76"/>
        <v>43.478260869565219</v>
      </c>
      <c r="R160" s="4">
        <f t="shared" si="77"/>
        <v>61.349693251533743</v>
      </c>
      <c r="S160" s="39">
        <f t="shared" si="78"/>
        <v>-4.827954121098962</v>
      </c>
      <c r="T160" s="39">
        <f t="shared" si="79"/>
        <v>-4.8279541210989692</v>
      </c>
    </row>
    <row r="161" spans="1:20" ht="15" x14ac:dyDescent="0.25">
      <c r="A161">
        <v>1.38</v>
      </c>
      <c r="B161">
        <v>3.22</v>
      </c>
      <c r="C161" s="20">
        <f t="shared" si="80"/>
        <v>3.5196687370600444E-2</v>
      </c>
      <c r="D161" s="17">
        <f>IF(OR($A161="",$B161=""),"",A161*'MPTO_working_2-way'!$G160)</f>
        <v>1.4285714285714286</v>
      </c>
      <c r="E161" s="22">
        <f>IF(OR($A161="",$B161=""),"",B161*'MPTO_working_2-way'!$G160)</f>
        <v>3.3333333333333335</v>
      </c>
      <c r="F161" s="17">
        <f>IF(OR($A161="",$B161=""),"",'MPTO_working_2-way'!D160)</f>
        <v>1.4143484626647145</v>
      </c>
      <c r="G161" s="22">
        <f>IF(OR($A161="",$B161=""),"",'MPTO_working_2-way'!E160)</f>
        <v>3.4134275618374565</v>
      </c>
      <c r="H161" s="17">
        <f>IF(OR($A161="",$B161=""),"",'OddsRatio_working_2-way'!M160)</f>
        <v>1.413728378493875</v>
      </c>
      <c r="I161" s="17">
        <f>IF(OR($A161="",$B161=""),"",'OddsRatio_working_2-way'!N160)</f>
        <v>3.4170447375168491</v>
      </c>
      <c r="J161" s="17">
        <f>IF('Log_working_2-way'!$D160="","",A161^('Log_working_2-way'!$D160))</f>
        <v>1.407155216801429</v>
      </c>
      <c r="K161" s="22">
        <f>IF('Log_working_2-way'!$D160="","",B161^('Log_working_2-way'!$D160))</f>
        <v>3.4560657919476183</v>
      </c>
      <c r="L161" s="33">
        <f t="shared" si="81"/>
        <v>0.7</v>
      </c>
      <c r="M161" s="33">
        <f t="shared" si="82"/>
        <v>0.3</v>
      </c>
      <c r="N161" s="4">
        <v>100</v>
      </c>
      <c r="O161" s="4">
        <f t="shared" si="74"/>
        <v>27.536231884057976</v>
      </c>
      <c r="P161" s="4">
        <f t="shared" si="75"/>
        <v>68.944099378881987</v>
      </c>
      <c r="Q161" s="4">
        <f t="shared" si="76"/>
        <v>31.05590062111801</v>
      </c>
      <c r="R161" s="4">
        <f t="shared" si="77"/>
        <v>72.463768115942045</v>
      </c>
      <c r="S161" s="39">
        <f t="shared" si="78"/>
        <v>-3.5196687370600337</v>
      </c>
      <c r="T161" s="39">
        <f t="shared" si="79"/>
        <v>-3.5196687370600586</v>
      </c>
    </row>
    <row r="162" spans="1:20" ht="15" x14ac:dyDescent="0.25">
      <c r="A162">
        <v>1.53</v>
      </c>
      <c r="B162">
        <v>2.67</v>
      </c>
      <c r="C162" s="20">
        <f t="shared" si="80"/>
        <v>2.81266064478225E-2</v>
      </c>
      <c r="D162" s="17">
        <f>IF(OR($A162="",$B162=""),"",A162*'MPTO_working_2-way'!$G161)</f>
        <v>1.5730337078651684</v>
      </c>
      <c r="E162" s="22">
        <f>IF(OR($A162="",$B162=""),"",B162*'MPTO_working_2-way'!$G161)</f>
        <v>2.7450980392156858</v>
      </c>
      <c r="F162" s="17">
        <f>IF(OR($A162="",$B162=""),"",'MPTO_working_2-way'!D161)</f>
        <v>1.5636447149336854</v>
      </c>
      <c r="G162" s="22">
        <f>IF(OR($A162="",$B162=""),"",'MPTO_working_2-way'!E161)</f>
        <v>2.7741672608739938</v>
      </c>
      <c r="H162" s="17">
        <f>IF(OR($A162="",$B162=""),"",'OddsRatio_working_2-way'!M161)</f>
        <v>1.5633518167726788</v>
      </c>
      <c r="I162" s="17">
        <f>IF(OR($A162="",$B162=""),"",'OddsRatio_working_2-way'!N161)</f>
        <v>2.7750896868120249</v>
      </c>
      <c r="J162" s="17">
        <f>IF('Log_working_2-way'!$D161="","",A162^('Log_working_2-way'!$D161))</f>
        <v>1.5590799638918429</v>
      </c>
      <c r="K162" s="22">
        <f>IF('Log_working_2-way'!$D161="","",B162^('Log_working_2-way'!$D161))</f>
        <v>2.7886529022410445</v>
      </c>
      <c r="L162" s="33">
        <f t="shared" si="81"/>
        <v>0.63571428571428579</v>
      </c>
      <c r="M162" s="33">
        <f t="shared" si="82"/>
        <v>0.36428571428571432</v>
      </c>
      <c r="N162" s="4">
        <v>100</v>
      </c>
      <c r="O162" s="4">
        <f t="shared" si="74"/>
        <v>34.640522875816991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65.359477124183002</v>
      </c>
      <c r="S162" s="39">
        <f t="shared" si="78"/>
        <v>-2.8126606447822624</v>
      </c>
      <c r="T162" s="39">
        <f t="shared" si="79"/>
        <v>-2.8126606447822482</v>
      </c>
    </row>
    <row r="163" spans="1:20" ht="15" x14ac:dyDescent="0.25">
      <c r="A163">
        <v>1.82</v>
      </c>
      <c r="B163">
        <v>2.08</v>
      </c>
      <c r="C163" s="20">
        <f t="shared" si="80"/>
        <v>3.0219780219780112E-2</v>
      </c>
      <c r="D163" s="17">
        <f>IF(OR($A163="",$B163=""),"",A163*'MPTO_working_2-way'!$G162)</f>
        <v>1.8749999999999998</v>
      </c>
      <c r="E163" s="22">
        <f>IF(OR($A163="",$B163=""),"",B163*'MPTO_working_2-way'!$G162)</f>
        <v>2.1428571428571428</v>
      </c>
      <c r="F163" s="17">
        <f>IF(OR($A163="",$B163=""),"",'MPTO_working_2-way'!D162)</f>
        <v>1.8714652956298199</v>
      </c>
      <c r="G163" s="22">
        <f>IF(OR($A163="",$B163=""),"",'MPTO_working_2-way'!E162)</f>
        <v>2.1474926253687316</v>
      </c>
      <c r="H163" s="17">
        <f>IF(OR($A163="",$B163=""),"",'OddsRatio_working_2-way'!M162)</f>
        <v>1.8713548411865626</v>
      </c>
      <c r="I163" s="17">
        <f>IF(OR($A163="",$B163=""),"",'OddsRatio_working_2-way'!N162)</f>
        <v>2.1476380835140083</v>
      </c>
      <c r="J163" s="17">
        <f>IF('Log_working_2-way'!$D162="","",A163^('Log_working_2-way'!$D162))</f>
        <v>1.8697536002386808</v>
      </c>
      <c r="K163" s="22">
        <f>IF('Log_working_2-way'!$D162="","",B163^('Log_working_2-way'!$D162))</f>
        <v>2.1497509176455911</v>
      </c>
      <c r="L163" s="33">
        <f t="shared" si="81"/>
        <v>0.53333333333333344</v>
      </c>
      <c r="M163" s="33">
        <f t="shared" si="82"/>
        <v>0.46666666666666667</v>
      </c>
      <c r="N163" s="4">
        <v>100</v>
      </c>
      <c r="O163" s="4">
        <f t="shared" si="74"/>
        <v>45.054945054945051</v>
      </c>
      <c r="P163" s="4">
        <f t="shared" si="75"/>
        <v>51.92307692307692</v>
      </c>
      <c r="Q163" s="4">
        <f t="shared" si="76"/>
        <v>48.076923076923073</v>
      </c>
      <c r="R163" s="4">
        <f t="shared" si="77"/>
        <v>54.945054945054942</v>
      </c>
      <c r="S163" s="39">
        <f t="shared" si="78"/>
        <v>-3.0219780219780219</v>
      </c>
      <c r="T163" s="39">
        <f t="shared" si="79"/>
        <v>-3.0219780219780219</v>
      </c>
    </row>
    <row r="164" spans="1:20" ht="15" x14ac:dyDescent="0.25">
      <c r="A164">
        <v>2.21</v>
      </c>
      <c r="B164">
        <v>1.72</v>
      </c>
      <c r="C164" s="20">
        <f t="shared" si="80"/>
        <v>3.3884036620014824E-2</v>
      </c>
      <c r="D164" s="17">
        <f>IF(OR($A164="",$B164=""),"",A164*'MPTO_working_2-way'!$G163)</f>
        <v>2.2848837209302326</v>
      </c>
      <c r="E164" s="22">
        <f>IF(OR($A164="",$B164=""),"",B164*'MPTO_working_2-way'!$G163)</f>
        <v>1.7782805429864255</v>
      </c>
      <c r="F164" s="17">
        <f>IF(OR($A164="",$B164=""),"",'MPTO_working_2-way'!D163)</f>
        <v>2.2959652089876781</v>
      </c>
      <c r="G164" s="22">
        <f>IF(OR($A164="",$B164=""),"",'MPTO_working_2-way'!E163)</f>
        <v>1.7716256524981358</v>
      </c>
      <c r="H164" s="17">
        <f>IF(OR($A164="",$B164=""),"",'OddsRatio_working_2-way'!M163)</f>
        <v>2.2963624321753371</v>
      </c>
      <c r="I164" s="17">
        <f>IF(OR($A164="",$B164=""),"",'OddsRatio_working_2-way'!N163)</f>
        <v>1.7713892158398703</v>
      </c>
      <c r="J164" s="17">
        <f>IF('Log_working_2-way'!$D163="","",A164^('Log_working_2-way'!$D163))</f>
        <v>2.3014598613122459</v>
      </c>
      <c r="K164" s="22">
        <f>IF('Log_working_2-way'!$D163="","",B164^('Log_working_2-way'!$D163))</f>
        <v>1.7683679149287428</v>
      </c>
      <c r="L164" s="33">
        <f t="shared" si="81"/>
        <v>0.43765903307888038</v>
      </c>
      <c r="M164" s="33">
        <f t="shared" si="82"/>
        <v>0.56234096692111957</v>
      </c>
      <c r="N164" s="4">
        <v>100</v>
      </c>
      <c r="O164" s="4">
        <f t="shared" si="74"/>
        <v>54.751131221719454</v>
      </c>
      <c r="P164" s="4">
        <f t="shared" si="75"/>
        <v>41.860465116279073</v>
      </c>
      <c r="Q164" s="4">
        <f t="shared" si="76"/>
        <v>58.139534883720934</v>
      </c>
      <c r="R164" s="4">
        <f t="shared" si="77"/>
        <v>45.248868778280546</v>
      </c>
      <c r="S164" s="39">
        <f t="shared" si="78"/>
        <v>-3.3884036620014797</v>
      </c>
      <c r="T164" s="39">
        <f t="shared" si="79"/>
        <v>-3.3884036620014726</v>
      </c>
    </row>
    <row r="165" spans="1:20" ht="15" x14ac:dyDescent="0.25">
      <c r="A165">
        <v>2.36</v>
      </c>
      <c r="B165">
        <v>1.63</v>
      </c>
      <c r="C165" s="20">
        <f t="shared" si="80"/>
        <v>3.7225746074659449E-2</v>
      </c>
      <c r="D165" s="17">
        <f>IF(OR($A165="",$B165=""),"",A165*'MPTO_working_2-way'!$G164)</f>
        <v>2.447852760736196</v>
      </c>
      <c r="E165" s="22">
        <f>IF(OR($A165="",$B165=""),"",B165*'MPTO_working_2-way'!$G164)</f>
        <v>1.6906779661016949</v>
      </c>
      <c r="F165" s="17">
        <f>IF(OR($A165="",$B165=""),"",'MPTO_working_2-way'!D164)</f>
        <v>2.4684291581108826</v>
      </c>
      <c r="G165" s="22">
        <f>IF(OR($A165="",$B165=""),"",'MPTO_working_2-way'!E164)</f>
        <v>1.6809998252053835</v>
      </c>
      <c r="H165" s="17">
        <f>IF(OR($A165="",$B165=""),"",'OddsRatio_working_2-way'!M164)</f>
        <v>2.4692617733849058</v>
      </c>
      <c r="I165" s="17">
        <f>IF(OR($A165="",$B165=""),"",'OddsRatio_working_2-way'!N164)</f>
        <v>1.6806139097297725</v>
      </c>
      <c r="J165" s="17">
        <f>IF('Log_working_2-way'!$D164="","",A165^('Log_working_2-way'!$D164))</f>
        <v>2.4788363298437481</v>
      </c>
      <c r="K165" s="22">
        <f>IF('Log_working_2-way'!$D164="","",B165^('Log_working_2-way'!$D164))</f>
        <v>1.6762073529161199</v>
      </c>
      <c r="L165" s="33">
        <f t="shared" si="81"/>
        <v>0.40852130325814545</v>
      </c>
      <c r="M165" s="33">
        <f t="shared" si="82"/>
        <v>0.5914786967418546</v>
      </c>
      <c r="N165" s="4">
        <v>100</v>
      </c>
      <c r="O165" s="4">
        <f t="shared" si="74"/>
        <v>57.627118644067799</v>
      </c>
      <c r="P165" s="4">
        <f t="shared" si="75"/>
        <v>38.650306748466257</v>
      </c>
      <c r="Q165" s="4">
        <f t="shared" si="76"/>
        <v>61.349693251533743</v>
      </c>
      <c r="R165" s="4">
        <f t="shared" si="77"/>
        <v>42.372881355932208</v>
      </c>
      <c r="S165" s="39">
        <f t="shared" si="78"/>
        <v>-3.722574607465944</v>
      </c>
      <c r="T165" s="39">
        <f t="shared" si="79"/>
        <v>-3.7225746074659511</v>
      </c>
    </row>
    <row r="166" spans="1:20" ht="15" x14ac:dyDescent="0.25">
      <c r="A166">
        <v>1.66</v>
      </c>
      <c r="B166">
        <v>2.3199999999999998</v>
      </c>
      <c r="C166" s="20">
        <f t="shared" si="80"/>
        <v>3.3444121312837582E-2</v>
      </c>
      <c r="D166" s="17">
        <f>IF(OR($A166="",$B166=""),"",A166*'MPTO_working_2-way'!$G165)</f>
        <v>1.7155172413793103</v>
      </c>
      <c r="E166" s="22">
        <f>IF(OR($A166="",$B166=""),"",B166*'MPTO_working_2-way'!$G165)</f>
        <v>2.3975903614457832</v>
      </c>
      <c r="F166" s="17">
        <f>IF(OR($A166="",$B166=""),"",'MPTO_working_2-way'!D165)</f>
        <v>1.707394928178755</v>
      </c>
      <c r="G166" s="22">
        <f>IF(OR($A166="",$B166=""),"",'MPTO_working_2-way'!E165)</f>
        <v>2.4136375031336175</v>
      </c>
      <c r="H166" s="17">
        <f>IF(OR($A166="",$B166=""),"",'OddsRatio_working_2-way'!M165)</f>
        <v>1.7071067811865479</v>
      </c>
      <c r="I166" s="17">
        <f>IF(OR($A166="",$B166=""),"",'OddsRatio_working_2-way'!N165)</f>
        <v>2.4142135623730954</v>
      </c>
      <c r="J166" s="17">
        <f>IF('Log_working_2-way'!$D165="","",A166^('Log_working_2-way'!$D165))</f>
        <v>1.7034185347793582</v>
      </c>
      <c r="K166" s="22">
        <f>IF('Log_working_2-way'!$D165="","",B166^('Log_working_2-way'!$D165))</f>
        <v>2.4216287324780335</v>
      </c>
      <c r="L166" s="33">
        <f t="shared" si="81"/>
        <v>0.58291457286432158</v>
      </c>
      <c r="M166" s="33">
        <f t="shared" si="82"/>
        <v>0.41708542713567837</v>
      </c>
      <c r="N166" s="4">
        <v>100</v>
      </c>
      <c r="O166" s="4">
        <f t="shared" si="74"/>
        <v>39.759036144578317</v>
      </c>
      <c r="P166" s="4">
        <f t="shared" si="75"/>
        <v>56.896551724137922</v>
      </c>
      <c r="Q166" s="4">
        <f t="shared" si="76"/>
        <v>43.103448275862071</v>
      </c>
      <c r="R166" s="4">
        <f t="shared" si="77"/>
        <v>60.24096385542169</v>
      </c>
      <c r="S166" s="39">
        <f t="shared" si="78"/>
        <v>-3.3444121312837538</v>
      </c>
      <c r="T166" s="39">
        <f t="shared" si="79"/>
        <v>-3.344412131283768</v>
      </c>
    </row>
    <row r="167" spans="1:20" ht="15" x14ac:dyDescent="0.25">
      <c r="A167">
        <v>1.53</v>
      </c>
      <c r="B167">
        <v>2.62</v>
      </c>
      <c r="C167" s="20">
        <f t="shared" si="80"/>
        <v>3.5274160554807032E-2</v>
      </c>
      <c r="D167" s="17">
        <f>IF(OR($A167="",$B167=""),"",A167*'MPTO_working_2-way'!$G166)</f>
        <v>1.5839694656488548</v>
      </c>
      <c r="E167" s="22">
        <f>IF(OR($A167="",$B167=""),"",B167*'MPTO_working_2-way'!$G166)</f>
        <v>2.7124183006535945</v>
      </c>
      <c r="F167" s="17">
        <f>IF(OR($A167="",$B167=""),"",'MPTO_working_2-way'!D166)</f>
        <v>1.5724316479033458</v>
      </c>
      <c r="G167" s="22">
        <f>IF(OR($A167="",$B167=""),"",'MPTO_working_2-way'!E166)</f>
        <v>2.7469334612485432</v>
      </c>
      <c r="H167" s="17">
        <f>IF(OR($A167="",$B167=""),"",'OddsRatio_working_2-way'!M166)</f>
        <v>1.5719794522770554</v>
      </c>
      <c r="I167" s="17">
        <f>IF(OR($A167="",$B167=""),"",'OddsRatio_working_2-way'!N166)</f>
        <v>2.7483145522430754</v>
      </c>
      <c r="J167" s="17">
        <f>IF('Log_working_2-way'!$D166="","",A167^('Log_working_2-way'!$D166))</f>
        <v>1.5667142145094044</v>
      </c>
      <c r="K167" s="22">
        <f>IF('Log_working_2-way'!$D166="","",B167^('Log_working_2-way'!$D166))</f>
        <v>2.7645578219093752</v>
      </c>
      <c r="L167" s="33">
        <f t="shared" si="81"/>
        <v>0.63132530120481933</v>
      </c>
      <c r="M167" s="33">
        <f t="shared" si="82"/>
        <v>0.36867469879518078</v>
      </c>
      <c r="N167" s="4">
        <v>100</v>
      </c>
      <c r="O167" s="4">
        <f t="shared" si="74"/>
        <v>34.640522875816991</v>
      </c>
      <c r="P167" s="4">
        <f t="shared" si="75"/>
        <v>61.832061068702288</v>
      </c>
      <c r="Q167" s="4">
        <f t="shared" si="76"/>
        <v>38.167938931297705</v>
      </c>
      <c r="R167" s="4">
        <f t="shared" si="77"/>
        <v>65.359477124183002</v>
      </c>
      <c r="S167" s="39">
        <f t="shared" si="78"/>
        <v>-3.5274160554807139</v>
      </c>
      <c r="T167" s="39">
        <f t="shared" si="79"/>
        <v>-3.5274160554807139</v>
      </c>
    </row>
    <row r="168" spans="1:20" ht="15" x14ac:dyDescent="0.25">
      <c r="A168">
        <v>1.65</v>
      </c>
      <c r="B168">
        <v>2.33</v>
      </c>
      <c r="C168" s="20">
        <f t="shared" si="80"/>
        <v>3.5245155416829377E-2</v>
      </c>
      <c r="D168" s="17">
        <f>IF(OR($A168="",$B168=""),"",A168*'MPTO_working_2-way'!$G167)</f>
        <v>1.7081545064377683</v>
      </c>
      <c r="E168" s="22">
        <f>IF(OR($A168="",$B168=""),"",B168*'MPTO_working_2-way'!$G167)</f>
        <v>2.4121212121212126</v>
      </c>
      <c r="F168" s="17">
        <f>IF(OR($A168="",$B168=""),"",'MPTO_working_2-way'!D167)</f>
        <v>1.6994142999226434</v>
      </c>
      <c r="G168" s="22">
        <f>IF(OR($A168="",$B168=""),"",'MPTO_working_2-way'!E167)</f>
        <v>2.4297677358192451</v>
      </c>
      <c r="H168" s="17">
        <f>IF(OR($A168="",$B168=""),"",'OddsRatio_working_2-way'!M167)</f>
        <v>1.6990864070422753</v>
      </c>
      <c r="I168" s="17">
        <f>IF(OR($A168="",$B168=""),"",'OddsRatio_working_2-way'!N167)</f>
        <v>2.4304383405634256</v>
      </c>
      <c r="J168" s="17">
        <f>IF('Log_working_2-way'!$D167="","",A168^('Log_working_2-way'!$D167))</f>
        <v>1.6951127521022427</v>
      </c>
      <c r="K168" s="22">
        <f>IF('Log_working_2-way'!$D167="","",B168^('Log_working_2-way'!$D167))</f>
        <v>2.4386155296037653</v>
      </c>
      <c r="L168" s="33">
        <f t="shared" si="81"/>
        <v>0.58542713567839189</v>
      </c>
      <c r="M168" s="33">
        <f t="shared" si="82"/>
        <v>0.41457286432160795</v>
      </c>
      <c r="N168" s="4">
        <v>100</v>
      </c>
      <c r="O168" s="4">
        <f t="shared" si="74"/>
        <v>39.393939393939398</v>
      </c>
      <c r="P168" s="4">
        <f t="shared" si="75"/>
        <v>57.081545064377686</v>
      </c>
      <c r="Q168" s="4">
        <f t="shared" si="76"/>
        <v>42.918454935622321</v>
      </c>
      <c r="R168" s="4">
        <f t="shared" si="77"/>
        <v>60.606060606060609</v>
      </c>
      <c r="S168" s="39">
        <f t="shared" si="78"/>
        <v>-3.5245155416829235</v>
      </c>
      <c r="T168" s="39">
        <f t="shared" si="79"/>
        <v>-3.5245155416829235</v>
      </c>
    </row>
    <row r="169" spans="1:20" ht="15" x14ac:dyDescent="0.25">
      <c r="A169">
        <v>1.39</v>
      </c>
      <c r="B169">
        <v>3.08</v>
      </c>
      <c r="C169" s="20">
        <f t="shared" si="80"/>
        <v>4.4099785106979539E-2</v>
      </c>
      <c r="D169" s="17">
        <f>IF(OR($A169="",$B169=""),"",A169*'MPTO_working_2-way'!$G168)</f>
        <v>1.4512987012987015</v>
      </c>
      <c r="E169" s="22">
        <f>IF(OR($A169="",$B169=""),"",B169*'MPTO_working_2-way'!$G168)</f>
        <v>3.2158273381294968</v>
      </c>
      <c r="F169" s="17">
        <f>IF(OR($A169="",$B169=""),"",'MPTO_working_2-way'!D168)</f>
        <v>1.4339496248660237</v>
      </c>
      <c r="G169" s="22">
        <f>IF(OR($A169="",$B169=""),"",'MPTO_working_2-way'!E168)</f>
        <v>3.3044149428836072</v>
      </c>
      <c r="H169" s="17">
        <f>IF(OR($A169="",$B169=""),"",'OddsRatio_working_2-way'!M168)</f>
        <v>1.4330127018922192</v>
      </c>
      <c r="I169" s="17">
        <f>IF(OR($A169="",$B169=""),"",'OddsRatio_working_2-way'!N168)</f>
        <v>3.3094010767585043</v>
      </c>
      <c r="J169" s="17">
        <f>IF('Log_working_2-way'!$D168="","",A169^('Log_working_2-way'!$D168))</f>
        <v>1.4249893533067268</v>
      </c>
      <c r="K169" s="22">
        <f>IF('Log_working_2-way'!$D168="","",B169^('Log_working_2-way'!$D168))</f>
        <v>3.3530001215672178</v>
      </c>
      <c r="L169" s="33">
        <f t="shared" si="81"/>
        <v>0.68903803131991037</v>
      </c>
      <c r="M169" s="33">
        <f t="shared" si="82"/>
        <v>0.31096196868008946</v>
      </c>
      <c r="N169" s="4">
        <v>100</v>
      </c>
      <c r="O169" s="4">
        <f t="shared" si="74"/>
        <v>28.057553956834536</v>
      </c>
      <c r="P169" s="4">
        <f t="shared" si="75"/>
        <v>67.532467532467535</v>
      </c>
      <c r="Q169" s="4">
        <f t="shared" si="76"/>
        <v>32.467532467532465</v>
      </c>
      <c r="R169" s="4">
        <f t="shared" si="77"/>
        <v>71.942446043165475</v>
      </c>
      <c r="S169" s="39">
        <f t="shared" si="78"/>
        <v>-4.409978510697929</v>
      </c>
      <c r="T169" s="39">
        <f t="shared" si="79"/>
        <v>-4.4099785106979397</v>
      </c>
    </row>
    <row r="170" spans="1:20" ht="15" x14ac:dyDescent="0.25">
      <c r="A170">
        <v>1.4</v>
      </c>
      <c r="B170">
        <v>3.02</v>
      </c>
      <c r="C170" s="20">
        <f t="shared" si="80"/>
        <v>4.5411542100283864E-2</v>
      </c>
      <c r="D170" s="17">
        <f>IF(OR($A170="",$B170=""),"",A170*'MPTO_working_2-way'!$G169)</f>
        <v>1.4635761589403973</v>
      </c>
      <c r="E170" s="22">
        <f>IF(OR($A170="",$B170=""),"",B170*'MPTO_working_2-way'!$G169)</f>
        <v>3.1571428571428575</v>
      </c>
      <c r="F170" s="17">
        <f>IF(OR($A170="",$B170=""),"",'MPTO_working_2-way'!D169)</f>
        <v>1.4459644322845417</v>
      </c>
      <c r="G170" s="22">
        <f>IF(OR($A170="",$B170=""),"",'MPTO_working_2-way'!E169)</f>
        <v>3.2423312883435584</v>
      </c>
      <c r="H170" s="17">
        <f>IF(OR($A170="",$B170=""),"",'OddsRatio_working_2-way'!M169)</f>
        <v>1.4449941594899844</v>
      </c>
      <c r="I170" s="17">
        <f>IF(OR($A170="",$B170=""),"",'OddsRatio_working_2-way'!N169)</f>
        <v>3.2472205054244236</v>
      </c>
      <c r="J170" s="17">
        <f>IF('Log_working_2-way'!$D169="","",A170^('Log_working_2-way'!$D169))</f>
        <v>1.4368547590781025</v>
      </c>
      <c r="K170" s="22">
        <f>IF('Log_working_2-way'!$D169="","",B170^('Log_working_2-way'!$D169))</f>
        <v>3.2890903194128835</v>
      </c>
      <c r="L170" s="33">
        <f t="shared" si="81"/>
        <v>0.68325791855203621</v>
      </c>
      <c r="M170" s="33">
        <f t="shared" si="82"/>
        <v>0.31674208144796379</v>
      </c>
      <c r="N170" s="4">
        <v>100</v>
      </c>
      <c r="O170" s="4">
        <f t="shared" si="74"/>
        <v>28.571428571428573</v>
      </c>
      <c r="P170" s="4">
        <f t="shared" si="75"/>
        <v>66.88741721854305</v>
      </c>
      <c r="Q170" s="4">
        <f t="shared" si="76"/>
        <v>33.112582781456958</v>
      </c>
      <c r="R170" s="4">
        <f t="shared" si="77"/>
        <v>71.428571428571431</v>
      </c>
      <c r="S170" s="39">
        <f t="shared" si="78"/>
        <v>-4.5411542100283846</v>
      </c>
      <c r="T170" s="39">
        <f t="shared" si="79"/>
        <v>-4.541154210028381</v>
      </c>
    </row>
    <row r="171" spans="1:20" ht="15" x14ac:dyDescent="0.25">
      <c r="A171">
        <v>2.2799999999999998</v>
      </c>
      <c r="B171">
        <v>1.68</v>
      </c>
      <c r="C171" s="20">
        <f t="shared" si="80"/>
        <v>3.383458646616555E-2</v>
      </c>
      <c r="D171" s="17">
        <f>IF(OR($A171="",$B171=""),"",A171*'MPTO_working_2-way'!$G170)</f>
        <v>2.3571428571428572</v>
      </c>
      <c r="E171" s="22">
        <f>IF(OR($A171="",$B171=""),"",B171*'MPTO_working_2-way'!$G170)</f>
        <v>1.736842105263158</v>
      </c>
      <c r="F171" s="17">
        <f>IF(OR($A171="",$B171=""),"",'MPTO_working_2-way'!D170)</f>
        <v>2.3714710252600297</v>
      </c>
      <c r="G171" s="22">
        <f>IF(OR($A171="",$B171=""),"",'MPTO_working_2-way'!E170)</f>
        <v>1.7291440953412784</v>
      </c>
      <c r="H171" s="17">
        <f>IF(OR($A171="",$B171=""),"",'OddsRatio_working_2-way'!M170)</f>
        <v>2.3719886811400706</v>
      </c>
      <c r="I171" s="17">
        <f>IF(OR($A171="",$B171=""),"",'OddsRatio_working_2-way'!N170)</f>
        <v>1.728868986855663</v>
      </c>
      <c r="J171" s="17">
        <f>IF('Log_working_2-way'!$D170="","",A171^('Log_working_2-way'!$D170))</f>
        <v>2.3786002597874161</v>
      </c>
      <c r="K171" s="22">
        <f>IF('Log_working_2-way'!$D170="","",B171^('Log_working_2-way'!$D170))</f>
        <v>1.7253734306956654</v>
      </c>
      <c r="L171" s="33">
        <f t="shared" si="81"/>
        <v>0.42424242424242425</v>
      </c>
      <c r="M171" s="33">
        <f t="shared" si="82"/>
        <v>0.57575757575757569</v>
      </c>
      <c r="N171" s="4">
        <v>100</v>
      </c>
      <c r="O171" s="4">
        <f t="shared" si="74"/>
        <v>56.140350877192972</v>
      </c>
      <c r="P171" s="4">
        <f t="shared" si="75"/>
        <v>40.476190476190474</v>
      </c>
      <c r="Q171" s="4">
        <f t="shared" si="76"/>
        <v>59.523809523809526</v>
      </c>
      <c r="R171" s="4">
        <f t="shared" si="77"/>
        <v>43.859649122807021</v>
      </c>
      <c r="S171" s="39">
        <f t="shared" si="78"/>
        <v>-3.3834586466165533</v>
      </c>
      <c r="T171" s="39">
        <f t="shared" si="79"/>
        <v>-3.3834586466165462</v>
      </c>
    </row>
    <row r="172" spans="1:20" ht="15" x14ac:dyDescent="0.25">
      <c r="A172">
        <v>2.4700000000000002</v>
      </c>
      <c r="B172">
        <v>1.59</v>
      </c>
      <c r="C172" s="20">
        <f t="shared" si="80"/>
        <v>3.37891172052045E-2</v>
      </c>
      <c r="D172" s="17">
        <f>IF(OR($A172="",$B172=""),"",A172*'MPTO_working_2-way'!$G171)</f>
        <v>2.5534591194968552</v>
      </c>
      <c r="E172" s="22">
        <f>IF(OR($A172="",$B172=""),"",B172*'MPTO_working_2-way'!$G171)</f>
        <v>1.6437246963562753</v>
      </c>
      <c r="F172" s="17">
        <f>IF(OR($A172="",$B172=""),"",'MPTO_working_2-way'!D171)</f>
        <v>2.5775604633610079</v>
      </c>
      <c r="G172" s="22">
        <f>IF(OR($A172="",$B172=""),"",'MPTO_working_2-way'!E171)</f>
        <v>1.6338901254342355</v>
      </c>
      <c r="H172" s="17">
        <f>IF(OR($A172="",$B172=""),"",'OddsRatio_working_2-way'!M171)</f>
        <v>2.5784566588059405</v>
      </c>
      <c r="I172" s="17">
        <f>IF(OR($A172="",$B172=""),"",'OddsRatio_working_2-way'!N171)</f>
        <v>1.6335302236023845</v>
      </c>
      <c r="J172" s="17">
        <f>IF('Log_working_2-way'!$D171="","",A172^('Log_working_2-way'!$D171))</f>
        <v>2.5896826442672194</v>
      </c>
      <c r="K172" s="22">
        <f>IF('Log_working_2-way'!$D171="","",B172^('Log_working_2-way'!$D171))</f>
        <v>1.6290563739914652</v>
      </c>
      <c r="L172" s="33">
        <f t="shared" si="81"/>
        <v>0.39162561576354682</v>
      </c>
      <c r="M172" s="33">
        <f t="shared" si="82"/>
        <v>0.60837438423645318</v>
      </c>
      <c r="N172" s="4">
        <v>100</v>
      </c>
      <c r="O172" s="4">
        <f t="shared" si="74"/>
        <v>59.514170040485837</v>
      </c>
      <c r="P172" s="4">
        <f t="shared" si="75"/>
        <v>37.106918238993707</v>
      </c>
      <c r="Q172" s="4">
        <f t="shared" si="76"/>
        <v>62.893081761006286</v>
      </c>
      <c r="R172" s="4">
        <f t="shared" si="77"/>
        <v>40.48582995951417</v>
      </c>
      <c r="S172" s="39">
        <f t="shared" si="78"/>
        <v>-3.3789117205204491</v>
      </c>
      <c r="T172" s="39">
        <f t="shared" si="79"/>
        <v>-3.3789117205204633</v>
      </c>
    </row>
    <row r="173" spans="1:20" ht="15" x14ac:dyDescent="0.25">
      <c r="A173">
        <v>1.95</v>
      </c>
      <c r="B173">
        <v>1.93</v>
      </c>
      <c r="C173" s="20">
        <f t="shared" si="80"/>
        <v>3.0955227846419575E-2</v>
      </c>
      <c r="D173" s="17">
        <f>IF(OR($A173="",$B173=""),"",A173*'MPTO_working_2-way'!$G172)</f>
        <v>2.0103626943005182</v>
      </c>
      <c r="E173" s="22">
        <f>IF(OR($A173="",$B173=""),"",B173*'MPTO_working_2-way'!$G172)</f>
        <v>1.9897435897435898</v>
      </c>
      <c r="F173" s="17">
        <f>IF(OR($A173="",$B173=""),"",'MPTO_working_2-way'!D172)</f>
        <v>2.0106851876586083</v>
      </c>
      <c r="G173" s="22">
        <f>IF(OR($A173="",$B173=""),"",'MPTO_working_2-way'!E172)</f>
        <v>1.9894277785119598</v>
      </c>
      <c r="H173" s="17">
        <f>IF(OR($A173="",$B173=""),"",'OddsRatio_working_2-way'!M172)</f>
        <v>2.0106954914038573</v>
      </c>
      <c r="I173" s="17">
        <f>IF(OR($A173="",$B173=""),"",'OddsRatio_working_2-way'!N172)</f>
        <v>1.9894176915848294</v>
      </c>
      <c r="J173" s="17">
        <f>IF('Log_working_2-way'!$D172="","",A173^('Log_working_2-way'!$D172))</f>
        <v>2.0108420160403986</v>
      </c>
      <c r="K173" s="22">
        <f>IF('Log_working_2-way'!$D172="","",B173^('Log_working_2-way'!$D172))</f>
        <v>1.9892742724695103</v>
      </c>
      <c r="L173" s="33">
        <f t="shared" si="81"/>
        <v>0.49742268041237114</v>
      </c>
      <c r="M173" s="33">
        <f t="shared" si="82"/>
        <v>0.50257731958762886</v>
      </c>
      <c r="N173" s="4">
        <v>100</v>
      </c>
      <c r="O173" s="4">
        <f t="shared" si="74"/>
        <v>48.717948717948723</v>
      </c>
      <c r="P173" s="4">
        <f t="shared" si="75"/>
        <v>48.186528497409334</v>
      </c>
      <c r="Q173" s="4">
        <f t="shared" si="76"/>
        <v>51.81347150259068</v>
      </c>
      <c r="R173" s="4">
        <f t="shared" si="77"/>
        <v>51.282051282051292</v>
      </c>
      <c r="S173" s="39">
        <f t="shared" si="78"/>
        <v>-3.0955227846419575</v>
      </c>
      <c r="T173" s="39">
        <f t="shared" si="79"/>
        <v>-3.0955227846419575</v>
      </c>
    </row>
    <row r="174" spans="1:20" ht="15" x14ac:dyDescent="0.25">
      <c r="A174">
        <v>1.74</v>
      </c>
      <c r="B174">
        <v>2.19</v>
      </c>
      <c r="C174" s="20">
        <f t="shared" si="80"/>
        <v>3.1333648244370904E-2</v>
      </c>
      <c r="D174" s="17">
        <f>IF(OR($A174="",$B174=""),"",A174*'MPTO_working_2-way'!$G173)</f>
        <v>1.7945205479452053</v>
      </c>
      <c r="E174" s="22">
        <f>IF(OR($A174="",$B174=""),"",B174*'MPTO_working_2-way'!$G173)</f>
        <v>2.2586206896551722</v>
      </c>
      <c r="F174" s="17">
        <f>IF(OR($A174="",$B174=""),"",'MPTO_working_2-way'!D173)</f>
        <v>1.7887621461765948</v>
      </c>
      <c r="G174" s="22">
        <f>IF(OR($A174="",$B174=""),"",'MPTO_working_2-way'!E173)</f>
        <v>2.2678093197643276</v>
      </c>
      <c r="H174" s="17">
        <f>IF(OR($A174="",$B174=""),"",'OddsRatio_working_2-way'!M173)</f>
        <v>1.7885738643245783</v>
      </c>
      <c r="I174" s="17">
        <f>IF(OR($A174="",$B174=""),"",'OddsRatio_working_2-way'!N173)</f>
        <v>2.2681120250624973</v>
      </c>
      <c r="J174" s="17">
        <f>IF('Log_working_2-way'!$D173="","",A174^('Log_working_2-way'!$D173))</f>
        <v>1.7859641468844982</v>
      </c>
      <c r="K174" s="22">
        <f>IF('Log_working_2-way'!$D173="","",B174^('Log_working_2-way'!$D173))</f>
        <v>2.2723226675973618</v>
      </c>
      <c r="L174" s="33">
        <f t="shared" si="81"/>
        <v>0.5572519083969466</v>
      </c>
      <c r="M174" s="33">
        <f t="shared" si="82"/>
        <v>0.44274809160305351</v>
      </c>
      <c r="N174" s="4">
        <v>100</v>
      </c>
      <c r="O174" s="4">
        <f t="shared" si="74"/>
        <v>42.528735632183903</v>
      </c>
      <c r="P174" s="4">
        <f t="shared" si="75"/>
        <v>54.337899543379002</v>
      </c>
      <c r="Q174" s="4">
        <f t="shared" si="76"/>
        <v>45.662100456621005</v>
      </c>
      <c r="R174" s="4">
        <f t="shared" si="77"/>
        <v>57.47126436781609</v>
      </c>
      <c r="S174" s="39">
        <f t="shared" si="78"/>
        <v>-3.133364824437102</v>
      </c>
      <c r="T174" s="39">
        <f t="shared" si="79"/>
        <v>-3.1333648244370877</v>
      </c>
    </row>
    <row r="175" spans="1:20" ht="15" x14ac:dyDescent="0.25">
      <c r="A175">
        <v>2.0099999999999998</v>
      </c>
      <c r="B175">
        <v>1.9</v>
      </c>
      <c r="C175" s="20">
        <f t="shared" si="80"/>
        <v>2.3828227284629522E-2</v>
      </c>
      <c r="D175" s="17">
        <f>IF(OR($A175="",$B175=""),"",A175*'MPTO_working_2-way'!$G174)</f>
        <v>2.0578947368421052</v>
      </c>
      <c r="E175" s="22">
        <f>IF(OR($A175="",$B175=""),"",B175*'MPTO_working_2-way'!$G174)</f>
        <v>1.9452736318407959</v>
      </c>
      <c r="F175" s="17">
        <f>IF(OR($A175="",$B175=""),"",'MPTO_working_2-way'!D174)</f>
        <v>2.05931517929361</v>
      </c>
      <c r="G175" s="22">
        <f>IF(OR($A175="",$B175=""),"",'MPTO_working_2-way'!E174)</f>
        <v>1.9440061084245355</v>
      </c>
      <c r="H175" s="17">
        <f>IF(OR($A175="",$B175=""),"",'OddsRatio_working_2-way'!M174)</f>
        <v>2.0593499054713802</v>
      </c>
      <c r="I175" s="17">
        <f>IF(OR($A175="",$B175=""),"",'OddsRatio_working_2-way'!N174)</f>
        <v>1.9439751632913294</v>
      </c>
      <c r="J175" s="17">
        <f>IF('Log_working_2-way'!$D174="","",A175^('Log_working_2-way'!$D174))</f>
        <v>2.0599919987911819</v>
      </c>
      <c r="K175" s="22">
        <f>IF('Log_working_2-way'!$D174="","",B175^('Log_working_2-way'!$D174))</f>
        <v>1.9434033475162076</v>
      </c>
      <c r="L175" s="33">
        <f t="shared" si="81"/>
        <v>0.48593350383631717</v>
      </c>
      <c r="M175" s="33">
        <f t="shared" si="82"/>
        <v>0.51406649616368294</v>
      </c>
      <c r="N175" s="4">
        <v>100</v>
      </c>
      <c r="O175" s="4">
        <f t="shared" si="74"/>
        <v>50.248756218905463</v>
      </c>
      <c r="P175" s="4">
        <f t="shared" si="75"/>
        <v>47.368421052631575</v>
      </c>
      <c r="Q175" s="4">
        <f t="shared" si="76"/>
        <v>52.631578947368418</v>
      </c>
      <c r="R175" s="4">
        <f t="shared" si="77"/>
        <v>49.751243781094537</v>
      </c>
      <c r="S175" s="39">
        <f t="shared" si="78"/>
        <v>-2.3828227284629548</v>
      </c>
      <c r="T175" s="39">
        <f t="shared" si="79"/>
        <v>-2.3828227284629619</v>
      </c>
    </row>
    <row r="176" spans="1:20" ht="15" x14ac:dyDescent="0.25">
      <c r="A176">
        <v>2.2400000000000002</v>
      </c>
      <c r="B176">
        <v>1.71</v>
      </c>
      <c r="C176" s="20">
        <f t="shared" si="80"/>
        <v>3.1223893065998265E-2</v>
      </c>
      <c r="D176" s="17">
        <f>IF(OR($A176="",$B176=""),"",A176*'MPTO_working_2-way'!$G175)</f>
        <v>2.3099415204678362</v>
      </c>
      <c r="E176" s="22">
        <f>IF(OR($A176="",$B176=""),"",B176*'MPTO_working_2-way'!$G175)</f>
        <v>1.763392857142857</v>
      </c>
      <c r="F176" s="17">
        <f>IF(OR($A176="",$B176=""),"",'MPTO_working_2-way'!D175)</f>
        <v>2.3211731911283482</v>
      </c>
      <c r="G176" s="22">
        <f>IF(OR($A176="",$B176=""),"",'MPTO_working_2-way'!E175)</f>
        <v>1.7569030364186771</v>
      </c>
      <c r="H176" s="17">
        <f>IF(OR($A176="",$B176=""),"",'OddsRatio_working_2-way'!M175)</f>
        <v>2.3215441245904116</v>
      </c>
      <c r="I176" s="17">
        <f>IF(OR($A176="",$B176=""),"",'OddsRatio_working_2-way'!N175)</f>
        <v>1.7566905874670904</v>
      </c>
      <c r="J176" s="17">
        <f>IF('Log_working_2-way'!$D175="","",A176^('Log_working_2-way'!$D175))</f>
        <v>2.3267011355498624</v>
      </c>
      <c r="K176" s="22">
        <f>IF('Log_working_2-way'!$D175="","",B176^('Log_working_2-way'!$D175))</f>
        <v>1.7537492606317167</v>
      </c>
      <c r="L176" s="33">
        <f t="shared" si="81"/>
        <v>0.43291139240506332</v>
      </c>
      <c r="M176" s="33">
        <f t="shared" si="82"/>
        <v>0.56708860759493673</v>
      </c>
      <c r="N176" s="4">
        <v>100</v>
      </c>
      <c r="O176" s="4">
        <f t="shared" si="74"/>
        <v>55.357142857142868</v>
      </c>
      <c r="P176" s="4">
        <f t="shared" si="75"/>
        <v>41.520467836257311</v>
      </c>
      <c r="Q176" s="4">
        <f t="shared" si="76"/>
        <v>58.479532163742689</v>
      </c>
      <c r="R176" s="4">
        <f t="shared" si="77"/>
        <v>44.642857142857139</v>
      </c>
      <c r="S176" s="39">
        <f t="shared" si="78"/>
        <v>-3.1223893065998212</v>
      </c>
      <c r="T176" s="39">
        <f t="shared" si="79"/>
        <v>-3.1223893065998283</v>
      </c>
    </row>
    <row r="177" spans="1:20" ht="15" x14ac:dyDescent="0.25">
      <c r="A177">
        <v>2.23</v>
      </c>
      <c r="B177">
        <v>1.72</v>
      </c>
      <c r="C177" s="20">
        <f t="shared" si="80"/>
        <v>2.982584211075201E-2</v>
      </c>
      <c r="D177" s="17">
        <f>IF(OR($A177="",$B177=""),"",A177*'MPTO_working_2-way'!$G176)</f>
        <v>2.2965116279069768</v>
      </c>
      <c r="E177" s="22">
        <f>IF(OR($A177="",$B177=""),"",B177*'MPTO_working_2-way'!$G176)</f>
        <v>1.7713004484304935</v>
      </c>
      <c r="F177" s="17">
        <f>IF(OR($A177="",$B177=""),"",'MPTO_working_2-way'!D176)</f>
        <v>2.3067115708443593</v>
      </c>
      <c r="G177" s="22">
        <f>IF(OR($A177="",$B177=""),"",'MPTO_working_2-way'!E176)</f>
        <v>1.7652798232695142</v>
      </c>
      <c r="H177" s="17">
        <f>IF(OR($A177="",$B177=""),"",'OddsRatio_working_2-way'!M176)</f>
        <v>2.3070322617798436</v>
      </c>
      <c r="I177" s="17">
        <f>IF(OR($A177="",$B177=""),"",'OddsRatio_working_2-way'!N176)</f>
        <v>1.7650920556760061</v>
      </c>
      <c r="J177" s="17">
        <f>IF('Log_working_2-way'!$D176="","",A177^('Log_working_2-way'!$D176))</f>
        <v>2.3117058576345526</v>
      </c>
      <c r="K177" s="22">
        <f>IF('Log_working_2-way'!$D176="","",B177^('Log_working_2-way'!$D176))</f>
        <v>1.7623660397486636</v>
      </c>
      <c r="L177" s="33">
        <f t="shared" si="81"/>
        <v>0.43544303797468353</v>
      </c>
      <c r="M177" s="33">
        <f t="shared" si="82"/>
        <v>0.56455696202531636</v>
      </c>
      <c r="N177" s="4">
        <v>100</v>
      </c>
      <c r="O177" s="4">
        <f t="shared" si="74"/>
        <v>55.156950672645742</v>
      </c>
      <c r="P177" s="4">
        <f t="shared" si="75"/>
        <v>41.860465116279073</v>
      </c>
      <c r="Q177" s="4">
        <f t="shared" si="76"/>
        <v>58.139534883720934</v>
      </c>
      <c r="R177" s="4">
        <f t="shared" si="77"/>
        <v>44.843049327354265</v>
      </c>
      <c r="S177" s="39">
        <f t="shared" si="78"/>
        <v>-2.9825842110751921</v>
      </c>
      <c r="T177" s="39">
        <f t="shared" si="79"/>
        <v>-2.9825842110751921</v>
      </c>
    </row>
    <row r="178" spans="1:20" ht="15" x14ac:dyDescent="0.25">
      <c r="A178">
        <v>2.95</v>
      </c>
      <c r="B178">
        <v>1.44</v>
      </c>
      <c r="C178" s="20">
        <f t="shared" si="80"/>
        <v>3.3427495291902032E-2</v>
      </c>
      <c r="D178" s="17">
        <f>IF(OR($A178="",$B178=""),"",A178*'MPTO_working_2-way'!$G177)</f>
        <v>3.0486111111111112</v>
      </c>
      <c r="E178" s="22">
        <f>IF(OR($A178="",$B178=""),"",B178*'MPTO_working_2-way'!$G177)</f>
        <v>1.4881355932203388</v>
      </c>
      <c r="F178" s="17">
        <f>IF(OR($A178="",$B178=""),"",'MPTO_working_2-way'!D177)</f>
        <v>3.1029948867786707</v>
      </c>
      <c r="G178" s="22">
        <f>IF(OR($A178="",$B178=""),"",'MPTO_working_2-way'!E177)</f>
        <v>1.4755123306703715</v>
      </c>
      <c r="H178" s="17">
        <f>IF(OR($A178="",$B178=""),"",'OddsRatio_working_2-way'!M177)</f>
        <v>3.105188395801711</v>
      </c>
      <c r="I178" s="17">
        <f>IF(OR($A178="",$B178=""),"",'OddsRatio_working_2-way'!N177)</f>
        <v>1.4750168687962832</v>
      </c>
      <c r="J178" s="17">
        <f>IF('Log_working_2-way'!$D177="","",A178^('Log_working_2-way'!$D177))</f>
        <v>3.1311802950499352</v>
      </c>
      <c r="K178" s="22">
        <f>IF('Log_working_2-way'!$D177="","",B178^('Log_working_2-way'!$D177))</f>
        <v>1.4692235576325354</v>
      </c>
      <c r="L178" s="33">
        <f t="shared" si="81"/>
        <v>0.32801822323462415</v>
      </c>
      <c r="M178" s="33">
        <f t="shared" si="82"/>
        <v>0.67198177676537596</v>
      </c>
      <c r="N178" s="4">
        <v>100</v>
      </c>
      <c r="O178" s="4">
        <f t="shared" si="74"/>
        <v>66.101694915254228</v>
      </c>
      <c r="P178" s="4">
        <f t="shared" si="75"/>
        <v>30.555555555555554</v>
      </c>
      <c r="Q178" s="4">
        <f t="shared" si="76"/>
        <v>69.444444444444443</v>
      </c>
      <c r="R178" s="4">
        <f t="shared" si="77"/>
        <v>33.898305084745758</v>
      </c>
      <c r="S178" s="39">
        <f t="shared" si="78"/>
        <v>-3.3427495291902147</v>
      </c>
      <c r="T178" s="39">
        <f t="shared" si="79"/>
        <v>-3.3427495291902041</v>
      </c>
    </row>
    <row r="179" spans="1:20" ht="15" x14ac:dyDescent="0.25">
      <c r="A179">
        <v>2.82</v>
      </c>
      <c r="B179">
        <v>1.44</v>
      </c>
      <c r="C179" s="20">
        <f t="shared" si="80"/>
        <v>4.9054373522458672E-2</v>
      </c>
      <c r="D179" s="17">
        <f>IF(OR($A179="",$B179=""),"",A179*'MPTO_working_2-way'!$G178)</f>
        <v>2.9583333333333335</v>
      </c>
      <c r="E179" s="22">
        <f>IF(OR($A179="",$B179=""),"",B179*'MPTO_working_2-way'!$G178)</f>
        <v>1.5106382978723405</v>
      </c>
      <c r="F179" s="17">
        <f>IF(OR($A179="",$B179=""),"",'MPTO_working_2-way'!D178)</f>
        <v>3.0295434198746642</v>
      </c>
      <c r="G179" s="22">
        <f>IF(OR($A179="",$B179=""),"",'MPTO_working_2-way'!E178)</f>
        <v>1.4927216585796206</v>
      </c>
      <c r="H179" s="17">
        <f>IF(OR($A179="",$B179=""),"",'OddsRatio_working_2-way'!M178)</f>
        <v>3.0338052110179179</v>
      </c>
      <c r="I179" s="17">
        <f>IF(OR($A179="",$B179=""),"",'OddsRatio_working_2-way'!N178)</f>
        <v>1.4916891718944416</v>
      </c>
      <c r="J179" s="17">
        <f>IF('Log_working_2-way'!$D178="","",A179^('Log_working_2-way'!$D178))</f>
        <v>3.0685676621178004</v>
      </c>
      <c r="K179" s="22">
        <f>IF('Log_working_2-way'!$D178="","",B179^('Log_working_2-way'!$D178))</f>
        <v>1.4834262945843921</v>
      </c>
      <c r="L179" s="33">
        <f t="shared" si="81"/>
        <v>0.3380281690140845</v>
      </c>
      <c r="M179" s="33">
        <f t="shared" si="82"/>
        <v>0.6619718309859155</v>
      </c>
      <c r="N179" s="4">
        <v>100</v>
      </c>
      <c r="O179" s="4">
        <f t="shared" si="74"/>
        <v>64.539007092198588</v>
      </c>
      <c r="P179" s="4">
        <f t="shared" si="75"/>
        <v>30.555555555555554</v>
      </c>
      <c r="Q179" s="4">
        <f t="shared" si="76"/>
        <v>69.444444444444443</v>
      </c>
      <c r="R179" s="4">
        <f t="shared" si="77"/>
        <v>35.460992907801419</v>
      </c>
      <c r="S179" s="39">
        <f t="shared" si="78"/>
        <v>-4.9054373522458548</v>
      </c>
      <c r="T179" s="39">
        <f t="shared" si="79"/>
        <v>-4.9054373522458654</v>
      </c>
    </row>
    <row r="180" spans="1:20" ht="15" x14ac:dyDescent="0.25">
      <c r="A180">
        <v>2.67</v>
      </c>
      <c r="B180">
        <v>1.5</v>
      </c>
      <c r="C180" s="20">
        <f t="shared" si="80"/>
        <v>4.1198501872659055E-2</v>
      </c>
      <c r="D180" s="17">
        <f>IF(OR($A180="",$B180=""),"",A180*'MPTO_working_2-way'!$G179)</f>
        <v>2.78</v>
      </c>
      <c r="E180" s="22">
        <f>IF(OR($A180="",$B180=""),"",B180*'MPTO_working_2-way'!$G179)</f>
        <v>1.5617977528089886</v>
      </c>
      <c r="F180" s="17">
        <f>IF(OR($A180="",$B180=""),"",'MPTO_working_2-way'!D179)</f>
        <v>2.8253968253968247</v>
      </c>
      <c r="G180" s="22">
        <f>IF(OR($A180="",$B180=""),"",'MPTO_working_2-way'!E179)</f>
        <v>1.5478260869565217</v>
      </c>
      <c r="H180" s="17">
        <f>IF(OR($A180="",$B180=""),"",'OddsRatio_working_2-way'!M179)</f>
        <v>2.8275666882497057</v>
      </c>
      <c r="I180" s="17">
        <f>IF(OR($A180="",$B180=""),"",'OddsRatio_working_2-way'!N179)</f>
        <v>1.547175655164583</v>
      </c>
      <c r="J180" s="17">
        <f>IF('Log_working_2-way'!$D179="","",A180^('Log_working_2-way'!$D179))</f>
        <v>2.8492013733638273</v>
      </c>
      <c r="K180" s="22">
        <f>IF('Log_working_2-way'!$D179="","",B180^('Log_working_2-way'!$D179))</f>
        <v>1.5407739873024775</v>
      </c>
      <c r="L180" s="33">
        <f t="shared" si="81"/>
        <v>0.35971223021582738</v>
      </c>
      <c r="M180" s="33">
        <f t="shared" si="82"/>
        <v>0.64028776978417279</v>
      </c>
      <c r="N180" s="4">
        <v>100</v>
      </c>
      <c r="O180" s="4">
        <f t="shared" si="74"/>
        <v>62.546816479400754</v>
      </c>
      <c r="P180" s="4">
        <f t="shared" si="75"/>
        <v>33.333333333333329</v>
      </c>
      <c r="Q180" s="4">
        <f t="shared" si="76"/>
        <v>66.666666666666657</v>
      </c>
      <c r="R180" s="4">
        <f t="shared" si="77"/>
        <v>37.453183520599254</v>
      </c>
      <c r="S180" s="39">
        <f t="shared" si="78"/>
        <v>-4.1198501872659037</v>
      </c>
      <c r="T180" s="39">
        <f t="shared" si="79"/>
        <v>-4.119850187265925</v>
      </c>
    </row>
    <row r="181" spans="1:20" ht="15" x14ac:dyDescent="0.25">
      <c r="A181">
        <v>2.92</v>
      </c>
      <c r="B181">
        <v>1.42</v>
      </c>
      <c r="C181" s="20">
        <f t="shared" si="80"/>
        <v>4.6691105537333577E-2</v>
      </c>
      <c r="D181" s="17">
        <f>IF(OR($A181="",$B181=""),"",A181*'MPTO_working_2-way'!$G180)</f>
        <v>3.056338028169014</v>
      </c>
      <c r="E181" s="22">
        <f>IF(OR($A181="",$B181=""),"",B181*'MPTO_working_2-way'!$G180)</f>
        <v>1.4863013698630136</v>
      </c>
      <c r="F181" s="17">
        <f>IF(OR($A181="",$B181=""),"",'MPTO_working_2-way'!D180)</f>
        <v>3.1336154776299878</v>
      </c>
      <c r="G181" s="22">
        <f>IF(OR($A181="",$B181=""),"",'MPTO_working_2-way'!E180)</f>
        <v>1.4686880136015867</v>
      </c>
      <c r="H181" s="17">
        <f>IF(OR($A181="",$B181=""),"",'OddsRatio_working_2-way'!M180)</f>
        <v>3.1380899352993956</v>
      </c>
      <c r="I181" s="17">
        <f>IF(OR($A181="",$B181=""),"",'OddsRatio_working_2-way'!N180)</f>
        <v>1.4677071733467424</v>
      </c>
      <c r="J181" s="17">
        <f>IF('Log_working_2-way'!$D180="","",A181^('Log_working_2-way'!$D180))</f>
        <v>3.1759074966732825</v>
      </c>
      <c r="K181" s="22">
        <f>IF('Log_working_2-way'!$D180="","",B181^('Log_working_2-way'!$D180))</f>
        <v>1.4595783605342809</v>
      </c>
      <c r="L181" s="33">
        <f t="shared" si="81"/>
        <v>0.32718894009216593</v>
      </c>
      <c r="M181" s="33">
        <f t="shared" si="82"/>
        <v>0.67281105990783407</v>
      </c>
      <c r="N181" s="4">
        <v>100</v>
      </c>
      <c r="O181" s="4">
        <f t="shared" si="74"/>
        <v>65.753424657534239</v>
      </c>
      <c r="P181" s="4">
        <f t="shared" si="75"/>
        <v>29.577464788732396</v>
      </c>
      <c r="Q181" s="4">
        <f t="shared" si="76"/>
        <v>70.422535211267615</v>
      </c>
      <c r="R181" s="4">
        <f t="shared" si="77"/>
        <v>34.246575342465754</v>
      </c>
      <c r="S181" s="39">
        <f t="shared" si="78"/>
        <v>-4.6691105537333755</v>
      </c>
      <c r="T181" s="39">
        <f t="shared" si="79"/>
        <v>-4.6691105537333577</v>
      </c>
    </row>
    <row r="182" spans="1:20" ht="15" x14ac:dyDescent="0.25">
      <c r="A182">
        <v>2.4700000000000002</v>
      </c>
      <c r="B182">
        <v>1.56</v>
      </c>
      <c r="C182" s="20">
        <f t="shared" si="80"/>
        <v>4.5883940620782715E-2</v>
      </c>
      <c r="D182" s="17">
        <f>IF(OR($A182="",$B182=""),"",A182*'MPTO_working_2-way'!$G181)</f>
        <v>2.5833333333333335</v>
      </c>
      <c r="E182" s="22">
        <f>IF(OR($A182="",$B182=""),"",B182*'MPTO_working_2-way'!$G181)</f>
        <v>1.631578947368421</v>
      </c>
      <c r="F182" s="17">
        <f>IF(OR($A182="",$B182=""),"",'MPTO_working_2-way'!D181)</f>
        <v>2.6183745583038869</v>
      </c>
      <c r="G182" s="22">
        <f>IF(OR($A182="",$B182=""),"",'MPTO_working_2-way'!E181)</f>
        <v>1.6179039301310043</v>
      </c>
      <c r="H182" s="17">
        <f>IF(OR($A182="",$B182=""),"",'OddsRatio_working_2-way'!M181)</f>
        <v>2.6201851746019651</v>
      </c>
      <c r="I182" s="17">
        <f>IF(OR($A182="",$B182=""),"",'OddsRatio_working_2-way'!N181)</f>
        <v>1.6172133998483678</v>
      </c>
      <c r="J182" s="17">
        <f>IF('Log_working_2-way'!$D181="","",A182^('Log_working_2-way'!$D181))</f>
        <v>2.6367991566660174</v>
      </c>
      <c r="K182" s="22">
        <f>IF('Log_working_2-way'!$D181="","",B182^('Log_working_2-way'!$D181))</f>
        <v>1.6109485063736875</v>
      </c>
      <c r="L182" s="33">
        <f t="shared" si="81"/>
        <v>0.38709677419354838</v>
      </c>
      <c r="M182" s="33">
        <f t="shared" si="82"/>
        <v>0.61290322580645162</v>
      </c>
      <c r="N182" s="4">
        <v>100</v>
      </c>
      <c r="O182" s="4">
        <f t="shared" si="74"/>
        <v>59.514170040485837</v>
      </c>
      <c r="P182" s="4">
        <f t="shared" si="75"/>
        <v>35.897435897435898</v>
      </c>
      <c r="Q182" s="4">
        <f t="shared" si="76"/>
        <v>64.102564102564102</v>
      </c>
      <c r="R182" s="4">
        <f t="shared" si="77"/>
        <v>40.48582995951417</v>
      </c>
      <c r="S182" s="39">
        <f t="shared" si="78"/>
        <v>-4.5883940620782653</v>
      </c>
      <c r="T182" s="39">
        <f t="shared" si="79"/>
        <v>-4.5883940620782724</v>
      </c>
    </row>
    <row r="183" spans="1:20" ht="15" x14ac:dyDescent="0.25">
      <c r="A183">
        <v>2.5499999999999998</v>
      </c>
      <c r="B183">
        <v>1.53</v>
      </c>
      <c r="C183" s="20">
        <f t="shared" si="80"/>
        <v>4.5751633986928164E-2</v>
      </c>
      <c r="D183" s="17">
        <f>IF(OR($A183="",$B183=""),"",A183*'MPTO_working_2-way'!$G182)</f>
        <v>2.6666666666666665</v>
      </c>
      <c r="E183" s="22">
        <f>IF(OR($A183="",$B183=""),"",B183*'MPTO_working_2-way'!$G182)</f>
        <v>1.6</v>
      </c>
      <c r="F183" s="17">
        <f>IF(OR($A183="",$B183=""),"",'MPTO_working_2-way'!D182)</f>
        <v>2.7079646017699113</v>
      </c>
      <c r="G183" s="22">
        <f>IF(OR($A183="",$B183=""),"",'MPTO_working_2-way'!E182)</f>
        <v>1.5854922279792747</v>
      </c>
      <c r="H183" s="17">
        <f>IF(OR($A183="",$B183=""),"",'OddsRatio_working_2-way'!M182)</f>
        <v>2.7101252298842891</v>
      </c>
      <c r="I183" s="17">
        <f>IF(OR($A183="",$B183=""),"",'OddsRatio_working_2-way'!N182)</f>
        <v>1.5847524979604342</v>
      </c>
      <c r="J183" s="17">
        <f>IF('Log_working_2-way'!$D182="","",A183^('Log_working_2-way'!$D182))</f>
        <v>2.7298027853486841</v>
      </c>
      <c r="K183" s="22">
        <f>IF('Log_working_2-way'!$D182="","",B183^('Log_working_2-way'!$D182))</f>
        <v>1.5781005837593247</v>
      </c>
      <c r="L183" s="33">
        <f t="shared" si="81"/>
        <v>0.375</v>
      </c>
      <c r="M183" s="33">
        <f t="shared" si="82"/>
        <v>0.625</v>
      </c>
      <c r="N183" s="4">
        <v>100</v>
      </c>
      <c r="O183" s="4">
        <f t="shared" si="74"/>
        <v>60.784313725490193</v>
      </c>
      <c r="P183" s="4">
        <f t="shared" si="75"/>
        <v>34.640522875816991</v>
      </c>
      <c r="Q183" s="4">
        <f t="shared" si="76"/>
        <v>65.359477124183002</v>
      </c>
      <c r="R183" s="4">
        <f t="shared" si="77"/>
        <v>39.215686274509807</v>
      </c>
      <c r="S183" s="39">
        <f t="shared" si="78"/>
        <v>-4.5751633986928084</v>
      </c>
      <c r="T183" s="39">
        <f t="shared" si="79"/>
        <v>-4.5751633986928155</v>
      </c>
    </row>
    <row r="184" spans="1:20" ht="15" x14ac:dyDescent="0.25">
      <c r="A184">
        <v>2.71</v>
      </c>
      <c r="B184">
        <v>1.48</v>
      </c>
      <c r="C184" s="20">
        <f t="shared" si="80"/>
        <v>4.4679365712576136E-2</v>
      </c>
      <c r="D184" s="17">
        <f>IF(OR($A184="",$B184=""),"",A184*'MPTO_working_2-way'!$G183)</f>
        <v>2.8310810810810811</v>
      </c>
      <c r="E184" s="22">
        <f>IF(OR($A184="",$B184=""),"",B184*'MPTO_working_2-way'!$G183)</f>
        <v>1.5461254612546127</v>
      </c>
      <c r="F184" s="17">
        <f>IF(OR($A184="",$B184=""),"",'MPTO_working_2-way'!D183)</f>
        <v>2.8846375143843503</v>
      </c>
      <c r="G184" s="22">
        <f>IF(OR($A184="",$B184=""),"",'MPTO_working_2-way'!E183)</f>
        <v>1.5306060143489544</v>
      </c>
      <c r="H184" s="17">
        <f>IF(OR($A184="",$B184=""),"",'OddsRatio_working_2-way'!M183)</f>
        <v>2.8874586088176879</v>
      </c>
      <c r="I184" s="17">
        <f>IF(OR($A184="",$B184=""),"",'OddsRatio_working_2-way'!N183)</f>
        <v>1.5298129428260177</v>
      </c>
      <c r="J184" s="17">
        <f>IF('Log_working_2-way'!$D183="","",A184^('Log_working_2-way'!$D183))</f>
        <v>2.9132001256179962</v>
      </c>
      <c r="K184" s="22">
        <f>IF('Log_working_2-way'!$D183="","",B184^('Log_working_2-way'!$D183))</f>
        <v>1.5226844733115352</v>
      </c>
      <c r="L184" s="33">
        <f t="shared" si="81"/>
        <v>0.3532219570405728</v>
      </c>
      <c r="M184" s="33">
        <f t="shared" si="82"/>
        <v>0.64677804295942709</v>
      </c>
      <c r="N184" s="4">
        <v>100</v>
      </c>
      <c r="O184" s="4">
        <f t="shared" si="74"/>
        <v>63.099630996309962</v>
      </c>
      <c r="P184" s="4">
        <f t="shared" si="75"/>
        <v>32.432432432432435</v>
      </c>
      <c r="Q184" s="4">
        <f t="shared" si="76"/>
        <v>67.567567567567565</v>
      </c>
      <c r="R184" s="4">
        <f t="shared" si="77"/>
        <v>36.900369003690038</v>
      </c>
      <c r="S184" s="39">
        <f t="shared" si="78"/>
        <v>-4.4679365712576029</v>
      </c>
      <c r="T184" s="39">
        <f t="shared" si="79"/>
        <v>-4.4679365712576029</v>
      </c>
    </row>
    <row r="185" spans="1:20" ht="15" x14ac:dyDescent="0.25">
      <c r="A185">
        <v>1.92</v>
      </c>
      <c r="B185">
        <v>1.93</v>
      </c>
      <c r="C185" s="20">
        <f t="shared" si="80"/>
        <v>3.8968048359240282E-2</v>
      </c>
      <c r="D185" s="17">
        <f>IF(OR($A185="",$B185=""),"",A185*'MPTO_working_2-way'!$G184)</f>
        <v>1.9948186528497414</v>
      </c>
      <c r="E185" s="22">
        <f>IF(OR($A185="",$B185=""),"",B185*'MPTO_working_2-way'!$G184)</f>
        <v>2.0052083333333335</v>
      </c>
      <c r="F185" s="17">
        <f>IF(OR($A185="",$B185=""),"",'MPTO_working_2-way'!D184)</f>
        <v>1.9946172892668752</v>
      </c>
      <c r="G185" s="22">
        <f>IF(OR($A185="",$B185=""),"",'MPTO_working_2-way'!E184)</f>
        <v>2.0054118411083453</v>
      </c>
      <c r="H185" s="17">
        <f>IF(OR($A185="",$B185=""),"",'OddsRatio_working_2-way'!M184)</f>
        <v>1.9946091251481448</v>
      </c>
      <c r="I185" s="17">
        <f>IF(OR($A185="",$B185=""),"",'OddsRatio_working_2-way'!N184)</f>
        <v>2.0054200938997546</v>
      </c>
      <c r="J185" s="17">
        <f>IF('Log_working_2-way'!$D184="","",A185^('Log_working_2-way'!$D184))</f>
        <v>1.9945170440100763</v>
      </c>
      <c r="K185" s="22">
        <f>IF('Log_working_2-way'!$D184="","",B185^('Log_working_2-way'!$D184))</f>
        <v>2.0055131845379748</v>
      </c>
      <c r="L185" s="33">
        <f t="shared" si="81"/>
        <v>0.50129870129870124</v>
      </c>
      <c r="M185" s="33">
        <f t="shared" si="82"/>
        <v>0.49870129870129865</v>
      </c>
      <c r="N185" s="4">
        <v>100</v>
      </c>
      <c r="O185" s="4">
        <f t="shared" si="74"/>
        <v>47.916666666666671</v>
      </c>
      <c r="P185" s="4">
        <f t="shared" si="75"/>
        <v>48.186528497409334</v>
      </c>
      <c r="Q185" s="4">
        <f t="shared" si="76"/>
        <v>51.81347150259068</v>
      </c>
      <c r="R185" s="4">
        <f t="shared" si="77"/>
        <v>52.083333333333336</v>
      </c>
      <c r="S185" s="39">
        <f t="shared" si="78"/>
        <v>-3.8968048359240086</v>
      </c>
      <c r="T185" s="39">
        <f t="shared" si="79"/>
        <v>-3.8968048359240015</v>
      </c>
    </row>
    <row r="186" spans="1:20" ht="15" x14ac:dyDescent="0.25">
      <c r="A186">
        <v>2</v>
      </c>
      <c r="B186">
        <v>1.85</v>
      </c>
      <c r="C186" s="20">
        <f t="shared" si="80"/>
        <v>4.0540540540540349E-2</v>
      </c>
      <c r="D186" s="17">
        <f>IF(OR($A186="",$B186=""),"",A186*'MPTO_working_2-way'!$G185)</f>
        <v>2.0810810810810807</v>
      </c>
      <c r="E186" s="22">
        <f>IF(OR($A186="",$B186=""),"",B186*'MPTO_working_2-way'!$G185)</f>
        <v>1.9249999999999998</v>
      </c>
      <c r="F186" s="17">
        <f>IF(OR($A186="",$B186=""),"",'MPTO_working_2-way'!D185)</f>
        <v>2.0845070422535206</v>
      </c>
      <c r="G186" s="22">
        <f>IF(OR($A186="",$B186=""),"",'MPTO_working_2-way'!E185)</f>
        <v>1.9220779220779218</v>
      </c>
      <c r="H186" s="17">
        <f>IF(OR($A186="",$B186=""),"",'OddsRatio_working_2-way'!M185)</f>
        <v>2.0846522890932806</v>
      </c>
      <c r="I186" s="17">
        <f>IF(OR($A186="",$B186=""),"",'OddsRatio_working_2-way'!N185)</f>
        <v>1.9219544457292885</v>
      </c>
      <c r="J186" s="17">
        <f>IF('Log_working_2-way'!$D185="","",A186^('Log_working_2-way'!$D185))</f>
        <v>2.086225702151145</v>
      </c>
      <c r="K186" s="22">
        <f>IF('Log_working_2-way'!$D185="","",B186^('Log_working_2-way'!$D185))</f>
        <v>1.9206189818740487</v>
      </c>
      <c r="L186" s="33">
        <f t="shared" si="81"/>
        <v>0.48051948051948062</v>
      </c>
      <c r="M186" s="33">
        <f t="shared" si="82"/>
        <v>0.51948051948051954</v>
      </c>
      <c r="N186" s="4">
        <v>100</v>
      </c>
      <c r="O186" s="4">
        <f t="shared" ref="O186:O187" si="83">(1/A186)*((N186*A186)-N186)</f>
        <v>50</v>
      </c>
      <c r="P186" s="4">
        <f t="shared" ref="P186:P187" si="84">(1/B186)*((N186*B186)-N186)</f>
        <v>45.945945945945937</v>
      </c>
      <c r="Q186" s="4">
        <f t="shared" ref="Q186:Q187" si="85">(1/B186)*N186</f>
        <v>54.054054054054049</v>
      </c>
      <c r="R186" s="4">
        <f t="shared" ref="R186:R187" si="86">(1/A186)*N186</f>
        <v>50</v>
      </c>
      <c r="S186" s="39">
        <f t="shared" ref="S186:S187" si="87">O186-Q186</f>
        <v>-4.0540540540540491</v>
      </c>
      <c r="T186" s="39">
        <f t="shared" ref="T186:T187" si="88">P186-R186</f>
        <v>-4.0540540540540633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x14ac:dyDescent="0.2">
      <c r="C188" s="20" t="str">
        <f t="shared" si="8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1:20" x14ac:dyDescent="0.2">
      <c r="C189" s="20" t="str">
        <f t="shared" si="8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1:20" x14ac:dyDescent="0.2">
      <c r="C190" s="20" t="str">
        <f t="shared" si="8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1:20" x14ac:dyDescent="0.2">
      <c r="C191" s="20" t="str">
        <f t="shared" si="8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1:20" x14ac:dyDescent="0.2">
      <c r="C192" s="20" t="str">
        <f t="shared" si="8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8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8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8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8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8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8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8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8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8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8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8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8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8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8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8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8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8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8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8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8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8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8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8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8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8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8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8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8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8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8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8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8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8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8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8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8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8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8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8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8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8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8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8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8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8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8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8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8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8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8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8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8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8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8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8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8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8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8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8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8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8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8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8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8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9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9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9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9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9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9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9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9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9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9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9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9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9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9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9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9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9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9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9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9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9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9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9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9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9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9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9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9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9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9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9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9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9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9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9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9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9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9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9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9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9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9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9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9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9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9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9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9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9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9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9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9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9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9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9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9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9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9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9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9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9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9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9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9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9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9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9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9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9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9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9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9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9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9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9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9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9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9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9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9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9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9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9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9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9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9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9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9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9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9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9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9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9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9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9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9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9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9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9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9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9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9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9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9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9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9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9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9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9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9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9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9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9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9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9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9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9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9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9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9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9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9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9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9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9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9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9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9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9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9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9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9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9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9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9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9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9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9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9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9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9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9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9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9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9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9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9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9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9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9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9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9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9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9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9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B1" zoomScale="80" zoomScaleNormal="80" workbookViewId="0">
      <pane ySplit="2" topLeftCell="A541" activePane="bottomLeft" state="frozen"/>
      <selection pane="bottomLeft" activeCell="AG619" sqref="AG6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6" t="s">
        <v>9</v>
      </c>
      <c r="B1" s="76"/>
      <c r="C1" s="77"/>
      <c r="D1" s="18"/>
      <c r="E1" s="78" t="s">
        <v>25</v>
      </c>
      <c r="F1" s="76"/>
      <c r="G1" s="77"/>
      <c r="H1" s="78" t="s">
        <v>23</v>
      </c>
      <c r="I1" s="76"/>
      <c r="J1" s="77"/>
      <c r="K1" s="78" t="s">
        <v>11</v>
      </c>
      <c r="L1" s="76"/>
      <c r="M1" s="77"/>
      <c r="N1" s="78" t="s">
        <v>181</v>
      </c>
      <c r="O1" s="76"/>
      <c r="P1" s="76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77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F544">
        <v>1.61</v>
      </c>
      <c r="AG544">
        <v>2.4</v>
      </c>
    </row>
    <row r="545" spans="1:35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F545">
        <v>1.64</v>
      </c>
      <c r="AG545">
        <v>2.38</v>
      </c>
    </row>
    <row r="546" spans="1:35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F546">
        <v>2.13</v>
      </c>
      <c r="AG546">
        <v>1.8</v>
      </c>
    </row>
    <row r="547" spans="1:35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F547">
        <v>1.76</v>
      </c>
      <c r="AG547">
        <v>2.19</v>
      </c>
    </row>
    <row r="548" spans="1:35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F548">
        <v>2.66</v>
      </c>
      <c r="AG548">
        <v>1.5</v>
      </c>
    </row>
    <row r="549" spans="1:35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5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5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5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5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5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5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5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5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5" s="28" customFormat="1" ht="15" x14ac:dyDescent="0.25">
      <c r="A558" s="23">
        <v>2.17</v>
      </c>
      <c r="B558" s="23">
        <v>3.6</v>
      </c>
      <c r="C558" s="23">
        <v>3.44</v>
      </c>
      <c r="D558" s="24">
        <f t="shared" si="134"/>
        <v>2.9304945283940009E-2</v>
      </c>
      <c r="E558" s="25">
        <f>IF(OR($A558="",$B558="",$C558=""),"",A558*'MPTO_working_3-way'!$I557)</f>
        <v>2.23359173126615</v>
      </c>
      <c r="F558" s="26">
        <f>IF(OR($A558="",$B558="",$C558=""),"",B558*'MPTO_working_3-way'!$I557)</f>
        <v>3.7054978030221841</v>
      </c>
      <c r="G558" s="27">
        <f>IF(OR($A558="",$B558="",$C558=""),"",C558*'MPTO_working_3-way'!$I557)</f>
        <v>3.5408090117767537</v>
      </c>
      <c r="H558" s="25"/>
      <c r="I558" s="26"/>
      <c r="J558" s="27"/>
      <c r="K558" s="25"/>
      <c r="L558" s="26"/>
      <c r="M558" s="27"/>
      <c r="N558" s="40">
        <f t="shared" si="131"/>
        <v>44.770939379916705</v>
      </c>
      <c r="O558" s="41">
        <f t="shared" si="132"/>
        <v>26.98692734844979</v>
      </c>
      <c r="P558" s="41">
        <f t="shared" si="133"/>
        <v>28.242133271633502</v>
      </c>
      <c r="Q558" s="23" t="s">
        <v>245</v>
      </c>
      <c r="R558" s="23" t="s">
        <v>240</v>
      </c>
      <c r="S558" s="73">
        <v>43841</v>
      </c>
      <c r="T558" s="28">
        <v>100</v>
      </c>
      <c r="U558" s="28">
        <f t="shared" si="135"/>
        <v>53.917050691244242</v>
      </c>
      <c r="V558" s="28">
        <f t="shared" si="136"/>
        <v>72.222222222222229</v>
      </c>
      <c r="W558" s="28">
        <f t="shared" si="137"/>
        <v>70.930232558139537</v>
      </c>
      <c r="X558" s="28">
        <f t="shared" si="138"/>
        <v>56.847545219638242</v>
      </c>
      <c r="Y558" s="28">
        <f t="shared" si="139"/>
        <v>75.152716750616236</v>
      </c>
      <c r="Z558" s="28">
        <f t="shared" si="140"/>
        <v>73.860727086533544</v>
      </c>
      <c r="AA558" s="28">
        <f t="shared" si="141"/>
        <v>-2.930494528394</v>
      </c>
      <c r="AB558" s="28">
        <f t="shared" si="142"/>
        <v>-2.9304945283940071</v>
      </c>
      <c r="AC558" s="28">
        <f t="shared" si="143"/>
        <v>-2.9304945283940071</v>
      </c>
      <c r="AD558" s="46" t="s">
        <v>411</v>
      </c>
      <c r="AE558" s="46"/>
      <c r="AF558" s="23">
        <v>1.77</v>
      </c>
      <c r="AG558" s="23">
        <v>2.13</v>
      </c>
      <c r="AH558" s="46" t="s">
        <v>406</v>
      </c>
      <c r="AI558" s="46" t="s">
        <v>461</v>
      </c>
    </row>
    <row r="559" spans="1:35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D559" s="45" t="s">
        <v>411</v>
      </c>
      <c r="AF559">
        <v>1.86</v>
      </c>
      <c r="AG559">
        <v>2.0299999999999998</v>
      </c>
      <c r="AH559" s="45" t="s">
        <v>406</v>
      </c>
      <c r="AI559" s="45" t="s">
        <v>461</v>
      </c>
    </row>
    <row r="560" spans="1:35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D560" s="45" t="s">
        <v>410</v>
      </c>
      <c r="AF560">
        <v>1.47</v>
      </c>
      <c r="AG560">
        <v>2.81</v>
      </c>
      <c r="AH560" s="45" t="s">
        <v>496</v>
      </c>
      <c r="AI560" s="45" t="s">
        <v>460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D561" s="45" t="s">
        <v>411</v>
      </c>
      <c r="AF561">
        <v>1.76</v>
      </c>
      <c r="AG561">
        <v>2.17</v>
      </c>
      <c r="AH561" s="45" t="s">
        <v>495</v>
      </c>
      <c r="AI561" s="45" t="s">
        <v>460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D562" s="45" t="s">
        <v>451</v>
      </c>
      <c r="AF562">
        <v>1.78</v>
      </c>
      <c r="AG562">
        <v>2.14</v>
      </c>
      <c r="AH562" s="45" t="s">
        <v>405</v>
      </c>
      <c r="AI562" s="45" t="s">
        <v>469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D563" s="45" t="s">
        <v>411</v>
      </c>
      <c r="AF563">
        <v>1.77</v>
      </c>
      <c r="AG563">
        <v>2.14</v>
      </c>
      <c r="AH563" s="45" t="s">
        <v>456</v>
      </c>
      <c r="AI563" s="45" t="s">
        <v>460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D564" s="45" t="s">
        <v>411</v>
      </c>
      <c r="AF564">
        <v>1.93</v>
      </c>
      <c r="AG564">
        <v>1.96</v>
      </c>
      <c r="AH564" s="45" t="s">
        <v>509</v>
      </c>
      <c r="AI564" s="45" t="s">
        <v>460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D565" s="45" t="s">
        <v>411</v>
      </c>
      <c r="AF565">
        <v>1.81</v>
      </c>
      <c r="AG565">
        <v>2.0699999999999998</v>
      </c>
      <c r="AH565" s="45" t="s">
        <v>471</v>
      </c>
      <c r="AI565" s="45" t="s">
        <v>460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D566" s="45" t="s">
        <v>411</v>
      </c>
      <c r="AE566" s="45" t="s">
        <v>405</v>
      </c>
      <c r="AF566">
        <v>1.66</v>
      </c>
      <c r="AG566">
        <v>2.37</v>
      </c>
      <c r="AH566" s="45" t="s">
        <v>509</v>
      </c>
      <c r="AI566" s="45" t="s">
        <v>460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D567" s="45" t="s">
        <v>443</v>
      </c>
      <c r="AE567" s="45" t="s">
        <v>464</v>
      </c>
      <c r="AF567">
        <v>1.86</v>
      </c>
      <c r="AG567">
        <v>2.0699999999999998</v>
      </c>
      <c r="AH567" s="45" t="s">
        <v>407</v>
      </c>
      <c r="AI567" s="45" t="s">
        <v>461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D568" s="45" t="s">
        <v>410</v>
      </c>
      <c r="AE568" s="45" t="s">
        <v>407</v>
      </c>
      <c r="AF568">
        <v>1.76</v>
      </c>
      <c r="AG568">
        <v>2.19</v>
      </c>
      <c r="AH568" s="45" t="s">
        <v>464</v>
      </c>
      <c r="AI568" s="45" t="s">
        <v>461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D569" s="45" t="s">
        <v>411</v>
      </c>
      <c r="AF569">
        <v>1.68</v>
      </c>
      <c r="AG569">
        <v>2.3199999999999998</v>
      </c>
      <c r="AH569" s="45" t="s">
        <v>407</v>
      </c>
      <c r="AI569" s="45" t="s">
        <v>460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D570" s="45" t="s">
        <v>450</v>
      </c>
      <c r="AF570">
        <v>2</v>
      </c>
      <c r="AG570">
        <v>1.9</v>
      </c>
      <c r="AH570" s="45" t="s">
        <v>464</v>
      </c>
      <c r="AI570" s="45" t="s">
        <v>461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D571" s="45" t="s">
        <v>411</v>
      </c>
      <c r="AF571">
        <v>2.1</v>
      </c>
      <c r="AG571">
        <v>1.81</v>
      </c>
      <c r="AH571" s="45" t="s">
        <v>466</v>
      </c>
      <c r="AI571" s="45" t="s">
        <v>460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D572" s="45" t="s">
        <v>411</v>
      </c>
      <c r="AF572">
        <v>1.97</v>
      </c>
      <c r="AG572">
        <v>1.93</v>
      </c>
      <c r="AH572" s="45" t="s">
        <v>449</v>
      </c>
      <c r="AI572" s="45" t="s">
        <v>461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 t="s">
        <v>443</v>
      </c>
      <c r="AE573" s="56"/>
      <c r="AF573">
        <v>2.2200000000000002</v>
      </c>
      <c r="AG573">
        <v>1.73</v>
      </c>
      <c r="AH573" s="56" t="s">
        <v>464</v>
      </c>
      <c r="AI573" s="56" t="s">
        <v>460</v>
      </c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D574" s="45" t="s">
        <v>411</v>
      </c>
      <c r="AF574">
        <v>2.2400000000000002</v>
      </c>
      <c r="AG574">
        <v>1.71</v>
      </c>
      <c r="AH574" s="45" t="s">
        <v>407</v>
      </c>
      <c r="AI574" s="45" t="s">
        <v>460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D575" s="45" t="s">
        <v>411</v>
      </c>
      <c r="AF575">
        <v>1.81</v>
      </c>
      <c r="AG575">
        <v>2.1</v>
      </c>
      <c r="AH575" s="45" t="s">
        <v>497</v>
      </c>
      <c r="AI575" s="45" t="s">
        <v>460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D576" s="45" t="s">
        <v>411</v>
      </c>
      <c r="AF576">
        <v>1.94</v>
      </c>
      <c r="AG576">
        <v>1.96</v>
      </c>
      <c r="AH576" s="45" t="s">
        <v>405</v>
      </c>
      <c r="AI576" s="45" t="s">
        <v>460</v>
      </c>
    </row>
    <row r="577" spans="1:35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5" ht="15" x14ac:dyDescent="0.25">
      <c r="A578"/>
      <c r="B578"/>
      <c r="C578"/>
      <c r="D578" s="20"/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5" ht="15" x14ac:dyDescent="0.25">
      <c r="A579">
        <v>1.38</v>
      </c>
      <c r="B579">
        <v>4.8099999999999996</v>
      </c>
      <c r="C579">
        <v>8.1</v>
      </c>
      <c r="D579" s="20"/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5" ht="15" x14ac:dyDescent="0.25">
      <c r="A580">
        <v>4.74</v>
      </c>
      <c r="B580">
        <v>4.01</v>
      </c>
      <c r="C580">
        <v>1.77</v>
      </c>
      <c r="D580" s="20"/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D580" s="45" t="s">
        <v>411</v>
      </c>
      <c r="AF580">
        <v>1.67</v>
      </c>
      <c r="AG580">
        <v>2.33</v>
      </c>
      <c r="AH580" s="45" t="s">
        <v>455</v>
      </c>
      <c r="AI580" s="45" t="s">
        <v>460</v>
      </c>
    </row>
    <row r="581" spans="1:35" ht="15" x14ac:dyDescent="0.25">
      <c r="A581">
        <v>9.16</v>
      </c>
      <c r="B581">
        <v>5.37</v>
      </c>
      <c r="C581">
        <v>1.37</v>
      </c>
      <c r="D581" s="20"/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D581" s="45" t="s">
        <v>410</v>
      </c>
      <c r="AF581">
        <v>1.61</v>
      </c>
      <c r="AG581">
        <v>2.4500000000000002</v>
      </c>
      <c r="AH581" s="45" t="s">
        <v>496</v>
      </c>
      <c r="AI581" s="45" t="s">
        <v>460</v>
      </c>
    </row>
    <row r="582" spans="1:35" ht="15" x14ac:dyDescent="0.25">
      <c r="A582">
        <v>2.4700000000000002</v>
      </c>
      <c r="B582">
        <v>3.67</v>
      </c>
      <c r="C582">
        <v>2.72</v>
      </c>
      <c r="D582" s="20"/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D582" s="45" t="s">
        <v>410</v>
      </c>
      <c r="AF582">
        <v>1.63</v>
      </c>
      <c r="AG582">
        <v>2.2999999999999998</v>
      </c>
      <c r="AH582" s="45" t="s">
        <v>509</v>
      </c>
      <c r="AI582" s="45" t="s">
        <v>460</v>
      </c>
    </row>
    <row r="583" spans="1:35" ht="15" x14ac:dyDescent="0.25">
      <c r="A583">
        <v>1.55</v>
      </c>
      <c r="B583">
        <v>4.8499999999999996</v>
      </c>
      <c r="C583">
        <v>5.73</v>
      </c>
      <c r="D583" s="20"/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D583" s="45" t="s">
        <v>410</v>
      </c>
      <c r="AF583">
        <v>1.38</v>
      </c>
      <c r="AG583">
        <v>3.22</v>
      </c>
      <c r="AH583" s="45" t="s">
        <v>468</v>
      </c>
      <c r="AI583" s="45" t="s">
        <v>461</v>
      </c>
    </row>
    <row r="584" spans="1:35" ht="15" x14ac:dyDescent="0.25">
      <c r="A584">
        <v>1.86</v>
      </c>
      <c r="B584">
        <v>4.07</v>
      </c>
      <c r="C584">
        <v>4.16</v>
      </c>
      <c r="D584" s="20"/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D584" s="45" t="s">
        <v>411</v>
      </c>
      <c r="AF584">
        <v>1.53</v>
      </c>
      <c r="AG584">
        <v>2.67</v>
      </c>
      <c r="AH584" s="45" t="s">
        <v>404</v>
      </c>
      <c r="AI584" s="45" t="s">
        <v>460</v>
      </c>
    </row>
    <row r="585" spans="1:35" ht="15" x14ac:dyDescent="0.25">
      <c r="A585">
        <v>1.97</v>
      </c>
      <c r="B585">
        <v>3.76</v>
      </c>
      <c r="C585">
        <v>4</v>
      </c>
      <c r="D585" s="20"/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D585" s="45" t="s">
        <v>450</v>
      </c>
      <c r="AF585">
        <v>1.82</v>
      </c>
      <c r="AG585">
        <v>2.08</v>
      </c>
      <c r="AH585" s="45" t="s">
        <v>405</v>
      </c>
      <c r="AI585" s="45" t="s">
        <v>470</v>
      </c>
    </row>
    <row r="586" spans="1:35" ht="15" x14ac:dyDescent="0.25">
      <c r="A586">
        <v>2.4300000000000002</v>
      </c>
      <c r="B586">
        <v>3.2</v>
      </c>
      <c r="C586">
        <v>3.29</v>
      </c>
      <c r="D586" s="20"/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D586" s="45" t="s">
        <v>411</v>
      </c>
      <c r="AF586">
        <v>2.21</v>
      </c>
      <c r="AG586">
        <v>1.72</v>
      </c>
      <c r="AH586" s="45" t="s">
        <v>464</v>
      </c>
      <c r="AI586" s="45" t="s">
        <v>461</v>
      </c>
    </row>
    <row r="587" spans="1:35" ht="15" x14ac:dyDescent="0.25">
      <c r="A587">
        <v>1.99</v>
      </c>
      <c r="B587">
        <v>3.24</v>
      </c>
      <c r="C587">
        <v>4.47</v>
      </c>
      <c r="D587" s="20"/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D587" s="45" t="s">
        <v>443</v>
      </c>
      <c r="AF587">
        <v>2.36</v>
      </c>
      <c r="AG587">
        <v>1.63</v>
      </c>
      <c r="AH587" s="45" t="s">
        <v>406</v>
      </c>
      <c r="AI587" s="45" t="s">
        <v>460</v>
      </c>
    </row>
    <row r="588" spans="1:35" ht="15" x14ac:dyDescent="0.25">
      <c r="A588">
        <v>3.37</v>
      </c>
      <c r="B588">
        <v>3.91</v>
      </c>
      <c r="C588">
        <v>2.1</v>
      </c>
      <c r="D588" s="20"/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D588" s="45" t="s">
        <v>411</v>
      </c>
      <c r="AF588">
        <v>1.66</v>
      </c>
      <c r="AG588">
        <v>2.3199999999999998</v>
      </c>
      <c r="AH588" s="45" t="s">
        <v>456</v>
      </c>
      <c r="AI588" s="45" t="s">
        <v>460</v>
      </c>
    </row>
    <row r="589" spans="1:35" ht="15" x14ac:dyDescent="0.25">
      <c r="A589">
        <v>4.8899999999999997</v>
      </c>
      <c r="B589">
        <v>4.37</v>
      </c>
      <c r="C589">
        <v>1.67</v>
      </c>
      <c r="D589" s="20"/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D589" s="45" t="s">
        <v>410</v>
      </c>
      <c r="AF589">
        <v>1.53</v>
      </c>
      <c r="AG589">
        <v>2.62</v>
      </c>
      <c r="AH589" s="45" t="s">
        <v>471</v>
      </c>
      <c r="AI589" s="45" t="s">
        <v>460</v>
      </c>
    </row>
    <row r="590" spans="1:35" ht="15" x14ac:dyDescent="0.25">
      <c r="A590">
        <v>2.75</v>
      </c>
      <c r="B590">
        <v>3.85</v>
      </c>
      <c r="C590">
        <v>2.4700000000000002</v>
      </c>
      <c r="D590" s="20"/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D590" s="45" t="s">
        <v>411</v>
      </c>
      <c r="AF590">
        <v>1.65</v>
      </c>
      <c r="AG590">
        <v>2.33</v>
      </c>
      <c r="AH590" s="45" t="s">
        <v>496</v>
      </c>
      <c r="AI590" s="45" t="s">
        <v>460</v>
      </c>
    </row>
    <row r="591" spans="1:35" ht="15" x14ac:dyDescent="0.25">
      <c r="A591">
        <v>1.18</v>
      </c>
      <c r="B591">
        <v>7.71</v>
      </c>
      <c r="C591">
        <v>17.27</v>
      </c>
      <c r="D591" s="20"/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D591" s="45" t="s">
        <v>410</v>
      </c>
      <c r="AF591">
        <v>1.39</v>
      </c>
      <c r="AG591">
        <v>3.08</v>
      </c>
      <c r="AH591" s="45" t="s">
        <v>497</v>
      </c>
      <c r="AI591" s="45" t="s">
        <v>460</v>
      </c>
    </row>
    <row r="592" spans="1:35" ht="15" x14ac:dyDescent="0.25">
      <c r="A592">
        <v>1.23</v>
      </c>
      <c r="B592">
        <v>6.69</v>
      </c>
      <c r="C592">
        <v>13.22</v>
      </c>
      <c r="D592" s="20"/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D592" s="45" t="s">
        <v>410</v>
      </c>
      <c r="AF592">
        <v>1.4</v>
      </c>
      <c r="AG592">
        <v>3.02</v>
      </c>
      <c r="AH592" s="45" t="s">
        <v>457</v>
      </c>
      <c r="AI592" s="45" t="s">
        <v>460</v>
      </c>
    </row>
    <row r="593" spans="1:35" ht="15" x14ac:dyDescent="0.25">
      <c r="A593">
        <v>2.29</v>
      </c>
      <c r="B593">
        <v>3.19</v>
      </c>
      <c r="C593">
        <v>3.6</v>
      </c>
      <c r="D593" s="20"/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D593" s="45" t="s">
        <v>443</v>
      </c>
      <c r="AF593">
        <v>2.2799999999999998</v>
      </c>
      <c r="AG593">
        <v>1.68</v>
      </c>
      <c r="AH593" s="45" t="s">
        <v>455</v>
      </c>
      <c r="AI593" s="45" t="s">
        <v>461</v>
      </c>
    </row>
    <row r="594" spans="1:35" ht="15" x14ac:dyDescent="0.25">
      <c r="A594">
        <v>3.91</v>
      </c>
      <c r="B594">
        <v>2.87</v>
      </c>
      <c r="C594">
        <v>2.36</v>
      </c>
      <c r="D594" s="20"/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D594" s="45" t="s">
        <v>443</v>
      </c>
      <c r="AF594">
        <v>2.4700000000000002</v>
      </c>
      <c r="AG594">
        <v>1.59</v>
      </c>
      <c r="AH594" s="45" t="s">
        <v>455</v>
      </c>
      <c r="AI594" s="45" t="s">
        <v>461</v>
      </c>
    </row>
    <row r="595" spans="1:35" ht="15" x14ac:dyDescent="0.25">
      <c r="A595">
        <v>1.42</v>
      </c>
      <c r="B595">
        <v>4.75</v>
      </c>
      <c r="C595">
        <v>8.5299999999999994</v>
      </c>
      <c r="D595" s="20"/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D595" s="45" t="s">
        <v>411</v>
      </c>
      <c r="AF595">
        <v>1.95</v>
      </c>
      <c r="AG595">
        <v>1.93</v>
      </c>
      <c r="AH595" s="45" t="s">
        <v>497</v>
      </c>
      <c r="AI595" s="45" t="s">
        <v>460</v>
      </c>
    </row>
    <row r="596" spans="1:35" ht="15" x14ac:dyDescent="0.25">
      <c r="A596">
        <v>11.6</v>
      </c>
      <c r="B596">
        <v>5.61</v>
      </c>
      <c r="C596">
        <v>1.3</v>
      </c>
      <c r="D596" s="20"/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D596" s="45" t="s">
        <v>411</v>
      </c>
      <c r="AF596">
        <v>1.74</v>
      </c>
      <c r="AG596">
        <v>2.19</v>
      </c>
      <c r="AH596" s="45" t="s">
        <v>464</v>
      </c>
      <c r="AI596" s="45" t="s">
        <v>461</v>
      </c>
    </row>
    <row r="597" spans="1:35" ht="15" x14ac:dyDescent="0.25">
      <c r="A597">
        <v>1.48</v>
      </c>
      <c r="B597">
        <v>4.54</v>
      </c>
      <c r="C597">
        <v>7.79</v>
      </c>
      <c r="D597" s="20"/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D597" s="45" t="s">
        <v>411</v>
      </c>
      <c r="AF597">
        <v>2.0099999999999998</v>
      </c>
      <c r="AG597">
        <v>1.9</v>
      </c>
      <c r="AH597" s="45" t="s">
        <v>459</v>
      </c>
      <c r="AI597" s="45" t="s">
        <v>460</v>
      </c>
    </row>
    <row r="598" spans="1:35" ht="15" x14ac:dyDescent="0.25">
      <c r="A598">
        <v>3.11</v>
      </c>
      <c r="B598">
        <v>3.33</v>
      </c>
      <c r="C598">
        <v>2.5</v>
      </c>
      <c r="D598" s="20"/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D598" s="45" t="s">
        <v>411</v>
      </c>
      <c r="AF598">
        <v>2.2400000000000002</v>
      </c>
      <c r="AG598">
        <v>1.71</v>
      </c>
      <c r="AH598" s="45" t="s">
        <v>496</v>
      </c>
      <c r="AI598" s="45" t="s">
        <v>460</v>
      </c>
    </row>
    <row r="599" spans="1:35" ht="15" x14ac:dyDescent="0.25">
      <c r="A599">
        <v>2.31</v>
      </c>
      <c r="B599">
        <v>3.33</v>
      </c>
      <c r="C599">
        <v>3.46</v>
      </c>
      <c r="D599" s="20"/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D599" s="45" t="s">
        <v>443</v>
      </c>
      <c r="AF599">
        <v>2.23</v>
      </c>
      <c r="AG599">
        <v>1.72</v>
      </c>
      <c r="AH599" s="45" t="s">
        <v>405</v>
      </c>
      <c r="AI599" s="45" t="s">
        <v>460</v>
      </c>
    </row>
    <row r="600" spans="1:35" ht="15" x14ac:dyDescent="0.25">
      <c r="A600">
        <v>3.39</v>
      </c>
      <c r="B600">
        <v>2.99</v>
      </c>
      <c r="C600">
        <v>2.5499999999999998</v>
      </c>
      <c r="D600" s="20"/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D600" s="45" t="s">
        <v>410</v>
      </c>
      <c r="AF600">
        <v>2.95</v>
      </c>
      <c r="AG600">
        <v>1.44</v>
      </c>
      <c r="AH600" s="45" t="s">
        <v>462</v>
      </c>
      <c r="AI600" s="45" t="s">
        <v>460</v>
      </c>
    </row>
    <row r="601" spans="1:35" ht="15" x14ac:dyDescent="0.25">
      <c r="A601">
        <v>2.11</v>
      </c>
      <c r="B601">
        <v>2.94</v>
      </c>
      <c r="C601">
        <v>4.43</v>
      </c>
      <c r="D601" s="20"/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D601" s="45" t="s">
        <v>443</v>
      </c>
      <c r="AF601">
        <v>2.82</v>
      </c>
      <c r="AG601">
        <v>1.44</v>
      </c>
      <c r="AH601" s="45" t="s">
        <v>406</v>
      </c>
      <c r="AI601" s="45" t="s">
        <v>460</v>
      </c>
    </row>
    <row r="602" spans="1:35" ht="15" x14ac:dyDescent="0.25">
      <c r="A602">
        <v>3.02</v>
      </c>
      <c r="B602">
        <v>2.89</v>
      </c>
      <c r="C602">
        <v>2.77</v>
      </c>
      <c r="D602" s="20"/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D602" s="45" t="s">
        <v>443</v>
      </c>
      <c r="AF602">
        <v>2.67</v>
      </c>
      <c r="AG602">
        <v>1.5</v>
      </c>
      <c r="AH602" s="45" t="s">
        <v>449</v>
      </c>
      <c r="AI602" s="45" t="s">
        <v>460</v>
      </c>
    </row>
    <row r="603" spans="1:35" ht="15" x14ac:dyDescent="0.25">
      <c r="A603">
        <v>2.58</v>
      </c>
      <c r="B603">
        <v>2.67</v>
      </c>
      <c r="C603">
        <v>3.62</v>
      </c>
      <c r="D603" s="20"/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D603" s="45" t="s">
        <v>443</v>
      </c>
      <c r="AF603">
        <v>2.92</v>
      </c>
      <c r="AG603">
        <v>1.42</v>
      </c>
      <c r="AH603" s="45" t="s">
        <v>405</v>
      </c>
      <c r="AI603" s="45" t="s">
        <v>460</v>
      </c>
    </row>
    <row r="604" spans="1:35" ht="15" x14ac:dyDescent="0.25">
      <c r="A604">
        <v>1.83</v>
      </c>
      <c r="B604">
        <v>3.28</v>
      </c>
      <c r="C604">
        <v>5.21</v>
      </c>
      <c r="D604" s="20"/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D604" s="45" t="s">
        <v>498</v>
      </c>
      <c r="AF604">
        <v>2.4700000000000002</v>
      </c>
      <c r="AG604">
        <v>1.56</v>
      </c>
      <c r="AH604" s="45" t="s">
        <v>466</v>
      </c>
      <c r="AI604" s="45" t="s">
        <v>460</v>
      </c>
    </row>
    <row r="605" spans="1:35" ht="15" x14ac:dyDescent="0.25">
      <c r="A605">
        <v>3.57</v>
      </c>
      <c r="B605">
        <v>3.13</v>
      </c>
      <c r="C605">
        <v>2.2799999999999998</v>
      </c>
      <c r="D605" s="20"/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D605" s="45" t="s">
        <v>411</v>
      </c>
      <c r="AF605">
        <v>2.5499999999999998</v>
      </c>
      <c r="AG605">
        <v>1.53</v>
      </c>
      <c r="AH605" s="45" t="s">
        <v>406</v>
      </c>
      <c r="AI605" s="45" t="s">
        <v>461</v>
      </c>
    </row>
    <row r="606" spans="1:35" ht="15" x14ac:dyDescent="0.25">
      <c r="A606">
        <v>2.71</v>
      </c>
      <c r="B606">
        <v>2.85</v>
      </c>
      <c r="C606">
        <v>3.14</v>
      </c>
      <c r="D606" s="20"/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D606" s="45" t="s">
        <v>443</v>
      </c>
      <c r="AF606">
        <v>2.71</v>
      </c>
      <c r="AG606">
        <v>1.48</v>
      </c>
      <c r="AH606" s="45" t="s">
        <v>449</v>
      </c>
      <c r="AI606" s="45" t="s">
        <v>460</v>
      </c>
    </row>
    <row r="607" spans="1:35" ht="15" x14ac:dyDescent="0.25">
      <c r="A607">
        <v>1.99</v>
      </c>
      <c r="B607">
        <v>3.31</v>
      </c>
      <c r="C607">
        <v>4.2300000000000004</v>
      </c>
      <c r="D607" s="20"/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D607" s="45" t="s">
        <v>411</v>
      </c>
      <c r="AF607">
        <v>1.92</v>
      </c>
      <c r="AG607">
        <v>1.93</v>
      </c>
      <c r="AH607" s="45" t="s">
        <v>406</v>
      </c>
      <c r="AI607" s="45" t="s">
        <v>461</v>
      </c>
    </row>
    <row r="608" spans="1:35" ht="15" x14ac:dyDescent="0.25">
      <c r="A608">
        <v>3.33</v>
      </c>
      <c r="B608">
        <v>3.35</v>
      </c>
      <c r="C608">
        <v>2.27</v>
      </c>
      <c r="D608" s="20"/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D608" s="45" t="s">
        <v>451</v>
      </c>
      <c r="AF608">
        <v>2</v>
      </c>
      <c r="AG608">
        <v>1.85</v>
      </c>
      <c r="AH608" s="45" t="s">
        <v>455</v>
      </c>
      <c r="AI608" s="45" t="s">
        <v>460</v>
      </c>
    </row>
    <row r="609" spans="1:35" ht="15" x14ac:dyDescent="0.25">
      <c r="A609">
        <v>1.65</v>
      </c>
      <c r="B609">
        <v>4.01</v>
      </c>
      <c r="C609">
        <v>5.36</v>
      </c>
      <c r="D609" s="20"/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D609" s="45" t="s">
        <v>410</v>
      </c>
      <c r="AF609">
        <v>1.78</v>
      </c>
      <c r="AG609">
        <v>2.0699999999999998</v>
      </c>
      <c r="AH609" s="45" t="s">
        <v>406</v>
      </c>
      <c r="AI609" s="45" t="s">
        <v>461</v>
      </c>
    </row>
    <row r="610" spans="1:35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35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35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35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35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35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35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35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35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35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35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35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35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35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35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47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4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4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2020-11-02T04:10:18Z</dcterms:modified>
</cp:coreProperties>
</file>