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E693" i="11" s="1"/>
  <c r="B693" i="11"/>
  <c r="D693" i="11" s="1"/>
  <c r="A694" i="11"/>
  <c r="C694" i="11" s="1"/>
  <c r="B694" i="11"/>
  <c r="D694" i="11" s="1"/>
  <c r="A695" i="11"/>
  <c r="C695" i="11" s="1"/>
  <c r="H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F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H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H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H767" i="11" s="1"/>
  <c r="B767" i="11"/>
  <c r="D767" i="11" s="1"/>
  <c r="A768" i="11"/>
  <c r="C768" i="11" s="1"/>
  <c r="B768" i="11"/>
  <c r="D768" i="11" s="1"/>
  <c r="A769" i="11"/>
  <c r="C769" i="11" s="1"/>
  <c r="E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F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N909" i="11"/>
  <c r="M902" i="11"/>
  <c r="K886" i="11"/>
  <c r="N871" i="11"/>
  <c r="N835" i="11"/>
  <c r="N833" i="11"/>
  <c r="M826" i="11"/>
  <c r="L821" i="11"/>
  <c r="M988" i="11"/>
  <c r="L983" i="11"/>
  <c r="M900" i="11"/>
  <c r="L895" i="11"/>
  <c r="M888" i="11"/>
  <c r="N885" i="11"/>
  <c r="K884" i="11"/>
  <c r="L865" i="11"/>
  <c r="L863" i="11"/>
  <c r="M862" i="11"/>
  <c r="K856" i="11"/>
  <c r="K850" i="11"/>
  <c r="N847" i="11"/>
  <c r="L845" i="11"/>
  <c r="K842" i="11"/>
  <c r="N837" i="11"/>
  <c r="L825" i="11"/>
  <c r="N819" i="11"/>
  <c r="F80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723" i="11" l="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F973" i="11" s="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D961" i="4" s="1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F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P971" i="4"/>
  <c r="D971" i="4"/>
  <c r="K966" i="4"/>
  <c r="AR966" i="4"/>
  <c r="M964" i="4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D934" i="4"/>
  <c r="G948" i="4"/>
  <c r="D922" i="4"/>
  <c r="E922" i="4"/>
  <c r="F922" i="4"/>
  <c r="D938" i="4"/>
  <c r="E968" i="4"/>
  <c r="D890" i="4"/>
  <c r="F881" i="4"/>
  <c r="F913" i="4"/>
  <c r="E960" i="4"/>
  <c r="E989" i="4"/>
  <c r="D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934" i="4" l="1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45" i="11" s="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V722" i="4" s="1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V546" i="4" s="1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U601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U711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0" i="4" l="1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W154" i="4" s="1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W959" i="4"/>
  <c r="Y959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AI981" i="4" s="1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X959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I5" i="4" l="1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A405" i="4"/>
  <c r="AF405" i="4"/>
  <c r="AJ405" i="4"/>
  <c r="AD405" i="4"/>
  <c r="AP405" i="4" s="1"/>
  <c r="AV405" i="4" s="1"/>
  <c r="AI405" i="4"/>
  <c r="AG405" i="4"/>
  <c r="AH405" i="4"/>
  <c r="Z405" i="4"/>
  <c r="AC405" i="4"/>
  <c r="AO405" i="4" s="1"/>
  <c r="AU405" i="4" s="1"/>
  <c r="AK405" i="4"/>
  <c r="AB405" i="4"/>
  <c r="AN405" i="4" s="1"/>
  <c r="AT405" i="4" s="1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L5" i="4" s="1"/>
  <c r="AR5" i="4" s="1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5" i="4"/>
  <c r="AT5" i="4" s="1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E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H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M5" i="4" l="1"/>
  <c r="AS5" i="4" s="1"/>
  <c r="AG663" i="4"/>
  <c r="AO687" i="4"/>
  <c r="AU687" i="4" s="1"/>
  <c r="AQ405" i="4"/>
  <c r="AW405" i="4" s="1"/>
  <c r="AL970" i="4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O970" i="4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Z970" i="4"/>
  <c r="AC970" i="4"/>
  <c r="AN741" i="4"/>
  <c r="AT741" i="4" s="1"/>
  <c r="AO691" i="4"/>
  <c r="AU691" i="4" s="1"/>
  <c r="AN970" i="4"/>
  <c r="AL960" i="4"/>
  <c r="AL821" i="4"/>
  <c r="AR821" i="4" s="1"/>
  <c r="AM405" i="4"/>
  <c r="AS405" i="4" s="1"/>
  <c r="AQ960" i="4"/>
  <c r="AP821" i="4"/>
  <c r="AV821" i="4" s="1"/>
  <c r="E5" i="4"/>
  <c r="I5" i="4" s="1"/>
  <c r="G5" i="4"/>
  <c r="AQ5" i="4"/>
  <c r="AW5" i="4" s="1"/>
  <c r="E377" i="4"/>
  <c r="I377" i="4" s="1"/>
  <c r="D377" i="4"/>
  <c r="H377" i="4" s="1"/>
  <c r="AG654" i="4"/>
  <c r="AI654" i="4"/>
  <c r="AH654" i="4"/>
  <c r="AN654" i="4" s="1"/>
  <c r="AT654" i="4" s="1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N790" i="4" s="1"/>
  <c r="AT790" i="4" s="1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M869" i="4" s="1"/>
  <c r="AS869" i="4" s="1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O495" i="4" s="1"/>
  <c r="AU495" i="4" s="1"/>
  <c r="AC646" i="4"/>
  <c r="AG929" i="4"/>
  <c r="AF725" i="4"/>
  <c r="AI646" i="4"/>
  <c r="AO646" i="4" s="1"/>
  <c r="AU646" i="4" s="1"/>
  <c r="AD725" i="4"/>
  <c r="AD495" i="4"/>
  <c r="AJ654" i="4"/>
  <c r="AD770" i="4"/>
  <c r="AG770" i="4"/>
  <c r="AE770" i="4"/>
  <c r="AJ770" i="4"/>
  <c r="AH413" i="4"/>
  <c r="AK413" i="4"/>
  <c r="AA24" i="4"/>
  <c r="AG24" i="4"/>
  <c r="AM24" i="4" s="1"/>
  <c r="AS24" i="4" s="1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AP469" i="4" s="1"/>
  <c r="AV469" i="4" s="1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A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AQ702" i="4" s="1"/>
  <c r="AW702" i="4" s="1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321" i="4" s="1"/>
  <c r="AV321" i="4" s="1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P670" i="4" s="1"/>
  <c r="AV670" i="4" s="1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M959" i="4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959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Q318" i="4" s="1"/>
  <c r="AW318" i="4" s="1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AQ230" i="4" s="1"/>
  <c r="AW230" i="4" s="1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P959" i="4"/>
  <c r="AN959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G466" i="4"/>
  <c r="F466" i="4"/>
  <c r="J466" i="4" s="1"/>
  <c r="E466" i="4"/>
  <c r="I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1" i="4" l="1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Q269" i="4" s="1"/>
  <c r="AW269" i="4" s="1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P991" i="4" s="1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P731" i="4" s="1"/>
  <c r="AV731" i="4" s="1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O807" i="4" s="1"/>
  <c r="AU807" i="4" s="1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P956" i="4" s="1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L22" i="4" s="1"/>
  <c r="AR22" i="4" s="1"/>
  <c r="E22" i="4" s="1"/>
  <c r="I22" i="4" s="1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M283" i="4" s="1"/>
  <c r="AS283" i="4" s="1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P849" i="4" s="1"/>
  <c r="AV849" i="4" s="1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Q715" i="4" s="1"/>
  <c r="AW715" i="4" s="1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M849" i="4" s="1"/>
  <c r="AS849" i="4" s="1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G452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E371" i="4"/>
  <c r="I371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43" i="4" l="1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D22" i="4"/>
  <c r="H22" i="4" s="1"/>
  <c r="G22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548" i="4" l="1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377" i="10"/>
  <c r="D509" i="10"/>
  <c r="D505" i="10"/>
  <c r="D477" i="10"/>
  <c r="D985" i="10"/>
  <c r="D815" i="10"/>
  <c r="D722" i="10"/>
  <c r="D371" i="10"/>
  <c r="D974" i="10"/>
  <c r="D448" i="10"/>
  <c r="D196" i="10"/>
  <c r="D633" i="10"/>
  <c r="D9" i="10"/>
  <c r="D765" i="10"/>
  <c r="D114" i="10"/>
  <c r="D375" i="10"/>
  <c r="D385" i="10"/>
  <c r="D932" i="10"/>
  <c r="D723" i="10"/>
  <c r="D881" i="10"/>
  <c r="D272" i="10"/>
  <c r="D648" i="10"/>
  <c r="D408" i="10"/>
  <c r="D527" i="10"/>
  <c r="D739" i="10"/>
  <c r="D841" i="10"/>
  <c r="D880" i="10"/>
  <c r="D571" i="10"/>
  <c r="D466" i="10"/>
  <c r="D952" i="10"/>
  <c r="D842" i="10"/>
  <c r="D580" i="10"/>
  <c r="D93" i="10"/>
  <c r="D294" i="10"/>
  <c r="D40" i="10"/>
  <c r="D947" i="10"/>
  <c r="D229" i="10"/>
  <c r="D296" i="10"/>
  <c r="D12" i="10"/>
  <c r="D968" i="10"/>
  <c r="D634" i="10"/>
  <c r="D487" i="10"/>
  <c r="D855" i="10"/>
  <c r="D970" i="10"/>
  <c r="D317" i="10"/>
  <c r="D424" i="10"/>
  <c r="D573" i="10"/>
  <c r="D494" i="10"/>
  <c r="D265" i="10"/>
  <c r="D612" i="3"/>
  <c r="D831" i="10"/>
  <c r="D518" i="3"/>
  <c r="D878" i="10"/>
  <c r="D718" i="10"/>
  <c r="D820" i="10"/>
  <c r="D769" i="3"/>
  <c r="D645" i="10"/>
  <c r="D256" i="10"/>
  <c r="D609" i="3"/>
  <c r="D946" i="10"/>
  <c r="D965" i="3"/>
  <c r="D351" i="10"/>
  <c r="D968" i="3"/>
  <c r="D388" i="10"/>
  <c r="D682" i="3"/>
  <c r="D258" i="10"/>
  <c r="D951" i="10"/>
  <c r="D679" i="10"/>
  <c r="D429" i="10"/>
  <c r="D758" i="10"/>
  <c r="D762" i="10"/>
  <c r="D867" i="10"/>
  <c r="D803" i="3"/>
  <c r="D966" i="10"/>
  <c r="D780" i="10"/>
  <c r="D922" i="10"/>
  <c r="D979" i="10"/>
  <c r="D707" i="10"/>
  <c r="D422" i="10"/>
  <c r="D279" i="10"/>
  <c r="D821" i="10"/>
  <c r="D863" i="10"/>
  <c r="D737" i="10"/>
  <c r="D954" i="10"/>
  <c r="D270" i="10"/>
  <c r="D877" i="10"/>
  <c r="D816" i="10"/>
  <c r="D877" i="3"/>
  <c r="D666" i="3"/>
  <c r="D642" i="10"/>
  <c r="D515" i="10"/>
  <c r="D534" i="10"/>
  <c r="D402" i="10"/>
  <c r="D577" i="10"/>
  <c r="D340" i="10"/>
  <c r="D440" i="10"/>
  <c r="D241" i="10"/>
  <c r="D748" i="10"/>
  <c r="D945" i="10"/>
  <c r="D467" i="10"/>
  <c r="D63" i="10"/>
  <c r="D653" i="10"/>
  <c r="D382" i="10"/>
  <c r="D936" i="10"/>
  <c r="D688" i="10"/>
  <c r="D998" i="10"/>
  <c r="D714" i="10"/>
  <c r="D967" i="10"/>
  <c r="D948" i="10"/>
  <c r="D421" i="10"/>
  <c r="D525" i="10"/>
  <c r="D493" i="10"/>
  <c r="D359" i="10"/>
  <c r="D941" i="10"/>
  <c r="D312" i="10"/>
  <c r="D417" i="10"/>
  <c r="D576" i="10"/>
  <c r="D14" i="10"/>
  <c r="D500" i="10"/>
  <c r="D911" i="10"/>
  <c r="D460" i="10"/>
  <c r="D238" i="10"/>
  <c r="D457" i="3"/>
  <c r="D289" i="10"/>
  <c r="D652" i="3"/>
  <c r="D381" i="10"/>
  <c r="D607" i="10"/>
  <c r="D887" i="10"/>
  <c r="D431" i="10"/>
  <c r="D861" i="10"/>
  <c r="D324" i="10"/>
  <c r="D35" i="10"/>
  <c r="D908" i="10"/>
  <c r="D560" i="10"/>
  <c r="D991" i="10"/>
  <c r="D684" i="10"/>
  <c r="D496" i="10"/>
  <c r="D368" i="10"/>
  <c r="D425" i="10"/>
  <c r="D712" i="10"/>
  <c r="D696" i="10"/>
  <c r="D902" i="10"/>
  <c r="D905" i="10"/>
  <c r="D473" i="10"/>
  <c r="D459" i="10"/>
  <c r="D531" i="10"/>
  <c r="D443" i="10"/>
  <c r="D637" i="10"/>
  <c r="D675" i="10"/>
  <c r="D692" i="10"/>
  <c r="D641" i="10"/>
  <c r="D601" i="10"/>
  <c r="D442" i="10"/>
  <c r="D235" i="10"/>
  <c r="D539" i="10"/>
  <c r="D664" i="10"/>
  <c r="D950" i="10"/>
  <c r="D335" i="10"/>
  <c r="D428" i="10"/>
  <c r="D823" i="10"/>
  <c r="D452" i="10"/>
  <c r="D336" i="10"/>
  <c r="D989" i="10"/>
  <c r="D784" i="10"/>
  <c r="D436" i="10"/>
  <c r="D694" i="10"/>
  <c r="D271" i="10"/>
  <c r="D768" i="10"/>
  <c r="D522" i="10"/>
  <c r="D489" i="10"/>
  <c r="D654" i="10"/>
  <c r="D99" i="10"/>
  <c r="D277" i="10"/>
  <c r="D109" i="10"/>
  <c r="D924" i="10"/>
  <c r="D96" i="10"/>
  <c r="D323" i="10"/>
  <c r="D148" i="10"/>
  <c r="D614" i="10"/>
  <c r="D86" i="10"/>
  <c r="D797" i="10"/>
  <c r="D82" i="10"/>
  <c r="D300" i="10"/>
  <c r="D523" i="10"/>
  <c r="D219" i="10"/>
  <c r="D451" i="10"/>
  <c r="D89" i="10"/>
  <c r="D997" i="10"/>
  <c r="D508" i="10"/>
  <c r="D854" i="10"/>
  <c r="D532" i="10"/>
  <c r="D980" i="10"/>
  <c r="D868" i="10"/>
  <c r="D462" i="10"/>
  <c r="D288" i="10"/>
  <c r="D446" i="10"/>
  <c r="D330" i="10"/>
  <c r="D630" i="10"/>
  <c r="D482" i="10"/>
  <c r="D801" i="3"/>
  <c r="D305" i="10"/>
  <c r="D533" i="3"/>
  <c r="D803" i="10"/>
  <c r="D999" i="10"/>
  <c r="D278" i="10"/>
  <c r="D944" i="10"/>
  <c r="D524" i="10"/>
  <c r="D936" i="3"/>
  <c r="D463" i="10"/>
  <c r="D293" i="10"/>
  <c r="D813" i="10"/>
  <c r="D585" i="3"/>
  <c r="D918" i="10"/>
  <c r="D479" i="3"/>
  <c r="D728" i="10"/>
  <c r="D894" i="10"/>
  <c r="D506" i="10"/>
  <c r="D693" i="10"/>
  <c r="D933" i="10"/>
  <c r="D360" i="10"/>
  <c r="D683" i="10"/>
  <c r="D316" i="10"/>
  <c r="D996" i="10"/>
  <c r="D883" i="10"/>
  <c r="D817" i="10"/>
  <c r="D504" i="10"/>
  <c r="D810" i="10"/>
  <c r="D497" i="10"/>
  <c r="D380" i="10"/>
  <c r="D913" i="10"/>
  <c r="D309" i="10"/>
  <c r="D942" i="10"/>
  <c r="D829" i="10"/>
  <c r="D862" i="10"/>
  <c r="D866" i="10"/>
  <c r="D701" i="10"/>
  <c r="D835" i="10"/>
  <c r="D591" i="10"/>
  <c r="D282" i="10"/>
  <c r="D488" i="10"/>
  <c r="D567" i="10"/>
  <c r="D547" i="10"/>
  <c r="D590" i="10"/>
  <c r="D806" i="10"/>
  <c r="D536" i="10"/>
  <c r="D345" i="10"/>
  <c r="D929" i="3"/>
  <c r="D599" i="3"/>
  <c r="D134" i="10"/>
  <c r="D544" i="3"/>
  <c r="D374" i="10"/>
  <c r="D655" i="10"/>
  <c r="D85" i="10"/>
  <c r="D744" i="10"/>
  <c r="D543" i="10"/>
  <c r="D574" i="10"/>
  <c r="D931" i="10"/>
  <c r="D530" i="10"/>
  <c r="D491" i="10"/>
  <c r="D514" i="10"/>
  <c r="D116" i="10"/>
  <c r="D964" i="10"/>
  <c r="D334" i="10"/>
  <c r="D390" i="10"/>
  <c r="D26" i="10"/>
  <c r="D369" i="10"/>
  <c r="D5" i="10"/>
  <c r="D781" i="10"/>
  <c r="D326" i="10"/>
  <c r="D18" i="10"/>
  <c r="D812" i="10"/>
  <c r="D778" i="10"/>
  <c r="D2" i="10"/>
  <c r="D23" i="10"/>
  <c r="D857" i="10"/>
  <c r="D917" i="10"/>
  <c r="D729" i="10"/>
  <c r="D252" i="10"/>
  <c r="D809" i="10"/>
  <c r="D937" i="10"/>
  <c r="D331" i="10"/>
  <c r="D939" i="10"/>
  <c r="D249" i="10"/>
  <c r="D444" i="10"/>
  <c r="D545" i="10"/>
  <c r="D124" i="10"/>
  <c r="D415" i="10"/>
  <c r="D34" i="10"/>
  <c r="D725" i="10"/>
  <c r="D81" i="10"/>
  <c r="D639" i="10"/>
  <c r="D453" i="3"/>
  <c r="D295" i="10"/>
  <c r="D891" i="10"/>
  <c r="D673" i="10"/>
  <c r="D234" i="10"/>
  <c r="D914" i="10"/>
  <c r="D474" i="10"/>
  <c r="D811" i="10"/>
  <c r="D405" i="10"/>
  <c r="D343" i="10"/>
  <c r="D435" i="10"/>
  <c r="D469" i="10"/>
  <c r="D910" i="10"/>
  <c r="D649" i="10"/>
  <c r="D981" i="10"/>
  <c r="D631" i="10"/>
  <c r="D558" i="10"/>
  <c r="D373" i="10"/>
  <c r="D711" i="10"/>
  <c r="D476" i="10"/>
  <c r="D896" i="10"/>
  <c r="D434" i="10"/>
  <c r="D676" i="10"/>
  <c r="D314" i="10"/>
  <c r="D837" i="10"/>
  <c r="D807" i="10"/>
  <c r="D268" i="10"/>
  <c r="D529" i="10"/>
  <c r="D752" i="10"/>
  <c r="D713" i="10"/>
  <c r="D705" i="10"/>
  <c r="D619" i="10"/>
  <c r="D361" i="10"/>
  <c r="D704" i="10"/>
  <c r="D898" i="10"/>
  <c r="D687" i="10"/>
  <c r="D849" i="10"/>
  <c r="D978" i="10"/>
  <c r="D1001" i="10"/>
  <c r="D598" i="10"/>
  <c r="D620" i="10"/>
  <c r="D916" i="10"/>
  <c r="D782" i="10"/>
  <c r="D677" i="10"/>
  <c r="D358" i="10"/>
  <c r="D662" i="10"/>
  <c r="D776" i="10"/>
  <c r="D389" i="10"/>
  <c r="D511" i="10"/>
  <c r="D57" i="10"/>
  <c r="D445" i="10"/>
  <c r="D751" i="10"/>
  <c r="D475" i="10"/>
  <c r="D302" i="10"/>
  <c r="D912" i="10"/>
  <c r="D846" i="10"/>
  <c r="D499" i="10"/>
  <c r="D818" i="10"/>
  <c r="D485" i="10"/>
  <c r="D604" i="10"/>
  <c r="D438" i="10"/>
  <c r="D239" i="10"/>
  <c r="D925" i="10"/>
  <c r="D949" i="10"/>
  <c r="D457" i="10"/>
  <c r="D379" i="10"/>
  <c r="D404" i="10"/>
  <c r="D507" i="10"/>
  <c r="D280" i="10"/>
  <c r="D594" i="10"/>
  <c r="D670" i="10"/>
  <c r="D838" i="10"/>
  <c r="D333" i="10"/>
  <c r="D378" i="10"/>
  <c r="D518" i="10"/>
  <c r="D851" i="10"/>
  <c r="D747" i="10"/>
  <c r="D586" i="10"/>
  <c r="D301" i="10"/>
  <c r="D592" i="10"/>
  <c r="D689" i="10"/>
  <c r="D588" i="3"/>
  <c r="D927" i="10"/>
  <c r="D982" i="3"/>
  <c r="D713" i="3"/>
  <c r="D112" i="10"/>
  <c r="D790" i="10"/>
  <c r="D749" i="10"/>
  <c r="D717" i="3"/>
  <c r="D416" i="10"/>
  <c r="D754" i="10"/>
  <c r="D886" i="10"/>
  <c r="D865" i="10"/>
  <c r="D364" i="10"/>
  <c r="D549" i="10"/>
  <c r="D982" i="10"/>
  <c r="D667" i="10"/>
  <c r="D750" i="10"/>
  <c r="D993" i="10"/>
  <c r="D738" i="10"/>
  <c r="D393" i="10"/>
  <c r="D995" i="10"/>
  <c r="D700" i="10"/>
  <c r="D977" i="10"/>
  <c r="D290" i="10"/>
  <c r="D660" i="10"/>
  <c r="D1000" i="10"/>
  <c r="D595" i="10"/>
  <c r="D179" i="10"/>
  <c r="D286" i="10"/>
  <c r="D472" i="10"/>
  <c r="D299" i="10"/>
  <c r="D538" i="10"/>
  <c r="D513" i="10"/>
  <c r="D555" i="10"/>
  <c r="D250" i="10"/>
  <c r="D329" i="10"/>
  <c r="D365" i="10"/>
  <c r="D556" i="10"/>
  <c r="D909" i="10"/>
  <c r="D962" i="10"/>
  <c r="D685" i="10"/>
  <c r="D663" i="10"/>
  <c r="D561" i="10"/>
  <c r="D686" i="10"/>
  <c r="D672" i="10"/>
  <c r="D764" i="10"/>
  <c r="D827" i="3"/>
  <c r="D691" i="10"/>
  <c r="D823" i="3"/>
  <c r="D484" i="10"/>
  <c r="D454" i="3"/>
  <c r="D406" i="10"/>
  <c r="D596" i="10"/>
  <c r="D328" i="10"/>
  <c r="D197" i="10"/>
  <c r="D904" i="10"/>
  <c r="D6" i="10"/>
  <c r="D919" i="10"/>
  <c r="D92" i="10"/>
  <c r="D875" i="10"/>
  <c r="D71" i="10"/>
  <c r="D772" i="10"/>
  <c r="D126" i="10"/>
  <c r="D627" i="10"/>
  <c r="D41" i="10"/>
  <c r="D202" i="10"/>
  <c r="D386" i="10"/>
  <c r="D187" i="10"/>
  <c r="D341" i="10"/>
  <c r="D355" i="10"/>
  <c r="D706" i="10"/>
  <c r="D366" i="10"/>
  <c r="D959" i="10"/>
  <c r="D458" i="10"/>
  <c r="D521" i="10"/>
  <c r="D969" i="10"/>
  <c r="D432" i="10"/>
  <c r="D697" i="10"/>
  <c r="D640" i="10"/>
  <c r="D994" i="10"/>
  <c r="D658" i="10"/>
  <c r="D321" i="10"/>
  <c r="D624" i="10"/>
  <c r="D267" i="10"/>
  <c r="D449" i="10"/>
  <c r="D930" i="10"/>
  <c r="D732" i="10"/>
  <c r="D269" i="10"/>
  <c r="D770" i="10"/>
  <c r="D430" i="10"/>
  <c r="D872" i="10"/>
  <c r="D746" i="10"/>
  <c r="D465" i="10"/>
  <c r="D327" i="10"/>
  <c r="D454" i="10"/>
  <c r="D599" i="10"/>
  <c r="D826" i="10"/>
  <c r="D845" i="10"/>
  <c r="D740" i="10"/>
  <c r="D403" i="10"/>
  <c r="D387" i="10"/>
  <c r="D827" i="10"/>
  <c r="D801" i="10"/>
  <c r="D439" i="10"/>
  <c r="D566" i="10"/>
  <c r="D973" i="10"/>
  <c r="D168" i="10"/>
  <c r="D348" i="10"/>
  <c r="D892" i="10"/>
  <c r="D394" i="10"/>
  <c r="D702" i="10"/>
  <c r="D553" i="10"/>
  <c r="D255" i="10"/>
  <c r="D612" i="10"/>
  <c r="D608" i="10"/>
  <c r="D734" i="10"/>
  <c r="D703" i="10"/>
  <c r="D332" i="10"/>
  <c r="D391" i="10"/>
  <c r="D789" i="10"/>
  <c r="D287" i="10"/>
  <c r="D965" i="10"/>
  <c r="D257" i="10"/>
  <c r="D760" i="10"/>
  <c r="D767" i="10"/>
  <c r="D281" i="10"/>
  <c r="D830" i="10"/>
  <c r="D940" i="10"/>
  <c r="D362" i="10"/>
  <c r="D957" i="10"/>
  <c r="D858" i="10"/>
  <c r="D190" i="10"/>
  <c r="D244" i="10"/>
  <c r="D992" i="10"/>
  <c r="D401" i="10"/>
  <c r="D540" i="10"/>
  <c r="D537" i="3"/>
  <c r="D704" i="3"/>
  <c r="D942" i="3"/>
  <c r="D578" i="10"/>
  <c r="D861" i="3"/>
  <c r="D477" i="3"/>
  <c r="D643" i="3"/>
  <c r="D231" i="10"/>
  <c r="D469" i="3"/>
  <c r="D91" i="10"/>
  <c r="D667" i="3"/>
  <c r="D130" i="10"/>
  <c r="D985" i="3"/>
  <c r="D698" i="10"/>
  <c r="D242" i="10"/>
  <c r="D653" i="3"/>
  <c r="D920" i="10"/>
  <c r="D45" i="10"/>
  <c r="D788" i="10"/>
  <c r="D979" i="3"/>
  <c r="D467" i="3"/>
  <c r="D706" i="3"/>
  <c r="D428" i="3"/>
  <c r="D279" i="3"/>
  <c r="D318" i="10"/>
  <c r="D111" i="10"/>
  <c r="D969" i="3"/>
  <c r="D522" i="3"/>
  <c r="D271" i="3"/>
  <c r="D545" i="3"/>
  <c r="D380" i="3"/>
  <c r="D967" i="3"/>
  <c r="D233" i="10"/>
  <c r="D749" i="3"/>
  <c r="D731" i="10"/>
  <c r="D628" i="10"/>
  <c r="D410" i="10"/>
  <c r="D852" i="10"/>
  <c r="D955" i="10"/>
  <c r="D864" i="3"/>
  <c r="D156" i="10"/>
  <c r="D839" i="10"/>
  <c r="D370" i="3"/>
  <c r="D805" i="10"/>
  <c r="D419" i="3"/>
  <c r="D10" i="10"/>
  <c r="D505" i="3"/>
  <c r="D143" i="10"/>
  <c r="D903" i="10"/>
  <c r="D445" i="3"/>
  <c r="D400" i="10"/>
  <c r="D828" i="10"/>
  <c r="D552" i="10"/>
  <c r="D568" i="10"/>
  <c r="D170" i="10"/>
  <c r="D804" i="10"/>
  <c r="D517" i="10"/>
  <c r="D120" i="10"/>
  <c r="D950" i="3"/>
  <c r="D719" i="10"/>
  <c r="D927" i="3"/>
  <c r="D610" i="10"/>
  <c r="D542" i="10"/>
  <c r="D658" i="3"/>
  <c r="D98" i="10"/>
  <c r="D559" i="3"/>
  <c r="D551" i="10"/>
  <c r="D593" i="3"/>
  <c r="D453" i="10"/>
  <c r="D951" i="3"/>
  <c r="D65" i="10"/>
  <c r="D781" i="3"/>
  <c r="D794" i="3"/>
  <c r="D484" i="3"/>
  <c r="D135" i="10"/>
  <c r="D275" i="10"/>
  <c r="D775" i="10"/>
  <c r="D724" i="10"/>
  <c r="D768" i="3"/>
  <c r="D570" i="10"/>
  <c r="D753" i="3"/>
  <c r="D657" i="10"/>
  <c r="D852" i="3"/>
  <c r="D192" i="10"/>
  <c r="D773" i="10"/>
  <c r="D427" i="10"/>
  <c r="D483" i="10"/>
  <c r="D756" i="3"/>
  <c r="D865" i="3"/>
  <c r="D671" i="10"/>
  <c r="D690" i="3"/>
  <c r="D895" i="10"/>
  <c r="D80" i="10"/>
  <c r="D714" i="3"/>
  <c r="D284" i="3"/>
  <c r="D813" i="3"/>
  <c r="D324" i="3"/>
  <c r="D526" i="3"/>
  <c r="D622" i="3"/>
  <c r="D651" i="3"/>
  <c r="D442" i="3"/>
  <c r="D726" i="10"/>
  <c r="D320" i="3"/>
  <c r="D139" i="10"/>
  <c r="D483" i="3"/>
  <c r="D397" i="3"/>
  <c r="D548" i="3"/>
  <c r="D946" i="3"/>
  <c r="D618" i="3"/>
  <c r="D301" i="3"/>
  <c r="D306" i="3"/>
  <c r="D850" i="3"/>
  <c r="D665" i="3"/>
  <c r="D167" i="10"/>
  <c r="D346" i="10"/>
  <c r="D110" i="10"/>
  <c r="D729" i="3"/>
  <c r="D333" i="3"/>
  <c r="D777" i="10"/>
  <c r="D104" i="10"/>
  <c r="D24" i="10"/>
  <c r="D617" i="3"/>
  <c r="D298" i="10"/>
  <c r="D420" i="10"/>
  <c r="D639" i="3"/>
  <c r="D264" i="10"/>
  <c r="D885" i="3"/>
  <c r="D337" i="10"/>
  <c r="D462" i="3"/>
  <c r="D137" i="10"/>
  <c r="D539" i="3"/>
  <c r="D409" i="10"/>
  <c r="D636" i="3"/>
  <c r="D153" i="10"/>
  <c r="D642" i="3"/>
  <c r="D150" i="10"/>
  <c r="D311" i="10"/>
  <c r="D875" i="3"/>
  <c r="D953" i="10"/>
  <c r="D952" i="3"/>
  <c r="D338" i="10"/>
  <c r="D688" i="3"/>
  <c r="D896" i="3"/>
  <c r="D829" i="3"/>
  <c r="D206" i="10"/>
  <c r="D807" i="3"/>
  <c r="D191" i="10"/>
  <c r="D655" i="3"/>
  <c r="D680" i="3"/>
  <c r="D782" i="3"/>
  <c r="D248" i="10"/>
  <c r="D352" i="10"/>
  <c r="D319" i="10"/>
  <c r="D621" i="3"/>
  <c r="D195" i="10"/>
  <c r="D986" i="3"/>
  <c r="D901" i="10"/>
  <c r="D889" i="3"/>
  <c r="D70" i="10"/>
  <c r="D353" i="10"/>
  <c r="D832" i="10"/>
  <c r="D785" i="10"/>
  <c r="D456" i="3"/>
  <c r="D669" i="10"/>
  <c r="D883" i="3"/>
  <c r="D995" i="3"/>
  <c r="D695" i="10"/>
  <c r="D911" i="3"/>
  <c r="D481" i="3"/>
  <c r="D771" i="10"/>
  <c r="D959" i="3"/>
  <c r="D343" i="3"/>
  <c r="D961" i="10"/>
  <c r="D253" i="10"/>
  <c r="D779" i="10"/>
  <c r="D461" i="3"/>
  <c r="D344" i="10"/>
  <c r="D621" i="10"/>
  <c r="D844" i="10"/>
  <c r="D956" i="3"/>
  <c r="D247" i="10"/>
  <c r="D60" i="10"/>
  <c r="D259" i="10"/>
  <c r="D237" i="10"/>
  <c r="D584" i="3"/>
  <c r="D49" i="10"/>
  <c r="D716" i="10"/>
  <c r="D708" i="10"/>
  <c r="D447" i="10"/>
  <c r="D763" i="10"/>
  <c r="D890" i="10"/>
  <c r="D399" i="10"/>
  <c r="D772" i="3"/>
  <c r="D464" i="3"/>
  <c r="D695" i="3"/>
  <c r="D744" i="3"/>
  <c r="D211" i="10"/>
  <c r="D826" i="3"/>
  <c r="D920" i="3"/>
  <c r="D756" i="10"/>
  <c r="D546" i="10"/>
  <c r="D710" i="10"/>
  <c r="D650" i="3"/>
  <c r="D632" i="10"/>
  <c r="D993" i="3"/>
  <c r="D100" i="10"/>
  <c r="D520" i="3"/>
  <c r="D160" i="10"/>
  <c r="D451" i="3"/>
  <c r="D19" i="10"/>
  <c r="D397" i="10"/>
  <c r="D795" i="3"/>
  <c r="D814" i="10"/>
  <c r="D792" i="10"/>
  <c r="D682" i="10"/>
  <c r="D636" i="10"/>
  <c r="D783" i="3"/>
  <c r="D36" i="10"/>
  <c r="D492" i="10"/>
  <c r="D806" i="3"/>
  <c r="D548" i="10"/>
  <c r="D535" i="3"/>
  <c r="D286" i="3"/>
  <c r="D512" i="10"/>
  <c r="D949" i="3"/>
  <c r="D846" i="3"/>
  <c r="D529" i="3"/>
  <c r="D420" i="3"/>
  <c r="D282" i="3"/>
  <c r="D289" i="3"/>
  <c r="D371" i="3"/>
  <c r="D340" i="3"/>
  <c r="D261" i="3"/>
  <c r="D617" i="10"/>
  <c r="D907" i="10"/>
  <c r="D245" i="10"/>
  <c r="D352" i="3"/>
  <c r="D576" i="3"/>
  <c r="D611" i="10"/>
  <c r="D361" i="3"/>
  <c r="D217" i="10"/>
  <c r="D569" i="10"/>
  <c r="D42" i="10"/>
  <c r="D605" i="10"/>
  <c r="D118" i="10"/>
  <c r="D521" i="3"/>
  <c r="D349" i="10"/>
  <c r="D779" i="3"/>
  <c r="D335" i="3"/>
  <c r="D677" i="3"/>
  <c r="D796" i="10"/>
  <c r="D844" i="3"/>
  <c r="D635" i="3"/>
  <c r="D541" i="10"/>
  <c r="D988" i="3"/>
  <c r="D205" i="10"/>
  <c r="D922" i="3"/>
  <c r="D113" i="10"/>
  <c r="D598" i="3"/>
  <c r="D72" i="10"/>
  <c r="D559" i="10"/>
  <c r="D686" i="3"/>
  <c r="D542" i="3"/>
  <c r="D893" i="3"/>
  <c r="D955" i="3"/>
  <c r="D624" i="3"/>
  <c r="D517" i="3"/>
  <c r="D646" i="10"/>
  <c r="D876" i="10"/>
  <c r="D603" i="10"/>
  <c r="D787" i="10"/>
  <c r="D859" i="10"/>
  <c r="D476" i="3"/>
  <c r="D780" i="3"/>
  <c r="D315" i="10"/>
  <c r="D564" i="3"/>
  <c r="D905" i="3"/>
  <c r="D367" i="10"/>
  <c r="D470" i="10"/>
  <c r="D907" i="3"/>
  <c r="D799" i="10"/>
  <c r="D534" i="3"/>
  <c r="D119" i="10"/>
  <c r="D777" i="3"/>
  <c r="D77" i="10"/>
  <c r="D297" i="10"/>
  <c r="D69" i="10"/>
  <c r="D957" i="3"/>
  <c r="D671" i="3"/>
  <c r="D526" i="10"/>
  <c r="D169" i="10"/>
  <c r="D273" i="10"/>
  <c r="D503" i="3"/>
  <c r="D227" i="10"/>
  <c r="D533" i="10"/>
  <c r="D597" i="10"/>
  <c r="D486" i="10"/>
  <c r="D873" i="10"/>
  <c r="D528" i="10"/>
  <c r="D623" i="3"/>
  <c r="D808" i="10"/>
  <c r="D981" i="3"/>
  <c r="D284" i="10"/>
  <c r="D581" i="10"/>
  <c r="D609" i="10"/>
  <c r="D848" i="3"/>
  <c r="D115" i="10"/>
  <c r="D958" i="10"/>
  <c r="D43" i="10"/>
  <c r="D157" i="10"/>
  <c r="D320" i="10"/>
  <c r="D881" i="3"/>
  <c r="D480" i="3"/>
  <c r="D121" i="10"/>
  <c r="D260" i="10"/>
  <c r="D475" i="3"/>
  <c r="D304" i="10"/>
  <c r="D978" i="3"/>
  <c r="D387" i="3"/>
  <c r="D524" i="3"/>
  <c r="D818" i="3"/>
  <c r="D761" i="3"/>
  <c r="D213" i="10"/>
  <c r="D743" i="10"/>
  <c r="D759" i="3"/>
  <c r="D87" i="10"/>
  <c r="D961" i="3"/>
  <c r="D735" i="10"/>
  <c r="D670" i="3"/>
  <c r="D495" i="10"/>
  <c r="D616" i="10"/>
  <c r="D146" i="10"/>
  <c r="D260" i="3"/>
  <c r="D210" i="10"/>
  <c r="D208" i="10"/>
  <c r="D983" i="3"/>
  <c r="D20" i="10"/>
  <c r="D464" i="10"/>
  <c r="D647" i="10"/>
  <c r="D171" i="10"/>
  <c r="D68" i="10"/>
  <c r="D681" i="10"/>
  <c r="D771" i="3"/>
  <c r="D498" i="10"/>
  <c r="D308" i="10"/>
  <c r="D573" i="3"/>
  <c r="D931" i="3"/>
  <c r="D553" i="3"/>
  <c r="D374" i="3"/>
  <c r="D377" i="3"/>
  <c r="D631" i="3"/>
  <c r="D230" i="10"/>
  <c r="D923" i="3"/>
  <c r="D824" i="10"/>
  <c r="D22" i="10"/>
  <c r="D403" i="3"/>
  <c r="D736" i="10"/>
  <c r="D866" i="3"/>
  <c r="D357" i="10"/>
  <c r="D963" i="10"/>
  <c r="D288" i="3"/>
  <c r="D254" i="3"/>
  <c r="D294" i="3"/>
  <c r="D574" i="3"/>
  <c r="D438" i="3"/>
  <c r="D938" i="3"/>
  <c r="D203" i="10"/>
  <c r="D815" i="3"/>
  <c r="D650" i="10"/>
  <c r="D643" i="10"/>
  <c r="D510" i="3"/>
  <c r="D21" i="10"/>
  <c r="D970" i="3"/>
  <c r="D194" i="10"/>
  <c r="D668" i="10"/>
  <c r="D890" i="3"/>
  <c r="D884" i="10"/>
  <c r="D903" i="3"/>
  <c r="D843" i="10"/>
  <c r="D921" i="3"/>
  <c r="D766" i="10"/>
  <c r="D632" i="3"/>
  <c r="D94" i="10"/>
  <c r="D47" i="10"/>
  <c r="D698" i="3"/>
  <c r="D915" i="10"/>
  <c r="D778" i="3"/>
  <c r="D774" i="10"/>
  <c r="D914" i="3"/>
  <c r="D103" i="10"/>
  <c r="D874" i="3"/>
  <c r="D638" i="10"/>
  <c r="D853" i="3"/>
  <c r="D733" i="10"/>
  <c r="D138" i="10"/>
  <c r="D635" i="10"/>
  <c r="D158" i="10"/>
  <c r="D963" i="3"/>
  <c r="D62" i="10"/>
  <c r="D833" i="10"/>
  <c r="D551" i="3"/>
  <c r="D765" i="3"/>
  <c r="D863" i="3"/>
  <c r="D132" i="10"/>
  <c r="D960" i="10"/>
  <c r="D592" i="3"/>
  <c r="D602" i="3"/>
  <c r="D935" i="3"/>
  <c r="D516" i="3"/>
  <c r="D929" i="10"/>
  <c r="D720" i="10"/>
  <c r="D577" i="3"/>
  <c r="D956" i="10"/>
  <c r="D762" i="3"/>
  <c r="D490" i="10"/>
  <c r="D717" i="10"/>
  <c r="D742" i="3"/>
  <c r="D376" i="10"/>
  <c r="D75" i="10"/>
  <c r="D67" i="10"/>
  <c r="D133" i="10"/>
  <c r="D625" i="10"/>
  <c r="D793" i="10"/>
  <c r="D797" i="3"/>
  <c r="D606" i="3"/>
  <c r="D412" i="3"/>
  <c r="D792" i="3"/>
  <c r="D159" i="10"/>
  <c r="D726" i="3"/>
  <c r="D840" i="10"/>
  <c r="D735" i="3"/>
  <c r="D796" i="3"/>
  <c r="D873" i="3"/>
  <c r="D870" i="10"/>
  <c r="D412" i="10"/>
  <c r="D543" i="3"/>
  <c r="D446" i="3"/>
  <c r="D656" i="10"/>
  <c r="D508" i="3"/>
  <c r="D274" i="10"/>
  <c r="D588" i="10"/>
  <c r="D1001" i="3"/>
  <c r="D8" i="10"/>
  <c r="D638" i="3"/>
  <c r="D310" i="3"/>
  <c r="D181" i="10"/>
  <c r="D433" i="10"/>
  <c r="D641" i="3"/>
  <c r="D384" i="10"/>
  <c r="D745" i="3"/>
  <c r="D182" i="10"/>
  <c r="D817" i="3"/>
  <c r="D544" i="10"/>
  <c r="D755" i="3"/>
  <c r="D144" i="10"/>
  <c r="D660" i="3"/>
  <c r="D699" i="10"/>
  <c r="D944" i="3"/>
  <c r="D988" i="10"/>
  <c r="D83" i="10"/>
  <c r="D443" i="3"/>
  <c r="D456" i="10"/>
  <c r="D478" i="10"/>
  <c r="D402" i="3"/>
  <c r="D25" i="10"/>
  <c r="D589" i="3"/>
  <c r="D395" i="3"/>
  <c r="D392" i="3"/>
  <c r="D468" i="3"/>
  <c r="D395" i="10"/>
  <c r="D795" i="10"/>
  <c r="D558" i="3"/>
  <c r="D738" i="3"/>
  <c r="D345" i="3"/>
  <c r="D614" i="3"/>
  <c r="D972" i="10"/>
  <c r="D851" i="3"/>
  <c r="D455" i="3"/>
  <c r="D759" i="10"/>
  <c r="D204" i="3"/>
  <c r="D971" i="3"/>
  <c r="D627" i="3"/>
  <c r="D224" i="10"/>
  <c r="D423" i="3"/>
  <c r="D751" i="3"/>
  <c r="D418" i="3"/>
  <c r="D547" i="3"/>
  <c r="D940" i="3"/>
  <c r="D414" i="10"/>
  <c r="D511" i="3"/>
  <c r="D691" i="3"/>
  <c r="D745" i="10"/>
  <c r="D899" i="3"/>
  <c r="D499" i="3"/>
  <c r="D471" i="3"/>
  <c r="D889" i="10"/>
  <c r="D537" i="10"/>
  <c r="D3" i="10"/>
  <c r="D805" i="3"/>
  <c r="D330" i="3"/>
  <c r="D825" i="3"/>
  <c r="D501" i="3"/>
  <c r="D594" i="3"/>
  <c r="D679" i="3"/>
  <c r="D431" i="3"/>
  <c r="D413" i="10"/>
  <c r="D832" i="3"/>
  <c r="D425" i="3"/>
  <c r="D384" i="3"/>
  <c r="D492" i="3"/>
  <c r="D369" i="3"/>
  <c r="D835" i="3"/>
  <c r="D509" i="3"/>
  <c r="D953" i="3"/>
  <c r="D519" i="3"/>
  <c r="D253" i="3"/>
  <c r="D674" i="3"/>
  <c r="D307" i="3"/>
  <c r="D984" i="3"/>
  <c r="D924" i="3"/>
  <c r="D843" i="3"/>
  <c r="D886" i="3"/>
  <c r="D975" i="3"/>
  <c r="D678" i="10"/>
  <c r="D850" i="10"/>
  <c r="D127" i="10"/>
  <c r="D628" i="3"/>
  <c r="D595" i="3"/>
  <c r="D690" i="10"/>
  <c r="D332" i="3"/>
  <c r="D198" i="10"/>
  <c r="D651" i="10"/>
  <c r="D304" i="3"/>
  <c r="D575" i="10"/>
  <c r="D172" i="10"/>
  <c r="D629" i="3"/>
  <c r="D306" i="10"/>
  <c r="D519" i="10"/>
  <c r="D193" i="10"/>
  <c r="D943" i="10"/>
  <c r="D122" i="10"/>
  <c r="D243" i="10"/>
  <c r="D313" i="10"/>
  <c r="D33" i="10"/>
  <c r="D1000" i="3"/>
  <c r="D255" i="3"/>
  <c r="D680" i="10"/>
  <c r="D259" i="3"/>
  <c r="D147" i="10"/>
  <c r="D554" i="10"/>
  <c r="D564" i="10"/>
  <c r="D418" i="10"/>
  <c r="D909" i="3"/>
  <c r="D593" i="10"/>
  <c r="D644" i="3"/>
  <c r="D673" i="3"/>
  <c r="D874" i="10"/>
  <c r="D450" i="10"/>
  <c r="D200" i="10"/>
  <c r="D855" i="3"/>
  <c r="D265" i="3"/>
  <c r="D488" i="3"/>
  <c r="D716" i="3"/>
  <c r="D105" i="10"/>
  <c r="D357" i="3"/>
  <c r="D363" i="3"/>
  <c r="D888" i="3"/>
  <c r="D74" i="10"/>
  <c r="D383" i="3"/>
  <c r="D990" i="3"/>
  <c r="D857" i="3"/>
  <c r="D997" i="3"/>
  <c r="D674" i="10"/>
  <c r="D55" i="10"/>
  <c r="D966" i="3"/>
  <c r="D216" i="10"/>
  <c r="D437" i="10"/>
  <c r="D262" i="3"/>
  <c r="D724" i="3"/>
  <c r="D570" i="3"/>
  <c r="D293" i="3"/>
  <c r="D149" i="10"/>
  <c r="D473" i="3"/>
  <c r="D292" i="3"/>
  <c r="D603" i="3"/>
  <c r="D934" i="3"/>
  <c r="D990" i="10"/>
  <c r="D407" i="3"/>
  <c r="D845" i="3"/>
  <c r="D365" i="3"/>
  <c r="D422" i="3"/>
  <c r="D32" i="10"/>
  <c r="D189" i="3"/>
  <c r="D140" i="10"/>
  <c r="D198" i="3"/>
  <c r="D840" i="3"/>
  <c r="D910" i="3"/>
  <c r="D507" i="3"/>
  <c r="D168" i="3"/>
  <c r="D727" i="10"/>
  <c r="D207" i="3"/>
  <c r="D463" i="3"/>
  <c r="D152" i="3"/>
  <c r="D298" i="3"/>
  <c r="D188" i="10"/>
  <c r="D223" i="3"/>
  <c r="D205" i="3"/>
  <c r="D362" i="3"/>
  <c r="D174" i="10"/>
  <c r="D309" i="3"/>
  <c r="D882" i="3"/>
  <c r="D248" i="3"/>
  <c r="D386" i="3"/>
  <c r="D702" i="3"/>
  <c r="D97" i="10"/>
  <c r="D888" i="10"/>
  <c r="D513" i="3"/>
  <c r="D125" i="10"/>
  <c r="D549" i="3"/>
  <c r="D480" i="10"/>
  <c r="D897" i="10"/>
  <c r="D811" i="3"/>
  <c r="D502" i="3"/>
  <c r="D177" i="3"/>
  <c r="D727" i="3"/>
  <c r="D16" i="10"/>
  <c r="D802" i="10"/>
  <c r="D767" i="3"/>
  <c r="D163" i="10"/>
  <c r="D390" i="3"/>
  <c r="D234" i="3"/>
  <c r="D575" i="3"/>
  <c r="D557" i="10"/>
  <c r="D485" i="3"/>
  <c r="D404" i="3"/>
  <c r="D798" i="10"/>
  <c r="D227" i="3"/>
  <c r="D117" i="10"/>
  <c r="D712" i="3"/>
  <c r="D885" i="10"/>
  <c r="D334" i="3"/>
  <c r="D657" i="3"/>
  <c r="D630" i="3"/>
  <c r="D709" i="3"/>
  <c r="D427" i="3"/>
  <c r="D375" i="3"/>
  <c r="D487" i="3"/>
  <c r="D769" i="10"/>
  <c r="D757" i="10"/>
  <c r="D715" i="10"/>
  <c r="D775" i="3"/>
  <c r="D652" i="10"/>
  <c r="D926" i="10"/>
  <c r="D933" i="3"/>
  <c r="D869" i="10"/>
  <c r="D30" i="10"/>
  <c r="D232" i="10"/>
  <c r="D928" i="10"/>
  <c r="D580" i="3"/>
  <c r="D935" i="10"/>
  <c r="D102" i="10"/>
  <c r="D913" i="3"/>
  <c r="D186" i="10"/>
  <c r="D310" i="10"/>
  <c r="D176" i="10"/>
  <c r="D520" i="10"/>
  <c r="D222" i="10"/>
  <c r="D666" i="10"/>
  <c r="D331" i="3"/>
  <c r="D76" i="10"/>
  <c r="D563" i="3"/>
  <c r="D528" i="3"/>
  <c r="D251" i="10"/>
  <c r="D810" i="3"/>
  <c r="D107" i="10"/>
  <c r="D634" i="3"/>
  <c r="D834" i="10"/>
  <c r="D747" i="3"/>
  <c r="D822" i="10"/>
  <c r="D945" i="3"/>
  <c r="D800" i="10"/>
  <c r="D754" i="3"/>
  <c r="D372" i="10"/>
  <c r="D52" i="10"/>
  <c r="D960" i="3"/>
  <c r="D839" i="3"/>
  <c r="D904" i="3"/>
  <c r="D629" i="10"/>
  <c r="D721" i="10"/>
  <c r="D755" i="10"/>
  <c r="D266" i="10"/>
  <c r="D50" i="10"/>
  <c r="D261" i="10"/>
  <c r="D876" i="3"/>
  <c r="D354" i="3"/>
  <c r="D514" i="3"/>
  <c r="D838" i="3"/>
  <c r="D925" i="3"/>
  <c r="D281" i="3"/>
  <c r="D338" i="3"/>
  <c r="D481" i="10"/>
  <c r="D675" i="3"/>
  <c r="D166" i="10"/>
  <c r="D837" i="3"/>
  <c r="D699" i="3"/>
  <c r="D313" i="3"/>
  <c r="D277" i="3"/>
  <c r="D214" i="10"/>
  <c r="D339" i="10"/>
  <c r="D649" i="3"/>
  <c r="D587" i="10"/>
  <c r="D787" i="3"/>
  <c r="D992" i="3"/>
  <c r="D468" i="10"/>
  <c r="D540" i="3"/>
  <c r="D426" i="10"/>
  <c r="D128" i="10"/>
  <c r="D802" i="3"/>
  <c r="D977" i="3"/>
  <c r="D566" i="3"/>
  <c r="D976" i="10"/>
  <c r="D197" i="3"/>
  <c r="D336" i="3"/>
  <c r="D244" i="3"/>
  <c r="D465" i="3"/>
  <c r="D367" i="3"/>
  <c r="D523" i="3"/>
  <c r="D171" i="3"/>
  <c r="D994" i="3"/>
  <c r="D202" i="3"/>
  <c r="D247" i="3"/>
  <c r="D436" i="3"/>
  <c r="D613" i="10"/>
  <c r="D285" i="10"/>
  <c r="D223" i="10"/>
  <c r="D183" i="3"/>
  <c r="D669" i="3"/>
  <c r="D90" i="10"/>
  <c r="D774" i="3"/>
  <c r="D486" i="3"/>
  <c r="D224" i="3"/>
  <c r="D882" i="10"/>
  <c r="D973" i="3"/>
  <c r="D226" i="10"/>
  <c r="D692" i="3"/>
  <c r="D937" i="3"/>
  <c r="D185" i="10"/>
  <c r="D828" i="3"/>
  <c r="D525" i="3"/>
  <c r="D495" i="3"/>
  <c r="D131" i="10"/>
  <c r="D708" i="3"/>
  <c r="D441" i="10"/>
  <c r="D793" i="3"/>
  <c r="D700" i="3"/>
  <c r="D750" i="3"/>
  <c r="D546" i="3"/>
  <c r="D783" i="10"/>
  <c r="D830" i="3"/>
  <c r="D784" i="3"/>
  <c r="D48" i="10"/>
  <c r="D610" i="3"/>
  <c r="D329" i="3"/>
  <c r="D786" i="3"/>
  <c r="D987" i="10"/>
  <c r="D466" i="3"/>
  <c r="D37" i="10"/>
  <c r="D54" i="10"/>
  <c r="D399" i="3"/>
  <c r="D180" i="10"/>
  <c r="D154" i="10"/>
  <c r="D318" i="3"/>
  <c r="D711" i="3"/>
  <c r="D364" i="3"/>
  <c r="D707" i="3"/>
  <c r="D939" i="3"/>
  <c r="D884" i="3"/>
  <c r="D490" i="3"/>
  <c r="D240" i="10"/>
  <c r="D853" i="10"/>
  <c r="D562" i="10"/>
  <c r="D27" i="10"/>
  <c r="D591" i="3"/>
  <c r="D572" i="10"/>
  <c r="D662" i="3"/>
  <c r="D683" i="3"/>
  <c r="D732" i="3"/>
  <c r="D38" i="3"/>
  <c r="D269" i="3"/>
  <c r="D615" i="10"/>
  <c r="D497" i="3"/>
  <c r="D606" i="10"/>
  <c r="D703" i="3"/>
  <c r="D297" i="3"/>
  <c r="D424" i="3"/>
  <c r="D989" i="3"/>
  <c r="D833" i="3"/>
  <c r="D178" i="10"/>
  <c r="D710" i="3"/>
  <c r="D201" i="10"/>
  <c r="D11" i="10"/>
  <c r="D678" i="3"/>
  <c r="D859" i="3"/>
  <c r="D530" i="3"/>
  <c r="D611" i="3"/>
  <c r="D585" i="10"/>
  <c r="D209" i="10"/>
  <c r="D947" i="3"/>
  <c r="D659" i="10"/>
  <c r="D622" i="10"/>
  <c r="D370" i="10"/>
  <c r="D842" i="3"/>
  <c r="D665" i="10"/>
  <c r="D53" i="10"/>
  <c r="D753" i="10"/>
  <c r="D554" i="3"/>
  <c r="D820" i="3"/>
  <c r="D918" i="3"/>
  <c r="D996" i="3"/>
  <c r="D460" i="3"/>
  <c r="D392" i="10"/>
  <c r="D407" i="10"/>
  <c r="D715" i="3"/>
  <c r="D728" i="3"/>
  <c r="D720" i="3"/>
  <c r="D44" i="10"/>
  <c r="D583" i="10"/>
  <c r="D400" i="3"/>
  <c r="D7" i="10"/>
  <c r="D189" i="10"/>
  <c r="D760" i="3"/>
  <c r="D626" i="10"/>
  <c r="D350" i="3"/>
  <c r="D739" i="3"/>
  <c r="D275" i="3"/>
  <c r="D804" i="3"/>
  <c r="D536" i="3"/>
  <c r="D385" i="3"/>
  <c r="D246" i="10"/>
  <c r="D372" i="3"/>
  <c r="D512" i="3"/>
  <c r="D299" i="3"/>
  <c r="D199" i="10"/>
  <c r="D471" i="10"/>
  <c r="D302" i="3"/>
  <c r="D701" i="3"/>
  <c r="D847" i="10"/>
  <c r="D906" i="3"/>
  <c r="D242" i="3"/>
  <c r="D254" i="10"/>
  <c r="D184" i="3"/>
  <c r="D215" i="3"/>
  <c r="D59" i="10"/>
  <c r="D414" i="3"/>
  <c r="D847" i="3"/>
  <c r="D584" i="10"/>
  <c r="D172" i="3"/>
  <c r="D388" i="3"/>
  <c r="D154" i="3"/>
  <c r="D862" i="3"/>
  <c r="D108" i="10"/>
  <c r="D342" i="3"/>
  <c r="D241" i="3"/>
  <c r="D794" i="10"/>
  <c r="D146" i="3"/>
  <c r="D472" i="3"/>
  <c r="D478" i="3"/>
  <c r="D791" i="10"/>
  <c r="D685" i="3"/>
  <c r="D170" i="3"/>
  <c r="D394" i="3"/>
  <c r="D328" i="3"/>
  <c r="D409" i="3"/>
  <c r="D17" i="10"/>
  <c r="D648" i="3"/>
  <c r="D389" i="3"/>
  <c r="D433" i="3"/>
  <c r="D736" i="3"/>
  <c r="D225" i="3"/>
  <c r="D825" i="10"/>
  <c r="D500" i="3"/>
  <c r="D177" i="10"/>
  <c r="D411" i="10"/>
  <c r="D799" i="3"/>
  <c r="D251" i="3"/>
  <c r="D307" i="10"/>
  <c r="D586" i="3"/>
  <c r="D858" i="3"/>
  <c r="D351" i="3"/>
  <c r="D991" i="3"/>
  <c r="D932" i="3"/>
  <c r="D266" i="3"/>
  <c r="D510" i="10"/>
  <c r="D276" i="10"/>
  <c r="D892" i="3"/>
  <c r="D356" i="10"/>
  <c r="D311" i="3"/>
  <c r="D900" i="10"/>
  <c r="D173" i="10"/>
  <c r="D161" i="10"/>
  <c r="D602" i="10"/>
  <c r="D596" i="3"/>
  <c r="D623" i="10"/>
  <c r="D798" i="3"/>
  <c r="D429" i="3"/>
  <c r="D204" i="10"/>
  <c r="D237" i="3"/>
  <c r="D131" i="3"/>
  <c r="D228" i="3"/>
  <c r="D550" i="10"/>
  <c r="D834" i="3"/>
  <c r="D211" i="3"/>
  <c r="D663" i="3"/>
  <c r="D290" i="3"/>
  <c r="D808" i="3"/>
  <c r="D647" i="3"/>
  <c r="D689" i="3"/>
  <c r="D201" i="3"/>
  <c r="D730" i="3"/>
  <c r="D84" i="10"/>
  <c r="D148" i="3"/>
  <c r="D143" i="3"/>
  <c r="D258" i="3"/>
  <c r="D184" i="10"/>
  <c r="D556" i="3"/>
  <c r="D878" i="3"/>
  <c r="D354" i="10"/>
  <c r="D138" i="3"/>
  <c r="D347" i="10"/>
  <c r="D280" i="3"/>
  <c r="D291" i="10"/>
  <c r="D770" i="3"/>
  <c r="D142" i="10"/>
  <c r="D123" i="10"/>
  <c r="D958" i="3"/>
  <c r="D88" i="10"/>
  <c r="D405" i="3"/>
  <c r="D734" i="3"/>
  <c r="D506" i="3"/>
  <c r="D604" i="3"/>
  <c r="D208" i="3"/>
  <c r="D763" i="3"/>
  <c r="D162" i="10"/>
  <c r="D504" i="3"/>
  <c r="D406" i="3"/>
  <c r="D128" i="3"/>
  <c r="D572" i="3"/>
  <c r="D256" i="3"/>
  <c r="D764" i="3"/>
  <c r="D535" i="10"/>
  <c r="D719" i="3"/>
  <c r="D222" i="3"/>
  <c r="D156" i="3"/>
  <c r="D303" i="3"/>
  <c r="D474" i="3"/>
  <c r="D285" i="3"/>
  <c r="D733" i="3"/>
  <c r="D346" i="3"/>
  <c r="D142" i="3"/>
  <c r="D64" i="10"/>
  <c r="D434" i="3"/>
  <c r="D848" i="10"/>
  <c r="D571" i="3"/>
  <c r="D867" i="3"/>
  <c r="D895" i="3"/>
  <c r="D860" i="3"/>
  <c r="D151" i="10"/>
  <c r="D668" i="3"/>
  <c r="D791" i="3"/>
  <c r="D391" i="3"/>
  <c r="D66" i="10"/>
  <c r="D448" i="3"/>
  <c r="D788" i="3"/>
  <c r="D206" i="3"/>
  <c r="D379" i="3"/>
  <c r="D872" i="3"/>
  <c r="D415" i="3"/>
  <c r="D221" i="3"/>
  <c r="D305" i="3"/>
  <c r="D200" i="3"/>
  <c r="D972" i="3"/>
  <c r="D155" i="10"/>
  <c r="D159" i="3"/>
  <c r="D601" i="3"/>
  <c r="D684" i="3"/>
  <c r="D470" i="3"/>
  <c r="D78" i="10"/>
  <c r="D236" i="3"/>
  <c r="D917" i="3"/>
  <c r="D938" i="10"/>
  <c r="D916" i="3"/>
  <c r="D193" i="3"/>
  <c r="D645" i="3"/>
  <c r="D287" i="3"/>
  <c r="D893" i="10"/>
  <c r="D151" i="3"/>
  <c r="D552" i="3"/>
  <c r="D163" i="3"/>
  <c r="D809" i="3"/>
  <c r="D141" i="3"/>
  <c r="D661" i="10"/>
  <c r="D136" i="3"/>
  <c r="D110" i="3"/>
  <c r="D37" i="3"/>
  <c r="D103" i="3"/>
  <c r="D57" i="3"/>
  <c r="D107" i="3"/>
  <c r="D116" i="3"/>
  <c r="D91" i="3"/>
  <c r="D52" i="3"/>
  <c r="D109" i="3"/>
  <c r="D43" i="3"/>
  <c r="D53" i="3"/>
  <c r="D117" i="3"/>
  <c r="D98" i="3"/>
  <c r="D118" i="3"/>
  <c r="D94" i="3"/>
  <c r="D114" i="3"/>
  <c r="D92" i="3"/>
  <c r="D99" i="3"/>
  <c r="D95" i="3"/>
  <c r="D47" i="3"/>
  <c r="D672" i="3"/>
  <c r="D569" i="3"/>
  <c r="D194" i="3"/>
  <c r="D565" i="3"/>
  <c r="D212" i="10"/>
  <c r="D880" i="3"/>
  <c r="D661" i="3"/>
  <c r="D479" i="10"/>
  <c r="D314" i="3"/>
  <c r="D444" i="3"/>
  <c r="D906" i="10"/>
  <c r="D980" i="3"/>
  <c r="D178" i="3"/>
  <c r="D741" i="10"/>
  <c r="D56" i="10"/>
  <c r="D316" i="3"/>
  <c r="D322" i="10"/>
  <c r="D869" i="3"/>
  <c r="D447" i="3"/>
  <c r="D582" i="10"/>
  <c r="D139" i="3"/>
  <c r="D238" i="3"/>
  <c r="D77" i="3"/>
  <c r="D90" i="3"/>
  <c r="D71" i="3"/>
  <c r="D49" i="3"/>
  <c r="D124" i="3"/>
  <c r="D76" i="3"/>
  <c r="D930" i="3"/>
  <c r="D411" i="3"/>
  <c r="D758" i="3"/>
  <c r="D582" i="3"/>
  <c r="D871" i="10"/>
  <c r="D46" i="10"/>
  <c r="D263" i="3"/>
  <c r="D693" i="3"/>
  <c r="D308" i="3"/>
  <c r="D350" i="10"/>
  <c r="D39" i="10"/>
  <c r="D819" i="10"/>
  <c r="D432" i="3"/>
  <c r="D752" i="3"/>
  <c r="D383" i="10"/>
  <c r="D836" i="3"/>
  <c r="D646" i="3"/>
  <c r="D496" i="3"/>
  <c r="D13" i="10"/>
  <c r="D786" i="10"/>
  <c r="D327" i="3"/>
  <c r="D272" i="3"/>
  <c r="D73" i="10"/>
  <c r="D441" i="3"/>
  <c r="D983" i="10"/>
  <c r="D633" i="3"/>
  <c r="D180" i="3"/>
  <c r="D435" i="3"/>
  <c r="D291" i="3"/>
  <c r="D587" i="3"/>
  <c r="D986" i="10"/>
  <c r="D578" i="3"/>
  <c r="D207" i="10"/>
  <c r="D694" i="3"/>
  <c r="D879" i="3"/>
  <c r="D814" i="3"/>
  <c r="D998" i="3"/>
  <c r="D165" i="3"/>
  <c r="D183" i="10"/>
  <c r="D740" i="3"/>
  <c r="D868" i="3"/>
  <c r="D144" i="3"/>
  <c r="D900" i="3"/>
  <c r="D954" i="3"/>
  <c r="D188" i="3"/>
  <c r="D836" i="10"/>
  <c r="D4" i="10"/>
  <c r="D620" i="3"/>
  <c r="D618" i="10"/>
  <c r="D353" i="3"/>
  <c r="D187" i="3"/>
  <c r="D725" i="3"/>
  <c r="D230" i="3"/>
  <c r="D705" i="3"/>
  <c r="D416" i="3"/>
  <c r="D550" i="3"/>
  <c r="D579" i="3"/>
  <c r="D164" i="10"/>
  <c r="D730" i="10"/>
  <c r="D493" i="3"/>
  <c r="D934" i="10"/>
  <c r="D824" i="3"/>
  <c r="D174" i="3"/>
  <c r="D608" i="3"/>
  <c r="D319" i="3"/>
  <c r="D292" i="10"/>
  <c r="D321" i="3"/>
  <c r="D235" i="3"/>
  <c r="D229" i="3"/>
  <c r="D971" i="10"/>
  <c r="D341" i="3"/>
  <c r="D212" i="3"/>
  <c r="D162" i="3"/>
  <c r="D640" i="3"/>
  <c r="D401" i="3"/>
  <c r="D186" i="3"/>
  <c r="D742" i="10"/>
  <c r="D831" i="3"/>
  <c r="D941" i="3"/>
  <c r="D276" i="3"/>
  <c r="D902" i="3"/>
  <c r="D179" i="3"/>
  <c r="D264" i="3"/>
  <c r="D356" i="3"/>
  <c r="D262" i="10"/>
  <c r="D337" i="3"/>
  <c r="D257" i="3"/>
  <c r="D274" i="3"/>
  <c r="D766" i="3"/>
  <c r="D366" i="3"/>
  <c r="D358" i="3"/>
  <c r="D355" i="3"/>
  <c r="D607" i="3"/>
  <c r="D413" i="3"/>
  <c r="D812" i="3"/>
  <c r="D192" i="3"/>
  <c r="D841" i="3"/>
  <c r="D589" i="10"/>
  <c r="D344" i="3"/>
  <c r="D408" i="3"/>
  <c r="D28" i="10"/>
  <c r="D190" i="3"/>
  <c r="D579" i="10"/>
  <c r="D140" i="3"/>
  <c r="D898" i="3"/>
  <c r="D322" i="3"/>
  <c r="D498" i="3"/>
  <c r="D491" i="3"/>
  <c r="D908" i="3"/>
  <c r="D176" i="3"/>
  <c r="D948" i="3"/>
  <c r="D323" i="3"/>
  <c r="D503" i="10"/>
  <c r="D450" i="3"/>
  <c r="D232" i="3"/>
  <c r="D106" i="10"/>
  <c r="D132" i="3"/>
  <c r="D532" i="3"/>
  <c r="D129" i="3"/>
  <c r="D897" i="3"/>
  <c r="D157" i="3"/>
  <c r="D195" i="3"/>
  <c r="D115" i="3"/>
  <c r="D45" i="3"/>
  <c r="D83" i="3"/>
  <c r="D81" i="3"/>
  <c r="D101" i="3"/>
  <c r="D44" i="3"/>
  <c r="D112" i="3"/>
  <c r="D89" i="3"/>
  <c r="D68" i="3"/>
  <c r="D42" i="3"/>
  <c r="D88" i="3"/>
  <c r="D60" i="3"/>
  <c r="D122" i="3"/>
  <c r="D73" i="3"/>
  <c r="D97" i="3"/>
  <c r="D40" i="3"/>
  <c r="D106" i="3"/>
  <c r="D69" i="3"/>
  <c r="D63" i="3"/>
  <c r="D113" i="3"/>
  <c r="D93" i="3"/>
  <c r="D104" i="3"/>
  <c r="D65" i="3"/>
  <c r="D879" i="10"/>
  <c r="D209" i="3"/>
  <c r="D315" i="3"/>
  <c r="D164" i="3"/>
  <c r="D199" i="3"/>
  <c r="D349" i="3"/>
  <c r="D721" i="3"/>
  <c r="D278" i="3"/>
  <c r="D567" i="3"/>
  <c r="D243" i="3"/>
  <c r="D821" i="3"/>
  <c r="D502" i="10"/>
  <c r="D233" i="3"/>
  <c r="D455" i="10"/>
  <c r="D800" i="3"/>
  <c r="D214" i="3"/>
  <c r="D943" i="3"/>
  <c r="D228" i="10"/>
  <c r="D748" i="3"/>
  <c r="D757" i="3"/>
  <c r="D270" i="3"/>
  <c r="D158" i="3"/>
  <c r="D137" i="3"/>
  <c r="D67" i="3"/>
  <c r="D100" i="3"/>
  <c r="D80" i="3"/>
  <c r="D96" i="3"/>
  <c r="D120" i="3"/>
  <c r="D62" i="3"/>
  <c r="D687" i="3"/>
  <c r="D396" i="10"/>
  <c r="D218" i="10"/>
  <c r="D923" i="10"/>
  <c r="D723" i="3"/>
  <c r="D785" i="3"/>
  <c r="D999" i="3"/>
  <c r="D145" i="10"/>
  <c r="D557" i="3"/>
  <c r="D597" i="3"/>
  <c r="D696" i="3"/>
  <c r="D737" i="3"/>
  <c r="D891" i="3"/>
  <c r="D312" i="3"/>
  <c r="D215" i="10"/>
  <c r="D283" i="10"/>
  <c r="D15" i="10"/>
  <c r="D538" i="3"/>
  <c r="D51" i="10"/>
  <c r="D555" i="3"/>
  <c r="D61" i="10"/>
  <c r="D864" i="10"/>
  <c r="D419" i="10"/>
  <c r="D870" i="3"/>
  <c r="D625" i="3"/>
  <c r="D894" i="3"/>
  <c r="D359" i="3"/>
  <c r="D430" i="3"/>
  <c r="D919" i="3"/>
  <c r="D849" i="3"/>
  <c r="D175" i="10"/>
  <c r="D449" i="3"/>
  <c r="D218" i="3"/>
  <c r="D360" i="3"/>
  <c r="D541" i="3"/>
  <c r="D376" i="3"/>
  <c r="D860" i="10"/>
  <c r="D613" i="3"/>
  <c r="D239" i="3"/>
  <c r="D226" i="3"/>
  <c r="D267" i="3"/>
  <c r="D134" i="3"/>
  <c r="D928" i="3"/>
  <c r="D220" i="3"/>
  <c r="D854" i="3"/>
  <c r="D203" i="3"/>
  <c r="D697" i="3"/>
  <c r="D637" i="3"/>
  <c r="D58" i="10"/>
  <c r="D373" i="3"/>
  <c r="D79" i="10"/>
  <c r="D181" i="3"/>
  <c r="D381" i="3"/>
  <c r="D317" i="3"/>
  <c r="D987" i="3"/>
  <c r="D363" i="10"/>
  <c r="D741" i="3"/>
  <c r="D250" i="3"/>
  <c r="D268" i="3"/>
  <c r="D440" i="3"/>
  <c r="D656" i="3"/>
  <c r="D644" i="10"/>
  <c r="D378" i="3"/>
  <c r="D856" i="10"/>
  <c r="D246" i="3"/>
  <c r="D626" i="3"/>
  <c r="D461" i="10"/>
  <c r="D899" i="10"/>
  <c r="D216" i="3"/>
  <c r="D136" i="10"/>
  <c r="D822" i="3"/>
  <c r="D761" i="10"/>
  <c r="D150" i="3"/>
  <c r="D590" i="3"/>
  <c r="D410" i="3"/>
  <c r="D31" i="10"/>
  <c r="D169" i="3"/>
  <c r="D722" i="3"/>
  <c r="D921" i="10"/>
  <c r="D421" i="3"/>
  <c r="D300" i="3"/>
  <c r="D382" i="3"/>
  <c r="D196" i="3"/>
  <c r="D494" i="3"/>
  <c r="D339" i="3"/>
  <c r="D743" i="3"/>
  <c r="D458" i="3"/>
  <c r="D296" i="3"/>
  <c r="D562" i="3"/>
  <c r="D220" i="10"/>
  <c r="D976" i="3"/>
  <c r="D664" i="3"/>
  <c r="D39" i="3"/>
  <c r="D252" i="3"/>
  <c r="D417" i="3"/>
  <c r="D38" i="10"/>
  <c r="D160" i="3"/>
  <c r="D393" i="3"/>
  <c r="D926" i="3"/>
  <c r="D659" i="3"/>
  <c r="D326" i="3"/>
  <c r="D303" i="10"/>
  <c r="D175" i="3"/>
  <c r="D887" i="3"/>
  <c r="D210" i="3"/>
  <c r="D501" i="10"/>
  <c r="D249" i="3"/>
  <c r="D221" i="10"/>
  <c r="D615" i="3"/>
  <c r="D135" i="3"/>
  <c r="D600" i="3"/>
  <c r="D452" i="3"/>
  <c r="D681" i="3"/>
  <c r="D527" i="3"/>
  <c r="D871" i="3"/>
  <c r="D654" i="3"/>
  <c r="D912" i="3"/>
  <c r="D219" i="3"/>
  <c r="D191" i="3"/>
  <c r="D182" i="3"/>
  <c r="D133" i="3"/>
  <c r="D145" i="3"/>
  <c r="D61" i="3"/>
  <c r="D82" i="3"/>
  <c r="D74" i="3"/>
  <c r="D86" i="3"/>
  <c r="D87" i="3"/>
  <c r="D119" i="3"/>
  <c r="D58" i="3"/>
  <c r="D70" i="3"/>
  <c r="D85" i="3"/>
  <c r="D48" i="3"/>
  <c r="D111" i="3"/>
  <c r="D108" i="3"/>
  <c r="D66" i="3"/>
  <c r="D41" i="3"/>
  <c r="D46" i="3"/>
  <c r="D56" i="3"/>
  <c r="D59" i="3"/>
  <c r="D50" i="3"/>
  <c r="D79" i="3"/>
  <c r="D75" i="3"/>
  <c r="D568" i="3"/>
  <c r="D141" i="10"/>
  <c r="D616" i="3"/>
  <c r="D173" i="3"/>
  <c r="D816" i="3"/>
  <c r="D459" i="3"/>
  <c r="D975" i="10"/>
  <c r="D153" i="3"/>
  <c r="D283" i="3"/>
  <c r="D130" i="3"/>
  <c r="D560" i="3"/>
  <c r="D439" i="3"/>
  <c r="D515" i="3"/>
  <c r="D325" i="3"/>
  <c r="D295" i="3"/>
  <c r="D129" i="10"/>
  <c r="D225" i="10"/>
  <c r="D167" i="3"/>
  <c r="D101" i="10"/>
  <c r="D273" i="3"/>
  <c r="D149" i="3"/>
  <c r="D561" i="3"/>
  <c r="D72" i="3"/>
  <c r="D127" i="3"/>
  <c r="D55" i="3"/>
  <c r="D126" i="3"/>
  <c r="D102" i="3"/>
  <c r="D121" i="3"/>
  <c r="D51" i="3"/>
  <c r="D731" i="3"/>
  <c r="D516" i="10"/>
  <c r="D165" i="10"/>
  <c r="D600" i="10"/>
  <c r="D962" i="3"/>
  <c r="D152" i="10"/>
  <c r="D819" i="3"/>
  <c r="D974" i="3"/>
  <c r="D398" i="3"/>
  <c r="D790" i="3"/>
  <c r="D583" i="3"/>
  <c r="D581" i="3"/>
  <c r="D95" i="10"/>
  <c r="D482" i="3"/>
  <c r="D709" i="10"/>
  <c r="D236" i="10"/>
  <c r="D901" i="3"/>
  <c r="D773" i="3"/>
  <c r="D984" i="10"/>
  <c r="D789" i="3"/>
  <c r="D915" i="3"/>
  <c r="D964" i="3"/>
  <c r="D605" i="3"/>
  <c r="D368" i="3"/>
  <c r="D161" i="3"/>
  <c r="D776" i="3"/>
  <c r="D565" i="10"/>
  <c r="D240" i="3"/>
  <c r="D396" i="3"/>
  <c r="D489" i="3"/>
  <c r="D231" i="3"/>
  <c r="D185" i="3"/>
  <c r="D263" i="10"/>
  <c r="D718" i="3"/>
  <c r="D676" i="3"/>
  <c r="D213" i="3"/>
  <c r="D398" i="10"/>
  <c r="D423" i="10"/>
  <c r="D426" i="3"/>
  <c r="D746" i="3"/>
  <c r="D325" i="10"/>
  <c r="D619" i="3"/>
  <c r="D348" i="3"/>
  <c r="D347" i="3"/>
  <c r="D166" i="3"/>
  <c r="D437" i="3"/>
  <c r="D531" i="3"/>
  <c r="D342" i="10"/>
  <c r="D856" i="3"/>
  <c r="D217" i="3"/>
  <c r="D147" i="3"/>
  <c r="D563" i="10"/>
  <c r="D245" i="3"/>
  <c r="D29" i="10"/>
  <c r="D155" i="3"/>
  <c r="D125" i="3"/>
  <c r="D54" i="3"/>
  <c r="D105" i="3"/>
  <c r="D64" i="3"/>
  <c r="D123" i="3"/>
  <c r="D84" i="3"/>
  <c r="D78" i="3"/>
  <c r="D28" i="3"/>
  <c r="D27" i="3"/>
  <c r="D26" i="3"/>
  <c r="D34" i="3"/>
  <c r="D33" i="3"/>
  <c r="D36" i="3"/>
  <c r="D30" i="3"/>
  <c r="D25" i="3"/>
  <c r="D24" i="3"/>
  <c r="D31" i="3"/>
  <c r="D2" i="3"/>
  <c r="D22" i="3"/>
  <c r="D23" i="3"/>
  <c r="D3" i="3"/>
  <c r="D35" i="3"/>
  <c r="D29" i="3"/>
  <c r="D32" i="3"/>
  <c r="D10" i="3"/>
  <c r="D6" i="3"/>
  <c r="D5" i="3"/>
  <c r="D13" i="3"/>
  <c r="D17" i="3"/>
  <c r="D4" i="3"/>
  <c r="D16" i="3"/>
  <c r="D11" i="3"/>
  <c r="D12" i="3"/>
  <c r="D9" i="3"/>
  <c r="D21" i="3"/>
  <c r="D20" i="3"/>
  <c r="D7" i="3"/>
  <c r="D19" i="3"/>
  <c r="D8" i="3"/>
  <c r="D15" i="3"/>
  <c r="D14" i="3"/>
  <c r="D18" i="3"/>
  <c r="H20" i="3" l="1"/>
  <c r="F20" i="3"/>
  <c r="K20" i="3"/>
  <c r="I20" i="3"/>
  <c r="J20" i="3"/>
  <c r="F78" i="3"/>
  <c r="H78" i="3"/>
  <c r="K78" i="3"/>
  <c r="I78" i="3"/>
  <c r="J78" i="3"/>
  <c r="F84" i="3"/>
  <c r="K84" i="3"/>
  <c r="I84" i="3"/>
  <c r="J84" i="3"/>
  <c r="H84" i="3"/>
  <c r="I123" i="3"/>
  <c r="H123" i="3"/>
  <c r="J123" i="3"/>
  <c r="F123" i="3"/>
  <c r="K123" i="3"/>
  <c r="H64" i="3"/>
  <c r="F64" i="3"/>
  <c r="K64" i="3"/>
  <c r="J64" i="3"/>
  <c r="I64" i="3"/>
  <c r="I105" i="3"/>
  <c r="K105" i="3"/>
  <c r="H105" i="3"/>
  <c r="J105" i="3"/>
  <c r="F105" i="3"/>
  <c r="K54" i="3"/>
  <c r="I54" i="3"/>
  <c r="F54" i="3"/>
  <c r="H54" i="3"/>
  <c r="J54" i="3"/>
  <c r="J125" i="3"/>
  <c r="F125" i="3"/>
  <c r="K125" i="3"/>
  <c r="I125" i="3"/>
  <c r="H125" i="3"/>
  <c r="K155" i="3"/>
  <c r="F155" i="3"/>
  <c r="J155" i="3"/>
  <c r="I155" i="3"/>
  <c r="H155" i="3"/>
  <c r="J245" i="3"/>
  <c r="I245" i="3"/>
  <c r="K245" i="3"/>
  <c r="F245" i="3"/>
  <c r="H245" i="3"/>
  <c r="J147" i="3"/>
  <c r="I147" i="3"/>
  <c r="F147" i="3"/>
  <c r="H147" i="3"/>
  <c r="K147" i="3"/>
  <c r="J217" i="3"/>
  <c r="I217" i="3"/>
  <c r="F217" i="3"/>
  <c r="K217" i="3"/>
  <c r="H217" i="3"/>
  <c r="I856" i="3"/>
  <c r="H856" i="3"/>
  <c r="K856" i="3"/>
  <c r="J856" i="3"/>
  <c r="F856" i="3"/>
  <c r="K531" i="3"/>
  <c r="H531" i="3"/>
  <c r="F531" i="3"/>
  <c r="J531" i="3"/>
  <c r="I531" i="3"/>
  <c r="I437" i="3"/>
  <c r="J437" i="3"/>
  <c r="H437" i="3"/>
  <c r="F437" i="3"/>
  <c r="K437" i="3"/>
  <c r="I166" i="3"/>
  <c r="K166" i="3"/>
  <c r="F166" i="3"/>
  <c r="H166" i="3"/>
  <c r="J166" i="3"/>
  <c r="F347" i="3"/>
  <c r="H347" i="3"/>
  <c r="I347" i="3"/>
  <c r="J347" i="3"/>
  <c r="K347" i="3"/>
  <c r="I348" i="3"/>
  <c r="H348" i="3"/>
  <c r="J348" i="3"/>
  <c r="F348" i="3"/>
  <c r="K348" i="3"/>
  <c r="K619" i="3"/>
  <c r="I619" i="3"/>
  <c r="F619" i="3"/>
  <c r="J619" i="3"/>
  <c r="H619" i="3"/>
  <c r="F746" i="3"/>
  <c r="J746" i="3"/>
  <c r="I746" i="3"/>
  <c r="H746" i="3"/>
  <c r="K746" i="3"/>
  <c r="J426" i="3"/>
  <c r="F426" i="3"/>
  <c r="K426" i="3"/>
  <c r="I426" i="3"/>
  <c r="H426" i="3"/>
  <c r="H213" i="3"/>
  <c r="J213" i="3"/>
  <c r="K213" i="3"/>
  <c r="I213" i="3"/>
  <c r="F213" i="3"/>
  <c r="H676" i="3"/>
  <c r="I676" i="3"/>
  <c r="K676" i="3"/>
  <c r="F676" i="3"/>
  <c r="J676" i="3"/>
  <c r="I718" i="3"/>
  <c r="F718" i="3"/>
  <c r="H718" i="3"/>
  <c r="K718" i="3"/>
  <c r="J718" i="3"/>
  <c r="K185" i="3"/>
  <c r="H185" i="3"/>
  <c r="J185" i="3"/>
  <c r="I185" i="3"/>
  <c r="F185" i="3"/>
  <c r="I231" i="3"/>
  <c r="J231" i="3"/>
  <c r="H231" i="3"/>
  <c r="F231" i="3"/>
  <c r="K231" i="3"/>
  <c r="K489" i="3"/>
  <c r="I489" i="3"/>
  <c r="F489" i="3"/>
  <c r="J489" i="3"/>
  <c r="H489" i="3"/>
  <c r="I396" i="3"/>
  <c r="F396" i="3"/>
  <c r="J396" i="3"/>
  <c r="H396" i="3"/>
  <c r="K396" i="3"/>
  <c r="H240" i="3"/>
  <c r="J240" i="3"/>
  <c r="I240" i="3"/>
  <c r="K240" i="3"/>
  <c r="F240" i="3"/>
  <c r="H776" i="3"/>
  <c r="K776" i="3"/>
  <c r="I776" i="3"/>
  <c r="J776" i="3"/>
  <c r="F776" i="3"/>
  <c r="H161" i="3"/>
  <c r="J161" i="3"/>
  <c r="F161" i="3"/>
  <c r="K161" i="3"/>
  <c r="I161" i="3"/>
  <c r="I368" i="3"/>
  <c r="F368" i="3"/>
  <c r="K368" i="3"/>
  <c r="H368" i="3"/>
  <c r="J368" i="3"/>
  <c r="H605" i="3"/>
  <c r="K605" i="3"/>
  <c r="J605" i="3"/>
  <c r="I605" i="3"/>
  <c r="F605" i="3"/>
  <c r="J964" i="3"/>
  <c r="H964" i="3"/>
  <c r="I964" i="3"/>
  <c r="F964" i="3"/>
  <c r="K964" i="3"/>
  <c r="F915" i="3"/>
  <c r="H915" i="3"/>
  <c r="J915" i="3"/>
  <c r="K915" i="3"/>
  <c r="I915" i="3"/>
  <c r="H789" i="3"/>
  <c r="I789" i="3"/>
  <c r="J789" i="3"/>
  <c r="F789" i="3"/>
  <c r="K789" i="3"/>
  <c r="J985" i="8"/>
  <c r="K985" i="8"/>
  <c r="K773" i="3"/>
  <c r="J773" i="3"/>
  <c r="I773" i="3"/>
  <c r="F773" i="3"/>
  <c r="H773" i="3"/>
  <c r="H901" i="3"/>
  <c r="J901" i="3"/>
  <c r="F901" i="3"/>
  <c r="I901" i="3"/>
  <c r="K901" i="3"/>
  <c r="J710" i="8"/>
  <c r="K710" i="8"/>
  <c r="K482" i="3"/>
  <c r="F482" i="3"/>
  <c r="J482" i="3"/>
  <c r="H482" i="3"/>
  <c r="I482" i="3"/>
  <c r="H581" i="3"/>
  <c r="I581" i="3"/>
  <c r="J581" i="3"/>
  <c r="F581" i="3"/>
  <c r="K581" i="3"/>
  <c r="J583" i="3"/>
  <c r="F583" i="3"/>
  <c r="H583" i="3"/>
  <c r="K583" i="3"/>
  <c r="I583" i="3"/>
  <c r="J790" i="3"/>
  <c r="K790" i="3"/>
  <c r="H790" i="3"/>
  <c r="I790" i="3"/>
  <c r="F790" i="3"/>
  <c r="J398" i="3"/>
  <c r="I398" i="3"/>
  <c r="F398" i="3"/>
  <c r="K398" i="3"/>
  <c r="H398" i="3"/>
  <c r="H974" i="3"/>
  <c r="F974" i="3"/>
  <c r="J974" i="3"/>
  <c r="I974" i="3"/>
  <c r="K974" i="3"/>
  <c r="K819" i="3"/>
  <c r="I819" i="3"/>
  <c r="F819" i="3"/>
  <c r="J819" i="3"/>
  <c r="H819" i="3"/>
  <c r="K962" i="3"/>
  <c r="H962" i="3"/>
  <c r="J962" i="3"/>
  <c r="I962" i="3"/>
  <c r="F962" i="3"/>
  <c r="J731" i="3"/>
  <c r="K731" i="3"/>
  <c r="H731" i="3"/>
  <c r="F731" i="3"/>
  <c r="I731" i="3"/>
  <c r="I51" i="3"/>
  <c r="F51" i="3"/>
  <c r="K51" i="3"/>
  <c r="H51" i="3"/>
  <c r="J51" i="3"/>
  <c r="K121" i="3"/>
  <c r="H121" i="3"/>
  <c r="F121" i="3"/>
  <c r="J121" i="3"/>
  <c r="I121" i="3"/>
  <c r="I102" i="3"/>
  <c r="F102" i="3"/>
  <c r="K102" i="3"/>
  <c r="J102" i="3"/>
  <c r="H102" i="3"/>
  <c r="J126" i="3"/>
  <c r="K126" i="3"/>
  <c r="H126" i="3"/>
  <c r="I126" i="3"/>
  <c r="F126" i="3"/>
  <c r="I55" i="3"/>
  <c r="J55" i="3"/>
  <c r="K55" i="3"/>
  <c r="H55" i="3"/>
  <c r="F55" i="3"/>
  <c r="F127" i="3"/>
  <c r="J127" i="3"/>
  <c r="I127" i="3"/>
  <c r="K127" i="3"/>
  <c r="H127" i="3"/>
  <c r="F72" i="3"/>
  <c r="I72" i="3"/>
  <c r="H72" i="3"/>
  <c r="J72" i="3"/>
  <c r="K72" i="3"/>
  <c r="K561" i="3"/>
  <c r="F561" i="3"/>
  <c r="I561" i="3"/>
  <c r="J561" i="3"/>
  <c r="H561" i="3"/>
  <c r="H149" i="3"/>
  <c r="J149" i="3"/>
  <c r="F149" i="3"/>
  <c r="I149" i="3"/>
  <c r="K149" i="3"/>
  <c r="J273" i="3"/>
  <c r="I273" i="3"/>
  <c r="K273" i="3"/>
  <c r="H273" i="3"/>
  <c r="F273" i="3"/>
  <c r="K167" i="3"/>
  <c r="J167" i="3"/>
  <c r="H167" i="3"/>
  <c r="F167" i="3"/>
  <c r="I167" i="3"/>
  <c r="J295" i="3"/>
  <c r="H295" i="3"/>
  <c r="K295" i="3"/>
  <c r="I295" i="3"/>
  <c r="F295" i="3"/>
  <c r="I325" i="3"/>
  <c r="F325" i="3"/>
  <c r="J325" i="3"/>
  <c r="H325" i="3"/>
  <c r="K325" i="3"/>
  <c r="H515" i="3"/>
  <c r="I515" i="3"/>
  <c r="K515" i="3"/>
  <c r="F515" i="3"/>
  <c r="J515" i="3"/>
  <c r="K439" i="3"/>
  <c r="F439" i="3"/>
  <c r="I439" i="3"/>
  <c r="J439" i="3"/>
  <c r="H439" i="3"/>
  <c r="K560" i="3"/>
  <c r="I560" i="3"/>
  <c r="F560" i="3"/>
  <c r="J560" i="3"/>
  <c r="H560" i="3"/>
  <c r="K130" i="3"/>
  <c r="H130" i="3"/>
  <c r="J130" i="3"/>
  <c r="I130" i="3"/>
  <c r="F130" i="3"/>
  <c r="I283" i="3"/>
  <c r="K283" i="3"/>
  <c r="F283" i="3"/>
  <c r="H283" i="3"/>
  <c r="J283" i="3"/>
  <c r="F153" i="3"/>
  <c r="J153" i="3"/>
  <c r="H153" i="3"/>
  <c r="K153" i="3"/>
  <c r="I153" i="3"/>
  <c r="J976" i="8"/>
  <c r="K976" i="8"/>
  <c r="K459" i="3"/>
  <c r="J459" i="3"/>
  <c r="H459" i="3"/>
  <c r="F459" i="3"/>
  <c r="I459" i="3"/>
  <c r="J816" i="3"/>
  <c r="H816" i="3"/>
  <c r="K816" i="3"/>
  <c r="F816" i="3"/>
  <c r="I816" i="3"/>
  <c r="I173" i="3"/>
  <c r="J173" i="3"/>
  <c r="H173" i="3"/>
  <c r="F173" i="3"/>
  <c r="K173" i="3"/>
  <c r="J616" i="3"/>
  <c r="F616" i="3"/>
  <c r="I616" i="3"/>
  <c r="H616" i="3"/>
  <c r="K616" i="3"/>
  <c r="J568" i="3"/>
  <c r="F568" i="3"/>
  <c r="H568" i="3"/>
  <c r="K568" i="3"/>
  <c r="I568" i="3"/>
  <c r="J75" i="3"/>
  <c r="F75" i="3"/>
  <c r="I75" i="3"/>
  <c r="K75" i="3"/>
  <c r="H75" i="3"/>
  <c r="F79" i="3"/>
  <c r="I79" i="3"/>
  <c r="J79" i="3"/>
  <c r="K79" i="3"/>
  <c r="H79" i="3"/>
  <c r="K32" i="3"/>
  <c r="I32" i="3"/>
  <c r="J32" i="3"/>
  <c r="H32" i="3"/>
  <c r="F32" i="3"/>
  <c r="H50" i="3"/>
  <c r="J50" i="3"/>
  <c r="I50" i="3"/>
  <c r="F50" i="3"/>
  <c r="K50" i="3"/>
  <c r="K59" i="3"/>
  <c r="I59" i="3"/>
  <c r="H59" i="3"/>
  <c r="J59" i="3"/>
  <c r="F59" i="3"/>
  <c r="J17" i="3"/>
  <c r="K17" i="3"/>
  <c r="H17" i="3"/>
  <c r="F17" i="3"/>
  <c r="I17" i="3"/>
  <c r="H34" i="3"/>
  <c r="K34" i="3"/>
  <c r="F34" i="3"/>
  <c r="J34" i="3"/>
  <c r="I34" i="3"/>
  <c r="K7" i="3"/>
  <c r="J7" i="3"/>
  <c r="I7" i="3"/>
  <c r="F7" i="3"/>
  <c r="H7" i="3"/>
  <c r="K56" i="3"/>
  <c r="H56" i="3"/>
  <c r="I56" i="3"/>
  <c r="J56" i="3"/>
  <c r="F56" i="3"/>
  <c r="K19" i="3"/>
  <c r="H19" i="3"/>
  <c r="I19" i="3"/>
  <c r="J19" i="3"/>
  <c r="F19" i="3"/>
  <c r="J46" i="3"/>
  <c r="I46" i="3"/>
  <c r="F46" i="3"/>
  <c r="H46" i="3"/>
  <c r="K46" i="3"/>
  <c r="H41" i="3"/>
  <c r="J41" i="3"/>
  <c r="I41" i="3"/>
  <c r="K41" i="3"/>
  <c r="F41" i="3"/>
  <c r="J21" i="3"/>
  <c r="F21" i="3"/>
  <c r="H21" i="3"/>
  <c r="I21" i="3"/>
  <c r="K21" i="3"/>
  <c r="K66" i="3"/>
  <c r="I66" i="3"/>
  <c r="F66" i="3"/>
  <c r="H66" i="3"/>
  <c r="J66" i="3"/>
  <c r="K108" i="3"/>
  <c r="F108" i="3"/>
  <c r="I108" i="3"/>
  <c r="H108" i="3"/>
  <c r="J108" i="3"/>
  <c r="J111" i="3"/>
  <c r="F111" i="3"/>
  <c r="H111" i="3"/>
  <c r="I111" i="3"/>
  <c r="K111" i="3"/>
  <c r="H48" i="3"/>
  <c r="J48" i="3"/>
  <c r="K48" i="3"/>
  <c r="F48" i="3"/>
  <c r="I48" i="3"/>
  <c r="J13" i="3"/>
  <c r="I13" i="3"/>
  <c r="H13" i="3"/>
  <c r="K13" i="3"/>
  <c r="F13" i="3"/>
  <c r="I85" i="3"/>
  <c r="H85" i="3"/>
  <c r="K85" i="3"/>
  <c r="J85" i="3"/>
  <c r="F85" i="3"/>
  <c r="K70" i="3"/>
  <c r="H70" i="3"/>
  <c r="I70" i="3"/>
  <c r="J70" i="3"/>
  <c r="F70" i="3"/>
  <c r="H22" i="3"/>
  <c r="J22" i="3"/>
  <c r="I22" i="3"/>
  <c r="K22" i="3"/>
  <c r="F22" i="3"/>
  <c r="I58" i="3"/>
  <c r="K58" i="3"/>
  <c r="H58" i="3"/>
  <c r="J58" i="3"/>
  <c r="F58" i="3"/>
  <c r="J119" i="3"/>
  <c r="I119" i="3"/>
  <c r="K119" i="3"/>
  <c r="F119" i="3"/>
  <c r="H119" i="3"/>
  <c r="J18" i="3"/>
  <c r="I18" i="3"/>
  <c r="H18" i="3"/>
  <c r="K18" i="3"/>
  <c r="F18" i="3"/>
  <c r="J87" i="3"/>
  <c r="K87" i="3"/>
  <c r="I87" i="3"/>
  <c r="F87" i="3"/>
  <c r="H87" i="3"/>
  <c r="K5" i="3"/>
  <c r="I5" i="3"/>
  <c r="H5" i="3"/>
  <c r="F5" i="3"/>
  <c r="J5" i="3"/>
  <c r="H86" i="3"/>
  <c r="J86" i="3"/>
  <c r="F86" i="3"/>
  <c r="I86" i="3"/>
  <c r="K86" i="3"/>
  <c r="I74" i="3"/>
  <c r="H74" i="3"/>
  <c r="K74" i="3"/>
  <c r="F74" i="3"/>
  <c r="J74" i="3"/>
  <c r="H82" i="3"/>
  <c r="F82" i="3"/>
  <c r="J82" i="3"/>
  <c r="I82" i="3"/>
  <c r="K82" i="3"/>
  <c r="H61" i="3"/>
  <c r="J61" i="3"/>
  <c r="K61" i="3"/>
  <c r="I61" i="3"/>
  <c r="F61" i="3"/>
  <c r="J2" i="3"/>
  <c r="H2" i="3"/>
  <c r="K2" i="3"/>
  <c r="I2" i="3"/>
  <c r="F2" i="3"/>
  <c r="K145" i="3"/>
  <c r="J145" i="3"/>
  <c r="F145" i="3"/>
  <c r="H145" i="3"/>
  <c r="I145" i="3"/>
  <c r="J133" i="3"/>
  <c r="K133" i="3"/>
  <c r="H133" i="3"/>
  <c r="F133" i="3"/>
  <c r="I133" i="3"/>
  <c r="J182" i="3"/>
  <c r="I182" i="3"/>
  <c r="K182" i="3"/>
  <c r="F182" i="3"/>
  <c r="H182" i="3"/>
  <c r="I191" i="3"/>
  <c r="F191" i="3"/>
  <c r="K191" i="3"/>
  <c r="J191" i="3"/>
  <c r="H191" i="3"/>
  <c r="K219" i="3"/>
  <c r="J219" i="3"/>
  <c r="H219" i="3"/>
  <c r="I219" i="3"/>
  <c r="F219" i="3"/>
  <c r="F912" i="3"/>
  <c r="J912" i="3"/>
  <c r="H912" i="3"/>
  <c r="K912" i="3"/>
  <c r="I912" i="3"/>
  <c r="F654" i="3"/>
  <c r="I654" i="3"/>
  <c r="J654" i="3"/>
  <c r="H654" i="3"/>
  <c r="K654" i="3"/>
  <c r="J871" i="3"/>
  <c r="K871" i="3"/>
  <c r="F871" i="3"/>
  <c r="H871" i="3"/>
  <c r="I871" i="3"/>
  <c r="I527" i="3"/>
  <c r="J527" i="3"/>
  <c r="H527" i="3"/>
  <c r="F527" i="3"/>
  <c r="K527" i="3"/>
  <c r="F681" i="3"/>
  <c r="I681" i="3"/>
  <c r="J681" i="3"/>
  <c r="H681" i="3"/>
  <c r="K681" i="3"/>
  <c r="J452" i="3"/>
  <c r="K452" i="3"/>
  <c r="H452" i="3"/>
  <c r="F452" i="3"/>
  <c r="I452" i="3"/>
  <c r="F600" i="3"/>
  <c r="J600" i="3"/>
  <c r="I600" i="3"/>
  <c r="K600" i="3"/>
  <c r="H600" i="3"/>
  <c r="J135" i="3"/>
  <c r="F135" i="3"/>
  <c r="I135" i="3"/>
  <c r="K135" i="3"/>
  <c r="H135" i="3"/>
  <c r="F615" i="3"/>
  <c r="H615" i="3"/>
  <c r="K615" i="3"/>
  <c r="I615" i="3"/>
  <c r="J615" i="3"/>
  <c r="K249" i="3"/>
  <c r="I249" i="3"/>
  <c r="H249" i="3"/>
  <c r="F249" i="3"/>
  <c r="J249" i="3"/>
  <c r="K210" i="3"/>
  <c r="J210" i="3"/>
  <c r="F210" i="3"/>
  <c r="I210" i="3"/>
  <c r="H210" i="3"/>
  <c r="K887" i="3"/>
  <c r="J887" i="3"/>
  <c r="I887" i="3"/>
  <c r="F887" i="3"/>
  <c r="H887" i="3"/>
  <c r="J175" i="3"/>
  <c r="H175" i="3"/>
  <c r="F175" i="3"/>
  <c r="K175" i="3"/>
  <c r="I175" i="3"/>
  <c r="F326" i="3"/>
  <c r="K326" i="3"/>
  <c r="H326" i="3"/>
  <c r="I326" i="3"/>
  <c r="J326" i="3"/>
  <c r="F659" i="3"/>
  <c r="K659" i="3"/>
  <c r="H659" i="3"/>
  <c r="I659" i="3"/>
  <c r="J659" i="3"/>
  <c r="K926" i="3"/>
  <c r="J926" i="3"/>
  <c r="F926" i="3"/>
  <c r="H926" i="3"/>
  <c r="I926" i="3"/>
  <c r="K393" i="3"/>
  <c r="I393" i="3"/>
  <c r="F393" i="3"/>
  <c r="J393" i="3"/>
  <c r="H393" i="3"/>
  <c r="H160" i="3"/>
  <c r="J160" i="3"/>
  <c r="F160" i="3"/>
  <c r="K160" i="3"/>
  <c r="I160" i="3"/>
  <c r="F417" i="3"/>
  <c r="K417" i="3"/>
  <c r="J417" i="3"/>
  <c r="H417" i="3"/>
  <c r="I417" i="3"/>
  <c r="K252" i="3"/>
  <c r="J252" i="3"/>
  <c r="I252" i="3"/>
  <c r="F252" i="3"/>
  <c r="H252" i="3"/>
  <c r="J39" i="3"/>
  <c r="H39" i="3"/>
  <c r="F39" i="3"/>
  <c r="I39" i="3"/>
  <c r="K39" i="3"/>
  <c r="J664" i="3"/>
  <c r="I664" i="3"/>
  <c r="K664" i="3"/>
  <c r="H664" i="3"/>
  <c r="F664" i="3"/>
  <c r="J976" i="3"/>
  <c r="K976" i="3"/>
  <c r="H976" i="3"/>
  <c r="F976" i="3"/>
  <c r="I976" i="3"/>
  <c r="H562" i="3"/>
  <c r="I562" i="3"/>
  <c r="F562" i="3"/>
  <c r="J562" i="3"/>
  <c r="K562" i="3"/>
  <c r="F296" i="3"/>
  <c r="J296" i="3"/>
  <c r="K296" i="3"/>
  <c r="H296" i="3"/>
  <c r="I296" i="3"/>
  <c r="K458" i="3"/>
  <c r="J458" i="3"/>
  <c r="H458" i="3"/>
  <c r="F458" i="3"/>
  <c r="I458" i="3"/>
  <c r="I743" i="3"/>
  <c r="J743" i="3"/>
  <c r="F743" i="3"/>
  <c r="H743" i="3"/>
  <c r="K743" i="3"/>
  <c r="J339" i="3"/>
  <c r="H339" i="3"/>
  <c r="F339" i="3"/>
  <c r="I339" i="3"/>
  <c r="K339" i="3"/>
  <c r="I494" i="3"/>
  <c r="H494" i="3"/>
  <c r="J494" i="3"/>
  <c r="F494" i="3"/>
  <c r="K494" i="3"/>
  <c r="H196" i="3"/>
  <c r="F196" i="3"/>
  <c r="J196" i="3"/>
  <c r="K196" i="3"/>
  <c r="I196" i="3"/>
  <c r="J382" i="3"/>
  <c r="K382" i="3"/>
  <c r="F382" i="3"/>
  <c r="H382" i="3"/>
  <c r="I382" i="3"/>
  <c r="H300" i="3"/>
  <c r="I300" i="3"/>
  <c r="F300" i="3"/>
  <c r="K300" i="3"/>
  <c r="J300" i="3"/>
  <c r="I421" i="3"/>
  <c r="K421" i="3"/>
  <c r="H421" i="3"/>
  <c r="F421" i="3"/>
  <c r="J421" i="3"/>
  <c r="J922" i="8"/>
  <c r="K922" i="8"/>
  <c r="I722" i="3"/>
  <c r="F722" i="3"/>
  <c r="J722" i="3"/>
  <c r="H722" i="3"/>
  <c r="K722" i="3"/>
  <c r="I169" i="3"/>
  <c r="K169" i="3"/>
  <c r="F169" i="3"/>
  <c r="H169" i="3"/>
  <c r="J169" i="3"/>
  <c r="I410" i="3"/>
  <c r="J410" i="3"/>
  <c r="H410" i="3"/>
  <c r="K410" i="3"/>
  <c r="F410" i="3"/>
  <c r="K590" i="3"/>
  <c r="F590" i="3"/>
  <c r="H590" i="3"/>
  <c r="I590" i="3"/>
  <c r="J590" i="3"/>
  <c r="F150" i="3"/>
  <c r="I150" i="3"/>
  <c r="K150" i="3"/>
  <c r="J150" i="3"/>
  <c r="H150" i="3"/>
  <c r="J762" i="8"/>
  <c r="K762" i="8"/>
  <c r="J822" i="3"/>
  <c r="H822" i="3"/>
  <c r="K822" i="3"/>
  <c r="F822" i="3"/>
  <c r="I822" i="3"/>
  <c r="J216" i="3"/>
  <c r="F216" i="3"/>
  <c r="K216" i="3"/>
  <c r="I216" i="3"/>
  <c r="H216" i="3"/>
  <c r="J900" i="8"/>
  <c r="K900" i="8"/>
  <c r="I626" i="3"/>
  <c r="K626" i="3"/>
  <c r="H626" i="3"/>
  <c r="F626" i="3"/>
  <c r="J626" i="3"/>
  <c r="H246" i="3"/>
  <c r="K246" i="3"/>
  <c r="J246" i="3"/>
  <c r="I246" i="3"/>
  <c r="F246" i="3"/>
  <c r="J857" i="8"/>
  <c r="K857" i="8"/>
  <c r="K378" i="3"/>
  <c r="F378" i="3"/>
  <c r="I378" i="3"/>
  <c r="H378" i="3"/>
  <c r="J378" i="3"/>
  <c r="F656" i="3"/>
  <c r="H656" i="3"/>
  <c r="J656" i="3"/>
  <c r="K656" i="3"/>
  <c r="I656" i="3"/>
  <c r="F440" i="3"/>
  <c r="I440" i="3"/>
  <c r="J440" i="3"/>
  <c r="K440" i="3"/>
  <c r="H440" i="3"/>
  <c r="J268" i="3"/>
  <c r="I268" i="3"/>
  <c r="F268" i="3"/>
  <c r="H268" i="3"/>
  <c r="K268" i="3"/>
  <c r="F250" i="3"/>
  <c r="I250" i="3"/>
  <c r="K250" i="3"/>
  <c r="H250" i="3"/>
  <c r="J250" i="3"/>
  <c r="K741" i="3"/>
  <c r="H741" i="3"/>
  <c r="J741" i="3"/>
  <c r="F741" i="3"/>
  <c r="I741" i="3"/>
  <c r="H987" i="3"/>
  <c r="F987" i="3"/>
  <c r="J987" i="3"/>
  <c r="K987" i="3"/>
  <c r="I987" i="3"/>
  <c r="K317" i="3"/>
  <c r="I317" i="3"/>
  <c r="J317" i="3"/>
  <c r="H317" i="3"/>
  <c r="F317" i="3"/>
  <c r="K381" i="3"/>
  <c r="I381" i="3"/>
  <c r="H381" i="3"/>
  <c r="J381" i="3"/>
  <c r="F381" i="3"/>
  <c r="K181" i="3"/>
  <c r="F181" i="3"/>
  <c r="J181" i="3"/>
  <c r="H181" i="3"/>
  <c r="I181" i="3"/>
  <c r="J373" i="3"/>
  <c r="F373" i="3"/>
  <c r="H373" i="3"/>
  <c r="I373" i="3"/>
  <c r="K373" i="3"/>
  <c r="H637" i="3"/>
  <c r="F637" i="3"/>
  <c r="K637" i="3"/>
  <c r="I637" i="3"/>
  <c r="J637" i="3"/>
  <c r="J697" i="3"/>
  <c r="H697" i="3"/>
  <c r="F697" i="3"/>
  <c r="I697" i="3"/>
  <c r="K697" i="3"/>
  <c r="K203" i="3"/>
  <c r="H203" i="3"/>
  <c r="I203" i="3"/>
  <c r="F203" i="3"/>
  <c r="J203" i="3"/>
  <c r="K854" i="3"/>
  <c r="F854" i="3"/>
  <c r="I854" i="3"/>
  <c r="H854" i="3"/>
  <c r="J854" i="3"/>
  <c r="J220" i="3"/>
  <c r="K220" i="3"/>
  <c r="F220" i="3"/>
  <c r="H220" i="3"/>
  <c r="I220" i="3"/>
  <c r="J928" i="3"/>
  <c r="F928" i="3"/>
  <c r="I928" i="3"/>
  <c r="K928" i="3"/>
  <c r="H928" i="3"/>
  <c r="I134" i="3"/>
  <c r="H134" i="3"/>
  <c r="K134" i="3"/>
  <c r="F134" i="3"/>
  <c r="J134" i="3"/>
  <c r="K267" i="3"/>
  <c r="I267" i="3"/>
  <c r="J267" i="3"/>
  <c r="H267" i="3"/>
  <c r="F267" i="3"/>
  <c r="J226" i="3"/>
  <c r="I226" i="3"/>
  <c r="H226" i="3"/>
  <c r="F226" i="3"/>
  <c r="K226" i="3"/>
  <c r="I239" i="3"/>
  <c r="J239" i="3"/>
  <c r="F239" i="3"/>
  <c r="K239" i="3"/>
  <c r="H239" i="3"/>
  <c r="F613" i="3"/>
  <c r="I613" i="3"/>
  <c r="K613" i="3"/>
  <c r="H613" i="3"/>
  <c r="J613" i="3"/>
  <c r="J861" i="8"/>
  <c r="K861" i="8"/>
  <c r="K376" i="3"/>
  <c r="H376" i="3"/>
  <c r="F376" i="3"/>
  <c r="I376" i="3"/>
  <c r="J376" i="3"/>
  <c r="F541" i="3"/>
  <c r="H541" i="3"/>
  <c r="J541" i="3"/>
  <c r="K541" i="3"/>
  <c r="I541" i="3"/>
  <c r="H360" i="3"/>
  <c r="K360" i="3"/>
  <c r="F360" i="3"/>
  <c r="I360" i="3"/>
  <c r="J360" i="3"/>
  <c r="I218" i="3"/>
  <c r="K218" i="3"/>
  <c r="H218" i="3"/>
  <c r="J218" i="3"/>
  <c r="F218" i="3"/>
  <c r="F449" i="3"/>
  <c r="K449" i="3"/>
  <c r="J449" i="3"/>
  <c r="H449" i="3"/>
  <c r="I449" i="3"/>
  <c r="I849" i="3"/>
  <c r="K849" i="3"/>
  <c r="H849" i="3"/>
  <c r="J849" i="3"/>
  <c r="F849" i="3"/>
  <c r="J919" i="3"/>
  <c r="K919" i="3"/>
  <c r="F919" i="3"/>
  <c r="H919" i="3"/>
  <c r="I919" i="3"/>
  <c r="J430" i="3"/>
  <c r="F430" i="3"/>
  <c r="I430" i="3"/>
  <c r="H430" i="3"/>
  <c r="K430" i="3"/>
  <c r="H359" i="3"/>
  <c r="J359" i="3"/>
  <c r="F359" i="3"/>
  <c r="I359" i="3"/>
  <c r="K359" i="3"/>
  <c r="K894" i="3"/>
  <c r="J894" i="3"/>
  <c r="H894" i="3"/>
  <c r="I894" i="3"/>
  <c r="F894" i="3"/>
  <c r="J625" i="3"/>
  <c r="I625" i="3"/>
  <c r="F625" i="3"/>
  <c r="K625" i="3"/>
  <c r="H625" i="3"/>
  <c r="J870" i="3"/>
  <c r="I870" i="3"/>
  <c r="K870" i="3"/>
  <c r="H870" i="3"/>
  <c r="F870" i="3"/>
  <c r="J865" i="8"/>
  <c r="K865" i="8"/>
  <c r="F555" i="3"/>
  <c r="K555" i="3"/>
  <c r="H555" i="3"/>
  <c r="I555" i="3"/>
  <c r="J555" i="3"/>
  <c r="I538" i="3"/>
  <c r="J538" i="3"/>
  <c r="F538" i="3"/>
  <c r="H538" i="3"/>
  <c r="K538" i="3"/>
  <c r="H312" i="3"/>
  <c r="I312" i="3"/>
  <c r="K312" i="3"/>
  <c r="J312" i="3"/>
  <c r="F312" i="3"/>
  <c r="K891" i="3"/>
  <c r="H891" i="3"/>
  <c r="J891" i="3"/>
  <c r="I891" i="3"/>
  <c r="F891" i="3"/>
  <c r="I737" i="3"/>
  <c r="H737" i="3"/>
  <c r="F737" i="3"/>
  <c r="J737" i="3"/>
  <c r="K737" i="3"/>
  <c r="I696" i="3"/>
  <c r="J696" i="3"/>
  <c r="K696" i="3"/>
  <c r="H696" i="3"/>
  <c r="F696" i="3"/>
  <c r="I597" i="3"/>
  <c r="F597" i="3"/>
  <c r="K597" i="3"/>
  <c r="H597" i="3"/>
  <c r="J597" i="3"/>
  <c r="J557" i="3"/>
  <c r="K557" i="3"/>
  <c r="F557" i="3"/>
  <c r="I557" i="3"/>
  <c r="H557" i="3"/>
  <c r="O991" i="2"/>
  <c r="K999" i="3"/>
  <c r="N991" i="2"/>
  <c r="H999" i="3"/>
  <c r="F999" i="3"/>
  <c r="I999" i="3"/>
  <c r="J999" i="3"/>
  <c r="J785" i="3"/>
  <c r="I785" i="3"/>
  <c r="K785" i="3"/>
  <c r="H785" i="3"/>
  <c r="F785" i="3"/>
  <c r="K723" i="3"/>
  <c r="F723" i="3"/>
  <c r="I723" i="3"/>
  <c r="J723" i="3"/>
  <c r="H723" i="3"/>
  <c r="K924" i="8"/>
  <c r="J924" i="8"/>
  <c r="I687" i="3"/>
  <c r="J687" i="3"/>
  <c r="F687" i="3"/>
  <c r="K687" i="3"/>
  <c r="H687" i="3"/>
  <c r="I62" i="3"/>
  <c r="F62" i="3"/>
  <c r="H62" i="3"/>
  <c r="K62" i="3"/>
  <c r="J62" i="3"/>
  <c r="F10" i="3"/>
  <c r="K10" i="3"/>
  <c r="I10" i="3"/>
  <c r="J10" i="3"/>
  <c r="H10" i="3"/>
  <c r="I31" i="3"/>
  <c r="J31" i="3"/>
  <c r="K31" i="3"/>
  <c r="H31" i="3"/>
  <c r="F31" i="3"/>
  <c r="J120" i="3"/>
  <c r="F120" i="3"/>
  <c r="H120" i="3"/>
  <c r="I120" i="3"/>
  <c r="K120" i="3"/>
  <c r="H96" i="3"/>
  <c r="F96" i="3"/>
  <c r="I96" i="3"/>
  <c r="J96" i="3"/>
  <c r="K96" i="3"/>
  <c r="F80" i="3"/>
  <c r="H80" i="3"/>
  <c r="I80" i="3"/>
  <c r="J80" i="3"/>
  <c r="K80" i="3"/>
  <c r="J100" i="3"/>
  <c r="K100" i="3"/>
  <c r="I100" i="3"/>
  <c r="F100" i="3"/>
  <c r="H100" i="3"/>
  <c r="H67" i="3"/>
  <c r="J67" i="3"/>
  <c r="K67" i="3"/>
  <c r="I67" i="3"/>
  <c r="F67" i="3"/>
  <c r="F137" i="3"/>
  <c r="I137" i="3"/>
  <c r="K137" i="3"/>
  <c r="H137" i="3"/>
  <c r="J137" i="3"/>
  <c r="K158" i="3"/>
  <c r="J158" i="3"/>
  <c r="H158" i="3"/>
  <c r="I158" i="3"/>
  <c r="F158" i="3"/>
  <c r="I270" i="3"/>
  <c r="K270" i="3"/>
  <c r="F270" i="3"/>
  <c r="H270" i="3"/>
  <c r="J270" i="3"/>
  <c r="I757" i="3"/>
  <c r="K757" i="3"/>
  <c r="H757" i="3"/>
  <c r="J757" i="3"/>
  <c r="F757" i="3"/>
  <c r="F748" i="3"/>
  <c r="H748" i="3"/>
  <c r="J748" i="3"/>
  <c r="I748" i="3"/>
  <c r="K748" i="3"/>
  <c r="I943" i="3"/>
  <c r="H943" i="3"/>
  <c r="J943" i="3"/>
  <c r="F943" i="3"/>
  <c r="K943" i="3"/>
  <c r="F214" i="3"/>
  <c r="I214" i="3"/>
  <c r="H214" i="3"/>
  <c r="K214" i="3"/>
  <c r="J214" i="3"/>
  <c r="J800" i="3"/>
  <c r="K800" i="3"/>
  <c r="F800" i="3"/>
  <c r="H800" i="3"/>
  <c r="I800" i="3"/>
  <c r="K233" i="3"/>
  <c r="F233" i="3"/>
  <c r="J233" i="3"/>
  <c r="H233" i="3"/>
  <c r="I233" i="3"/>
  <c r="J821" i="3"/>
  <c r="H821" i="3"/>
  <c r="I821" i="3"/>
  <c r="F821" i="3"/>
  <c r="K821" i="3"/>
  <c r="J243" i="3"/>
  <c r="K243" i="3"/>
  <c r="I243" i="3"/>
  <c r="F243" i="3"/>
  <c r="H243" i="3"/>
  <c r="I567" i="3"/>
  <c r="F567" i="3"/>
  <c r="K567" i="3"/>
  <c r="J567" i="3"/>
  <c r="H567" i="3"/>
  <c r="F278" i="3"/>
  <c r="I278" i="3"/>
  <c r="H278" i="3"/>
  <c r="K278" i="3"/>
  <c r="J278" i="3"/>
  <c r="K721" i="3"/>
  <c r="H721" i="3"/>
  <c r="J721" i="3"/>
  <c r="F721" i="3"/>
  <c r="I721" i="3"/>
  <c r="I349" i="3"/>
  <c r="J349" i="3"/>
  <c r="F349" i="3"/>
  <c r="H349" i="3"/>
  <c r="K349" i="3"/>
  <c r="H199" i="3"/>
  <c r="I199" i="3"/>
  <c r="J199" i="3"/>
  <c r="F199" i="3"/>
  <c r="K199" i="3"/>
  <c r="H164" i="3"/>
  <c r="K164" i="3"/>
  <c r="I164" i="3"/>
  <c r="F164" i="3"/>
  <c r="J164" i="3"/>
  <c r="H315" i="3"/>
  <c r="K315" i="3"/>
  <c r="F315" i="3"/>
  <c r="J315" i="3"/>
  <c r="I315" i="3"/>
  <c r="F209" i="3"/>
  <c r="I209" i="3"/>
  <c r="H209" i="3"/>
  <c r="K209" i="3"/>
  <c r="J209" i="3"/>
  <c r="J880" i="8"/>
  <c r="K880" i="8"/>
  <c r="J65" i="3"/>
  <c r="H65" i="3"/>
  <c r="I65" i="3"/>
  <c r="F65" i="3"/>
  <c r="K65" i="3"/>
  <c r="F104" i="3"/>
  <c r="H104" i="3"/>
  <c r="K104" i="3"/>
  <c r="J104" i="3"/>
  <c r="I104" i="3"/>
  <c r="H93" i="3"/>
  <c r="J93" i="3"/>
  <c r="I93" i="3"/>
  <c r="F93" i="3"/>
  <c r="K93" i="3"/>
  <c r="H113" i="3"/>
  <c r="F113" i="3"/>
  <c r="K113" i="3"/>
  <c r="J113" i="3"/>
  <c r="I113" i="3"/>
  <c r="J63" i="3"/>
  <c r="H63" i="3"/>
  <c r="I63" i="3"/>
  <c r="F63" i="3"/>
  <c r="K63" i="3"/>
  <c r="I69" i="3"/>
  <c r="F69" i="3"/>
  <c r="H69" i="3"/>
  <c r="K69" i="3"/>
  <c r="J69" i="3"/>
  <c r="F106" i="3"/>
  <c r="J106" i="3"/>
  <c r="H106" i="3"/>
  <c r="K106" i="3"/>
  <c r="I106" i="3"/>
  <c r="F24" i="3"/>
  <c r="H24" i="3"/>
  <c r="K24" i="3"/>
  <c r="I24" i="3"/>
  <c r="J24" i="3"/>
  <c r="I40" i="3"/>
  <c r="J40" i="3"/>
  <c r="H40" i="3"/>
  <c r="F40" i="3"/>
  <c r="K40" i="3"/>
  <c r="F6" i="3"/>
  <c r="J6" i="3"/>
  <c r="I6" i="3"/>
  <c r="K6" i="3"/>
  <c r="H6" i="3"/>
  <c r="I97" i="3"/>
  <c r="J97" i="3"/>
  <c r="F97" i="3"/>
  <c r="K97" i="3"/>
  <c r="H97" i="3"/>
  <c r="H29" i="3"/>
  <c r="I29" i="3"/>
  <c r="J29" i="3"/>
  <c r="F29" i="3"/>
  <c r="K29" i="3"/>
  <c r="J9" i="3"/>
  <c r="I9" i="3"/>
  <c r="H9" i="3"/>
  <c r="K9" i="3"/>
  <c r="F9" i="3"/>
  <c r="H73" i="3"/>
  <c r="J73" i="3"/>
  <c r="I73" i="3"/>
  <c r="K73" i="3"/>
  <c r="F73" i="3"/>
  <c r="K122" i="3"/>
  <c r="H122" i="3"/>
  <c r="F122" i="3"/>
  <c r="J122" i="3"/>
  <c r="I122" i="3"/>
  <c r="K14" i="3"/>
  <c r="F14" i="3"/>
  <c r="J14" i="3"/>
  <c r="I14" i="3"/>
  <c r="H14" i="3"/>
  <c r="H60" i="3"/>
  <c r="F60" i="3"/>
  <c r="J60" i="3"/>
  <c r="I60" i="3"/>
  <c r="K60" i="3"/>
  <c r="J4" i="3"/>
  <c r="F4" i="3"/>
  <c r="I4" i="3"/>
  <c r="H4" i="3"/>
  <c r="K4" i="3"/>
  <c r="I88" i="3"/>
  <c r="H88" i="3"/>
  <c r="F88" i="3"/>
  <c r="J88" i="3"/>
  <c r="K88" i="3"/>
  <c r="K42" i="3"/>
  <c r="F42" i="3"/>
  <c r="J42" i="3"/>
  <c r="I42" i="3"/>
  <c r="H42" i="3"/>
  <c r="I68" i="3"/>
  <c r="H68" i="3"/>
  <c r="J68" i="3"/>
  <c r="F68" i="3"/>
  <c r="K68" i="3"/>
  <c r="J89" i="3"/>
  <c r="K89" i="3"/>
  <c r="F89" i="3"/>
  <c r="H89" i="3"/>
  <c r="I89" i="3"/>
  <c r="J112" i="3"/>
  <c r="K112" i="3"/>
  <c r="F112" i="3"/>
  <c r="I112" i="3"/>
  <c r="H112" i="3"/>
  <c r="K44" i="3"/>
  <c r="J44" i="3"/>
  <c r="H44" i="3"/>
  <c r="I44" i="3"/>
  <c r="F44" i="3"/>
  <c r="K101" i="3"/>
  <c r="J101" i="3"/>
  <c r="I101" i="3"/>
  <c r="H101" i="3"/>
  <c r="F101" i="3"/>
  <c r="K81" i="3"/>
  <c r="I81" i="3"/>
  <c r="F81" i="3"/>
  <c r="H81" i="3"/>
  <c r="J81" i="3"/>
  <c r="H35" i="3"/>
  <c r="F35" i="3"/>
  <c r="J35" i="3"/>
  <c r="K35" i="3"/>
  <c r="I35" i="3"/>
  <c r="I83" i="3"/>
  <c r="F83" i="3"/>
  <c r="K83" i="3"/>
  <c r="H83" i="3"/>
  <c r="J83" i="3"/>
  <c r="F45" i="3"/>
  <c r="J45" i="3"/>
  <c r="I45" i="3"/>
  <c r="K45" i="3"/>
  <c r="H45" i="3"/>
  <c r="I115" i="3"/>
  <c r="J115" i="3"/>
  <c r="K115" i="3"/>
  <c r="F115" i="3"/>
  <c r="H115" i="3"/>
  <c r="H3" i="3"/>
  <c r="I3" i="3"/>
  <c r="K3" i="3"/>
  <c r="J3" i="3"/>
  <c r="F3" i="3"/>
  <c r="I195" i="3"/>
  <c r="F195" i="3"/>
  <c r="J195" i="3"/>
  <c r="K195" i="3"/>
  <c r="H195" i="3"/>
  <c r="H157" i="3"/>
  <c r="F157" i="3"/>
  <c r="K157" i="3"/>
  <c r="J157" i="3"/>
  <c r="I157" i="3"/>
  <c r="H897" i="3"/>
  <c r="I897" i="3"/>
  <c r="J897" i="3"/>
  <c r="F897" i="3"/>
  <c r="K897" i="3"/>
  <c r="K129" i="3"/>
  <c r="H129" i="3"/>
  <c r="I129" i="3"/>
  <c r="J129" i="3"/>
  <c r="F129" i="3"/>
  <c r="I532" i="3"/>
  <c r="F532" i="3"/>
  <c r="H532" i="3"/>
  <c r="K532" i="3"/>
  <c r="J532" i="3"/>
  <c r="K132" i="3"/>
  <c r="H132" i="3"/>
  <c r="I132" i="3"/>
  <c r="F132" i="3"/>
  <c r="J132" i="3"/>
  <c r="I232" i="3"/>
  <c r="H232" i="3"/>
  <c r="J232" i="3"/>
  <c r="K232" i="3"/>
  <c r="F232" i="3"/>
  <c r="K450" i="3"/>
  <c r="F450" i="3"/>
  <c r="H450" i="3"/>
  <c r="I450" i="3"/>
  <c r="J450" i="3"/>
  <c r="H323" i="3"/>
  <c r="I323" i="3"/>
  <c r="K323" i="3"/>
  <c r="J323" i="3"/>
  <c r="F323" i="3"/>
  <c r="H948" i="3"/>
  <c r="J948" i="3"/>
  <c r="K948" i="3"/>
  <c r="F948" i="3"/>
  <c r="I948" i="3"/>
  <c r="J176" i="3"/>
  <c r="I176" i="3"/>
  <c r="H176" i="3"/>
  <c r="K176" i="3"/>
  <c r="F176" i="3"/>
  <c r="I908" i="3"/>
  <c r="J908" i="3"/>
  <c r="H908" i="3"/>
  <c r="K908" i="3"/>
  <c r="F908" i="3"/>
  <c r="J491" i="3"/>
  <c r="H491" i="3"/>
  <c r="I491" i="3"/>
  <c r="F491" i="3"/>
  <c r="K491" i="3"/>
  <c r="I498" i="3"/>
  <c r="K498" i="3"/>
  <c r="F498" i="3"/>
  <c r="J498" i="3"/>
  <c r="H498" i="3"/>
  <c r="I322" i="3"/>
  <c r="J322" i="3"/>
  <c r="K322" i="3"/>
  <c r="F322" i="3"/>
  <c r="H322" i="3"/>
  <c r="J898" i="3"/>
  <c r="I898" i="3"/>
  <c r="F898" i="3"/>
  <c r="K898" i="3"/>
  <c r="H898" i="3"/>
  <c r="K140" i="3"/>
  <c r="H140" i="3"/>
  <c r="I140" i="3"/>
  <c r="F140" i="3"/>
  <c r="J140" i="3"/>
  <c r="F190" i="3"/>
  <c r="I190" i="3"/>
  <c r="K190" i="3"/>
  <c r="J190" i="3"/>
  <c r="H190" i="3"/>
  <c r="I408" i="3"/>
  <c r="F408" i="3"/>
  <c r="J408" i="3"/>
  <c r="H408" i="3"/>
  <c r="K408" i="3"/>
  <c r="I344" i="3"/>
  <c r="F344" i="3"/>
  <c r="H344" i="3"/>
  <c r="K344" i="3"/>
  <c r="J344" i="3"/>
  <c r="K841" i="3"/>
  <c r="F841" i="3"/>
  <c r="I841" i="3"/>
  <c r="J841" i="3"/>
  <c r="H841" i="3"/>
  <c r="I192" i="3"/>
  <c r="K192" i="3"/>
  <c r="F192" i="3"/>
  <c r="J192" i="3"/>
  <c r="H192" i="3"/>
  <c r="I812" i="3"/>
  <c r="F812" i="3"/>
  <c r="K812" i="3"/>
  <c r="H812" i="3"/>
  <c r="J812" i="3"/>
  <c r="I413" i="3"/>
  <c r="F413" i="3"/>
  <c r="K413" i="3"/>
  <c r="H413" i="3"/>
  <c r="J413" i="3"/>
  <c r="K607" i="3"/>
  <c r="I607" i="3"/>
  <c r="J607" i="3"/>
  <c r="H607" i="3"/>
  <c r="F607" i="3"/>
  <c r="F355" i="3"/>
  <c r="K355" i="3"/>
  <c r="J355" i="3"/>
  <c r="I355" i="3"/>
  <c r="H355" i="3"/>
  <c r="J358" i="3"/>
  <c r="K358" i="3"/>
  <c r="F358" i="3"/>
  <c r="I358" i="3"/>
  <c r="H358" i="3"/>
  <c r="F366" i="3"/>
  <c r="I366" i="3"/>
  <c r="H366" i="3"/>
  <c r="J366" i="3"/>
  <c r="K366" i="3"/>
  <c r="F766" i="3"/>
  <c r="J766" i="3"/>
  <c r="H766" i="3"/>
  <c r="I766" i="3"/>
  <c r="K766" i="3"/>
  <c r="K274" i="3"/>
  <c r="J274" i="3"/>
  <c r="I274" i="3"/>
  <c r="F274" i="3"/>
  <c r="H274" i="3"/>
  <c r="K257" i="3"/>
  <c r="I257" i="3"/>
  <c r="H257" i="3"/>
  <c r="F257" i="3"/>
  <c r="J257" i="3"/>
  <c r="F337" i="3"/>
  <c r="K337" i="3"/>
  <c r="H337" i="3"/>
  <c r="J337" i="3"/>
  <c r="I337" i="3"/>
  <c r="H356" i="3"/>
  <c r="J356" i="3"/>
  <c r="F356" i="3"/>
  <c r="I356" i="3"/>
  <c r="K356" i="3"/>
  <c r="F264" i="3"/>
  <c r="I264" i="3"/>
  <c r="J264" i="3"/>
  <c r="K264" i="3"/>
  <c r="H264" i="3"/>
  <c r="J179" i="3"/>
  <c r="H179" i="3"/>
  <c r="K179" i="3"/>
  <c r="F179" i="3"/>
  <c r="I179" i="3"/>
  <c r="J902" i="3"/>
  <c r="I902" i="3"/>
  <c r="F902" i="3"/>
  <c r="H902" i="3"/>
  <c r="K902" i="3"/>
  <c r="H276" i="3"/>
  <c r="F276" i="3"/>
  <c r="J276" i="3"/>
  <c r="K276" i="3"/>
  <c r="I276" i="3"/>
  <c r="J941" i="3"/>
  <c r="H941" i="3"/>
  <c r="K941" i="3"/>
  <c r="F941" i="3"/>
  <c r="I941" i="3"/>
  <c r="H831" i="3"/>
  <c r="K831" i="3"/>
  <c r="F831" i="3"/>
  <c r="J831" i="3"/>
  <c r="I831" i="3"/>
  <c r="J743" i="8"/>
  <c r="K743" i="8"/>
  <c r="K186" i="3"/>
  <c r="F186" i="3"/>
  <c r="J186" i="3"/>
  <c r="I186" i="3"/>
  <c r="H186" i="3"/>
  <c r="J401" i="3"/>
  <c r="F401" i="3"/>
  <c r="I401" i="3"/>
  <c r="H401" i="3"/>
  <c r="K401" i="3"/>
  <c r="K640" i="3"/>
  <c r="H640" i="3"/>
  <c r="J640" i="3"/>
  <c r="F640" i="3"/>
  <c r="I640" i="3"/>
  <c r="I162" i="3"/>
  <c r="H162" i="3"/>
  <c r="J162" i="3"/>
  <c r="K162" i="3"/>
  <c r="F162" i="3"/>
  <c r="H212" i="3"/>
  <c r="F212" i="3"/>
  <c r="I212" i="3"/>
  <c r="J212" i="3"/>
  <c r="K212" i="3"/>
  <c r="I341" i="3"/>
  <c r="H341" i="3"/>
  <c r="J341" i="3"/>
  <c r="F341" i="3"/>
  <c r="K341" i="3"/>
  <c r="J972" i="8"/>
  <c r="K972" i="8"/>
  <c r="I229" i="3"/>
  <c r="K229" i="3"/>
  <c r="F229" i="3"/>
  <c r="J229" i="3"/>
  <c r="H229" i="3"/>
  <c r="J235" i="3"/>
  <c r="H235" i="3"/>
  <c r="K235" i="3"/>
  <c r="F235" i="3"/>
  <c r="I235" i="3"/>
  <c r="J321" i="3"/>
  <c r="K321" i="3"/>
  <c r="H321" i="3"/>
  <c r="I321" i="3"/>
  <c r="F321" i="3"/>
  <c r="I319" i="3"/>
  <c r="H319" i="3"/>
  <c r="F319" i="3"/>
  <c r="J319" i="3"/>
  <c r="K319" i="3"/>
  <c r="I608" i="3"/>
  <c r="J608" i="3"/>
  <c r="K608" i="3"/>
  <c r="F608" i="3"/>
  <c r="H608" i="3"/>
  <c r="K174" i="3"/>
  <c r="I174" i="3"/>
  <c r="J174" i="3"/>
  <c r="F174" i="3"/>
  <c r="H174" i="3"/>
  <c r="K824" i="3"/>
  <c r="J824" i="3"/>
  <c r="H824" i="3"/>
  <c r="F824" i="3"/>
  <c r="I824" i="3"/>
  <c r="J935" i="8"/>
  <c r="K935" i="8"/>
  <c r="H493" i="3"/>
  <c r="K493" i="3"/>
  <c r="I493" i="3"/>
  <c r="J493" i="3"/>
  <c r="F493" i="3"/>
  <c r="J731" i="8"/>
  <c r="K731" i="8"/>
  <c r="J579" i="3"/>
  <c r="K579" i="3"/>
  <c r="I579" i="3"/>
  <c r="H579" i="3"/>
  <c r="F579" i="3"/>
  <c r="I550" i="3"/>
  <c r="F550" i="3"/>
  <c r="K550" i="3"/>
  <c r="J550" i="3"/>
  <c r="H550" i="3"/>
  <c r="K416" i="3"/>
  <c r="H416" i="3"/>
  <c r="J416" i="3"/>
  <c r="I416" i="3"/>
  <c r="F416" i="3"/>
  <c r="J705" i="3"/>
  <c r="H705" i="3"/>
  <c r="F705" i="3"/>
  <c r="I705" i="3"/>
  <c r="K705" i="3"/>
  <c r="F230" i="3"/>
  <c r="J230" i="3"/>
  <c r="H230" i="3"/>
  <c r="K230" i="3"/>
  <c r="I230" i="3"/>
  <c r="K725" i="3"/>
  <c r="F725" i="3"/>
  <c r="J725" i="3"/>
  <c r="I725" i="3"/>
  <c r="H725" i="3"/>
  <c r="K187" i="3"/>
  <c r="F187" i="3"/>
  <c r="H187" i="3"/>
  <c r="J187" i="3"/>
  <c r="I187" i="3"/>
  <c r="H353" i="3"/>
  <c r="J353" i="3"/>
  <c r="I353" i="3"/>
  <c r="F353" i="3"/>
  <c r="K353" i="3"/>
  <c r="J620" i="3"/>
  <c r="I620" i="3"/>
  <c r="F620" i="3"/>
  <c r="K620" i="3"/>
  <c r="H620" i="3"/>
  <c r="J837" i="8"/>
  <c r="K837" i="8"/>
  <c r="I188" i="3"/>
  <c r="F188" i="3"/>
  <c r="H188" i="3"/>
  <c r="J188" i="3"/>
  <c r="K188" i="3"/>
  <c r="I954" i="3"/>
  <c r="F954" i="3"/>
  <c r="H954" i="3"/>
  <c r="J954" i="3"/>
  <c r="K954" i="3"/>
  <c r="J900" i="3"/>
  <c r="F900" i="3"/>
  <c r="I900" i="3"/>
  <c r="K900" i="3"/>
  <c r="H900" i="3"/>
  <c r="K144" i="3"/>
  <c r="I144" i="3"/>
  <c r="F144" i="3"/>
  <c r="H144" i="3"/>
  <c r="J144" i="3"/>
  <c r="H868" i="3"/>
  <c r="J868" i="3"/>
  <c r="F868" i="3"/>
  <c r="I868" i="3"/>
  <c r="K868" i="3"/>
  <c r="J740" i="3"/>
  <c r="H740" i="3"/>
  <c r="I740" i="3"/>
  <c r="F740" i="3"/>
  <c r="K740" i="3"/>
  <c r="J165" i="3"/>
  <c r="F165" i="3"/>
  <c r="K165" i="3"/>
  <c r="I165" i="3"/>
  <c r="H165" i="3"/>
  <c r="J998" i="3"/>
  <c r="K998" i="3"/>
  <c r="F998" i="3"/>
  <c r="H998" i="3"/>
  <c r="I998" i="3"/>
  <c r="I814" i="3"/>
  <c r="F814" i="3"/>
  <c r="H814" i="3"/>
  <c r="K814" i="3"/>
  <c r="J814" i="3"/>
  <c r="H879" i="3"/>
  <c r="I879" i="3"/>
  <c r="J879" i="3"/>
  <c r="K879" i="3"/>
  <c r="F879" i="3"/>
  <c r="K694" i="3"/>
  <c r="I694" i="3"/>
  <c r="F694" i="3"/>
  <c r="J694" i="3"/>
  <c r="H694" i="3"/>
  <c r="K578" i="3"/>
  <c r="I578" i="3"/>
  <c r="H578" i="3"/>
  <c r="J578" i="3"/>
  <c r="F578" i="3"/>
  <c r="K987" i="8"/>
  <c r="J987" i="8"/>
  <c r="H587" i="3"/>
  <c r="F587" i="3"/>
  <c r="K587" i="3"/>
  <c r="I587" i="3"/>
  <c r="J587" i="3"/>
  <c r="J291" i="3"/>
  <c r="H291" i="3"/>
  <c r="I291" i="3"/>
  <c r="K291" i="3"/>
  <c r="F291" i="3"/>
  <c r="F435" i="3"/>
  <c r="J435" i="3"/>
  <c r="I435" i="3"/>
  <c r="H435" i="3"/>
  <c r="K435" i="3"/>
  <c r="H180" i="3"/>
  <c r="F180" i="3"/>
  <c r="I180" i="3"/>
  <c r="K180" i="3"/>
  <c r="J180" i="3"/>
  <c r="F633" i="3"/>
  <c r="H633" i="3"/>
  <c r="J633" i="3"/>
  <c r="K633" i="3"/>
  <c r="I633" i="3"/>
  <c r="K984" i="8"/>
  <c r="J984" i="8"/>
  <c r="H441" i="3"/>
  <c r="F441" i="3"/>
  <c r="K441" i="3"/>
  <c r="I441" i="3"/>
  <c r="J441" i="3"/>
  <c r="K272" i="3"/>
  <c r="I272" i="3"/>
  <c r="H272" i="3"/>
  <c r="J272" i="3"/>
  <c r="F272" i="3"/>
  <c r="J327" i="3"/>
  <c r="I327" i="3"/>
  <c r="F327" i="3"/>
  <c r="K327" i="3"/>
  <c r="H327" i="3"/>
  <c r="J787" i="8"/>
  <c r="K787" i="8"/>
  <c r="H496" i="3"/>
  <c r="J496" i="3"/>
  <c r="I496" i="3"/>
  <c r="F496" i="3"/>
  <c r="K496" i="3"/>
  <c r="F646" i="3"/>
  <c r="J646" i="3"/>
  <c r="H646" i="3"/>
  <c r="I646" i="3"/>
  <c r="K646" i="3"/>
  <c r="J836" i="3"/>
  <c r="I836" i="3"/>
  <c r="K836" i="3"/>
  <c r="F836" i="3"/>
  <c r="H836" i="3"/>
  <c r="I752" i="3"/>
  <c r="F752" i="3"/>
  <c r="J752" i="3"/>
  <c r="K752" i="3"/>
  <c r="H752" i="3"/>
  <c r="H432" i="3"/>
  <c r="F432" i="3"/>
  <c r="K432" i="3"/>
  <c r="J432" i="3"/>
  <c r="I432" i="3"/>
  <c r="J820" i="8"/>
  <c r="K820" i="8"/>
  <c r="J308" i="3"/>
  <c r="H308" i="3"/>
  <c r="I308" i="3"/>
  <c r="F308" i="3"/>
  <c r="K308" i="3"/>
  <c r="F693" i="3"/>
  <c r="I693" i="3"/>
  <c r="K693" i="3"/>
  <c r="J693" i="3"/>
  <c r="H693" i="3"/>
  <c r="H263" i="3"/>
  <c r="K263" i="3"/>
  <c r="F263" i="3"/>
  <c r="I263" i="3"/>
  <c r="J263" i="3"/>
  <c r="J872" i="8"/>
  <c r="K872" i="8"/>
  <c r="K582" i="3"/>
  <c r="I582" i="3"/>
  <c r="F582" i="3"/>
  <c r="H582" i="3"/>
  <c r="J582" i="3"/>
  <c r="J758" i="3"/>
  <c r="H758" i="3"/>
  <c r="I758" i="3"/>
  <c r="K758" i="3"/>
  <c r="F758" i="3"/>
  <c r="F411" i="3"/>
  <c r="J411" i="3"/>
  <c r="I411" i="3"/>
  <c r="H411" i="3"/>
  <c r="K411" i="3"/>
  <c r="H930" i="3"/>
  <c r="I930" i="3"/>
  <c r="K930" i="3"/>
  <c r="F930" i="3"/>
  <c r="J930" i="3"/>
  <c r="I26" i="3"/>
  <c r="H26" i="3"/>
  <c r="J26" i="3"/>
  <c r="K26" i="3"/>
  <c r="F26" i="3"/>
  <c r="I76" i="3"/>
  <c r="F76" i="3"/>
  <c r="H76" i="3"/>
  <c r="K76" i="3"/>
  <c r="J76" i="3"/>
  <c r="H124" i="3"/>
  <c r="I124" i="3"/>
  <c r="K124" i="3"/>
  <c r="J124" i="3"/>
  <c r="F124" i="3"/>
  <c r="H49" i="3"/>
  <c r="F49" i="3"/>
  <c r="J49" i="3"/>
  <c r="K49" i="3"/>
  <c r="I49" i="3"/>
  <c r="H71" i="3"/>
  <c r="J71" i="3"/>
  <c r="I71" i="3"/>
  <c r="K71" i="3"/>
  <c r="F71" i="3"/>
  <c r="K90" i="3"/>
  <c r="H90" i="3"/>
  <c r="I90" i="3"/>
  <c r="F90" i="3"/>
  <c r="J90" i="3"/>
  <c r="H77" i="3"/>
  <c r="K77" i="3"/>
  <c r="F77" i="3"/>
  <c r="I77" i="3"/>
  <c r="J77" i="3"/>
  <c r="J12" i="3"/>
  <c r="F12" i="3"/>
  <c r="K12" i="3"/>
  <c r="H12" i="3"/>
  <c r="I12" i="3"/>
  <c r="I238" i="3"/>
  <c r="J238" i="3"/>
  <c r="K238" i="3"/>
  <c r="H238" i="3"/>
  <c r="F238" i="3"/>
  <c r="H139" i="3"/>
  <c r="I139" i="3"/>
  <c r="J139" i="3"/>
  <c r="K139" i="3"/>
  <c r="F139" i="3"/>
  <c r="J447" i="3"/>
  <c r="K447" i="3"/>
  <c r="H447" i="3"/>
  <c r="I447" i="3"/>
  <c r="F447" i="3"/>
  <c r="F869" i="3"/>
  <c r="H869" i="3"/>
  <c r="J869" i="3"/>
  <c r="I869" i="3"/>
  <c r="K869" i="3"/>
  <c r="K316" i="3"/>
  <c r="I316" i="3"/>
  <c r="H316" i="3"/>
  <c r="F316" i="3"/>
  <c r="J316" i="3"/>
  <c r="J742" i="8"/>
  <c r="K742" i="8"/>
  <c r="J178" i="3"/>
  <c r="H178" i="3"/>
  <c r="F178" i="3"/>
  <c r="K178" i="3"/>
  <c r="I178" i="3"/>
  <c r="I980" i="3"/>
  <c r="J980" i="3"/>
  <c r="K980" i="3"/>
  <c r="H980" i="3"/>
  <c r="F980" i="3"/>
  <c r="J907" i="8"/>
  <c r="K907" i="8"/>
  <c r="J444" i="3"/>
  <c r="H444" i="3"/>
  <c r="I444" i="3"/>
  <c r="F444" i="3"/>
  <c r="K444" i="3"/>
  <c r="H314" i="3"/>
  <c r="I314" i="3"/>
  <c r="F314" i="3"/>
  <c r="K314" i="3"/>
  <c r="J314" i="3"/>
  <c r="K661" i="3"/>
  <c r="H661" i="3"/>
  <c r="J661" i="3"/>
  <c r="I661" i="3"/>
  <c r="F661" i="3"/>
  <c r="I880" i="3"/>
  <c r="J880" i="3"/>
  <c r="H880" i="3"/>
  <c r="K880" i="3"/>
  <c r="F880" i="3"/>
  <c r="J565" i="3"/>
  <c r="K565" i="3"/>
  <c r="H565" i="3"/>
  <c r="F565" i="3"/>
  <c r="I565" i="3"/>
  <c r="K194" i="3"/>
  <c r="I194" i="3"/>
  <c r="H194" i="3"/>
  <c r="F194" i="3"/>
  <c r="J194" i="3"/>
  <c r="H569" i="3"/>
  <c r="F569" i="3"/>
  <c r="I569" i="3"/>
  <c r="J569" i="3"/>
  <c r="K569" i="3"/>
  <c r="I672" i="3"/>
  <c r="F672" i="3"/>
  <c r="J672" i="3"/>
  <c r="H672" i="3"/>
  <c r="K672" i="3"/>
  <c r="K15" i="3"/>
  <c r="J15" i="3"/>
  <c r="F15" i="3"/>
  <c r="I15" i="3"/>
  <c r="H15" i="3"/>
  <c r="H47" i="3"/>
  <c r="I47" i="3"/>
  <c r="F47" i="3"/>
  <c r="J47" i="3"/>
  <c r="K47" i="3"/>
  <c r="H95" i="3"/>
  <c r="K95" i="3"/>
  <c r="F95" i="3"/>
  <c r="J95" i="3"/>
  <c r="I95" i="3"/>
  <c r="F30" i="3"/>
  <c r="J30" i="3"/>
  <c r="H30" i="3"/>
  <c r="I30" i="3"/>
  <c r="K30" i="3"/>
  <c r="H99" i="3"/>
  <c r="I99" i="3"/>
  <c r="F99" i="3"/>
  <c r="K99" i="3"/>
  <c r="J99" i="3"/>
  <c r="J11" i="3"/>
  <c r="K11" i="3"/>
  <c r="F11" i="3"/>
  <c r="I11" i="3"/>
  <c r="H11" i="3"/>
  <c r="J92" i="3"/>
  <c r="K92" i="3"/>
  <c r="I92" i="3"/>
  <c r="H92" i="3"/>
  <c r="F92" i="3"/>
  <c r="K114" i="3"/>
  <c r="I114" i="3"/>
  <c r="J114" i="3"/>
  <c r="H114" i="3"/>
  <c r="F114" i="3"/>
  <c r="H94" i="3"/>
  <c r="I94" i="3"/>
  <c r="J94" i="3"/>
  <c r="F94" i="3"/>
  <c r="K94" i="3"/>
  <c r="I118" i="3"/>
  <c r="H118" i="3"/>
  <c r="F118" i="3"/>
  <c r="J118" i="3"/>
  <c r="K118" i="3"/>
  <c r="I98" i="3"/>
  <c r="K98" i="3"/>
  <c r="H98" i="3"/>
  <c r="J98" i="3"/>
  <c r="F98" i="3"/>
  <c r="J117" i="3"/>
  <c r="I117" i="3"/>
  <c r="H117" i="3"/>
  <c r="F117" i="3"/>
  <c r="K117" i="3"/>
  <c r="F53" i="3"/>
  <c r="K53" i="3"/>
  <c r="I53" i="3"/>
  <c r="H53" i="3"/>
  <c r="J53" i="3"/>
  <c r="F16" i="3"/>
  <c r="H16" i="3"/>
  <c r="K16" i="3"/>
  <c r="I16" i="3"/>
  <c r="J16" i="3"/>
  <c r="H43" i="3"/>
  <c r="J43" i="3"/>
  <c r="I43" i="3"/>
  <c r="K43" i="3"/>
  <c r="F43" i="3"/>
  <c r="I109" i="3"/>
  <c r="H109" i="3"/>
  <c r="J109" i="3"/>
  <c r="K109" i="3"/>
  <c r="F109" i="3"/>
  <c r="K25" i="3"/>
  <c r="J25" i="3"/>
  <c r="I25" i="3"/>
  <c r="H25" i="3"/>
  <c r="F25" i="3"/>
  <c r="I36" i="3"/>
  <c r="F36" i="3"/>
  <c r="K36" i="3"/>
  <c r="J36" i="3"/>
  <c r="H36" i="3"/>
  <c r="K27" i="3"/>
  <c r="H27" i="3"/>
  <c r="J27" i="3"/>
  <c r="F27" i="3"/>
  <c r="I27" i="3"/>
  <c r="H52" i="3"/>
  <c r="J52" i="3"/>
  <c r="I52" i="3"/>
  <c r="K52" i="3"/>
  <c r="F52" i="3"/>
  <c r="F91" i="3"/>
  <c r="H91" i="3"/>
  <c r="J91" i="3"/>
  <c r="K91" i="3"/>
  <c r="I91" i="3"/>
  <c r="I33" i="3"/>
  <c r="H33" i="3"/>
  <c r="J33" i="3"/>
  <c r="K33" i="3"/>
  <c r="F33" i="3"/>
  <c r="J116" i="3"/>
  <c r="I116" i="3"/>
  <c r="F116" i="3"/>
  <c r="H116" i="3"/>
  <c r="K116" i="3"/>
  <c r="I107" i="3"/>
  <c r="H107" i="3"/>
  <c r="J107" i="3"/>
  <c r="F107" i="3"/>
  <c r="K107" i="3"/>
  <c r="H8" i="3"/>
  <c r="K8" i="3"/>
  <c r="F8" i="3"/>
  <c r="I8" i="3"/>
  <c r="J8" i="3"/>
  <c r="K57" i="3"/>
  <c r="I57" i="3"/>
  <c r="F57" i="3"/>
  <c r="H57" i="3"/>
  <c r="J57" i="3"/>
  <c r="F103" i="3"/>
  <c r="J103" i="3"/>
  <c r="K103" i="3"/>
  <c r="I103" i="3"/>
  <c r="H103" i="3"/>
  <c r="H28" i="3"/>
  <c r="J28" i="3"/>
  <c r="F28" i="3"/>
  <c r="K28" i="3"/>
  <c r="I28" i="3"/>
  <c r="H23" i="3"/>
  <c r="I23" i="3"/>
  <c r="F23" i="3"/>
  <c r="K23" i="3"/>
  <c r="J23" i="3"/>
  <c r="K37" i="3"/>
  <c r="J37" i="3"/>
  <c r="I37" i="3"/>
  <c r="F37" i="3"/>
  <c r="H37" i="3"/>
  <c r="I110" i="3"/>
  <c r="K110" i="3"/>
  <c r="H110" i="3"/>
  <c r="F110" i="3"/>
  <c r="J110" i="3"/>
  <c r="F136" i="3"/>
  <c r="J136" i="3"/>
  <c r="H136" i="3"/>
  <c r="K136" i="3"/>
  <c r="I136" i="3"/>
  <c r="F141" i="3"/>
  <c r="J141" i="3"/>
  <c r="H141" i="3"/>
  <c r="K141" i="3"/>
  <c r="I141" i="3"/>
  <c r="H809" i="3"/>
  <c r="K809" i="3"/>
  <c r="F809" i="3"/>
  <c r="J809" i="3"/>
  <c r="I809" i="3"/>
  <c r="J163" i="3"/>
  <c r="K163" i="3"/>
  <c r="H163" i="3"/>
  <c r="I163" i="3"/>
  <c r="F163" i="3"/>
  <c r="K552" i="3"/>
  <c r="J552" i="3"/>
  <c r="I552" i="3"/>
  <c r="F552" i="3"/>
  <c r="H552" i="3"/>
  <c r="F151" i="3"/>
  <c r="J151" i="3"/>
  <c r="I151" i="3"/>
  <c r="K151" i="3"/>
  <c r="H151" i="3"/>
  <c r="J894" i="8"/>
  <c r="K894" i="8"/>
  <c r="F287" i="3"/>
  <c r="I287" i="3"/>
  <c r="J287" i="3"/>
  <c r="H287" i="3"/>
  <c r="K287" i="3"/>
  <c r="I645" i="3"/>
  <c r="F645" i="3"/>
  <c r="H645" i="3"/>
  <c r="J645" i="3"/>
  <c r="K645" i="3"/>
  <c r="F193" i="3"/>
  <c r="K193" i="3"/>
  <c r="J193" i="3"/>
  <c r="I193" i="3"/>
  <c r="H193" i="3"/>
  <c r="J916" i="3"/>
  <c r="K916" i="3"/>
  <c r="H916" i="3"/>
  <c r="F916" i="3"/>
  <c r="I916" i="3"/>
  <c r="K939" i="8"/>
  <c r="J939" i="8"/>
  <c r="F917" i="3"/>
  <c r="I917" i="3"/>
  <c r="H917" i="3"/>
  <c r="J917" i="3"/>
  <c r="K917" i="3"/>
  <c r="I236" i="3"/>
  <c r="J236" i="3"/>
  <c r="H236" i="3"/>
  <c r="K236" i="3"/>
  <c r="F236" i="3"/>
  <c r="J470" i="3"/>
  <c r="K470" i="3"/>
  <c r="F470" i="3"/>
  <c r="I470" i="3"/>
  <c r="H470" i="3"/>
  <c r="K684" i="3"/>
  <c r="I684" i="3"/>
  <c r="J684" i="3"/>
  <c r="H684" i="3"/>
  <c r="F684" i="3"/>
  <c r="J601" i="3"/>
  <c r="H601" i="3"/>
  <c r="F601" i="3"/>
  <c r="I601" i="3"/>
  <c r="K601" i="3"/>
  <c r="J159" i="3"/>
  <c r="F159" i="3"/>
  <c r="I159" i="3"/>
  <c r="K159" i="3"/>
  <c r="H159" i="3"/>
  <c r="H972" i="3"/>
  <c r="I972" i="3"/>
  <c r="F972" i="3"/>
  <c r="K972" i="3"/>
  <c r="J972" i="3"/>
  <c r="F200" i="3"/>
  <c r="J200" i="3"/>
  <c r="H200" i="3"/>
  <c r="K200" i="3"/>
  <c r="I200" i="3"/>
  <c r="H305" i="3"/>
  <c r="K305" i="3"/>
  <c r="F305" i="3"/>
  <c r="J305" i="3"/>
  <c r="I305" i="3"/>
  <c r="I221" i="3"/>
  <c r="K221" i="3"/>
  <c r="J221" i="3"/>
  <c r="H221" i="3"/>
  <c r="F221" i="3"/>
  <c r="J415" i="3"/>
  <c r="F415" i="3"/>
  <c r="I415" i="3"/>
  <c r="K415" i="3"/>
  <c r="H415" i="3"/>
  <c r="F872" i="3"/>
  <c r="K872" i="3"/>
  <c r="I872" i="3"/>
  <c r="J872" i="3"/>
  <c r="H872" i="3"/>
  <c r="F379" i="3"/>
  <c r="K379" i="3"/>
  <c r="J379" i="3"/>
  <c r="I379" i="3"/>
  <c r="H379" i="3"/>
  <c r="J206" i="3"/>
  <c r="I206" i="3"/>
  <c r="H206" i="3"/>
  <c r="F206" i="3"/>
  <c r="K206" i="3"/>
  <c r="I788" i="3"/>
  <c r="H788" i="3"/>
  <c r="K788" i="3"/>
  <c r="F788" i="3"/>
  <c r="J788" i="3"/>
  <c r="H448" i="3"/>
  <c r="F448" i="3"/>
  <c r="I448" i="3"/>
  <c r="J448" i="3"/>
  <c r="K448" i="3"/>
  <c r="F391" i="3"/>
  <c r="H391" i="3"/>
  <c r="K391" i="3"/>
  <c r="J391" i="3"/>
  <c r="I391" i="3"/>
  <c r="J791" i="3"/>
  <c r="F791" i="3"/>
  <c r="H791" i="3"/>
  <c r="I791" i="3"/>
  <c r="K791" i="3"/>
  <c r="H668" i="3"/>
  <c r="F668" i="3"/>
  <c r="J668" i="3"/>
  <c r="K668" i="3"/>
  <c r="I668" i="3"/>
  <c r="H860" i="3"/>
  <c r="K860" i="3"/>
  <c r="F860" i="3"/>
  <c r="I860" i="3"/>
  <c r="J860" i="3"/>
  <c r="I895" i="3"/>
  <c r="H895" i="3"/>
  <c r="K895" i="3"/>
  <c r="J895" i="3"/>
  <c r="F895" i="3"/>
  <c r="I867" i="3"/>
  <c r="J867" i="3"/>
  <c r="F867" i="3"/>
  <c r="K867" i="3"/>
  <c r="H867" i="3"/>
  <c r="H571" i="3"/>
  <c r="F571" i="3"/>
  <c r="J571" i="3"/>
  <c r="K571" i="3"/>
  <c r="I571" i="3"/>
  <c r="K849" i="8"/>
  <c r="J849" i="8"/>
  <c r="I434" i="3"/>
  <c r="J434" i="3"/>
  <c r="H434" i="3"/>
  <c r="F434" i="3"/>
  <c r="K434" i="3"/>
  <c r="J142" i="3"/>
  <c r="F142" i="3"/>
  <c r="H142" i="3"/>
  <c r="K142" i="3"/>
  <c r="I142" i="3"/>
  <c r="I346" i="3"/>
  <c r="H346" i="3"/>
  <c r="F346" i="3"/>
  <c r="K346" i="3"/>
  <c r="J346" i="3"/>
  <c r="H733" i="3"/>
  <c r="K733" i="3"/>
  <c r="I733" i="3"/>
  <c r="J733" i="3"/>
  <c r="F733" i="3"/>
  <c r="I285" i="3"/>
  <c r="K285" i="3"/>
  <c r="F285" i="3"/>
  <c r="J285" i="3"/>
  <c r="H285" i="3"/>
  <c r="F474" i="3"/>
  <c r="J474" i="3"/>
  <c r="K474" i="3"/>
  <c r="I474" i="3"/>
  <c r="H474" i="3"/>
  <c r="H303" i="3"/>
  <c r="J303" i="3"/>
  <c r="K303" i="3"/>
  <c r="F303" i="3"/>
  <c r="I303" i="3"/>
  <c r="F156" i="3"/>
  <c r="I156" i="3"/>
  <c r="H156" i="3"/>
  <c r="J156" i="3"/>
  <c r="K156" i="3"/>
  <c r="J222" i="3"/>
  <c r="I222" i="3"/>
  <c r="H222" i="3"/>
  <c r="K222" i="3"/>
  <c r="F222" i="3"/>
  <c r="I719" i="3"/>
  <c r="J719" i="3"/>
  <c r="F719" i="3"/>
  <c r="H719" i="3"/>
  <c r="K719" i="3"/>
  <c r="J764" i="3"/>
  <c r="F764" i="3"/>
  <c r="K764" i="3"/>
  <c r="I764" i="3"/>
  <c r="H764" i="3"/>
  <c r="H256" i="3"/>
  <c r="K256" i="3"/>
  <c r="F256" i="3"/>
  <c r="J256" i="3"/>
  <c r="I256" i="3"/>
  <c r="I572" i="3"/>
  <c r="F572" i="3"/>
  <c r="K572" i="3"/>
  <c r="H572" i="3"/>
  <c r="J572" i="3"/>
  <c r="F128" i="3"/>
  <c r="H128" i="3"/>
  <c r="K128" i="3"/>
  <c r="I128" i="3"/>
  <c r="J128" i="3"/>
  <c r="H406" i="3"/>
  <c r="J406" i="3"/>
  <c r="I406" i="3"/>
  <c r="F406" i="3"/>
  <c r="K406" i="3"/>
  <c r="F504" i="3"/>
  <c r="J504" i="3"/>
  <c r="I504" i="3"/>
  <c r="H504" i="3"/>
  <c r="K504" i="3"/>
  <c r="K763" i="3"/>
  <c r="J763" i="3"/>
  <c r="F763" i="3"/>
  <c r="H763" i="3"/>
  <c r="I763" i="3"/>
  <c r="I208" i="3"/>
  <c r="F208" i="3"/>
  <c r="K208" i="3"/>
  <c r="H208" i="3"/>
  <c r="J208" i="3"/>
  <c r="J604" i="3"/>
  <c r="F604" i="3"/>
  <c r="I604" i="3"/>
  <c r="H604" i="3"/>
  <c r="K604" i="3"/>
  <c r="I506" i="3"/>
  <c r="H506" i="3"/>
  <c r="K506" i="3"/>
  <c r="J506" i="3"/>
  <c r="F506" i="3"/>
  <c r="H734" i="3"/>
  <c r="I734" i="3"/>
  <c r="J734" i="3"/>
  <c r="K734" i="3"/>
  <c r="F734" i="3"/>
  <c r="F405" i="3"/>
  <c r="I405" i="3"/>
  <c r="K405" i="3"/>
  <c r="J405" i="3"/>
  <c r="H405" i="3"/>
  <c r="J958" i="3"/>
  <c r="H958" i="3"/>
  <c r="I958" i="3"/>
  <c r="F958" i="3"/>
  <c r="K958" i="3"/>
  <c r="J770" i="3"/>
  <c r="K770" i="3"/>
  <c r="I770" i="3"/>
  <c r="H770" i="3"/>
  <c r="F770" i="3"/>
  <c r="J280" i="3"/>
  <c r="F280" i="3"/>
  <c r="K280" i="3"/>
  <c r="I280" i="3"/>
  <c r="H280" i="3"/>
  <c r="K138" i="3"/>
  <c r="H138" i="3"/>
  <c r="J138" i="3"/>
  <c r="F138" i="3"/>
  <c r="I138" i="3"/>
  <c r="F878" i="3"/>
  <c r="J878" i="3"/>
  <c r="K878" i="3"/>
  <c r="H878" i="3"/>
  <c r="I878" i="3"/>
  <c r="I556" i="3"/>
  <c r="F556" i="3"/>
  <c r="H556" i="3"/>
  <c r="K556" i="3"/>
  <c r="J556" i="3"/>
  <c r="I258" i="3"/>
  <c r="J258" i="3"/>
  <c r="K258" i="3"/>
  <c r="H258" i="3"/>
  <c r="F258" i="3"/>
  <c r="K143" i="3"/>
  <c r="I143" i="3"/>
  <c r="H143" i="3"/>
  <c r="F143" i="3"/>
  <c r="J143" i="3"/>
  <c r="F148" i="3"/>
  <c r="H148" i="3"/>
  <c r="I148" i="3"/>
  <c r="K148" i="3"/>
  <c r="J148" i="3"/>
  <c r="F730" i="3"/>
  <c r="K730" i="3"/>
  <c r="H730" i="3"/>
  <c r="J730" i="3"/>
  <c r="I730" i="3"/>
  <c r="J201" i="3"/>
  <c r="H201" i="3"/>
  <c r="I201" i="3"/>
  <c r="K201" i="3"/>
  <c r="F201" i="3"/>
  <c r="F689" i="3"/>
  <c r="J689" i="3"/>
  <c r="H689" i="3"/>
  <c r="I689" i="3"/>
  <c r="K689" i="3"/>
  <c r="F647" i="3"/>
  <c r="J647" i="3"/>
  <c r="I647" i="3"/>
  <c r="H647" i="3"/>
  <c r="K647" i="3"/>
  <c r="K808" i="3"/>
  <c r="F808" i="3"/>
  <c r="J808" i="3"/>
  <c r="H808" i="3"/>
  <c r="I808" i="3"/>
  <c r="H290" i="3"/>
  <c r="K290" i="3"/>
  <c r="F290" i="3"/>
  <c r="I290" i="3"/>
  <c r="J290" i="3"/>
  <c r="H663" i="3"/>
  <c r="I663" i="3"/>
  <c r="F663" i="3"/>
  <c r="K663" i="3"/>
  <c r="J663" i="3"/>
  <c r="I211" i="3"/>
  <c r="J211" i="3"/>
  <c r="F211" i="3"/>
  <c r="K211" i="3"/>
  <c r="H211" i="3"/>
  <c r="F834" i="3"/>
  <c r="J834" i="3"/>
  <c r="H834" i="3"/>
  <c r="I834" i="3"/>
  <c r="K834" i="3"/>
  <c r="F228" i="3"/>
  <c r="K228" i="3"/>
  <c r="H228" i="3"/>
  <c r="J228" i="3"/>
  <c r="I228" i="3"/>
  <c r="K131" i="3"/>
  <c r="F131" i="3"/>
  <c r="H131" i="3"/>
  <c r="I131" i="3"/>
  <c r="J131" i="3"/>
  <c r="I237" i="3"/>
  <c r="K237" i="3"/>
  <c r="F237" i="3"/>
  <c r="H237" i="3"/>
  <c r="J237" i="3"/>
  <c r="I429" i="3"/>
  <c r="J429" i="3"/>
  <c r="H429" i="3"/>
  <c r="F429" i="3"/>
  <c r="K429" i="3"/>
  <c r="F798" i="3"/>
  <c r="K798" i="3"/>
  <c r="I798" i="3"/>
  <c r="H798" i="3"/>
  <c r="J798" i="3"/>
  <c r="J596" i="3"/>
  <c r="H596" i="3"/>
  <c r="I596" i="3"/>
  <c r="K596" i="3"/>
  <c r="F596" i="3"/>
  <c r="K901" i="8"/>
  <c r="J901" i="8"/>
  <c r="K311" i="3"/>
  <c r="F311" i="3"/>
  <c r="J311" i="3"/>
  <c r="H311" i="3"/>
  <c r="I311" i="3"/>
  <c r="J892" i="3"/>
  <c r="H892" i="3"/>
  <c r="F892" i="3"/>
  <c r="I892" i="3"/>
  <c r="K892" i="3"/>
  <c r="F266" i="3"/>
  <c r="H266" i="3"/>
  <c r="J266" i="3"/>
  <c r="K266" i="3"/>
  <c r="I266" i="3"/>
  <c r="I932" i="3"/>
  <c r="H932" i="3"/>
  <c r="F932" i="3"/>
  <c r="J932" i="3"/>
  <c r="K932" i="3"/>
  <c r="K991" i="3"/>
  <c r="I991" i="3"/>
  <c r="F991" i="3"/>
  <c r="J991" i="3"/>
  <c r="H991" i="3"/>
  <c r="I351" i="3"/>
  <c r="H351" i="3"/>
  <c r="K351" i="3"/>
  <c r="J351" i="3"/>
  <c r="F351" i="3"/>
  <c r="F858" i="3"/>
  <c r="K858" i="3"/>
  <c r="J858" i="3"/>
  <c r="I858" i="3"/>
  <c r="H858" i="3"/>
  <c r="F586" i="3"/>
  <c r="K586" i="3"/>
  <c r="H586" i="3"/>
  <c r="I586" i="3"/>
  <c r="J586" i="3"/>
  <c r="J251" i="3"/>
  <c r="F251" i="3"/>
  <c r="H251" i="3"/>
  <c r="K251" i="3"/>
  <c r="I251" i="3"/>
  <c r="H799" i="3"/>
  <c r="F799" i="3"/>
  <c r="I799" i="3"/>
  <c r="J799" i="3"/>
  <c r="K799" i="3"/>
  <c r="F500" i="3"/>
  <c r="K500" i="3"/>
  <c r="J500" i="3"/>
  <c r="I500" i="3"/>
  <c r="H500" i="3"/>
  <c r="K826" i="8"/>
  <c r="J826" i="8"/>
  <c r="I225" i="3"/>
  <c r="F225" i="3"/>
  <c r="H225" i="3"/>
  <c r="J225" i="3"/>
  <c r="K225" i="3"/>
  <c r="F736" i="3"/>
  <c r="H736" i="3"/>
  <c r="J736" i="3"/>
  <c r="I736" i="3"/>
  <c r="K736" i="3"/>
  <c r="F433" i="3"/>
  <c r="J433" i="3"/>
  <c r="I433" i="3"/>
  <c r="K433" i="3"/>
  <c r="H433" i="3"/>
  <c r="H389" i="3"/>
  <c r="J389" i="3"/>
  <c r="I389" i="3"/>
  <c r="F389" i="3"/>
  <c r="K389" i="3"/>
  <c r="F648" i="3"/>
  <c r="I648" i="3"/>
  <c r="K648" i="3"/>
  <c r="H648" i="3"/>
  <c r="J648" i="3"/>
  <c r="J409" i="3"/>
  <c r="I409" i="3"/>
  <c r="K409" i="3"/>
  <c r="F409" i="3"/>
  <c r="H409" i="3"/>
  <c r="J328" i="3"/>
  <c r="F328" i="3"/>
  <c r="I328" i="3"/>
  <c r="K328" i="3"/>
  <c r="H328" i="3"/>
  <c r="K394" i="3"/>
  <c r="F394" i="3"/>
  <c r="J394" i="3"/>
  <c r="H394" i="3"/>
  <c r="I394" i="3"/>
  <c r="K170" i="3"/>
  <c r="J170" i="3"/>
  <c r="H170" i="3"/>
  <c r="I170" i="3"/>
  <c r="F170" i="3"/>
  <c r="K685" i="3"/>
  <c r="F685" i="3"/>
  <c r="H685" i="3"/>
  <c r="I685" i="3"/>
  <c r="J685" i="3"/>
  <c r="K792" i="8"/>
  <c r="J792" i="8"/>
  <c r="I478" i="3"/>
  <c r="H478" i="3"/>
  <c r="K478" i="3"/>
  <c r="F478" i="3"/>
  <c r="J478" i="3"/>
  <c r="K472" i="3"/>
  <c r="F472" i="3"/>
  <c r="J472" i="3"/>
  <c r="I472" i="3"/>
  <c r="H472" i="3"/>
  <c r="F146" i="3"/>
  <c r="H146" i="3"/>
  <c r="I146" i="3"/>
  <c r="K146" i="3"/>
  <c r="J146" i="3"/>
  <c r="K795" i="8"/>
  <c r="J795" i="8"/>
  <c r="F241" i="3"/>
  <c r="K241" i="3"/>
  <c r="I241" i="3"/>
  <c r="J241" i="3"/>
  <c r="H241" i="3"/>
  <c r="J342" i="3"/>
  <c r="H342" i="3"/>
  <c r="F342" i="3"/>
  <c r="K342" i="3"/>
  <c r="I342" i="3"/>
  <c r="J862" i="3"/>
  <c r="F862" i="3"/>
  <c r="H862" i="3"/>
  <c r="I862" i="3"/>
  <c r="K862" i="3"/>
  <c r="J154" i="3"/>
  <c r="H154" i="3"/>
  <c r="F154" i="3"/>
  <c r="K154" i="3"/>
  <c r="I154" i="3"/>
  <c r="J388" i="3"/>
  <c r="K388" i="3"/>
  <c r="I388" i="3"/>
  <c r="H388" i="3"/>
  <c r="F388" i="3"/>
  <c r="J172" i="3"/>
  <c r="H172" i="3"/>
  <c r="F172" i="3"/>
  <c r="I172" i="3"/>
  <c r="K172" i="3"/>
  <c r="I847" i="3"/>
  <c r="H847" i="3"/>
  <c r="J847" i="3"/>
  <c r="K847" i="3"/>
  <c r="F847" i="3"/>
  <c r="I414" i="3"/>
  <c r="F414" i="3"/>
  <c r="H414" i="3"/>
  <c r="J414" i="3"/>
  <c r="K414" i="3"/>
  <c r="F215" i="3"/>
  <c r="J215" i="3"/>
  <c r="H215" i="3"/>
  <c r="K215" i="3"/>
  <c r="I215" i="3"/>
  <c r="J184" i="3"/>
  <c r="I184" i="3"/>
  <c r="F184" i="3"/>
  <c r="K184" i="3"/>
  <c r="H184" i="3"/>
  <c r="I242" i="3"/>
  <c r="J242" i="3"/>
  <c r="F242" i="3"/>
  <c r="K242" i="3"/>
  <c r="H242" i="3"/>
  <c r="I906" i="3"/>
  <c r="K906" i="3"/>
  <c r="F906" i="3"/>
  <c r="H906" i="3"/>
  <c r="J906" i="3"/>
  <c r="J848" i="8"/>
  <c r="K848" i="8"/>
  <c r="F701" i="3"/>
  <c r="J701" i="3"/>
  <c r="K701" i="3"/>
  <c r="I701" i="3"/>
  <c r="H701" i="3"/>
  <c r="H302" i="3"/>
  <c r="K302" i="3"/>
  <c r="F302" i="3"/>
  <c r="I302" i="3"/>
  <c r="J302" i="3"/>
  <c r="J299" i="3"/>
  <c r="F299" i="3"/>
  <c r="H299" i="3"/>
  <c r="K299" i="3"/>
  <c r="I299" i="3"/>
  <c r="F512" i="3"/>
  <c r="I512" i="3"/>
  <c r="K512" i="3"/>
  <c r="H512" i="3"/>
  <c r="J512" i="3"/>
  <c r="I372" i="3"/>
  <c r="F372" i="3"/>
  <c r="H372" i="3"/>
  <c r="K372" i="3"/>
  <c r="J372" i="3"/>
  <c r="H385" i="3"/>
  <c r="J385" i="3"/>
  <c r="F385" i="3"/>
  <c r="K385" i="3"/>
  <c r="I385" i="3"/>
  <c r="F536" i="3"/>
  <c r="J536" i="3"/>
  <c r="I536" i="3"/>
  <c r="H536" i="3"/>
  <c r="K536" i="3"/>
  <c r="J804" i="3"/>
  <c r="K804" i="3"/>
  <c r="I804" i="3"/>
  <c r="F804" i="3"/>
  <c r="H804" i="3"/>
  <c r="K275" i="3"/>
  <c r="J275" i="3"/>
  <c r="H275" i="3"/>
  <c r="F275" i="3"/>
  <c r="I275" i="3"/>
  <c r="K739" i="3"/>
  <c r="H739" i="3"/>
  <c r="I739" i="3"/>
  <c r="J739" i="3"/>
  <c r="F739" i="3"/>
  <c r="K350" i="3"/>
  <c r="F350" i="3"/>
  <c r="I350" i="3"/>
  <c r="J350" i="3"/>
  <c r="H350" i="3"/>
  <c r="J760" i="3"/>
  <c r="H760" i="3"/>
  <c r="F760" i="3"/>
  <c r="K760" i="3"/>
  <c r="I760" i="3"/>
  <c r="F400" i="3"/>
  <c r="K400" i="3"/>
  <c r="J400" i="3"/>
  <c r="I400" i="3"/>
  <c r="H400" i="3"/>
  <c r="K720" i="3"/>
  <c r="F720" i="3"/>
  <c r="H720" i="3"/>
  <c r="I720" i="3"/>
  <c r="J720" i="3"/>
  <c r="K728" i="3"/>
  <c r="I728" i="3"/>
  <c r="F728" i="3"/>
  <c r="H728" i="3"/>
  <c r="J728" i="3"/>
  <c r="H715" i="3"/>
  <c r="K715" i="3"/>
  <c r="F715" i="3"/>
  <c r="J715" i="3"/>
  <c r="I715" i="3"/>
  <c r="H460" i="3"/>
  <c r="K460" i="3"/>
  <c r="F460" i="3"/>
  <c r="I460" i="3"/>
  <c r="J460" i="3"/>
  <c r="H996" i="3"/>
  <c r="K996" i="3"/>
  <c r="J996" i="3"/>
  <c r="F996" i="3"/>
  <c r="I996" i="3"/>
  <c r="F918" i="3"/>
  <c r="I918" i="3"/>
  <c r="H918" i="3"/>
  <c r="J918" i="3"/>
  <c r="K918" i="3"/>
  <c r="I820" i="3"/>
  <c r="K820" i="3"/>
  <c r="H820" i="3"/>
  <c r="F820" i="3"/>
  <c r="J820" i="3"/>
  <c r="K554" i="3"/>
  <c r="I554" i="3"/>
  <c r="F554" i="3"/>
  <c r="J554" i="3"/>
  <c r="H554" i="3"/>
  <c r="J754" i="8"/>
  <c r="K754" i="8"/>
  <c r="F842" i="3"/>
  <c r="I842" i="3"/>
  <c r="K842" i="3"/>
  <c r="J842" i="3"/>
  <c r="H842" i="3"/>
  <c r="I947" i="3"/>
  <c r="J947" i="3"/>
  <c r="K947" i="3"/>
  <c r="F947" i="3"/>
  <c r="H947" i="3"/>
  <c r="K611" i="3"/>
  <c r="H611" i="3"/>
  <c r="F611" i="3"/>
  <c r="J611" i="3"/>
  <c r="I611" i="3"/>
  <c r="F530" i="3"/>
  <c r="I530" i="3"/>
  <c r="H530" i="3"/>
  <c r="J530" i="3"/>
  <c r="K530" i="3"/>
  <c r="H859" i="3"/>
  <c r="J859" i="3"/>
  <c r="F859" i="3"/>
  <c r="K859" i="3"/>
  <c r="I859" i="3"/>
  <c r="I678" i="3"/>
  <c r="J678" i="3"/>
  <c r="K678" i="3"/>
  <c r="F678" i="3"/>
  <c r="H678" i="3"/>
  <c r="F710" i="3"/>
  <c r="K710" i="3"/>
  <c r="I710" i="3"/>
  <c r="H710" i="3"/>
  <c r="J710" i="3"/>
  <c r="I833" i="3"/>
  <c r="J833" i="3"/>
  <c r="H833" i="3"/>
  <c r="K833" i="3"/>
  <c r="F833" i="3"/>
  <c r="K989" i="3"/>
  <c r="J989" i="3"/>
  <c r="I989" i="3"/>
  <c r="H989" i="3"/>
  <c r="F989" i="3"/>
  <c r="H424" i="3"/>
  <c r="I424" i="3"/>
  <c r="K424" i="3"/>
  <c r="F424" i="3"/>
  <c r="J424" i="3"/>
  <c r="J297" i="3"/>
  <c r="I297" i="3"/>
  <c r="K297" i="3"/>
  <c r="H297" i="3"/>
  <c r="F297" i="3"/>
  <c r="J703" i="3"/>
  <c r="F703" i="3"/>
  <c r="I703" i="3"/>
  <c r="H703" i="3"/>
  <c r="K703" i="3"/>
  <c r="H497" i="3"/>
  <c r="K497" i="3"/>
  <c r="I497" i="3"/>
  <c r="J497" i="3"/>
  <c r="F497" i="3"/>
  <c r="J269" i="3"/>
  <c r="F269" i="3"/>
  <c r="H269" i="3"/>
  <c r="K269" i="3"/>
  <c r="I269" i="3"/>
  <c r="J38" i="3"/>
  <c r="I38" i="3"/>
  <c r="F38" i="3"/>
  <c r="K38" i="3"/>
  <c r="H38" i="3"/>
  <c r="K732" i="3"/>
  <c r="F732" i="3"/>
  <c r="I732" i="3"/>
  <c r="J732" i="3"/>
  <c r="H732" i="3"/>
  <c r="F683" i="3"/>
  <c r="H683" i="3"/>
  <c r="K683" i="3"/>
  <c r="I683" i="3"/>
  <c r="J683" i="3"/>
  <c r="K662" i="3"/>
  <c r="F662" i="3"/>
  <c r="I662" i="3"/>
  <c r="H662" i="3"/>
  <c r="J662" i="3"/>
  <c r="J591" i="3"/>
  <c r="H591" i="3"/>
  <c r="K591" i="3"/>
  <c r="F591" i="3"/>
  <c r="I591" i="3"/>
  <c r="J854" i="8"/>
  <c r="K854" i="8"/>
  <c r="I490" i="3"/>
  <c r="H490" i="3"/>
  <c r="K490" i="3"/>
  <c r="F490" i="3"/>
  <c r="J490" i="3"/>
  <c r="J884" i="3"/>
  <c r="H884" i="3"/>
  <c r="I884" i="3"/>
  <c r="K884" i="3"/>
  <c r="F884" i="3"/>
  <c r="F939" i="3"/>
  <c r="K939" i="3"/>
  <c r="J939" i="3"/>
  <c r="H939" i="3"/>
  <c r="I939" i="3"/>
  <c r="K707" i="3"/>
  <c r="F707" i="3"/>
  <c r="H707" i="3"/>
  <c r="I707" i="3"/>
  <c r="J707" i="3"/>
  <c r="H364" i="3"/>
  <c r="J364" i="3"/>
  <c r="I364" i="3"/>
  <c r="F364" i="3"/>
  <c r="K364" i="3"/>
  <c r="F711" i="3"/>
  <c r="K711" i="3"/>
  <c r="H711" i="3"/>
  <c r="J711" i="3"/>
  <c r="I711" i="3"/>
  <c r="H318" i="3"/>
  <c r="F318" i="3"/>
  <c r="K318" i="3"/>
  <c r="I318" i="3"/>
  <c r="J318" i="3"/>
  <c r="K399" i="3"/>
  <c r="J399" i="3"/>
  <c r="F399" i="3"/>
  <c r="I399" i="3"/>
  <c r="H399" i="3"/>
  <c r="I466" i="3"/>
  <c r="H466" i="3"/>
  <c r="F466" i="3"/>
  <c r="K466" i="3"/>
  <c r="J466" i="3"/>
  <c r="K988" i="8"/>
  <c r="J988" i="8"/>
  <c r="K786" i="3"/>
  <c r="H786" i="3"/>
  <c r="I786" i="3"/>
  <c r="J786" i="3"/>
  <c r="F786" i="3"/>
  <c r="K329" i="3"/>
  <c r="I329" i="3"/>
  <c r="J329" i="3"/>
  <c r="F329" i="3"/>
  <c r="H329" i="3"/>
  <c r="K610" i="3"/>
  <c r="H610" i="3"/>
  <c r="I610" i="3"/>
  <c r="F610" i="3"/>
  <c r="J610" i="3"/>
  <c r="J784" i="3"/>
  <c r="F784" i="3"/>
  <c r="I784" i="3"/>
  <c r="H784" i="3"/>
  <c r="K784" i="3"/>
  <c r="K830" i="3"/>
  <c r="I830" i="3"/>
  <c r="J830" i="3"/>
  <c r="F830" i="3"/>
  <c r="H830" i="3"/>
  <c r="J784" i="8"/>
  <c r="K784" i="8"/>
  <c r="I546" i="3"/>
  <c r="J546" i="3"/>
  <c r="H546" i="3"/>
  <c r="K546" i="3"/>
  <c r="F546" i="3"/>
  <c r="F750" i="3"/>
  <c r="H750" i="3"/>
  <c r="I750" i="3"/>
  <c r="K750" i="3"/>
  <c r="J750" i="3"/>
  <c r="H700" i="3"/>
  <c r="I700" i="3"/>
  <c r="K700" i="3"/>
  <c r="J700" i="3"/>
  <c r="F700" i="3"/>
  <c r="K793" i="3"/>
  <c r="H793" i="3"/>
  <c r="I793" i="3"/>
  <c r="J793" i="3"/>
  <c r="F793" i="3"/>
  <c r="K708" i="3"/>
  <c r="I708" i="3"/>
  <c r="J708" i="3"/>
  <c r="H708" i="3"/>
  <c r="F708" i="3"/>
  <c r="K495" i="3"/>
  <c r="H495" i="3"/>
  <c r="I495" i="3"/>
  <c r="F495" i="3"/>
  <c r="J495" i="3"/>
  <c r="I525" i="3"/>
  <c r="F525" i="3"/>
  <c r="H525" i="3"/>
  <c r="K525" i="3"/>
  <c r="J525" i="3"/>
  <c r="F828" i="3"/>
  <c r="I828" i="3"/>
  <c r="H828" i="3"/>
  <c r="J828" i="3"/>
  <c r="K828" i="3"/>
  <c r="I937" i="3"/>
  <c r="H937" i="3"/>
  <c r="F937" i="3"/>
  <c r="K937" i="3"/>
  <c r="J937" i="3"/>
  <c r="J692" i="3"/>
  <c r="I692" i="3"/>
  <c r="H692" i="3"/>
  <c r="K692" i="3"/>
  <c r="F692" i="3"/>
  <c r="I973" i="3"/>
  <c r="H973" i="3"/>
  <c r="K973" i="3"/>
  <c r="F973" i="3"/>
  <c r="J973" i="3"/>
  <c r="K883" i="8"/>
  <c r="J883" i="8"/>
  <c r="J224" i="3"/>
  <c r="I224" i="3"/>
  <c r="F224" i="3"/>
  <c r="K224" i="3"/>
  <c r="H224" i="3"/>
  <c r="I486" i="3"/>
  <c r="J486" i="3"/>
  <c r="F486" i="3"/>
  <c r="H486" i="3"/>
  <c r="K486" i="3"/>
  <c r="F774" i="3"/>
  <c r="J774" i="3"/>
  <c r="H774" i="3"/>
  <c r="I774" i="3"/>
  <c r="K774" i="3"/>
  <c r="K669" i="3"/>
  <c r="F669" i="3"/>
  <c r="J669" i="3"/>
  <c r="I669" i="3"/>
  <c r="H669" i="3"/>
  <c r="K183" i="3"/>
  <c r="F183" i="3"/>
  <c r="J183" i="3"/>
  <c r="I183" i="3"/>
  <c r="H183" i="3"/>
  <c r="K436" i="3"/>
  <c r="H436" i="3"/>
  <c r="J436" i="3"/>
  <c r="I436" i="3"/>
  <c r="F436" i="3"/>
  <c r="H247" i="3"/>
  <c r="K247" i="3"/>
  <c r="I247" i="3"/>
  <c r="J247" i="3"/>
  <c r="F247" i="3"/>
  <c r="F202" i="3"/>
  <c r="I202" i="3"/>
  <c r="J202" i="3"/>
  <c r="K202" i="3"/>
  <c r="H202" i="3"/>
  <c r="J994" i="3"/>
  <c r="F994" i="3"/>
  <c r="H994" i="3"/>
  <c r="I994" i="3"/>
  <c r="K994" i="3"/>
  <c r="J171" i="3"/>
  <c r="K171" i="3"/>
  <c r="H171" i="3"/>
  <c r="I171" i="3"/>
  <c r="F171" i="3"/>
  <c r="F523" i="3"/>
  <c r="I523" i="3"/>
  <c r="J523" i="3"/>
  <c r="H523" i="3"/>
  <c r="K523" i="3"/>
  <c r="F367" i="3"/>
  <c r="J367" i="3"/>
  <c r="H367" i="3"/>
  <c r="K367" i="3"/>
  <c r="I367" i="3"/>
  <c r="I465" i="3"/>
  <c r="K465" i="3"/>
  <c r="F465" i="3"/>
  <c r="J465" i="3"/>
  <c r="H465" i="3"/>
  <c r="H244" i="3"/>
  <c r="F244" i="3"/>
  <c r="J244" i="3"/>
  <c r="I244" i="3"/>
  <c r="K244" i="3"/>
  <c r="K336" i="3"/>
  <c r="F336" i="3"/>
  <c r="J336" i="3"/>
  <c r="I336" i="3"/>
  <c r="H336" i="3"/>
  <c r="F197" i="3"/>
  <c r="K197" i="3"/>
  <c r="H197" i="3"/>
  <c r="J197" i="3"/>
  <c r="I197" i="3"/>
  <c r="J977" i="8"/>
  <c r="K977" i="8"/>
  <c r="I566" i="3"/>
  <c r="K566" i="3"/>
  <c r="J566" i="3"/>
  <c r="H566" i="3"/>
  <c r="F566" i="3"/>
  <c r="F977" i="3"/>
  <c r="I977" i="3"/>
  <c r="J977" i="3"/>
  <c r="K977" i="3"/>
  <c r="H977" i="3"/>
  <c r="I802" i="3"/>
  <c r="K802" i="3"/>
  <c r="H802" i="3"/>
  <c r="J802" i="3"/>
  <c r="F802" i="3"/>
  <c r="H540" i="3"/>
  <c r="J540" i="3"/>
  <c r="I540" i="3"/>
  <c r="F540" i="3"/>
  <c r="K540" i="3"/>
  <c r="K992" i="3"/>
  <c r="F992" i="3"/>
  <c r="J992" i="3"/>
  <c r="I992" i="3"/>
  <c r="H992" i="3"/>
  <c r="F787" i="3"/>
  <c r="J787" i="3"/>
  <c r="H787" i="3"/>
  <c r="K787" i="3"/>
  <c r="I787" i="3"/>
  <c r="I649" i="3"/>
  <c r="J649" i="3"/>
  <c r="H649" i="3"/>
  <c r="K649" i="3"/>
  <c r="F649" i="3"/>
  <c r="H277" i="3"/>
  <c r="K277" i="3"/>
  <c r="J277" i="3"/>
  <c r="I277" i="3"/>
  <c r="F277" i="3"/>
  <c r="H313" i="3"/>
  <c r="J313" i="3"/>
  <c r="I313" i="3"/>
  <c r="K313" i="3"/>
  <c r="F313" i="3"/>
  <c r="F699" i="3"/>
  <c r="K699" i="3"/>
  <c r="I699" i="3"/>
  <c r="J699" i="3"/>
  <c r="H699" i="3"/>
  <c r="J837" i="3"/>
  <c r="H837" i="3"/>
  <c r="F837" i="3"/>
  <c r="I837" i="3"/>
  <c r="K837" i="3"/>
  <c r="H675" i="3"/>
  <c r="K675" i="3"/>
  <c r="J675" i="3"/>
  <c r="F675" i="3"/>
  <c r="I675" i="3"/>
  <c r="F338" i="3"/>
  <c r="I338" i="3"/>
  <c r="H338" i="3"/>
  <c r="J338" i="3"/>
  <c r="K338" i="3"/>
  <c r="K281" i="3"/>
  <c r="J281" i="3"/>
  <c r="F281" i="3"/>
  <c r="H281" i="3"/>
  <c r="I281" i="3"/>
  <c r="F925" i="3"/>
  <c r="K925" i="3"/>
  <c r="I925" i="3"/>
  <c r="J925" i="3"/>
  <c r="H925" i="3"/>
  <c r="H838" i="3"/>
  <c r="I838" i="3"/>
  <c r="J838" i="3"/>
  <c r="F838" i="3"/>
  <c r="K838" i="3"/>
  <c r="K514" i="3"/>
  <c r="F514" i="3"/>
  <c r="J514" i="3"/>
  <c r="H514" i="3"/>
  <c r="I514" i="3"/>
  <c r="I354" i="3"/>
  <c r="F354" i="3"/>
  <c r="H354" i="3"/>
  <c r="J354" i="3"/>
  <c r="K354" i="3"/>
  <c r="J876" i="3"/>
  <c r="F876" i="3"/>
  <c r="I876" i="3"/>
  <c r="K876" i="3"/>
  <c r="H876" i="3"/>
  <c r="J756" i="8"/>
  <c r="K756" i="8"/>
  <c r="K722" i="8"/>
  <c r="J722" i="8"/>
  <c r="I904" i="3"/>
  <c r="K904" i="3"/>
  <c r="J904" i="3"/>
  <c r="F904" i="3"/>
  <c r="H904" i="3"/>
  <c r="F839" i="3"/>
  <c r="H839" i="3"/>
  <c r="I839" i="3"/>
  <c r="K839" i="3"/>
  <c r="J839" i="3"/>
  <c r="F960" i="3"/>
  <c r="H960" i="3"/>
  <c r="J960" i="3"/>
  <c r="K960" i="3"/>
  <c r="I960" i="3"/>
  <c r="K754" i="3"/>
  <c r="J754" i="3"/>
  <c r="F754" i="3"/>
  <c r="I754" i="3"/>
  <c r="H754" i="3"/>
  <c r="K801" i="8"/>
  <c r="J801" i="8"/>
  <c r="I945" i="3"/>
  <c r="K945" i="3"/>
  <c r="H945" i="3"/>
  <c r="F945" i="3"/>
  <c r="J945" i="3"/>
  <c r="J823" i="8"/>
  <c r="K823" i="8"/>
  <c r="H747" i="3"/>
  <c r="K747" i="3"/>
  <c r="F747" i="3"/>
  <c r="J747" i="3"/>
  <c r="I747" i="3"/>
  <c r="J835" i="8"/>
  <c r="K835" i="8"/>
  <c r="H634" i="3"/>
  <c r="I634" i="3"/>
  <c r="K634" i="3"/>
  <c r="F634" i="3"/>
  <c r="J634" i="3"/>
  <c r="J810" i="3"/>
  <c r="I810" i="3"/>
  <c r="K810" i="3"/>
  <c r="H810" i="3"/>
  <c r="F810" i="3"/>
  <c r="F528" i="3"/>
  <c r="I528" i="3"/>
  <c r="K528" i="3"/>
  <c r="J528" i="3"/>
  <c r="H528" i="3"/>
  <c r="I563" i="3"/>
  <c r="F563" i="3"/>
  <c r="J563" i="3"/>
  <c r="K563" i="3"/>
  <c r="H563" i="3"/>
  <c r="J331" i="3"/>
  <c r="I331" i="3"/>
  <c r="F331" i="3"/>
  <c r="H331" i="3"/>
  <c r="K331" i="3"/>
  <c r="K913" i="3"/>
  <c r="I913" i="3"/>
  <c r="H913" i="3"/>
  <c r="F913" i="3"/>
  <c r="J913" i="3"/>
  <c r="J936" i="8"/>
  <c r="K936" i="8"/>
  <c r="F580" i="3"/>
  <c r="H580" i="3"/>
  <c r="I580" i="3"/>
  <c r="K580" i="3"/>
  <c r="J580" i="3"/>
  <c r="J929" i="8"/>
  <c r="K929" i="8"/>
  <c r="K870" i="8"/>
  <c r="J870" i="8"/>
  <c r="H933" i="3"/>
  <c r="I933" i="3"/>
  <c r="J933" i="3"/>
  <c r="F933" i="3"/>
  <c r="K933" i="3"/>
  <c r="J927" i="8"/>
  <c r="K927" i="8"/>
  <c r="F775" i="3"/>
  <c r="I775" i="3"/>
  <c r="K775" i="3"/>
  <c r="H775" i="3"/>
  <c r="J775" i="3"/>
  <c r="J716" i="8"/>
  <c r="K716" i="8"/>
  <c r="J758" i="8"/>
  <c r="K758" i="8"/>
  <c r="J770" i="8"/>
  <c r="K770" i="8"/>
  <c r="F487" i="3"/>
  <c r="I487" i="3"/>
  <c r="H487" i="3"/>
  <c r="K487" i="3"/>
  <c r="J487" i="3"/>
  <c r="F375" i="3"/>
  <c r="H375" i="3"/>
  <c r="I375" i="3"/>
  <c r="K375" i="3"/>
  <c r="J375" i="3"/>
  <c r="H427" i="3"/>
  <c r="I427" i="3"/>
  <c r="J427" i="3"/>
  <c r="K427" i="3"/>
  <c r="F427" i="3"/>
  <c r="K709" i="3"/>
  <c r="I709" i="3"/>
  <c r="F709" i="3"/>
  <c r="J709" i="3"/>
  <c r="H709" i="3"/>
  <c r="I630" i="3"/>
  <c r="K630" i="3"/>
  <c r="H630" i="3"/>
  <c r="J630" i="3"/>
  <c r="F630" i="3"/>
  <c r="F657" i="3"/>
  <c r="K657" i="3"/>
  <c r="J657" i="3"/>
  <c r="H657" i="3"/>
  <c r="I657" i="3"/>
  <c r="I334" i="3"/>
  <c r="J334" i="3"/>
  <c r="H334" i="3"/>
  <c r="F334" i="3"/>
  <c r="K334" i="3"/>
  <c r="K886" i="8"/>
  <c r="J886" i="8"/>
  <c r="F712" i="3"/>
  <c r="J712" i="3"/>
  <c r="K712" i="3"/>
  <c r="H712" i="3"/>
  <c r="I712" i="3"/>
  <c r="J227" i="3"/>
  <c r="H227" i="3"/>
  <c r="K227" i="3"/>
  <c r="F227" i="3"/>
  <c r="I227" i="3"/>
  <c r="J799" i="8"/>
  <c r="K799" i="8"/>
  <c r="J404" i="3"/>
  <c r="H404" i="3"/>
  <c r="I404" i="3"/>
  <c r="K404" i="3"/>
  <c r="F404" i="3"/>
  <c r="H485" i="3"/>
  <c r="J485" i="3"/>
  <c r="K485" i="3"/>
  <c r="F485" i="3"/>
  <c r="I485" i="3"/>
  <c r="F575" i="3"/>
  <c r="J575" i="3"/>
  <c r="K575" i="3"/>
  <c r="H575" i="3"/>
  <c r="I575" i="3"/>
  <c r="I234" i="3"/>
  <c r="H234" i="3"/>
  <c r="F234" i="3"/>
  <c r="K234" i="3"/>
  <c r="J234" i="3"/>
  <c r="F390" i="3"/>
  <c r="J390" i="3"/>
  <c r="K390" i="3"/>
  <c r="H390" i="3"/>
  <c r="I390" i="3"/>
  <c r="H767" i="3"/>
  <c r="K767" i="3"/>
  <c r="F767" i="3"/>
  <c r="J767" i="3"/>
  <c r="I767" i="3"/>
  <c r="K803" i="8"/>
  <c r="J803" i="8"/>
  <c r="H727" i="3"/>
  <c r="F727" i="3"/>
  <c r="K727" i="3"/>
  <c r="J727" i="3"/>
  <c r="I727" i="3"/>
  <c r="F177" i="3"/>
  <c r="J177" i="3"/>
  <c r="H177" i="3"/>
  <c r="K177" i="3"/>
  <c r="I177" i="3"/>
  <c r="F502" i="3"/>
  <c r="J502" i="3"/>
  <c r="I502" i="3"/>
  <c r="K502" i="3"/>
  <c r="H502" i="3"/>
  <c r="J811" i="3"/>
  <c r="K811" i="3"/>
  <c r="F811" i="3"/>
  <c r="H811" i="3"/>
  <c r="I811" i="3"/>
  <c r="J898" i="8"/>
  <c r="K898" i="8"/>
  <c r="J549" i="3"/>
  <c r="F549" i="3"/>
  <c r="K549" i="3"/>
  <c r="H549" i="3"/>
  <c r="I549" i="3"/>
  <c r="K513" i="3"/>
  <c r="J513" i="3"/>
  <c r="F513" i="3"/>
  <c r="H513" i="3"/>
  <c r="I513" i="3"/>
  <c r="K889" i="8"/>
  <c r="J889" i="8"/>
  <c r="J702" i="3"/>
  <c r="H702" i="3"/>
  <c r="F702" i="3"/>
  <c r="I702" i="3"/>
  <c r="K702" i="3"/>
  <c r="J386" i="3"/>
  <c r="F386" i="3"/>
  <c r="H386" i="3"/>
  <c r="I386" i="3"/>
  <c r="K386" i="3"/>
  <c r="H248" i="3"/>
  <c r="F248" i="3"/>
  <c r="I248" i="3"/>
  <c r="K248" i="3"/>
  <c r="J248" i="3"/>
  <c r="F882" i="3"/>
  <c r="H882" i="3"/>
  <c r="K882" i="3"/>
  <c r="I882" i="3"/>
  <c r="J882" i="3"/>
  <c r="F309" i="3"/>
  <c r="H309" i="3"/>
  <c r="I309" i="3"/>
  <c r="J309" i="3"/>
  <c r="K309" i="3"/>
  <c r="I362" i="3"/>
  <c r="F362" i="3"/>
  <c r="J362" i="3"/>
  <c r="H362" i="3"/>
  <c r="K362" i="3"/>
  <c r="I205" i="3"/>
  <c r="J205" i="3"/>
  <c r="F205" i="3"/>
  <c r="K205" i="3"/>
  <c r="H205" i="3"/>
  <c r="H223" i="3"/>
  <c r="I223" i="3"/>
  <c r="K223" i="3"/>
  <c r="F223" i="3"/>
  <c r="J223" i="3"/>
  <c r="I298" i="3"/>
  <c r="J298" i="3"/>
  <c r="K298" i="3"/>
  <c r="F298" i="3"/>
  <c r="H298" i="3"/>
  <c r="I152" i="3"/>
  <c r="F152" i="3"/>
  <c r="K152" i="3"/>
  <c r="J152" i="3"/>
  <c r="H152" i="3"/>
  <c r="H463" i="3"/>
  <c r="J463" i="3"/>
  <c r="I463" i="3"/>
  <c r="K463" i="3"/>
  <c r="F463" i="3"/>
  <c r="H207" i="3"/>
  <c r="F207" i="3"/>
  <c r="J207" i="3"/>
  <c r="K207" i="3"/>
  <c r="I207" i="3"/>
  <c r="K728" i="8"/>
  <c r="J728" i="8"/>
  <c r="H168" i="3"/>
  <c r="I168" i="3"/>
  <c r="J168" i="3"/>
  <c r="F168" i="3"/>
  <c r="K168" i="3"/>
  <c r="K507" i="3"/>
  <c r="I507" i="3"/>
  <c r="J507" i="3"/>
  <c r="H507" i="3"/>
  <c r="F507" i="3"/>
  <c r="F910" i="3"/>
  <c r="I910" i="3"/>
  <c r="H910" i="3"/>
  <c r="K910" i="3"/>
  <c r="J910" i="3"/>
  <c r="F840" i="3"/>
  <c r="H840" i="3"/>
  <c r="I840" i="3"/>
  <c r="J840" i="3"/>
  <c r="K840" i="3"/>
  <c r="J198" i="3"/>
  <c r="H198" i="3"/>
  <c r="K198" i="3"/>
  <c r="F198" i="3"/>
  <c r="I198" i="3"/>
  <c r="F189" i="3"/>
  <c r="J189" i="3"/>
  <c r="K189" i="3"/>
  <c r="I189" i="3"/>
  <c r="H189" i="3"/>
  <c r="F422" i="3"/>
  <c r="K422" i="3"/>
  <c r="H422" i="3"/>
  <c r="I422" i="3"/>
  <c r="J422" i="3"/>
  <c r="J365" i="3"/>
  <c r="H365" i="3"/>
  <c r="I365" i="3"/>
  <c r="F365" i="3"/>
  <c r="K365" i="3"/>
  <c r="I845" i="3"/>
  <c r="K845" i="3"/>
  <c r="F845" i="3"/>
  <c r="J845" i="3"/>
  <c r="H845" i="3"/>
  <c r="F407" i="3"/>
  <c r="K407" i="3"/>
  <c r="H407" i="3"/>
  <c r="J407" i="3"/>
  <c r="I407" i="3"/>
  <c r="J991" i="8"/>
  <c r="K991" i="8"/>
  <c r="K934" i="3"/>
  <c r="H934" i="3"/>
  <c r="J934" i="3"/>
  <c r="I934" i="3"/>
  <c r="F934" i="3"/>
  <c r="F603" i="3"/>
  <c r="I603" i="3"/>
  <c r="J603" i="3"/>
  <c r="H603" i="3"/>
  <c r="K603" i="3"/>
  <c r="F292" i="3"/>
  <c r="K292" i="3"/>
  <c r="H292" i="3"/>
  <c r="I292" i="3"/>
  <c r="J292" i="3"/>
  <c r="H473" i="3"/>
  <c r="F473" i="3"/>
  <c r="K473" i="3"/>
  <c r="I473" i="3"/>
  <c r="J473" i="3"/>
  <c r="J293" i="3"/>
  <c r="I293" i="3"/>
  <c r="F293" i="3"/>
  <c r="K293" i="3"/>
  <c r="H293" i="3"/>
  <c r="F570" i="3"/>
  <c r="J570" i="3"/>
  <c r="K570" i="3"/>
  <c r="I570" i="3"/>
  <c r="H570" i="3"/>
  <c r="H724" i="3"/>
  <c r="F724" i="3"/>
  <c r="K724" i="3"/>
  <c r="I724" i="3"/>
  <c r="J724" i="3"/>
  <c r="H262" i="3"/>
  <c r="K262" i="3"/>
  <c r="F262" i="3"/>
  <c r="I262" i="3"/>
  <c r="J262" i="3"/>
  <c r="K966" i="3"/>
  <c r="H966" i="3"/>
  <c r="F966" i="3"/>
  <c r="I966" i="3"/>
  <c r="J966" i="3"/>
  <c r="K997" i="3"/>
  <c r="I997" i="3"/>
  <c r="H997" i="3"/>
  <c r="F997" i="3"/>
  <c r="J997" i="3"/>
  <c r="F857" i="3"/>
  <c r="H857" i="3"/>
  <c r="I857" i="3"/>
  <c r="K857" i="3"/>
  <c r="J857" i="3"/>
  <c r="J990" i="3"/>
  <c r="K990" i="3"/>
  <c r="F990" i="3"/>
  <c r="I990" i="3"/>
  <c r="H990" i="3"/>
  <c r="F383" i="3"/>
  <c r="K383" i="3"/>
  <c r="H383" i="3"/>
  <c r="J383" i="3"/>
  <c r="I383" i="3"/>
  <c r="F888" i="3"/>
  <c r="K888" i="3"/>
  <c r="J888" i="3"/>
  <c r="H888" i="3"/>
  <c r="I888" i="3"/>
  <c r="K363" i="3"/>
  <c r="F363" i="3"/>
  <c r="I363" i="3"/>
  <c r="J363" i="3"/>
  <c r="H363" i="3"/>
  <c r="F357" i="3"/>
  <c r="K357" i="3"/>
  <c r="J357" i="3"/>
  <c r="I357" i="3"/>
  <c r="H357" i="3"/>
  <c r="H716" i="3"/>
  <c r="J716" i="3"/>
  <c r="I716" i="3"/>
  <c r="F716" i="3"/>
  <c r="K716" i="3"/>
  <c r="J488" i="3"/>
  <c r="I488" i="3"/>
  <c r="K488" i="3"/>
  <c r="H488" i="3"/>
  <c r="F488" i="3"/>
  <c r="J265" i="3"/>
  <c r="I265" i="3"/>
  <c r="F265" i="3"/>
  <c r="H265" i="3"/>
  <c r="K265" i="3"/>
  <c r="F855" i="3"/>
  <c r="I855" i="3"/>
  <c r="K855" i="3"/>
  <c r="J855" i="3"/>
  <c r="H855" i="3"/>
  <c r="K875" i="8"/>
  <c r="J875" i="8"/>
  <c r="J673" i="3"/>
  <c r="F673" i="3"/>
  <c r="I673" i="3"/>
  <c r="H673" i="3"/>
  <c r="K673" i="3"/>
  <c r="H644" i="3"/>
  <c r="I644" i="3"/>
  <c r="J644" i="3"/>
  <c r="K644" i="3"/>
  <c r="F644" i="3"/>
  <c r="F909" i="3"/>
  <c r="J909" i="3"/>
  <c r="I909" i="3"/>
  <c r="K909" i="3"/>
  <c r="H909" i="3"/>
  <c r="I259" i="3"/>
  <c r="J259" i="3"/>
  <c r="K259" i="3"/>
  <c r="H259" i="3"/>
  <c r="F259" i="3"/>
  <c r="H255" i="3"/>
  <c r="K255" i="3"/>
  <c r="J255" i="3"/>
  <c r="I255" i="3"/>
  <c r="F255" i="3"/>
  <c r="N992" i="2"/>
  <c r="K1000" i="3"/>
  <c r="I1000" i="3"/>
  <c r="J1000" i="3"/>
  <c r="O992" i="2"/>
  <c r="H1000" i="3"/>
  <c r="F1000" i="3"/>
  <c r="J944" i="8"/>
  <c r="K944" i="8"/>
  <c r="J629" i="3"/>
  <c r="F629" i="3"/>
  <c r="K629" i="3"/>
  <c r="I629" i="3"/>
  <c r="H629" i="3"/>
  <c r="I304" i="3"/>
  <c r="J304" i="3"/>
  <c r="F304" i="3"/>
  <c r="K304" i="3"/>
  <c r="H304" i="3"/>
  <c r="F332" i="3"/>
  <c r="H332" i="3"/>
  <c r="J332" i="3"/>
  <c r="K332" i="3"/>
  <c r="I332" i="3"/>
  <c r="J691" i="8"/>
  <c r="K691" i="8"/>
  <c r="F595" i="3"/>
  <c r="H595" i="3"/>
  <c r="J595" i="3"/>
  <c r="I595" i="3"/>
  <c r="K595" i="3"/>
  <c r="J628" i="3"/>
  <c r="H628" i="3"/>
  <c r="F628" i="3"/>
  <c r="K628" i="3"/>
  <c r="I628" i="3"/>
  <c r="J851" i="8"/>
  <c r="K851" i="8"/>
  <c r="H975" i="3"/>
  <c r="F975" i="3"/>
  <c r="K975" i="3"/>
  <c r="J975" i="3"/>
  <c r="I975" i="3"/>
  <c r="K886" i="3"/>
  <c r="F886" i="3"/>
  <c r="H886" i="3"/>
  <c r="I886" i="3"/>
  <c r="J886" i="3"/>
  <c r="K843" i="3"/>
  <c r="F843" i="3"/>
  <c r="J843" i="3"/>
  <c r="H843" i="3"/>
  <c r="I843" i="3"/>
  <c r="F924" i="3"/>
  <c r="J924" i="3"/>
  <c r="I924" i="3"/>
  <c r="K924" i="3"/>
  <c r="H924" i="3"/>
  <c r="F984" i="3"/>
  <c r="K984" i="3"/>
  <c r="J984" i="3"/>
  <c r="H984" i="3"/>
  <c r="I984" i="3"/>
  <c r="F307" i="3"/>
  <c r="K307" i="3"/>
  <c r="I307" i="3"/>
  <c r="J307" i="3"/>
  <c r="H307" i="3"/>
  <c r="F674" i="3"/>
  <c r="J674" i="3"/>
  <c r="K674" i="3"/>
  <c r="I674" i="3"/>
  <c r="H674" i="3"/>
  <c r="K253" i="3"/>
  <c r="J253" i="3"/>
  <c r="H253" i="3"/>
  <c r="I253" i="3"/>
  <c r="F253" i="3"/>
  <c r="I519" i="3"/>
  <c r="K519" i="3"/>
  <c r="J519" i="3"/>
  <c r="H519" i="3"/>
  <c r="F519" i="3"/>
  <c r="I953" i="3"/>
  <c r="H953" i="3"/>
  <c r="K953" i="3"/>
  <c r="F953" i="3"/>
  <c r="J953" i="3"/>
  <c r="J509" i="3"/>
  <c r="K509" i="3"/>
  <c r="F509" i="3"/>
  <c r="I509" i="3"/>
  <c r="H509" i="3"/>
  <c r="F835" i="3"/>
  <c r="K835" i="3"/>
  <c r="I835" i="3"/>
  <c r="H835" i="3"/>
  <c r="J835" i="3"/>
  <c r="K369" i="3"/>
  <c r="I369" i="3"/>
  <c r="H369" i="3"/>
  <c r="J369" i="3"/>
  <c r="F369" i="3"/>
  <c r="H492" i="3"/>
  <c r="K492" i="3"/>
  <c r="F492" i="3"/>
  <c r="J492" i="3"/>
  <c r="I492" i="3"/>
  <c r="K384" i="3"/>
  <c r="F384" i="3"/>
  <c r="I384" i="3"/>
  <c r="H384" i="3"/>
  <c r="J384" i="3"/>
  <c r="K425" i="3"/>
  <c r="F425" i="3"/>
  <c r="J425" i="3"/>
  <c r="H425" i="3"/>
  <c r="I425" i="3"/>
  <c r="J832" i="3"/>
  <c r="I832" i="3"/>
  <c r="K832" i="3"/>
  <c r="F832" i="3"/>
  <c r="H832" i="3"/>
  <c r="J431" i="3"/>
  <c r="F431" i="3"/>
  <c r="H431" i="3"/>
  <c r="I431" i="3"/>
  <c r="K431" i="3"/>
  <c r="K679" i="3"/>
  <c r="I679" i="3"/>
  <c r="H679" i="3"/>
  <c r="J679" i="3"/>
  <c r="F679" i="3"/>
  <c r="J594" i="3"/>
  <c r="H594" i="3"/>
  <c r="F594" i="3"/>
  <c r="K594" i="3"/>
  <c r="I594" i="3"/>
  <c r="K501" i="3"/>
  <c r="I501" i="3"/>
  <c r="H501" i="3"/>
  <c r="J501" i="3"/>
  <c r="F501" i="3"/>
  <c r="K825" i="3"/>
  <c r="F825" i="3"/>
  <c r="J825" i="3"/>
  <c r="H825" i="3"/>
  <c r="I825" i="3"/>
  <c r="I330" i="3"/>
  <c r="K330" i="3"/>
  <c r="H330" i="3"/>
  <c r="F330" i="3"/>
  <c r="J330" i="3"/>
  <c r="F805" i="3"/>
  <c r="K805" i="3"/>
  <c r="I805" i="3"/>
  <c r="J805" i="3"/>
  <c r="H805" i="3"/>
  <c r="K890" i="8"/>
  <c r="J890" i="8"/>
  <c r="F471" i="3"/>
  <c r="I471" i="3"/>
  <c r="J471" i="3"/>
  <c r="K471" i="3"/>
  <c r="H471" i="3"/>
  <c r="J499" i="3"/>
  <c r="F499" i="3"/>
  <c r="I499" i="3"/>
  <c r="H499" i="3"/>
  <c r="K499" i="3"/>
  <c r="H899" i="3"/>
  <c r="J899" i="3"/>
  <c r="I899" i="3"/>
  <c r="F899" i="3"/>
  <c r="K899" i="3"/>
  <c r="J746" i="8"/>
  <c r="K746" i="8"/>
  <c r="H691" i="3"/>
  <c r="J691" i="3"/>
  <c r="K691" i="3"/>
  <c r="F691" i="3"/>
  <c r="I691" i="3"/>
  <c r="J511" i="3"/>
  <c r="I511" i="3"/>
  <c r="F511" i="3"/>
  <c r="K511" i="3"/>
  <c r="H511" i="3"/>
  <c r="I940" i="3"/>
  <c r="J940" i="3"/>
  <c r="F940" i="3"/>
  <c r="K940" i="3"/>
  <c r="H940" i="3"/>
  <c r="H547" i="3"/>
  <c r="F547" i="3"/>
  <c r="K547" i="3"/>
  <c r="J547" i="3"/>
  <c r="I547" i="3"/>
  <c r="J418" i="3"/>
  <c r="F418" i="3"/>
  <c r="I418" i="3"/>
  <c r="K418" i="3"/>
  <c r="H418" i="3"/>
  <c r="F751" i="3"/>
  <c r="I751" i="3"/>
  <c r="K751" i="3"/>
  <c r="J751" i="3"/>
  <c r="H751" i="3"/>
  <c r="I423" i="3"/>
  <c r="F423" i="3"/>
  <c r="J423" i="3"/>
  <c r="K423" i="3"/>
  <c r="H423" i="3"/>
  <c r="J627" i="3"/>
  <c r="I627" i="3"/>
  <c r="K627" i="3"/>
  <c r="H627" i="3"/>
  <c r="F627" i="3"/>
  <c r="J971" i="3"/>
  <c r="F971" i="3"/>
  <c r="H971" i="3"/>
  <c r="K971" i="3"/>
  <c r="I971" i="3"/>
  <c r="K204" i="3"/>
  <c r="I204" i="3"/>
  <c r="J204" i="3"/>
  <c r="F204" i="3"/>
  <c r="H204" i="3"/>
  <c r="J760" i="8"/>
  <c r="K760" i="8"/>
  <c r="F455" i="3"/>
  <c r="I455" i="3"/>
  <c r="K455" i="3"/>
  <c r="H455" i="3"/>
  <c r="J455" i="3"/>
  <c r="H851" i="3"/>
  <c r="J851" i="3"/>
  <c r="I851" i="3"/>
  <c r="K851" i="3"/>
  <c r="F851" i="3"/>
  <c r="J973" i="8"/>
  <c r="K973" i="8"/>
  <c r="J614" i="3"/>
  <c r="H614" i="3"/>
  <c r="I614" i="3"/>
  <c r="K614" i="3"/>
  <c r="F614" i="3"/>
  <c r="K345" i="3"/>
  <c r="F345" i="3"/>
  <c r="H345" i="3"/>
  <c r="I345" i="3"/>
  <c r="J345" i="3"/>
  <c r="H738" i="3"/>
  <c r="I738" i="3"/>
  <c r="F738" i="3"/>
  <c r="K738" i="3"/>
  <c r="J738" i="3"/>
  <c r="I558" i="3"/>
  <c r="F558" i="3"/>
  <c r="H558" i="3"/>
  <c r="J558" i="3"/>
  <c r="K558" i="3"/>
  <c r="J796" i="8"/>
  <c r="K796" i="8"/>
  <c r="H468" i="3"/>
  <c r="J468" i="3"/>
  <c r="F468" i="3"/>
  <c r="I468" i="3"/>
  <c r="K468" i="3"/>
  <c r="F392" i="3"/>
  <c r="H392" i="3"/>
  <c r="I392" i="3"/>
  <c r="J392" i="3"/>
  <c r="K392" i="3"/>
  <c r="F395" i="3"/>
  <c r="J395" i="3"/>
  <c r="K395" i="3"/>
  <c r="H395" i="3"/>
  <c r="I395" i="3"/>
  <c r="I589" i="3"/>
  <c r="K589" i="3"/>
  <c r="J589" i="3"/>
  <c r="F589" i="3"/>
  <c r="H589" i="3"/>
  <c r="J402" i="3"/>
  <c r="F402" i="3"/>
  <c r="H402" i="3"/>
  <c r="I402" i="3"/>
  <c r="K402" i="3"/>
  <c r="H443" i="3"/>
  <c r="K443" i="3"/>
  <c r="F443" i="3"/>
  <c r="J443" i="3"/>
  <c r="I443" i="3"/>
  <c r="J989" i="8"/>
  <c r="K989" i="8"/>
  <c r="I944" i="3"/>
  <c r="J944" i="3"/>
  <c r="K944" i="3"/>
  <c r="F944" i="3"/>
  <c r="H944" i="3"/>
  <c r="K700" i="8"/>
  <c r="J700" i="8"/>
  <c r="H660" i="3"/>
  <c r="K660" i="3"/>
  <c r="J660" i="3"/>
  <c r="I660" i="3"/>
  <c r="F660" i="3"/>
  <c r="I755" i="3"/>
  <c r="K755" i="3"/>
  <c r="J755" i="3"/>
  <c r="F755" i="3"/>
  <c r="H755" i="3"/>
  <c r="H817" i="3"/>
  <c r="J817" i="3"/>
  <c r="I817" i="3"/>
  <c r="F817" i="3"/>
  <c r="K817" i="3"/>
  <c r="K745" i="3"/>
  <c r="H745" i="3"/>
  <c r="F745" i="3"/>
  <c r="J745" i="3"/>
  <c r="I745" i="3"/>
  <c r="J641" i="3"/>
  <c r="I641" i="3"/>
  <c r="K641" i="3"/>
  <c r="F641" i="3"/>
  <c r="H641" i="3"/>
  <c r="H310" i="3"/>
  <c r="I310" i="3"/>
  <c r="J310" i="3"/>
  <c r="F310" i="3"/>
  <c r="K310" i="3"/>
  <c r="K638" i="3"/>
  <c r="F638" i="3"/>
  <c r="H638" i="3"/>
  <c r="I638" i="3"/>
  <c r="J638" i="3"/>
  <c r="K1001" i="3"/>
  <c r="J1001" i="3"/>
  <c r="N993" i="2"/>
  <c r="F1001" i="3"/>
  <c r="H1001" i="3"/>
  <c r="O993" i="2"/>
  <c r="I1001" i="3"/>
  <c r="F508" i="3"/>
  <c r="J508" i="3"/>
  <c r="H508" i="3"/>
  <c r="I508" i="3"/>
  <c r="K508" i="3"/>
  <c r="K446" i="3"/>
  <c r="F446" i="3"/>
  <c r="H446" i="3"/>
  <c r="I446" i="3"/>
  <c r="J446" i="3"/>
  <c r="F543" i="3"/>
  <c r="I543" i="3"/>
  <c r="H543" i="3"/>
  <c r="K543" i="3"/>
  <c r="J543" i="3"/>
  <c r="J871" i="8"/>
  <c r="K871" i="8"/>
  <c r="J873" i="3"/>
  <c r="K873" i="3"/>
  <c r="H873" i="3"/>
  <c r="F873" i="3"/>
  <c r="I873" i="3"/>
  <c r="F796" i="3"/>
  <c r="I796" i="3"/>
  <c r="H796" i="3"/>
  <c r="J796" i="3"/>
  <c r="K796" i="3"/>
  <c r="I735" i="3"/>
  <c r="K735" i="3"/>
  <c r="H735" i="3"/>
  <c r="J735" i="3"/>
  <c r="F735" i="3"/>
  <c r="J841" i="8"/>
  <c r="K841" i="8"/>
  <c r="F726" i="3"/>
  <c r="H726" i="3"/>
  <c r="J726" i="3"/>
  <c r="I726" i="3"/>
  <c r="K726" i="3"/>
  <c r="I792" i="3"/>
  <c r="F792" i="3"/>
  <c r="H792" i="3"/>
  <c r="K792" i="3"/>
  <c r="J792" i="3"/>
  <c r="H412" i="3"/>
  <c r="J412" i="3"/>
  <c r="F412" i="3"/>
  <c r="K412" i="3"/>
  <c r="I412" i="3"/>
  <c r="H606" i="3"/>
  <c r="J606" i="3"/>
  <c r="I606" i="3"/>
  <c r="F606" i="3"/>
  <c r="K606" i="3"/>
  <c r="F797" i="3"/>
  <c r="K797" i="3"/>
  <c r="H797" i="3"/>
  <c r="J797" i="3"/>
  <c r="I797" i="3"/>
  <c r="K794" i="8"/>
  <c r="J794" i="8"/>
  <c r="I742" i="3"/>
  <c r="H742" i="3"/>
  <c r="J742" i="3"/>
  <c r="K742" i="3"/>
  <c r="F742" i="3"/>
  <c r="J718" i="8"/>
  <c r="K718" i="8"/>
  <c r="J762" i="3"/>
  <c r="H762" i="3"/>
  <c r="K762" i="3"/>
  <c r="I762" i="3"/>
  <c r="F762" i="3"/>
  <c r="K957" i="8"/>
  <c r="J957" i="8"/>
  <c r="J577" i="3"/>
  <c r="F577" i="3"/>
  <c r="H577" i="3"/>
  <c r="I577" i="3"/>
  <c r="K577" i="3"/>
  <c r="J721" i="8"/>
  <c r="K721" i="8"/>
  <c r="J930" i="8"/>
  <c r="K930" i="8"/>
  <c r="I516" i="3"/>
  <c r="H516" i="3"/>
  <c r="J516" i="3"/>
  <c r="K516" i="3"/>
  <c r="F516" i="3"/>
  <c r="F935" i="3"/>
  <c r="H935" i="3"/>
  <c r="K935" i="3"/>
  <c r="I935" i="3"/>
  <c r="J935" i="3"/>
  <c r="I602" i="3"/>
  <c r="J602" i="3"/>
  <c r="K602" i="3"/>
  <c r="H602" i="3"/>
  <c r="F602" i="3"/>
  <c r="F592" i="3"/>
  <c r="I592" i="3"/>
  <c r="J592" i="3"/>
  <c r="K592" i="3"/>
  <c r="H592" i="3"/>
  <c r="K961" i="8"/>
  <c r="J961" i="8"/>
  <c r="I863" i="3"/>
  <c r="K863" i="3"/>
  <c r="J863" i="3"/>
  <c r="H863" i="3"/>
  <c r="F863" i="3"/>
  <c r="H765" i="3"/>
  <c r="J765" i="3"/>
  <c r="I765" i="3"/>
  <c r="F765" i="3"/>
  <c r="K765" i="3"/>
  <c r="H551" i="3"/>
  <c r="I551" i="3"/>
  <c r="J551" i="3"/>
  <c r="K551" i="3"/>
  <c r="F551" i="3"/>
  <c r="J834" i="8"/>
  <c r="K834" i="8"/>
  <c r="H963" i="3"/>
  <c r="J963" i="3"/>
  <c r="K963" i="3"/>
  <c r="F963" i="3"/>
  <c r="I963" i="3"/>
  <c r="K734" i="8"/>
  <c r="J734" i="8"/>
  <c r="J853" i="3"/>
  <c r="K853" i="3"/>
  <c r="F853" i="3"/>
  <c r="H853" i="3"/>
  <c r="I853" i="3"/>
  <c r="K874" i="3"/>
  <c r="H874" i="3"/>
  <c r="I874" i="3"/>
  <c r="J874" i="3"/>
  <c r="F874" i="3"/>
  <c r="F914" i="3"/>
  <c r="K914" i="3"/>
  <c r="J914" i="3"/>
  <c r="H914" i="3"/>
  <c r="I914" i="3"/>
  <c r="J775" i="8"/>
  <c r="K775" i="8"/>
  <c r="H778" i="3"/>
  <c r="F778" i="3"/>
  <c r="I778" i="3"/>
  <c r="K778" i="3"/>
  <c r="J778" i="3"/>
  <c r="K916" i="8"/>
  <c r="J916" i="8"/>
  <c r="H698" i="3"/>
  <c r="K698" i="3"/>
  <c r="F698" i="3"/>
  <c r="I698" i="3"/>
  <c r="J698" i="3"/>
  <c r="F632" i="3"/>
  <c r="I632" i="3"/>
  <c r="J632" i="3"/>
  <c r="H632" i="3"/>
  <c r="K632" i="3"/>
  <c r="J767" i="8"/>
  <c r="K767" i="8"/>
  <c r="H921" i="3"/>
  <c r="F921" i="3"/>
  <c r="I921" i="3"/>
  <c r="K921" i="3"/>
  <c r="J921" i="3"/>
  <c r="K844" i="8"/>
  <c r="J844" i="8"/>
  <c r="J903" i="3"/>
  <c r="H903" i="3"/>
  <c r="F903" i="3"/>
  <c r="I903" i="3"/>
  <c r="K903" i="3"/>
  <c r="J885" i="8"/>
  <c r="K885" i="8"/>
  <c r="J890" i="3"/>
  <c r="F890" i="3"/>
  <c r="K890" i="3"/>
  <c r="I890" i="3"/>
  <c r="H890" i="3"/>
  <c r="H970" i="3"/>
  <c r="I970" i="3"/>
  <c r="F970" i="3"/>
  <c r="K970" i="3"/>
  <c r="J970" i="3"/>
  <c r="H510" i="3"/>
  <c r="F510" i="3"/>
  <c r="I510" i="3"/>
  <c r="K510" i="3"/>
  <c r="J510" i="3"/>
  <c r="K815" i="3"/>
  <c r="F815" i="3"/>
  <c r="I815" i="3"/>
  <c r="H815" i="3"/>
  <c r="J815" i="3"/>
  <c r="H938" i="3"/>
  <c r="K938" i="3"/>
  <c r="F938" i="3"/>
  <c r="I938" i="3"/>
  <c r="J938" i="3"/>
  <c r="I438" i="3"/>
  <c r="K438" i="3"/>
  <c r="F438" i="3"/>
  <c r="J438" i="3"/>
  <c r="H438" i="3"/>
  <c r="F574" i="3"/>
  <c r="H574" i="3"/>
  <c r="J574" i="3"/>
  <c r="K574" i="3"/>
  <c r="I574" i="3"/>
  <c r="J294" i="3"/>
  <c r="I294" i="3"/>
  <c r="F294" i="3"/>
  <c r="H294" i="3"/>
  <c r="K294" i="3"/>
  <c r="J254" i="3"/>
  <c r="F254" i="3"/>
  <c r="I254" i="3"/>
  <c r="H254" i="3"/>
  <c r="K254" i="3"/>
  <c r="K288" i="3"/>
  <c r="H288" i="3"/>
  <c r="I288" i="3"/>
  <c r="J288" i="3"/>
  <c r="F288" i="3"/>
  <c r="K964" i="8"/>
  <c r="J964" i="8"/>
  <c r="K866" i="3"/>
  <c r="H866" i="3"/>
  <c r="J866" i="3"/>
  <c r="I866" i="3"/>
  <c r="F866" i="3"/>
  <c r="K737" i="8"/>
  <c r="J737" i="8"/>
  <c r="F403" i="3"/>
  <c r="I403" i="3"/>
  <c r="J403" i="3"/>
  <c r="K403" i="3"/>
  <c r="H403" i="3"/>
  <c r="K825" i="8"/>
  <c r="J825" i="8"/>
  <c r="I923" i="3"/>
  <c r="F923" i="3"/>
  <c r="K923" i="3"/>
  <c r="H923" i="3"/>
  <c r="J923" i="3"/>
  <c r="F631" i="3"/>
  <c r="J631" i="3"/>
  <c r="I631" i="3"/>
  <c r="K631" i="3"/>
  <c r="H631" i="3"/>
  <c r="H377" i="3"/>
  <c r="K377" i="3"/>
  <c r="J377" i="3"/>
  <c r="F377" i="3"/>
  <c r="I377" i="3"/>
  <c r="J374" i="3"/>
  <c r="F374" i="3"/>
  <c r="I374" i="3"/>
  <c r="H374" i="3"/>
  <c r="K374" i="3"/>
  <c r="J553" i="3"/>
  <c r="I553" i="3"/>
  <c r="F553" i="3"/>
  <c r="K553" i="3"/>
  <c r="H553" i="3"/>
  <c r="F931" i="3"/>
  <c r="J931" i="3"/>
  <c r="I931" i="3"/>
  <c r="H931" i="3"/>
  <c r="K931" i="3"/>
  <c r="J573" i="3"/>
  <c r="F573" i="3"/>
  <c r="K573" i="3"/>
  <c r="H573" i="3"/>
  <c r="I573" i="3"/>
  <c r="I771" i="3"/>
  <c r="H771" i="3"/>
  <c r="K771" i="3"/>
  <c r="J771" i="3"/>
  <c r="F771" i="3"/>
  <c r="K983" i="3"/>
  <c r="H983" i="3"/>
  <c r="J983" i="3"/>
  <c r="F983" i="3"/>
  <c r="I983" i="3"/>
  <c r="I260" i="3"/>
  <c r="F260" i="3"/>
  <c r="K260" i="3"/>
  <c r="J260" i="3"/>
  <c r="H260" i="3"/>
  <c r="F670" i="3"/>
  <c r="J670" i="3"/>
  <c r="H670" i="3"/>
  <c r="K670" i="3"/>
  <c r="I670" i="3"/>
  <c r="K736" i="8"/>
  <c r="J736" i="8"/>
  <c r="F961" i="3"/>
  <c r="K961" i="3"/>
  <c r="I961" i="3"/>
  <c r="J961" i="3"/>
  <c r="H961" i="3"/>
  <c r="J759" i="3"/>
  <c r="K759" i="3"/>
  <c r="F759" i="3"/>
  <c r="I759" i="3"/>
  <c r="H759" i="3"/>
  <c r="K744" i="8"/>
  <c r="J744" i="8"/>
  <c r="H761" i="3"/>
  <c r="F761" i="3"/>
  <c r="J761" i="3"/>
  <c r="K761" i="3"/>
  <c r="I761" i="3"/>
  <c r="J818" i="3"/>
  <c r="K818" i="3"/>
  <c r="F818" i="3"/>
  <c r="H818" i="3"/>
  <c r="I818" i="3"/>
  <c r="I524" i="3"/>
  <c r="H524" i="3"/>
  <c r="F524" i="3"/>
  <c r="K524" i="3"/>
  <c r="J524" i="3"/>
  <c r="F387" i="3"/>
  <c r="H387" i="3"/>
  <c r="J387" i="3"/>
  <c r="K387" i="3"/>
  <c r="I387" i="3"/>
  <c r="F978" i="3"/>
  <c r="J978" i="3"/>
  <c r="K978" i="3"/>
  <c r="H978" i="3"/>
  <c r="I978" i="3"/>
  <c r="H475" i="3"/>
  <c r="F475" i="3"/>
  <c r="J475" i="3"/>
  <c r="K475" i="3"/>
  <c r="I475" i="3"/>
  <c r="H480" i="3"/>
  <c r="J480" i="3"/>
  <c r="F480" i="3"/>
  <c r="K480" i="3"/>
  <c r="I480" i="3"/>
  <c r="J881" i="3"/>
  <c r="H881" i="3"/>
  <c r="I881" i="3"/>
  <c r="K881" i="3"/>
  <c r="F881" i="3"/>
  <c r="K959" i="8"/>
  <c r="J959" i="8"/>
  <c r="H848" i="3"/>
  <c r="K848" i="3"/>
  <c r="F848" i="3"/>
  <c r="J848" i="3"/>
  <c r="I848" i="3"/>
  <c r="I981" i="3"/>
  <c r="K981" i="3"/>
  <c r="J981" i="3"/>
  <c r="H981" i="3"/>
  <c r="F981" i="3"/>
  <c r="J809" i="8"/>
  <c r="K809" i="8"/>
  <c r="I623" i="3"/>
  <c r="H623" i="3"/>
  <c r="F623" i="3"/>
  <c r="K623" i="3"/>
  <c r="J623" i="3"/>
  <c r="J874" i="8"/>
  <c r="K874" i="8"/>
  <c r="F503" i="3"/>
  <c r="J503" i="3"/>
  <c r="K503" i="3"/>
  <c r="H503" i="3"/>
  <c r="I503" i="3"/>
  <c r="F671" i="3"/>
  <c r="J671" i="3"/>
  <c r="I671" i="3"/>
  <c r="H671" i="3"/>
  <c r="K671" i="3"/>
  <c r="F957" i="3"/>
  <c r="H957" i="3"/>
  <c r="I957" i="3"/>
  <c r="J957" i="3"/>
  <c r="K957" i="3"/>
  <c r="I777" i="3"/>
  <c r="H777" i="3"/>
  <c r="J777" i="3"/>
  <c r="F777" i="3"/>
  <c r="K777" i="3"/>
  <c r="I534" i="3"/>
  <c r="H534" i="3"/>
  <c r="J534" i="3"/>
  <c r="F534" i="3"/>
  <c r="K534" i="3"/>
  <c r="K800" i="8"/>
  <c r="J800" i="8"/>
  <c r="F907" i="3"/>
  <c r="H907" i="3"/>
  <c r="K907" i="3"/>
  <c r="I907" i="3"/>
  <c r="J907" i="3"/>
  <c r="K905" i="3"/>
  <c r="J905" i="3"/>
  <c r="I905" i="3"/>
  <c r="F905" i="3"/>
  <c r="H905" i="3"/>
  <c r="I564" i="3"/>
  <c r="K564" i="3"/>
  <c r="F564" i="3"/>
  <c r="H564" i="3"/>
  <c r="J564" i="3"/>
  <c r="J780" i="3"/>
  <c r="I780" i="3"/>
  <c r="H780" i="3"/>
  <c r="K780" i="3"/>
  <c r="F780" i="3"/>
  <c r="I476" i="3"/>
  <c r="H476" i="3"/>
  <c r="J476" i="3"/>
  <c r="K476" i="3"/>
  <c r="F476" i="3"/>
  <c r="J860" i="8"/>
  <c r="K860" i="8"/>
  <c r="K788" i="8"/>
  <c r="J788" i="8"/>
  <c r="J877" i="8"/>
  <c r="K877" i="8"/>
  <c r="J517" i="3"/>
  <c r="H517" i="3"/>
  <c r="K517" i="3"/>
  <c r="I517" i="3"/>
  <c r="F517" i="3"/>
  <c r="F624" i="3"/>
  <c r="J624" i="3"/>
  <c r="K624" i="3"/>
  <c r="H624" i="3"/>
  <c r="I624" i="3"/>
  <c r="I955" i="3"/>
  <c r="J955" i="3"/>
  <c r="H955" i="3"/>
  <c r="F955" i="3"/>
  <c r="K955" i="3"/>
  <c r="K893" i="3"/>
  <c r="F893" i="3"/>
  <c r="I893" i="3"/>
  <c r="H893" i="3"/>
  <c r="J893" i="3"/>
  <c r="H542" i="3"/>
  <c r="I542" i="3"/>
  <c r="F542" i="3"/>
  <c r="K542" i="3"/>
  <c r="J542" i="3"/>
  <c r="F686" i="3"/>
  <c r="K686" i="3"/>
  <c r="H686" i="3"/>
  <c r="I686" i="3"/>
  <c r="J686" i="3"/>
  <c r="I598" i="3"/>
  <c r="K598" i="3"/>
  <c r="H598" i="3"/>
  <c r="J598" i="3"/>
  <c r="F598" i="3"/>
  <c r="J922" i="3"/>
  <c r="H922" i="3"/>
  <c r="K922" i="3"/>
  <c r="F922" i="3"/>
  <c r="I922" i="3"/>
  <c r="J988" i="3"/>
  <c r="F988" i="3"/>
  <c r="H988" i="3"/>
  <c r="K988" i="3"/>
  <c r="I988" i="3"/>
  <c r="F635" i="3"/>
  <c r="J635" i="3"/>
  <c r="I635" i="3"/>
  <c r="H635" i="3"/>
  <c r="K635" i="3"/>
  <c r="J844" i="3"/>
  <c r="F844" i="3"/>
  <c r="I844" i="3"/>
  <c r="H844" i="3"/>
  <c r="K844" i="3"/>
  <c r="K797" i="8"/>
  <c r="J797" i="8"/>
  <c r="F677" i="3"/>
  <c r="H677" i="3"/>
  <c r="J677" i="3"/>
  <c r="K677" i="3"/>
  <c r="I677" i="3"/>
  <c r="J335" i="3"/>
  <c r="I335" i="3"/>
  <c r="K335" i="3"/>
  <c r="H335" i="3"/>
  <c r="F335" i="3"/>
  <c r="F779" i="3"/>
  <c r="H779" i="3"/>
  <c r="J779" i="3"/>
  <c r="K779" i="3"/>
  <c r="I779" i="3"/>
  <c r="I521" i="3"/>
  <c r="H521" i="3"/>
  <c r="F521" i="3"/>
  <c r="J521" i="3"/>
  <c r="K521" i="3"/>
  <c r="J361" i="3"/>
  <c r="H361" i="3"/>
  <c r="F361" i="3"/>
  <c r="K361" i="3"/>
  <c r="I361" i="3"/>
  <c r="I576" i="3"/>
  <c r="F576" i="3"/>
  <c r="K576" i="3"/>
  <c r="J576" i="3"/>
  <c r="H576" i="3"/>
  <c r="J352" i="3"/>
  <c r="H352" i="3"/>
  <c r="F352" i="3"/>
  <c r="I352" i="3"/>
  <c r="K352" i="3"/>
  <c r="K908" i="8"/>
  <c r="J908" i="8"/>
  <c r="J261" i="3"/>
  <c r="H261" i="3"/>
  <c r="F261" i="3"/>
  <c r="K261" i="3"/>
  <c r="I261" i="3"/>
  <c r="K340" i="3"/>
  <c r="I340" i="3"/>
  <c r="H340" i="3"/>
  <c r="F340" i="3"/>
  <c r="J340" i="3"/>
  <c r="H371" i="3"/>
  <c r="J371" i="3"/>
  <c r="F371" i="3"/>
  <c r="K371" i="3"/>
  <c r="I371" i="3"/>
  <c r="J289" i="3"/>
  <c r="I289" i="3"/>
  <c r="F289" i="3"/>
  <c r="H289" i="3"/>
  <c r="K289" i="3"/>
  <c r="F282" i="3"/>
  <c r="K282" i="3"/>
  <c r="I282" i="3"/>
  <c r="H282" i="3"/>
  <c r="J282" i="3"/>
  <c r="F420" i="3"/>
  <c r="I420" i="3"/>
  <c r="H420" i="3"/>
  <c r="K420" i="3"/>
  <c r="J420" i="3"/>
  <c r="H529" i="3"/>
  <c r="F529" i="3"/>
  <c r="I529" i="3"/>
  <c r="K529" i="3"/>
  <c r="J529" i="3"/>
  <c r="K846" i="3"/>
  <c r="H846" i="3"/>
  <c r="F846" i="3"/>
  <c r="J846" i="3"/>
  <c r="I846" i="3"/>
  <c r="J949" i="3"/>
  <c r="F949" i="3"/>
  <c r="H949" i="3"/>
  <c r="K949" i="3"/>
  <c r="I949" i="3"/>
  <c r="I286" i="3"/>
  <c r="F286" i="3"/>
  <c r="K286" i="3"/>
  <c r="J286" i="3"/>
  <c r="H286" i="3"/>
  <c r="H535" i="3"/>
  <c r="K535" i="3"/>
  <c r="J535" i="3"/>
  <c r="F535" i="3"/>
  <c r="I535" i="3"/>
  <c r="K806" i="3"/>
  <c r="H806" i="3"/>
  <c r="I806" i="3"/>
  <c r="F806" i="3"/>
  <c r="J806" i="3"/>
  <c r="F783" i="3"/>
  <c r="K783" i="3"/>
  <c r="I783" i="3"/>
  <c r="H783" i="3"/>
  <c r="J783" i="3"/>
  <c r="K793" i="8"/>
  <c r="J793" i="8"/>
  <c r="J815" i="8"/>
  <c r="K815" i="8"/>
  <c r="F795" i="3"/>
  <c r="I795" i="3"/>
  <c r="H795" i="3"/>
  <c r="K795" i="3"/>
  <c r="J795" i="3"/>
  <c r="K451" i="3"/>
  <c r="I451" i="3"/>
  <c r="F451" i="3"/>
  <c r="J451" i="3"/>
  <c r="H451" i="3"/>
  <c r="K520" i="3"/>
  <c r="I520" i="3"/>
  <c r="J520" i="3"/>
  <c r="H520" i="3"/>
  <c r="F520" i="3"/>
  <c r="F993" i="3"/>
  <c r="J993" i="3"/>
  <c r="H993" i="3"/>
  <c r="K993" i="3"/>
  <c r="I993" i="3"/>
  <c r="H650" i="3"/>
  <c r="I650" i="3"/>
  <c r="J650" i="3"/>
  <c r="K650" i="3"/>
  <c r="F650" i="3"/>
  <c r="J711" i="8"/>
  <c r="K711" i="8"/>
  <c r="K757" i="8"/>
  <c r="J757" i="8"/>
  <c r="I920" i="3"/>
  <c r="K920" i="3"/>
  <c r="H920" i="3"/>
  <c r="F920" i="3"/>
  <c r="J920" i="3"/>
  <c r="K826" i="3"/>
  <c r="J826" i="3"/>
  <c r="F826" i="3"/>
  <c r="H826" i="3"/>
  <c r="I826" i="3"/>
  <c r="I744" i="3"/>
  <c r="K744" i="3"/>
  <c r="H744" i="3"/>
  <c r="F744" i="3"/>
  <c r="J744" i="3"/>
  <c r="K695" i="3"/>
  <c r="F695" i="3"/>
  <c r="I695" i="3"/>
  <c r="H695" i="3"/>
  <c r="J695" i="3"/>
  <c r="K464" i="3"/>
  <c r="I464" i="3"/>
  <c r="H464" i="3"/>
  <c r="J464" i="3"/>
  <c r="F464" i="3"/>
  <c r="H772" i="3"/>
  <c r="J772" i="3"/>
  <c r="K772" i="3"/>
  <c r="I772" i="3"/>
  <c r="F772" i="3"/>
  <c r="K891" i="8"/>
  <c r="J891" i="8"/>
  <c r="K764" i="8"/>
  <c r="J764" i="8"/>
  <c r="K709" i="8"/>
  <c r="J709" i="8"/>
  <c r="K717" i="8"/>
  <c r="J717" i="8"/>
  <c r="J584" i="3"/>
  <c r="I584" i="3"/>
  <c r="K584" i="3"/>
  <c r="F584" i="3"/>
  <c r="H584" i="3"/>
  <c r="F956" i="3"/>
  <c r="J956" i="3"/>
  <c r="I956" i="3"/>
  <c r="K956" i="3"/>
  <c r="H956" i="3"/>
  <c r="J845" i="8"/>
  <c r="K845" i="8"/>
  <c r="F461" i="3"/>
  <c r="I461" i="3"/>
  <c r="J461" i="3"/>
  <c r="K461" i="3"/>
  <c r="H461" i="3"/>
  <c r="K780" i="8"/>
  <c r="J780" i="8"/>
  <c r="J962" i="8"/>
  <c r="K962" i="8"/>
  <c r="H343" i="3"/>
  <c r="I343" i="3"/>
  <c r="F343" i="3"/>
  <c r="K343" i="3"/>
  <c r="J343" i="3"/>
  <c r="H959" i="3"/>
  <c r="F959" i="3"/>
  <c r="I959" i="3"/>
  <c r="K959" i="3"/>
  <c r="J959" i="3"/>
  <c r="K772" i="8"/>
  <c r="J772" i="8"/>
  <c r="I481" i="3"/>
  <c r="J481" i="3"/>
  <c r="H481" i="3"/>
  <c r="F481" i="3"/>
  <c r="K481" i="3"/>
  <c r="I911" i="3"/>
  <c r="J911" i="3"/>
  <c r="F911" i="3"/>
  <c r="K911" i="3"/>
  <c r="H911" i="3"/>
  <c r="K696" i="8"/>
  <c r="J696" i="8"/>
  <c r="H995" i="3"/>
  <c r="F995" i="3"/>
  <c r="I995" i="3"/>
  <c r="J995" i="3"/>
  <c r="K995" i="3"/>
  <c r="J883" i="3"/>
  <c r="K883" i="3"/>
  <c r="F883" i="3"/>
  <c r="H883" i="3"/>
  <c r="I883" i="3"/>
  <c r="H456" i="3"/>
  <c r="F456" i="3"/>
  <c r="J456" i="3"/>
  <c r="K456" i="3"/>
  <c r="I456" i="3"/>
  <c r="K786" i="8"/>
  <c r="J786" i="8"/>
  <c r="J833" i="8"/>
  <c r="K833" i="8"/>
  <c r="H889" i="3"/>
  <c r="F889" i="3"/>
  <c r="J889" i="3"/>
  <c r="I889" i="3"/>
  <c r="K889" i="3"/>
  <c r="K902" i="8"/>
  <c r="J902" i="8"/>
  <c r="F986" i="3"/>
  <c r="I986" i="3"/>
  <c r="K986" i="3"/>
  <c r="J986" i="3"/>
  <c r="H986" i="3"/>
  <c r="K621" i="3"/>
  <c r="I621" i="3"/>
  <c r="H621" i="3"/>
  <c r="F621" i="3"/>
  <c r="J621" i="3"/>
  <c r="I782" i="3"/>
  <c r="F782" i="3"/>
  <c r="H782" i="3"/>
  <c r="J782" i="3"/>
  <c r="K782" i="3"/>
  <c r="F680" i="3"/>
  <c r="I680" i="3"/>
  <c r="J680" i="3"/>
  <c r="H680" i="3"/>
  <c r="K680" i="3"/>
  <c r="H655" i="3"/>
  <c r="F655" i="3"/>
  <c r="I655" i="3"/>
  <c r="K655" i="3"/>
  <c r="J655" i="3"/>
  <c r="F807" i="3"/>
  <c r="I807" i="3"/>
  <c r="K807" i="3"/>
  <c r="H807" i="3"/>
  <c r="J807" i="3"/>
  <c r="F829" i="3"/>
  <c r="J829" i="3"/>
  <c r="I829" i="3"/>
  <c r="K829" i="3"/>
  <c r="H829" i="3"/>
  <c r="J896" i="3"/>
  <c r="I896" i="3"/>
  <c r="H896" i="3"/>
  <c r="F896" i="3"/>
  <c r="K896" i="3"/>
  <c r="I688" i="3"/>
  <c r="J688" i="3"/>
  <c r="H688" i="3"/>
  <c r="K688" i="3"/>
  <c r="F688" i="3"/>
  <c r="J952" i="3"/>
  <c r="K952" i="3"/>
  <c r="F952" i="3"/>
  <c r="H952" i="3"/>
  <c r="I952" i="3"/>
  <c r="J954" i="8"/>
  <c r="K954" i="8"/>
  <c r="K875" i="3"/>
  <c r="I875" i="3"/>
  <c r="H875" i="3"/>
  <c r="F875" i="3"/>
  <c r="J875" i="3"/>
  <c r="I642" i="3"/>
  <c r="K642" i="3"/>
  <c r="F642" i="3"/>
  <c r="J642" i="3"/>
  <c r="H642" i="3"/>
  <c r="I636" i="3"/>
  <c r="F636" i="3"/>
  <c r="K636" i="3"/>
  <c r="J636" i="3"/>
  <c r="H636" i="3"/>
  <c r="I539" i="3"/>
  <c r="K539" i="3"/>
  <c r="H539" i="3"/>
  <c r="J539" i="3"/>
  <c r="F539" i="3"/>
  <c r="H462" i="3"/>
  <c r="F462" i="3"/>
  <c r="J462" i="3"/>
  <c r="K462" i="3"/>
  <c r="I462" i="3"/>
  <c r="J885" i="3"/>
  <c r="F885" i="3"/>
  <c r="H885" i="3"/>
  <c r="I885" i="3"/>
  <c r="K885" i="3"/>
  <c r="I639" i="3"/>
  <c r="H639" i="3"/>
  <c r="J639" i="3"/>
  <c r="F639" i="3"/>
  <c r="K639" i="3"/>
  <c r="I617" i="3"/>
  <c r="J617" i="3"/>
  <c r="K617" i="3"/>
  <c r="H617" i="3"/>
  <c r="F617" i="3"/>
  <c r="K778" i="8"/>
  <c r="J778" i="8"/>
  <c r="I333" i="3"/>
  <c r="K333" i="3"/>
  <c r="J333" i="3"/>
  <c r="H333" i="3"/>
  <c r="F333" i="3"/>
  <c r="J729" i="3"/>
  <c r="I729" i="3"/>
  <c r="H729" i="3"/>
  <c r="F729" i="3"/>
  <c r="K729" i="3"/>
  <c r="F665" i="3"/>
  <c r="I665" i="3"/>
  <c r="H665" i="3"/>
  <c r="J665" i="3"/>
  <c r="K665" i="3"/>
  <c r="H850" i="3"/>
  <c r="I850" i="3"/>
  <c r="K850" i="3"/>
  <c r="J850" i="3"/>
  <c r="F850" i="3"/>
  <c r="K306" i="3"/>
  <c r="F306" i="3"/>
  <c r="I306" i="3"/>
  <c r="H306" i="3"/>
  <c r="J306" i="3"/>
  <c r="F301" i="3"/>
  <c r="J301" i="3"/>
  <c r="I301" i="3"/>
  <c r="H301" i="3"/>
  <c r="K301" i="3"/>
  <c r="K618" i="3"/>
  <c r="H618" i="3"/>
  <c r="J618" i="3"/>
  <c r="F618" i="3"/>
  <c r="I618" i="3"/>
  <c r="H946" i="3"/>
  <c r="F946" i="3"/>
  <c r="J946" i="3"/>
  <c r="I946" i="3"/>
  <c r="K946" i="3"/>
  <c r="I548" i="3"/>
  <c r="F548" i="3"/>
  <c r="H548" i="3"/>
  <c r="K548" i="3"/>
  <c r="J548" i="3"/>
  <c r="K397" i="3"/>
  <c r="H397" i="3"/>
  <c r="F397" i="3"/>
  <c r="I397" i="3"/>
  <c r="J397" i="3"/>
  <c r="J483" i="3"/>
  <c r="H483" i="3"/>
  <c r="I483" i="3"/>
  <c r="K483" i="3"/>
  <c r="F483" i="3"/>
  <c r="F320" i="3"/>
  <c r="I320" i="3"/>
  <c r="K320" i="3"/>
  <c r="H320" i="3"/>
  <c r="J320" i="3"/>
  <c r="K727" i="8"/>
  <c r="J727" i="8"/>
  <c r="K442" i="3"/>
  <c r="F442" i="3"/>
  <c r="H442" i="3"/>
  <c r="I442" i="3"/>
  <c r="J442" i="3"/>
  <c r="K651" i="3"/>
  <c r="H651" i="3"/>
  <c r="F651" i="3"/>
  <c r="I651" i="3"/>
  <c r="J651" i="3"/>
  <c r="H622" i="3"/>
  <c r="J622" i="3"/>
  <c r="F622" i="3"/>
  <c r="I622" i="3"/>
  <c r="K622" i="3"/>
  <c r="K526" i="3"/>
  <c r="H526" i="3"/>
  <c r="I526" i="3"/>
  <c r="J526" i="3"/>
  <c r="F526" i="3"/>
  <c r="J324" i="3"/>
  <c r="I324" i="3"/>
  <c r="F324" i="3"/>
  <c r="K324" i="3"/>
  <c r="H324" i="3"/>
  <c r="I813" i="3"/>
  <c r="J813" i="3"/>
  <c r="F813" i="3"/>
  <c r="H813" i="3"/>
  <c r="K813" i="3"/>
  <c r="K284" i="3"/>
  <c r="J284" i="3"/>
  <c r="I284" i="3"/>
  <c r="F284" i="3"/>
  <c r="H284" i="3"/>
  <c r="K714" i="3"/>
  <c r="F714" i="3"/>
  <c r="J714" i="3"/>
  <c r="H714" i="3"/>
  <c r="I714" i="3"/>
  <c r="K896" i="8"/>
  <c r="J896" i="8"/>
  <c r="I690" i="3"/>
  <c r="K690" i="3"/>
  <c r="F690" i="3"/>
  <c r="J690" i="3"/>
  <c r="H690" i="3"/>
  <c r="K865" i="3"/>
  <c r="I865" i="3"/>
  <c r="H865" i="3"/>
  <c r="J865" i="3"/>
  <c r="F865" i="3"/>
  <c r="J756" i="3"/>
  <c r="I756" i="3"/>
  <c r="F756" i="3"/>
  <c r="K756" i="3"/>
  <c r="H756" i="3"/>
  <c r="J774" i="8"/>
  <c r="K774" i="8"/>
  <c r="K852" i="3"/>
  <c r="F852" i="3"/>
  <c r="J852" i="3"/>
  <c r="H852" i="3"/>
  <c r="I852" i="3"/>
  <c r="K753" i="3"/>
  <c r="J753" i="3"/>
  <c r="I753" i="3"/>
  <c r="H753" i="3"/>
  <c r="F753" i="3"/>
  <c r="I768" i="3"/>
  <c r="K768" i="3"/>
  <c r="F768" i="3"/>
  <c r="J768" i="3"/>
  <c r="H768" i="3"/>
  <c r="J725" i="8"/>
  <c r="K725" i="8"/>
  <c r="J776" i="8"/>
  <c r="K776" i="8"/>
  <c r="K484" i="3"/>
  <c r="F484" i="3"/>
  <c r="H484" i="3"/>
  <c r="J484" i="3"/>
  <c r="I484" i="3"/>
  <c r="J794" i="3"/>
  <c r="K794" i="3"/>
  <c r="I794" i="3"/>
  <c r="F794" i="3"/>
  <c r="H794" i="3"/>
  <c r="H781" i="3"/>
  <c r="F781" i="3"/>
  <c r="J781" i="3"/>
  <c r="I781" i="3"/>
  <c r="K781" i="3"/>
  <c r="H951" i="3"/>
  <c r="K951" i="3"/>
  <c r="J951" i="3"/>
  <c r="F951" i="3"/>
  <c r="I951" i="3"/>
  <c r="K593" i="3"/>
  <c r="F593" i="3"/>
  <c r="J593" i="3"/>
  <c r="H593" i="3"/>
  <c r="I593" i="3"/>
  <c r="I559" i="3"/>
  <c r="J559" i="3"/>
  <c r="H559" i="3"/>
  <c r="F559" i="3"/>
  <c r="K559" i="3"/>
  <c r="I658" i="3"/>
  <c r="K658" i="3"/>
  <c r="H658" i="3"/>
  <c r="F658" i="3"/>
  <c r="J658" i="3"/>
  <c r="F927" i="3"/>
  <c r="H927" i="3"/>
  <c r="K927" i="3"/>
  <c r="I927" i="3"/>
  <c r="J927" i="3"/>
  <c r="J720" i="8"/>
  <c r="K720" i="8"/>
  <c r="H950" i="3"/>
  <c r="I950" i="3"/>
  <c r="F950" i="3"/>
  <c r="J950" i="3"/>
  <c r="K950" i="3"/>
  <c r="J805" i="8"/>
  <c r="K805" i="8"/>
  <c r="K829" i="8"/>
  <c r="J829" i="8"/>
  <c r="H445" i="3"/>
  <c r="F445" i="3"/>
  <c r="J445" i="3"/>
  <c r="K445" i="3"/>
  <c r="I445" i="3"/>
  <c r="K904" i="8"/>
  <c r="J904" i="8"/>
  <c r="F505" i="3"/>
  <c r="K505" i="3"/>
  <c r="I505" i="3"/>
  <c r="J505" i="3"/>
  <c r="H505" i="3"/>
  <c r="J419" i="3"/>
  <c r="F419" i="3"/>
  <c r="K419" i="3"/>
  <c r="I419" i="3"/>
  <c r="H419" i="3"/>
  <c r="J806" i="8"/>
  <c r="K806" i="8"/>
  <c r="K370" i="3"/>
  <c r="J370" i="3"/>
  <c r="I370" i="3"/>
  <c r="F370" i="3"/>
  <c r="H370" i="3"/>
  <c r="K840" i="8"/>
  <c r="J840" i="8"/>
  <c r="F864" i="3"/>
  <c r="I864" i="3"/>
  <c r="J864" i="3"/>
  <c r="H864" i="3"/>
  <c r="K864" i="3"/>
  <c r="K956" i="8"/>
  <c r="J956" i="8"/>
  <c r="J853" i="8"/>
  <c r="K853" i="8"/>
  <c r="J732" i="8"/>
  <c r="K732" i="8"/>
  <c r="I749" i="3"/>
  <c r="K749" i="3"/>
  <c r="J749" i="3"/>
  <c r="F749" i="3"/>
  <c r="H749" i="3"/>
  <c r="J967" i="3"/>
  <c r="H967" i="3"/>
  <c r="F967" i="3"/>
  <c r="I967" i="3"/>
  <c r="K967" i="3"/>
  <c r="F380" i="3"/>
  <c r="H380" i="3"/>
  <c r="J380" i="3"/>
  <c r="K380" i="3"/>
  <c r="I380" i="3"/>
  <c r="H545" i="3"/>
  <c r="K545" i="3"/>
  <c r="I545" i="3"/>
  <c r="J545" i="3"/>
  <c r="F545" i="3"/>
  <c r="K271" i="3"/>
  <c r="I271" i="3"/>
  <c r="J271" i="3"/>
  <c r="H271" i="3"/>
  <c r="F271" i="3"/>
  <c r="I522" i="3"/>
  <c r="H522" i="3"/>
  <c r="K522" i="3"/>
  <c r="F522" i="3"/>
  <c r="J522" i="3"/>
  <c r="H969" i="3"/>
  <c r="K969" i="3"/>
  <c r="I969" i="3"/>
  <c r="J969" i="3"/>
  <c r="F969" i="3"/>
  <c r="K279" i="3"/>
  <c r="F279" i="3"/>
  <c r="I279" i="3"/>
  <c r="H279" i="3"/>
  <c r="J279" i="3"/>
  <c r="H428" i="3"/>
  <c r="F428" i="3"/>
  <c r="J428" i="3"/>
  <c r="I428" i="3"/>
  <c r="K428" i="3"/>
  <c r="K706" i="3"/>
  <c r="H706" i="3"/>
  <c r="I706" i="3"/>
  <c r="J706" i="3"/>
  <c r="F706" i="3"/>
  <c r="F467" i="3"/>
  <c r="H467" i="3"/>
  <c r="J467" i="3"/>
  <c r="K467" i="3"/>
  <c r="I467" i="3"/>
  <c r="I979" i="3"/>
  <c r="H979" i="3"/>
  <c r="J979" i="3"/>
  <c r="K979" i="3"/>
  <c r="F979" i="3"/>
  <c r="K789" i="8"/>
  <c r="J789" i="8"/>
  <c r="K921" i="8"/>
  <c r="J921" i="8"/>
  <c r="H653" i="3"/>
  <c r="F653" i="3"/>
  <c r="K653" i="3"/>
  <c r="J653" i="3"/>
  <c r="I653" i="3"/>
  <c r="J699" i="8"/>
  <c r="K699" i="8"/>
  <c r="K985" i="3"/>
  <c r="J985" i="3"/>
  <c r="I985" i="3"/>
  <c r="F985" i="3"/>
  <c r="H985" i="3"/>
  <c r="K667" i="3"/>
  <c r="J667" i="3"/>
  <c r="H667" i="3"/>
  <c r="F667" i="3"/>
  <c r="I667" i="3"/>
  <c r="I469" i="3"/>
  <c r="H469" i="3"/>
  <c r="F469" i="3"/>
  <c r="K469" i="3"/>
  <c r="J469" i="3"/>
  <c r="F643" i="3"/>
  <c r="H643" i="3"/>
  <c r="K643" i="3"/>
  <c r="J643" i="3"/>
  <c r="I643" i="3"/>
  <c r="J477" i="3"/>
  <c r="I477" i="3"/>
  <c r="H477" i="3"/>
  <c r="F477" i="3"/>
  <c r="K477" i="3"/>
  <c r="F861" i="3"/>
  <c r="I861" i="3"/>
  <c r="K861" i="3"/>
  <c r="J861" i="3"/>
  <c r="H861" i="3"/>
  <c r="K942" i="3"/>
  <c r="J942" i="3"/>
  <c r="H942" i="3"/>
  <c r="F942" i="3"/>
  <c r="I942" i="3"/>
  <c r="J704" i="3"/>
  <c r="I704" i="3"/>
  <c r="K704" i="3"/>
  <c r="H704" i="3"/>
  <c r="F704" i="3"/>
  <c r="I537" i="3"/>
  <c r="F537" i="3"/>
  <c r="K537" i="3"/>
  <c r="J537" i="3"/>
  <c r="H537" i="3"/>
  <c r="J993" i="8"/>
  <c r="K993" i="8"/>
  <c r="J859" i="8"/>
  <c r="K859" i="8"/>
  <c r="J958" i="8"/>
  <c r="K958" i="8"/>
  <c r="J941" i="8"/>
  <c r="K941" i="8"/>
  <c r="J831" i="8"/>
  <c r="K831" i="8"/>
  <c r="J768" i="8"/>
  <c r="K768" i="8"/>
  <c r="K761" i="8"/>
  <c r="J761" i="8"/>
  <c r="K966" i="8"/>
  <c r="J966" i="8"/>
  <c r="J790" i="8"/>
  <c r="K790" i="8"/>
  <c r="K704" i="8"/>
  <c r="J704" i="8"/>
  <c r="K735" i="8"/>
  <c r="J735" i="8"/>
  <c r="K703" i="8"/>
  <c r="J703" i="8"/>
  <c r="K893" i="8"/>
  <c r="J893" i="8"/>
  <c r="K974" i="8"/>
  <c r="J974" i="8"/>
  <c r="K802" i="8"/>
  <c r="J802" i="8"/>
  <c r="J828" i="8"/>
  <c r="K828" i="8"/>
  <c r="J741" i="8"/>
  <c r="K741" i="8"/>
  <c r="J846" i="8"/>
  <c r="K846" i="8"/>
  <c r="J827" i="8"/>
  <c r="K827" i="8"/>
  <c r="J747" i="8"/>
  <c r="K747" i="8"/>
  <c r="J873" i="8"/>
  <c r="K873" i="8"/>
  <c r="K771" i="8"/>
  <c r="J771" i="8"/>
  <c r="J733" i="8"/>
  <c r="K733" i="8"/>
  <c r="K931" i="8"/>
  <c r="J931" i="8"/>
  <c r="J995" i="8"/>
  <c r="K995" i="8"/>
  <c r="K698" i="8"/>
  <c r="J698" i="8"/>
  <c r="K970" i="8"/>
  <c r="J970" i="8"/>
  <c r="K960" i="8"/>
  <c r="J960" i="8"/>
  <c r="K707" i="8"/>
  <c r="J707" i="8"/>
  <c r="K773" i="8"/>
  <c r="J773" i="8"/>
  <c r="J876" i="8"/>
  <c r="K876" i="8"/>
  <c r="J920" i="8"/>
  <c r="K920" i="8"/>
  <c r="J905" i="8"/>
  <c r="K905" i="8"/>
  <c r="K454" i="3"/>
  <c r="I454" i="3"/>
  <c r="F454" i="3"/>
  <c r="H454" i="3"/>
  <c r="J454" i="3"/>
  <c r="J823" i="3"/>
  <c r="K823" i="3"/>
  <c r="H823" i="3"/>
  <c r="I823" i="3"/>
  <c r="F823" i="3"/>
  <c r="K692" i="8"/>
  <c r="J692" i="8"/>
  <c r="J827" i="3"/>
  <c r="F827" i="3"/>
  <c r="H827" i="3"/>
  <c r="I827" i="3"/>
  <c r="K827" i="3"/>
  <c r="K765" i="8"/>
  <c r="J765" i="8"/>
  <c r="K963" i="8"/>
  <c r="J963" i="8"/>
  <c r="K910" i="8"/>
  <c r="J910" i="8"/>
  <c r="J1001" i="8"/>
  <c r="K1001" i="8"/>
  <c r="J978" i="8"/>
  <c r="K978" i="8"/>
  <c r="J701" i="8"/>
  <c r="K701" i="8"/>
  <c r="K996" i="8"/>
  <c r="J996" i="8"/>
  <c r="J739" i="8"/>
  <c r="K739" i="8"/>
  <c r="J994" i="8"/>
  <c r="K994" i="8"/>
  <c r="J751" i="8"/>
  <c r="K751" i="8"/>
  <c r="K983" i="8"/>
  <c r="J983" i="8"/>
  <c r="J866" i="8"/>
  <c r="K866" i="8"/>
  <c r="K887" i="8"/>
  <c r="J887" i="8"/>
  <c r="J755" i="8"/>
  <c r="K755" i="8"/>
  <c r="K717" i="3"/>
  <c r="F717" i="3"/>
  <c r="I717" i="3"/>
  <c r="H717" i="3"/>
  <c r="J717" i="3"/>
  <c r="K750" i="8"/>
  <c r="J750" i="8"/>
  <c r="K791" i="8"/>
  <c r="J791" i="8"/>
  <c r="H713" i="3"/>
  <c r="K713" i="3"/>
  <c r="I713" i="3"/>
  <c r="F713" i="3"/>
  <c r="J713" i="3"/>
  <c r="K982" i="3"/>
  <c r="I982" i="3"/>
  <c r="F982" i="3"/>
  <c r="H982" i="3"/>
  <c r="J982" i="3"/>
  <c r="J928" i="8"/>
  <c r="K928" i="8"/>
  <c r="F588" i="3"/>
  <c r="K588" i="3"/>
  <c r="J588" i="3"/>
  <c r="H588" i="3"/>
  <c r="I588" i="3"/>
  <c r="J748" i="8"/>
  <c r="K748" i="8"/>
  <c r="K852" i="8"/>
  <c r="J852" i="8"/>
  <c r="K839" i="8"/>
  <c r="J839" i="8"/>
  <c r="K950" i="8"/>
  <c r="J950" i="8"/>
  <c r="J926" i="8"/>
  <c r="K926" i="8"/>
  <c r="J819" i="8"/>
  <c r="K819" i="8"/>
  <c r="K847" i="8"/>
  <c r="J847" i="8"/>
  <c r="J913" i="8"/>
  <c r="K913" i="8"/>
  <c r="K752" i="8"/>
  <c r="J752" i="8"/>
  <c r="J777" i="8"/>
  <c r="K777" i="8"/>
  <c r="K783" i="8"/>
  <c r="J783" i="8"/>
  <c r="J917" i="8"/>
  <c r="K917" i="8"/>
  <c r="K1002" i="8"/>
  <c r="J1002" i="8"/>
  <c r="K979" i="8"/>
  <c r="J979" i="8"/>
  <c r="J850" i="8"/>
  <c r="K850" i="8"/>
  <c r="J899" i="8"/>
  <c r="K899" i="8"/>
  <c r="J705" i="8"/>
  <c r="K705" i="8"/>
  <c r="J706" i="8"/>
  <c r="K706" i="8"/>
  <c r="J714" i="8"/>
  <c r="K714" i="8"/>
  <c r="K753" i="8"/>
  <c r="J753" i="8"/>
  <c r="K808" i="8"/>
  <c r="J808" i="8"/>
  <c r="K838" i="8"/>
  <c r="J838" i="8"/>
  <c r="K897" i="8"/>
  <c r="J897" i="8"/>
  <c r="J712" i="8"/>
  <c r="K712" i="8"/>
  <c r="K982" i="8"/>
  <c r="J982" i="8"/>
  <c r="K911" i="8"/>
  <c r="J911" i="8"/>
  <c r="K812" i="8"/>
  <c r="J812" i="8"/>
  <c r="K915" i="8"/>
  <c r="J915" i="8"/>
  <c r="J892" i="8"/>
  <c r="K892" i="8"/>
  <c r="K453" i="3"/>
  <c r="I453" i="3"/>
  <c r="J453" i="3"/>
  <c r="H453" i="3"/>
  <c r="F453" i="3"/>
  <c r="J726" i="8"/>
  <c r="K726" i="8"/>
  <c r="K940" i="8"/>
  <c r="J940" i="8"/>
  <c r="J938" i="8"/>
  <c r="K938" i="8"/>
  <c r="J810" i="8"/>
  <c r="K810" i="8"/>
  <c r="J730" i="8"/>
  <c r="K730" i="8"/>
  <c r="J918" i="8"/>
  <c r="K918" i="8"/>
  <c r="J858" i="8"/>
  <c r="K858" i="8"/>
  <c r="K3" i="8"/>
  <c r="J3" i="8"/>
  <c r="K779" i="8"/>
  <c r="J779" i="8"/>
  <c r="K813" i="8"/>
  <c r="J813" i="8"/>
  <c r="J782" i="8"/>
  <c r="K782" i="8"/>
  <c r="J965" i="8"/>
  <c r="K965" i="8"/>
  <c r="K932" i="8"/>
  <c r="J932" i="8"/>
  <c r="J745" i="8"/>
  <c r="K745" i="8"/>
  <c r="K544" i="3"/>
  <c r="J544" i="3"/>
  <c r="F544" i="3"/>
  <c r="H544" i="3"/>
  <c r="I544" i="3"/>
  <c r="I599" i="3"/>
  <c r="J599" i="3"/>
  <c r="F599" i="3"/>
  <c r="K599" i="3"/>
  <c r="H599" i="3"/>
  <c r="J929" i="3"/>
  <c r="K929" i="3"/>
  <c r="H929" i="3"/>
  <c r="I929" i="3"/>
  <c r="F929" i="3"/>
  <c r="K807" i="8"/>
  <c r="J807" i="8"/>
  <c r="J836" i="8"/>
  <c r="K836" i="8"/>
  <c r="J702" i="8"/>
  <c r="K702" i="8"/>
  <c r="K867" i="8"/>
  <c r="J867" i="8"/>
  <c r="J863" i="8"/>
  <c r="K863" i="8"/>
  <c r="J830" i="8"/>
  <c r="K830" i="8"/>
  <c r="J943" i="8"/>
  <c r="K943" i="8"/>
  <c r="J914" i="8"/>
  <c r="K914" i="8"/>
  <c r="J811" i="8"/>
  <c r="K811" i="8"/>
  <c r="K818" i="8"/>
  <c r="J818" i="8"/>
  <c r="K884" i="8"/>
  <c r="J884" i="8"/>
  <c r="K997" i="8"/>
  <c r="J997" i="8"/>
  <c r="K934" i="8"/>
  <c r="J934" i="8"/>
  <c r="J694" i="8"/>
  <c r="K694" i="8"/>
  <c r="K895" i="8"/>
  <c r="J895" i="8"/>
  <c r="J729" i="8"/>
  <c r="K729" i="8"/>
  <c r="H479" i="3"/>
  <c r="F479" i="3"/>
  <c r="I479" i="3"/>
  <c r="K479" i="3"/>
  <c r="J479" i="3"/>
  <c r="K919" i="8"/>
  <c r="J919" i="8"/>
  <c r="J585" i="3"/>
  <c r="K585" i="3"/>
  <c r="H585" i="3"/>
  <c r="I585" i="3"/>
  <c r="F585" i="3"/>
  <c r="J814" i="8"/>
  <c r="K814" i="8"/>
  <c r="K936" i="3"/>
  <c r="J936" i="3"/>
  <c r="I936" i="3"/>
  <c r="H936" i="3"/>
  <c r="F936" i="3"/>
  <c r="K945" i="8"/>
  <c r="J945" i="8"/>
  <c r="J1000" i="8"/>
  <c r="K1000" i="8"/>
  <c r="K804" i="8"/>
  <c r="J804" i="8"/>
  <c r="J533" i="3"/>
  <c r="K533" i="3"/>
  <c r="I533" i="3"/>
  <c r="H533" i="3"/>
  <c r="F533" i="3"/>
  <c r="F801" i="3"/>
  <c r="K801" i="3"/>
  <c r="I801" i="3"/>
  <c r="J801" i="3"/>
  <c r="H801" i="3"/>
  <c r="K869" i="8"/>
  <c r="J869" i="8"/>
  <c r="J981" i="8"/>
  <c r="K981" i="8"/>
  <c r="J855" i="8"/>
  <c r="K855" i="8"/>
  <c r="K998" i="8"/>
  <c r="J998" i="8"/>
  <c r="K798" i="8"/>
  <c r="J798" i="8"/>
  <c r="K925" i="8"/>
  <c r="J925" i="8"/>
  <c r="J769" i="8"/>
  <c r="K769" i="8"/>
  <c r="J695" i="8"/>
  <c r="K695" i="8"/>
  <c r="J785" i="8"/>
  <c r="K785" i="8"/>
  <c r="J990" i="8"/>
  <c r="K990" i="8"/>
  <c r="K824" i="8"/>
  <c r="J824" i="8"/>
  <c r="K951" i="8"/>
  <c r="J951" i="8"/>
  <c r="J693" i="8"/>
  <c r="K693" i="8"/>
  <c r="J906" i="8"/>
  <c r="K906" i="8"/>
  <c r="J903" i="8"/>
  <c r="K903" i="8"/>
  <c r="K697" i="8"/>
  <c r="J697" i="8"/>
  <c r="J713" i="8"/>
  <c r="K713" i="8"/>
  <c r="J992" i="8"/>
  <c r="K992" i="8"/>
  <c r="J909" i="8"/>
  <c r="K909" i="8"/>
  <c r="J862" i="8"/>
  <c r="K862" i="8"/>
  <c r="J888" i="8"/>
  <c r="K888" i="8"/>
  <c r="K652" i="3"/>
  <c r="I652" i="3"/>
  <c r="H652" i="3"/>
  <c r="J652" i="3"/>
  <c r="F652" i="3"/>
  <c r="J457" i="3"/>
  <c r="F457" i="3"/>
  <c r="I457" i="3"/>
  <c r="K457" i="3"/>
  <c r="H457" i="3"/>
  <c r="J912" i="8"/>
  <c r="K912" i="8"/>
  <c r="K942" i="8"/>
  <c r="J942" i="8"/>
  <c r="J949" i="8"/>
  <c r="K949" i="8"/>
  <c r="J968" i="8"/>
  <c r="K968" i="8"/>
  <c r="J715" i="8"/>
  <c r="K715" i="8"/>
  <c r="K999" i="8"/>
  <c r="J999" i="8"/>
  <c r="K937" i="8"/>
  <c r="J937" i="8"/>
  <c r="K946" i="8"/>
  <c r="J946" i="8"/>
  <c r="J749" i="8"/>
  <c r="K749" i="8"/>
  <c r="J666" i="3"/>
  <c r="I666" i="3"/>
  <c r="K666" i="3"/>
  <c r="F666" i="3"/>
  <c r="H666" i="3"/>
  <c r="K877" i="3"/>
  <c r="J877" i="3"/>
  <c r="F877" i="3"/>
  <c r="I877" i="3"/>
  <c r="H877" i="3"/>
  <c r="K817" i="8"/>
  <c r="J817" i="8"/>
  <c r="J878" i="8"/>
  <c r="K878" i="8"/>
  <c r="J955" i="8"/>
  <c r="K955" i="8"/>
  <c r="J738" i="8"/>
  <c r="K738" i="8"/>
  <c r="K864" i="8"/>
  <c r="J864" i="8"/>
  <c r="J822" i="8"/>
  <c r="K822" i="8"/>
  <c r="J708" i="8"/>
  <c r="K708" i="8"/>
  <c r="K980" i="8"/>
  <c r="J980" i="8"/>
  <c r="K923" i="8"/>
  <c r="J923" i="8"/>
  <c r="J781" i="8"/>
  <c r="K781" i="8"/>
  <c r="J967" i="8"/>
  <c r="K967" i="8"/>
  <c r="F803" i="3"/>
  <c r="I803" i="3"/>
  <c r="H803" i="3"/>
  <c r="J803" i="3"/>
  <c r="K803" i="3"/>
  <c r="J868" i="8"/>
  <c r="K868" i="8"/>
  <c r="K763" i="8"/>
  <c r="J763" i="8"/>
  <c r="J759" i="8"/>
  <c r="K759" i="8"/>
  <c r="J952" i="8"/>
  <c r="K952" i="8"/>
  <c r="H682" i="3"/>
  <c r="I682" i="3"/>
  <c r="F682" i="3"/>
  <c r="J682" i="3"/>
  <c r="K682" i="3"/>
  <c r="J968" i="3"/>
  <c r="I968" i="3"/>
  <c r="K968" i="3"/>
  <c r="H968" i="3"/>
  <c r="F968" i="3"/>
  <c r="K965" i="3"/>
  <c r="H965" i="3"/>
  <c r="F965" i="3"/>
  <c r="I965" i="3"/>
  <c r="J965" i="3"/>
  <c r="J947" i="8"/>
  <c r="K947" i="8"/>
  <c r="I609" i="3"/>
  <c r="F609" i="3"/>
  <c r="H609" i="3"/>
  <c r="K609" i="3"/>
  <c r="J609" i="3"/>
  <c r="H769" i="3"/>
  <c r="J769" i="3"/>
  <c r="I769" i="3"/>
  <c r="K769" i="3"/>
  <c r="F769" i="3"/>
  <c r="J821" i="8"/>
  <c r="K821" i="8"/>
  <c r="J719" i="8"/>
  <c r="K719" i="8"/>
  <c r="J879" i="8"/>
  <c r="K879" i="8"/>
  <c r="I518" i="3"/>
  <c r="F518" i="3"/>
  <c r="H518" i="3"/>
  <c r="K518" i="3"/>
  <c r="J518" i="3"/>
  <c r="J832" i="8"/>
  <c r="K832" i="8"/>
  <c r="H612" i="3"/>
  <c r="K612" i="3"/>
  <c r="I612" i="3"/>
  <c r="F612" i="3"/>
  <c r="J612" i="3"/>
  <c r="J971" i="8"/>
  <c r="K971" i="8"/>
  <c r="K856" i="8"/>
  <c r="J856" i="8"/>
  <c r="J969" i="8"/>
  <c r="K969" i="8"/>
  <c r="J948" i="8"/>
  <c r="K948" i="8"/>
  <c r="J843" i="8"/>
  <c r="K843" i="8"/>
  <c r="J953" i="8"/>
  <c r="K953" i="8"/>
  <c r="K881" i="8"/>
  <c r="J881" i="8"/>
  <c r="J842" i="8"/>
  <c r="K842" i="8"/>
  <c r="K740" i="8"/>
  <c r="J740" i="8"/>
  <c r="J882" i="8"/>
  <c r="K882" i="8"/>
  <c r="K724" i="8"/>
  <c r="J724" i="8"/>
  <c r="J933" i="8"/>
  <c r="K933" i="8"/>
  <c r="J766" i="8"/>
  <c r="K766" i="8"/>
  <c r="J975" i="8"/>
  <c r="K975" i="8"/>
  <c r="K723" i="8"/>
  <c r="J723" i="8"/>
  <c r="K816" i="8"/>
  <c r="J816" i="8"/>
  <c r="J986" i="8"/>
  <c r="K986" i="8"/>
</calcChain>
</file>

<file path=xl/sharedStrings.xml><?xml version="1.0" encoding="utf-8"?>
<sst xmlns="http://schemas.openxmlformats.org/spreadsheetml/2006/main" count="274" uniqueCount="149">
  <si>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</si>
  <si>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</si>
  <si>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</si>
  <si>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</si>
  <si>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</si>
  <si>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</si>
  <si>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</si>
  <si>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</si>
  <si>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</si>
  <si>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</si>
  <si>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</si>
  <si>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</si>
  <si>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</si>
  <si>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</si>
  <si>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</si>
  <si>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</si>
  <si>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</si>
  <si>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</si>
  <si>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</si>
  <si>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</si>
  <si>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</si>
  <si>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</si>
  <si>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</si>
  <si>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</si>
  <si>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</si>
  <si>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</si>
  <si>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</si>
  <si>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</si>
  <si>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</si>
  <si>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</si>
  <si>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</si>
  <si>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</si>
  <si>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</si>
  <si>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</si>
  <si>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</si>
  <si>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</si>
  <si>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</si>
  <si>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</si>
  <si>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</si>
  <si>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</si>
  <si>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</si>
  <si>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</si>
  <si>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</si>
  <si>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</si>
  <si>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</si>
  <si>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</si>
  <si>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</si>
  <si>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</si>
  <si>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</si>
  <si>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</si>
  <si>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</si>
  <si>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</si>
  <si>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</si>
  <si>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</si>
  <si>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</si>
  <si>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</si>
  <si>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</si>
  <si>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</si>
  <si>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</si>
  <si>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</si>
  <si>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</si>
  <si>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</si>
  <si>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</si>
  <si>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</si>
  <si>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</si>
  <si>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</si>
  <si>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</si>
  <si>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</si>
  <si>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</si>
  <si>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</si>
  <si>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</si>
  <si>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</si>
  <si>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</si>
  <si>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</si>
  <si>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</si>
  <si>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</si>
  <si>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</si>
  <si>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</si>
  <si>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Barracas Central</t>
  </si>
  <si>
    <t>Central Cordoba</t>
  </si>
  <si>
    <t>Atl. Tucuman</t>
  </si>
  <si>
    <t>Colon Santa FE</t>
  </si>
  <si>
    <t>San Lorenzo</t>
  </si>
  <si>
    <t>Independiente</t>
  </si>
  <si>
    <t>Banfield</t>
  </si>
  <si>
    <t>Newells Old Boys</t>
  </si>
  <si>
    <t>Patronato</t>
  </si>
  <si>
    <t>Velez Sarsfield</t>
  </si>
  <si>
    <t>Platense</t>
  </si>
  <si>
    <t>Godoy Cruz</t>
  </si>
  <si>
    <t>America MG</t>
  </si>
  <si>
    <t>Cuiaba</t>
  </si>
  <si>
    <t>Athletico-PR</t>
  </si>
  <si>
    <t>Santos</t>
  </si>
  <si>
    <t>Avai</t>
  </si>
  <si>
    <t>Sao Paulo</t>
  </si>
  <si>
    <t>Ceara</t>
  </si>
  <si>
    <t>Coritiba</t>
  </si>
  <si>
    <t>Shanghai Port</t>
  </si>
  <si>
    <t>Wuhan FC</t>
  </si>
  <si>
    <t>Shenzhen</t>
  </si>
  <si>
    <t>Chengdu Rongcheng</t>
  </si>
  <si>
    <t>Changchun Yatai</t>
  </si>
  <si>
    <t>Guangzhou City</t>
  </si>
  <si>
    <t>Meizhou Hakka</t>
  </si>
  <si>
    <t>Tianjin Jinmen Tiger</t>
  </si>
  <si>
    <t>Henan Songshan Longmen</t>
  </si>
  <si>
    <t>Dalian Pro</t>
  </si>
  <si>
    <t>Racing Club</t>
  </si>
  <si>
    <t>Huracan</t>
  </si>
  <si>
    <t>Talleres Cordoba</t>
  </si>
  <si>
    <t>Sarmiento Junin</t>
  </si>
  <si>
    <t>Union de Santa Fe</t>
  </si>
  <si>
    <t>Tigre</t>
  </si>
  <si>
    <t>Estudiantes L.P.</t>
  </si>
  <si>
    <t>Gimnasia L.P.</t>
  </si>
  <si>
    <t>Boca Juniors</t>
  </si>
  <si>
    <t>Arsenal Sarandi</t>
  </si>
  <si>
    <t>Atletico GO</t>
  </si>
  <si>
    <t>Corinthians</t>
  </si>
  <si>
    <t>Juventude</t>
  </si>
  <si>
    <t>Fluminense</t>
  </si>
  <si>
    <t>Flamengo RJ</t>
  </si>
  <si>
    <t>Fortaleza</t>
  </si>
  <si>
    <t>Palmeiras</t>
  </si>
  <si>
    <t>Atletico-MG</t>
  </si>
  <si>
    <t>Bragantino</t>
  </si>
  <si>
    <t>Internacional</t>
  </si>
  <si>
    <t>Beijing Guoan</t>
  </si>
  <si>
    <t>Cangzhou</t>
  </si>
  <si>
    <t>Vancouver Whitecaps</t>
  </si>
  <si>
    <t>Real Salt Lake</t>
  </si>
  <si>
    <t>Defensa y Justicia</t>
  </si>
  <si>
    <t>River Plate</t>
  </si>
  <si>
    <t>Rosario Central</t>
  </si>
  <si>
    <t>Lanus</t>
  </si>
  <si>
    <t>Argentinos Jrs</t>
  </si>
  <si>
    <t>Aldosivi</t>
  </si>
  <si>
    <t>Botafogo RJ</t>
  </si>
  <si>
    <t>Goias</t>
  </si>
  <si>
    <t>03/06/2022</t>
  </si>
  <si>
    <t>04/06/2022</t>
  </si>
  <si>
    <t>05/06/2022</t>
  </si>
  <si>
    <t>06/06/2022</t>
  </si>
  <si>
    <t>07/06/2022</t>
  </si>
  <si>
    <t>Super League</t>
  </si>
  <si>
    <t>Liga Profesional</t>
  </si>
  <si>
    <t>Serie A</t>
  </si>
  <si>
    <t>MLS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</si>
</sst>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1.0496029085144616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2.6718380286106891</v>
      </c>
      <c r="I2" s="6">
        <f>IF('Log_working_3-way'!$D2="","",'True_Odds_Calculator_3-way'!O3/'True_Odds_Calculator_3-way'!B3-1)</f>
        <v>5.2469834135153484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4.7071002313969101E-2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1.1381196231305699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-0.89022448466719351</v>
      </c>
      <c r="I3" s="6">
        <f>IF('Log_working_3-way'!$D3="","",'True_Odds_Calculator_3-way'!O4/'True_Odds_Calculator_3-way'!B4-1)</f>
        <v>-0.26669652877736105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4.7478144788868804E-2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1.0684884039679454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53.668880986233084</v>
      </c>
      <c r="I4" s="6">
        <f>IF('Log_working_3-way'!$D4="","",'True_Odds_Calculator_3-way'!O5/'True_Odds_Calculator_3-way'!B5-1)</f>
        <v>2.1036198253076592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4.9813016313631442E-2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1.0411933509996096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10.231615618645272</v>
      </c>
      <c r="I5" s="6">
        <f>IF('Log_working_3-way'!$D5="","",'True_Odds_Calculator_3-way'!O6/'True_Odds_Calculator_3-way'!B6-1)</f>
        <v>8.1791589501305531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4.4220139389569812E-2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1.04069402592933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9.4383379187160514</v>
      </c>
      <c r="I6" s="6">
        <f>IF('Log_working_3-way'!$D6="","",'True_Odds_Calculator_3-way'!O7/'True_Odds_Calculator_3-way'!B7-1)</f>
        <v>7.5393928801907037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4.3478225322996611E-2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1.0403298124439706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9.9384586587356853</v>
      </c>
      <c r="I7" s="6">
        <f>IF('Log_working_3-way'!$D7="","",'True_Odds_Calculator_3-way'!O8/'True_Odds_Calculator_3-way'!B8-1)</f>
        <v>9.2352086146758285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4.3423102246631817E-2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1.043595013248872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21.328207366391712</v>
      </c>
      <c r="I8" s="6">
        <f>IF('Log_working_3-way'!$D8="","",'True_Odds_Calculator_3-way'!O9/'True_Odds_Calculator_3-way'!B9-1)</f>
        <v>8.1704258398194014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4.5214563184680312E-2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1.043595013248872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21.328207366391712</v>
      </c>
      <c r="I9" s="6">
        <f>IF('Log_working_3-way'!$D9="","",'True_Odds_Calculator_3-way'!O10/'True_Odds_Calculator_3-way'!B10-1)</f>
        <v>8.1704258398194014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4.5214563184680312E-2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1.0420410162801916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7.6847928572086719</v>
      </c>
      <c r="I10" s="6">
        <f>IF('Log_working_3-way'!$D10="","",'True_Odds_Calculator_3-way'!O11/'True_Odds_Calculator_3-way'!B11-1)</f>
        <v>8.0074203761241343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4.463450824220061E-2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1.0413393092741141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8.1278611809054002</v>
      </c>
      <c r="I11" s="6">
        <f>IF('Log_working_3-way'!$D11="","",'True_Odds_Calculator_3-way'!O12/'True_Odds_Calculator_3-way'!B12-1)</f>
        <v>6.6463209432692185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4.3616538797662141E-2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1.0365017122092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26.293666307861418</v>
      </c>
      <c r="I12" s="6">
        <f>IF('Log_working_3-way'!$D12="","",'True_Odds_Calculator_3-way'!O13/'True_Odds_Calculator_3-way'!B13-1)</f>
        <v>7.2475577270361295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3.6626779488813321E-2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1.0333629155759865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23.170818795226527</v>
      </c>
      <c r="I13" s="6">
        <f>IF('Log_working_3-way'!$D13="","",'True_Odds_Calculator_3-way'!O14/'True_Odds_Calculator_3-way'!B14-1)</f>
        <v>7.7715266349348706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3.4305052377341383E-2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1.0324564096829574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4.4841882507227799</v>
      </c>
      <c r="I14" s="6">
        <f>IF('Log_working_3-way'!$D14="","",'True_Odds_Calculator_3-way'!O15/'True_Odds_Calculator_3-way'!B15-1)</f>
        <v>8.4473711662841655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3.3687025534851589E-2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1.0355054806867869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28.488701216266602</v>
      </c>
      <c r="I15" s="6">
        <f>IF('Log_working_3-way'!$D15="","",'True_Odds_Calculator_3-way'!O16/'True_Odds_Calculator_3-way'!B16-1)</f>
        <v>6.291384951591823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3.511167047078656E-2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1.0723018093034564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38.632639513274256</v>
      </c>
      <c r="I16" s="6">
        <f>IF('Log_working_3-way'!$D16="","",'True_Odds_Calculator_3-way'!O17/'True_Odds_Calculator_3-way'!B17-1)</f>
        <v>4.9040312478992742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6.3911641996197588E-2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1.0543772726574876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19.469058322078357</v>
      </c>
      <c r="I17" s="6">
        <f>IF('Log_working_3-way'!$D17="","",'True_Odds_Calculator_3-way'!O18/'True_Odds_Calculator_3-way'!B18-1)</f>
        <v>7.1370320253357971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5.6878873721143863E-2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1.1157834614590536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61.72803992942</v>
      </c>
      <c r="I18" s="6">
        <f>IF('Log_working_3-way'!$D18="","",'True_Odds_Calculator_3-way'!O19/'True_Odds_Calculator_3-way'!B19-1)</f>
        <v>1.5339847477113175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7.107188959819899E-2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1.0500295989644779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14.56042497201714</v>
      </c>
      <c r="I19" s="6">
        <f>IF('Log_working_3-way'!$D19="","",'True_Odds_Calculator_3-way'!O20/'True_Odds_Calculator_3-way'!B20-1)</f>
        <v>7.8240441619366621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5.3378960059478286E-2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1.0823052706743825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47.612473912621809</v>
      </c>
      <c r="I20" s="6">
        <f>IF('Log_working_3-way'!$D20="","",'True_Odds_Calculator_3-way'!O21/'True_Odds_Calculator_3-way'!B21-1)</f>
        <v>3.5568592853818526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6.4688777612271542E-2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1.0474715534886707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25.434833285360455</v>
      </c>
      <c r="I21" s="6">
        <f>IF('Log_working_3-way'!$D21="","",'True_Odds_Calculator_3-way'!O22/'True_Odds_Calculator_3-way'!B22-1)</f>
        <v>6.9713445287306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4.7891270049030377E-2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1.0461429971028355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26.040203010088305</v>
      </c>
      <c r="I22" s="6">
        <f>IF('Log_working_3-way'!$D22="","",'True_Odds_Calculator_3-way'!O23/'True_Odds_Calculator_3-way'!B23-1)</f>
        <v>6.9371885422897037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4.6343675548769836E-2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1.0402486796248873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15.235874757423762</v>
      </c>
      <c r="I23" s="6">
        <f>IF('Log_working_3-way'!$D23="","",'True_Odds_Calculator_3-way'!O24/'True_Odds_Calculator_3-way'!B24-1)</f>
        <v>9.1721203254264339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4.3065930321174228E-2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1.0442095211762166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23.155553280049496</v>
      </c>
      <c r="I24" s="6">
        <f>IF('Log_working_3-way'!$D24="","",'True_Odds_Calculator_3-way'!O25/'True_Odds_Calculator_3-way'!B25-1)</f>
        <v>7.2749486630038085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4.5386428778366517E-2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1.0606837586912439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42.424955963144996</v>
      </c>
      <c r="I25" s="6">
        <f>IF('Log_working_3-way'!$D25="","",'True_Odds_Calculator_3-way'!O26/'True_Odds_Calculator_3-way'!B26-1)</f>
        <v>4.4179472400859394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5.1325461532412131E-2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1.0312075806801497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9.8935798614981696</v>
      </c>
      <c r="I26" s="6">
        <f>IF('Log_working_3-way'!$D26="","",'True_Odds_Calculator_3-way'!O27/'True_Odds_Calculator_3-way'!B27-1)</f>
        <v>8.6878852149143082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3.3705555314166524E-2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1.0350145783343538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10.946189125831395</v>
      </c>
      <c r="I27" s="6">
        <f>IF('Log_working_3-way'!$D27="","",'True_Odds_Calculator_3-way'!O28/'True_Odds_Calculator_3-way'!B28-1)</f>
        <v>9.5645786383607838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3.7848432948921928E-2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1.051478324538738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43.349037240313564</v>
      </c>
      <c r="I28" s="6">
        <f>IF('Log_working_3-way'!$D28="","",'True_Odds_Calculator_3-way'!O29/'True_Odds_Calculator_3-way'!B29-1)</f>
        <v>3.6700600155253218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4.3472803170059526E-2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1.036549120320152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16.577422938227063</v>
      </c>
      <c r="I29" s="6">
        <f>IF('Log_working_3-way'!$D29="","",'True_Odds_Calculator_3-way'!O30/'True_Odds_Calculator_3-way'!B30-1)</f>
        <v>7.8919112942929281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3.8994102823890042E-2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1.038609092698054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19.407579483251801</v>
      </c>
      <c r="I30" s="6">
        <f>IF('Log_working_3-way'!$D30="","",'True_Odds_Calculator_3-way'!O31/'True_Odds_Calculator_3-way'!B31-1)</f>
        <v>7.987014844306449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4.061249338080053E-2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1.0786062942088113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44.945075075639757</v>
      </c>
      <c r="I31" s="6">
        <f>IF('Log_working_3-way'!$D31="","",'True_Odds_Calculator_3-way'!O32/'True_Odds_Calculator_3-way'!B32-1)</f>
        <v>3.7232542390846257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6.4361016360005907E-2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1.0250136053543348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14.333986921011157</v>
      </c>
      <c r="I32" s="6">
        <f>IF('Log_working_3-way'!$D32="","",'True_Odds_Calculator_3-way'!O33/'True_Odds_Calculator_3-way'!B33-1)</f>
        <v>6.8590643194077057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2.6937067161980632E-2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1.0420990433803454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7.9569721309947461</v>
      </c>
      <c r="I33" s="6">
        <f>IF('Log_working_3-way'!$D33="","",'True_Odds_Calculator_3-way'!O34/'True_Odds_Calculator_3-way'!B34-1)</f>
        <v>6.0340264319088242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4.4102827206785378E-2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1.0422767911770008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16.476217738161111</v>
      </c>
      <c r="I34" s="6">
        <f>IF('Log_working_3-way'!$D34="","",'True_Odds_Calculator_3-way'!O35/'True_Odds_Calculator_3-way'!B35-1)</f>
        <v>8.5830774161868035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4.5010942830067346E-2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1.0557487457822972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40.274764858915354</v>
      </c>
      <c r="I35" s="6">
        <f>IF('Log_working_3-way'!$D35="","",'True_Odds_Calculator_3-way'!O36/'True_Odds_Calculator_3-way'!B36-1)</f>
        <v>4.457820146633436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4.8644338118022379E-2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1.0417980634294626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30.386238441763712</v>
      </c>
      <c r="I36" s="6">
        <f>IF('Log_working_3-way'!$D36="","",'True_Odds_Calculator_3-way'!O37/'True_Odds_Calculator_3-way'!B37-1)</f>
        <v>6.7576474712601184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4.036236406846383E-2</v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5.0999999999999996</v>
      </c>
      <c r="B2" s="4">
        <f>IF('True_Odds_Calculator_3-way'!B3="","",'True_Odds_Calculator_3-way'!B3)</f>
        <v>3.91</v>
      </c>
      <c r="C2" s="4">
        <f>IF('True_Odds_Calculator_3-way'!C3="","",'True_Odds_Calculator_3-way'!C3)</f>
        <v>1.68</v>
      </c>
      <c r="D2" s="9">
        <f>(K2/(AR2+K2-(AR2*K2)))</f>
        <v>0.18366281579887969</v>
      </c>
      <c r="E2" s="9">
        <f>(L2/(AR2+L2-(AR2*L2)))</f>
        <v>0.24069151476944228</v>
      </c>
      <c r="F2" s="9">
        <f>(M2/(AR2+M2-(AR2*M2)))</f>
        <v>0.57564566943167794</v>
      </c>
      <c r="G2" s="9">
        <f>AR2</f>
        <v>1.0840878673611773</v>
      </c>
      <c r="H2" s="9">
        <f>IF(A2="","",1/D2)</f>
        <v>5.4447602561808255</v>
      </c>
      <c r="I2" s="9">
        <f>IF(B2="","",1/E2)</f>
        <v>4.1546956940210258</v>
      </c>
      <c r="J2" s="9">
        <f>IF(C2="","",1/F2)</f>
        <v>1.737179749805601</v>
      </c>
      <c r="K2" s="11">
        <f>1/A2</f>
        <v>0.19607843137254904</v>
      </c>
      <c r="L2" s="11">
        <f>1/B2</f>
        <v>0.25575447570332482</v>
      </c>
      <c r="M2" s="11">
        <f>1/C2</f>
        <v>0.59523809523809523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-0.24217513092193399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0.22954620893540706</v>
      </c>
      <c r="Q2" s="11">
        <f>2*'OddsRatio_working_3-way'!K2*'OddsRatio_working_3-way'!L2*'OddsRatio_working_3-way'!M2</f>
        <v>5.9699924300495998E-2</v>
      </c>
      <c r="R2" s="11">
        <f>O2/N2</f>
        <v>0</v>
      </c>
      <c r="S2" s="11">
        <f>P2/N2</f>
        <v>-0.94785211041922424</v>
      </c>
      <c r="T2" s="11">
        <f>Q2/N2</f>
        <v>-0.24651550336000635</v>
      </c>
      <c r="U2" s="11">
        <f>'OddsRatio_working_3-way'!S2-'OddsRatio_working_3-way'!R2^2/3</f>
        <v>-0.94785211041922424</v>
      </c>
      <c r="V2" s="11">
        <f>'OddsRatio_working_3-way'!S2*'OddsRatio_working_3-way'!R2/3-2*'OddsRatio_working_3-way'!R2^3/27-'OddsRatio_working_3-way'!T2</f>
        <v>0.24651550336000635</v>
      </c>
      <c r="W2" s="11">
        <f>'OddsRatio_working_3-way'!V2^2+4*'OddsRatio_working_3-way'!U2^3/27</f>
        <v>-6.5389029169891311E-2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0.17759428662454813</v>
      </c>
      <c r="Y2" s="11">
        <f>IF('OddsRatio_working_3-way'!W2&gt;=0,IF('OddsRatio_working_3-way'!V2+SQRT('OddsRatio_working_3-way'!W2)&gt;0,0,PI()),ACOS('OddsRatio_working_3-way'!V2/(2*'OddsRatio_working_3-way'!X2)))</f>
        <v>0.80370906974664547</v>
      </c>
      <c r="Z2" s="11">
        <f>'OddsRatio_working_3-way'!X2^(1/3)*COS('OddsRatio_working_3-way'!Y2/3)</f>
        <v>0.54204393368058867</v>
      </c>
      <c r="AA2" s="11">
        <f>'OddsRatio_working_3-way'!X2^(1/3)*COS(('OddsRatio_working_3-way'!Y2+2*PI())/3)</f>
        <v>-0.39987967159581617</v>
      </c>
      <c r="AB2" s="11">
        <f>'OddsRatio_working_3-way'!X2^(1/3)*COS(('OddsRatio_working_3-way'!Y2+4*PI())/3)</f>
        <v>-0.1421642620847724</v>
      </c>
      <c r="AC2" s="11">
        <f>'OddsRatio_working_3-way'!X2^(1/3)*SIN('OddsRatio_working_3-way'!Y2/3)</f>
        <v>0.14879206105551573</v>
      </c>
      <c r="AD2" s="11">
        <f>'OddsRatio_working_3-way'!X2^(1/3)*SIN(('OddsRatio_working_3-way'!Y2+2*PI())/3)</f>
        <v>0.39502778600687949</v>
      </c>
      <c r="AE2" s="11">
        <f>'OddsRatio_working_3-way'!X2^(1/3)*SIN(('OddsRatio_working_3-way'!Y2+4*PI())/3)</f>
        <v>-0.54381984706239517</v>
      </c>
      <c r="AF2" s="11">
        <f>-'OddsRatio_working_3-way'!U2/(3*'OddsRatio_working_3-way'!X2^(1/3))*COS(('OddsRatio_working_3-way'!Y2)/3)</f>
        <v>0.54204393368058867</v>
      </c>
      <c r="AG2" s="11">
        <f>-'OddsRatio_working_3-way'!U2/(3*'OddsRatio_working_3-way'!X2^(1/3))*COS(('OddsRatio_working_3-way'!Y2+2*PI())/3)</f>
        <v>-0.39987967159581617</v>
      </c>
      <c r="AH2" s="11">
        <f>-'OddsRatio_working_3-way'!U2/(3*'OddsRatio_working_3-way'!X2^(1/3))*COS(('OddsRatio_working_3-way'!Y2+4*PI())/3)</f>
        <v>-0.1421642620847724</v>
      </c>
      <c r="AI2" s="11">
        <f>'OddsRatio_working_3-way'!U2/(3*'OddsRatio_working_3-way'!X2^(1/3))*SIN(('OddsRatio_working_3-way'!Y2)/3)</f>
        <v>-0.14879206105551573</v>
      </c>
      <c r="AJ2" s="11">
        <f>'OddsRatio_working_3-way'!U2/(3*'OddsRatio_working_3-way'!X2^(1/3))*SIN(('OddsRatio_working_3-way'!Y2+2*PI())/3)</f>
        <v>-0.39502778600687949</v>
      </c>
      <c r="AK2" s="11">
        <f>'OddsRatio_working_3-way'!U2/(3*'OddsRatio_working_3-way'!X2^(1/3))*SIN(('OddsRatio_working_3-way'!Y2+4*PI())/3)</f>
        <v>0.54381984706239517</v>
      </c>
      <c r="AL2" s="11">
        <f>'OddsRatio_working_3-way'!Z2+'OddsRatio_working_3-way'!AF2</f>
        <v>1.0840878673611773</v>
      </c>
      <c r="AM2" s="11">
        <f>'OddsRatio_working_3-way'!AA2+'OddsRatio_working_3-way'!AG2</f>
        <v>-0.79975934319163233</v>
      </c>
      <c r="AN2" s="11">
        <f>'OddsRatio_working_3-way'!AB2+'OddsRatio_working_3-way'!AH2</f>
        <v>-0.28432852416954479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1.0840878673611773</v>
      </c>
      <c r="AS2" s="11">
        <f>IF(('OddsRatio_working_3-way'!X2=0),IF(Q2&gt;0,-Q2^(1/3),(-Q2)^(1/3)),'OddsRatio_working_3-way'!AM2-'OddsRatio_working_3-way'!R2/3)</f>
        <v>-0.79975934319163233</v>
      </c>
      <c r="AT2" s="11">
        <f>IF(('OddsRatio_working_3-way'!X2=0),IF(Q2&gt;0,-Q2^(1/3),(-Q2)^(1/3)),'OddsRatio_working_3-way'!AN2-'OddsRatio_working_3-way'!R2/3)</f>
        <v>-0.28432852416954479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29.49</v>
      </c>
      <c r="B3" s="4">
        <f>IF('True_Odds_Calculator_3-way'!B4="","",'True_Odds_Calculator_3-way'!B4)</f>
        <v>11.41</v>
      </c>
      <c r="C3" s="4">
        <f>IF('True_Odds_Calculator_3-way'!C4="","",'True_Odds_Calculator_3-way'!C4)</f>
        <v>1.08</v>
      </c>
      <c r="D3" s="9">
        <f t="shared" ref="D3" si="0">(K3/(AR3+K3-(AR3*K3)))</f>
        <v>2.6159393191607955E-2</v>
      </c>
      <c r="E3" s="9">
        <f t="shared" ref="E3" si="1">(L3/(AR3+L3-(AR3*L3)))</f>
        <v>6.8481459711592849E-2</v>
      </c>
      <c r="F3" s="9">
        <f t="shared" ref="F3" si="2">(M3/(AR3+M3-(AR3*M3)))</f>
        <v>0.90535914709679888</v>
      </c>
      <c r="G3" s="9">
        <f t="shared" ref="G3" si="3">AR3</f>
        <v>1.3066755497898828</v>
      </c>
      <c r="H3" s="9">
        <f t="shared" ref="H3" si="4">IF(A3="","",1/D3)</f>
        <v>38.227186413513763</v>
      </c>
      <c r="I3" s="9">
        <f t="shared" ref="I3" si="5">IF(B3="","",1/E3)</f>
        <v>14.602492473312678</v>
      </c>
      <c r="J3" s="9">
        <f t="shared" ref="J3" si="6">IF(C3="","",1/F3)</f>
        <v>1.104534043983191</v>
      </c>
      <c r="K3" s="11">
        <f t="shared" ref="K3" si="7">1/A3</f>
        <v>3.39097999321804E-2</v>
      </c>
      <c r="L3" s="11">
        <f t="shared" ref="L3" si="8">1/B3</f>
        <v>8.7642418930762495E-2</v>
      </c>
      <c r="M3" s="11">
        <f t="shared" ref="M3" si="9">1/C3</f>
        <v>0.92592592592592582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-6.5290349483597909E-2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0.10726490743632874</v>
      </c>
      <c r="Q3" s="11">
        <f>2*'OddsRatio_working_3-way'!K3*'OddsRatio_working_3-way'!L3*'OddsRatio_working_3-way'!M3</f>
        <v>5.5035868361379553E-3</v>
      </c>
      <c r="R3" s="11">
        <f t="shared" ref="R3" si="10">O3/N3</f>
        <v>0</v>
      </c>
      <c r="S3" s="11">
        <f t="shared" ref="S3" si="11">P3/N3</f>
        <v>-1.6428906918820458</v>
      </c>
      <c r="T3" s="11">
        <f t="shared" ref="T3" si="12">Q3/N3</f>
        <v>-8.4294032420833553E-2</v>
      </c>
      <c r="U3" s="11">
        <f>'OddsRatio_working_3-way'!S3-'OddsRatio_working_3-way'!R3^2/3</f>
        <v>-1.6428906918820458</v>
      </c>
      <c r="V3" s="11">
        <f>'OddsRatio_working_3-way'!S3*'OddsRatio_working_3-way'!R3/3-2*'OddsRatio_working_3-way'!R3^3/27-'OddsRatio_working_3-way'!T3</f>
        <v>8.4294032420833553E-2</v>
      </c>
      <c r="W3" s="11">
        <f>'OddsRatio_working_3-way'!V3^2+4*'OddsRatio_working_3-way'!U3^3/27</f>
        <v>-0.64982926436824739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0.40525755645947303</v>
      </c>
      <c r="Y3" s="11">
        <f>IF('OddsRatio_working_3-way'!W3&gt;=0,IF('OddsRatio_working_3-way'!V3+SQRT('OddsRatio_working_3-way'!W3)&gt;0,0,PI()),ACOS('OddsRatio_working_3-way'!V3/(2*'OddsRatio_working_3-way'!X3)))</f>
        <v>1.4666073595787374</v>
      </c>
      <c r="Z3" s="11">
        <f>'OddsRatio_working_3-way'!X3^(1/3)*COS('OddsRatio_working_3-way'!Y3/3)</f>
        <v>0.65333777489494138</v>
      </c>
      <c r="AA3" s="11">
        <f>'OddsRatio_working_3-way'!X3^(1/3)*COS(('OddsRatio_working_3-way'!Y3+2*PI())/3)</f>
        <v>-0.62764228642486641</v>
      </c>
      <c r="AB3" s="11">
        <f>'OddsRatio_working_3-way'!X3^(1/3)*COS(('OddsRatio_working_3-way'!Y3+4*PI())/3)</f>
        <v>-2.5695488470075249E-2</v>
      </c>
      <c r="AC3" s="11">
        <f>'OddsRatio_working_3-way'!X3^(1/3)*SIN('OddsRatio_working_3-way'!Y3/3)</f>
        <v>0.34753414583703196</v>
      </c>
      <c r="AD3" s="11">
        <f>'OddsRatio_working_3-way'!X3^(1/3)*SIN(('OddsRatio_working_3-way'!Y3+2*PI())/3)</f>
        <v>0.39204003739250237</v>
      </c>
      <c r="AE3" s="11">
        <f>'OddsRatio_working_3-way'!X3^(1/3)*SIN(('OddsRatio_working_3-way'!Y3+4*PI())/3)</f>
        <v>-0.73957418322953428</v>
      </c>
      <c r="AF3" s="11">
        <f>-'OddsRatio_working_3-way'!U3/(3*'OddsRatio_working_3-way'!X3^(1/3))*COS(('OddsRatio_working_3-way'!Y3)/3)</f>
        <v>0.65333777489494138</v>
      </c>
      <c r="AG3" s="11">
        <f>-'OddsRatio_working_3-way'!U3/(3*'OddsRatio_working_3-way'!X3^(1/3))*COS(('OddsRatio_working_3-way'!Y3+2*PI())/3)</f>
        <v>-0.62764228642486641</v>
      </c>
      <c r="AH3" s="11">
        <f>-'OddsRatio_working_3-way'!U3/(3*'OddsRatio_working_3-way'!X3^(1/3))*COS(('OddsRatio_working_3-way'!Y3+4*PI())/3)</f>
        <v>-2.5695488470075249E-2</v>
      </c>
      <c r="AI3" s="11">
        <f>'OddsRatio_working_3-way'!U3/(3*'OddsRatio_working_3-way'!X3^(1/3))*SIN(('OddsRatio_working_3-way'!Y3)/3)</f>
        <v>-0.34753414583703196</v>
      </c>
      <c r="AJ3" s="11">
        <f>'OddsRatio_working_3-way'!U3/(3*'OddsRatio_working_3-way'!X3^(1/3))*SIN(('OddsRatio_working_3-way'!Y3+2*PI())/3)</f>
        <v>-0.39204003739250237</v>
      </c>
      <c r="AK3" s="11">
        <f>'OddsRatio_working_3-way'!U3/(3*'OddsRatio_working_3-way'!X3^(1/3))*SIN(('OddsRatio_working_3-way'!Y3+4*PI())/3)</f>
        <v>0.73957418322953428</v>
      </c>
      <c r="AL3" s="11">
        <f>'OddsRatio_working_3-way'!Z3+'OddsRatio_working_3-way'!AF3</f>
        <v>1.3066755497898828</v>
      </c>
      <c r="AM3" s="11">
        <f>'OddsRatio_working_3-way'!AA3+'OddsRatio_working_3-way'!AG3</f>
        <v>-1.2552845728497328</v>
      </c>
      <c r="AN3" s="11">
        <f>'OddsRatio_working_3-way'!AB3+'OddsRatio_working_3-way'!AH3</f>
        <v>-5.1390976940150497E-2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1.3066755497898828</v>
      </c>
      <c r="AS3" s="11">
        <f>IF(('OddsRatio_working_3-way'!X3=0),IF(Q3&gt;0,-Q3^(1/3),(-Q3)^(1/3)),'OddsRatio_working_3-way'!AM3-'OddsRatio_working_3-way'!R3/3)</f>
        <v>-1.2552845728497328</v>
      </c>
      <c r="AT3" s="11">
        <f>IF(('OddsRatio_working_3-way'!X3=0),IF(Q3&gt;0,-Q3^(1/3),(-Q3)^(1/3)),'OddsRatio_working_3-way'!AN3-'OddsRatio_working_3-way'!R3/3)</f>
        <v>-5.1390976940150497E-2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1.32</v>
      </c>
      <c r="B4" s="4">
        <f>IF('True_Odds_Calculator_3-way'!B5="","",'True_Odds_Calculator_3-way'!B5)</f>
        <v>5.54</v>
      </c>
      <c r="C4" s="4">
        <f>IF('True_Odds_Calculator_3-way'!C5="","",'True_Odds_Calculator_3-way'!C5)</f>
        <v>8.9499999999999993</v>
      </c>
      <c r="D4" s="9">
        <f t="shared" ref="D4:D67" si="13">(K4/(AR4+K4-(AR4*K4)))</f>
        <v>0.73548181111167255</v>
      </c>
      <c r="E4" s="9">
        <f t="shared" ref="E4:E67" si="14">(L4/(AR4+L4-(AR4*L4)))</f>
        <v>0.16386522795355365</v>
      </c>
      <c r="F4" s="9">
        <f t="shared" ref="F4:F67" si="15">(M4/(AR4+M4-(AR4*M4)))</f>
        <v>0.10065296093477391</v>
      </c>
      <c r="G4" s="9">
        <f t="shared" ref="G4:G67" si="16">AR4</f>
        <v>1.1239154086307006</v>
      </c>
      <c r="H4" s="9">
        <f t="shared" ref="H4:H67" si="17">IF(A4="","",1/D4)</f>
        <v>1.3596529307618241</v>
      </c>
      <c r="I4" s="9">
        <f t="shared" ref="I4:I67" si="18">IF(B4="","",1/E4)</f>
        <v>6.1025759551833803</v>
      </c>
      <c r="J4" s="9">
        <f t="shared" ref="J4:J67" si="19">IF(C4="","",1/F4)</f>
        <v>9.9351274986140705</v>
      </c>
      <c r="K4" s="11">
        <f t="shared" ref="K4:K67" si="20">1/A4</f>
        <v>0.75757575757575757</v>
      </c>
      <c r="L4" s="11">
        <f t="shared" ref="L4:L67" si="21">1/B4</f>
        <v>0.18050541516245489</v>
      </c>
      <c r="M4" s="11">
        <f t="shared" ref="M4:M67" si="22">1/C4</f>
        <v>0.111731843575419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-0.17646810765419974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0.19572324092018345</v>
      </c>
      <c r="Q4" s="11">
        <f>2*'OddsRatio_working_3-way'!K4*'OddsRatio_working_3-way'!L4*'OddsRatio_working_3-way'!M4</f>
        <v>3.0557883047647689E-2</v>
      </c>
      <c r="R4" s="11">
        <f t="shared" ref="R4:R67" si="23">O4/N4</f>
        <v>0</v>
      </c>
      <c r="S4" s="11">
        <f t="shared" ref="S4:S67" si="24">P4/N4</f>
        <v>-1.1091139556146619</v>
      </c>
      <c r="T4" s="11">
        <f t="shared" ref="T4:T67" si="25">Q4/N4</f>
        <v>-0.17316377136840932</v>
      </c>
      <c r="U4" s="11">
        <f>'OddsRatio_working_3-way'!S4-'OddsRatio_working_3-way'!R4^2/3</f>
        <v>-1.1091139556146619</v>
      </c>
      <c r="V4" s="11">
        <f>'OddsRatio_working_3-way'!S4*'OddsRatio_working_3-way'!R4/3-2*'OddsRatio_working_3-way'!R4^3/27-'OddsRatio_working_3-way'!T4</f>
        <v>0.17316377136840932</v>
      </c>
      <c r="W4" s="11">
        <f>'OddsRatio_working_3-way'!V4^2+4*'OddsRatio_working_3-way'!U4^3/27</f>
        <v>-0.17214149758049999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0.22479278752610743</v>
      </c>
      <c r="Y4" s="11">
        <f>IF('OddsRatio_working_3-way'!W4&gt;=0,IF('OddsRatio_working_3-way'!V4+SQRT('OddsRatio_working_3-way'!W4)&gt;0,0,PI()),ACOS('OddsRatio_working_3-way'!V4/(2*'OddsRatio_working_3-way'!X4)))</f>
        <v>1.1754117812264966</v>
      </c>
      <c r="Z4" s="11">
        <f>'OddsRatio_working_3-way'!X4^(1/3)*COS('OddsRatio_working_3-way'!Y4/3)</f>
        <v>0.56195770431535041</v>
      </c>
      <c r="AA4" s="11">
        <f>'OddsRatio_working_3-way'!X4^(1/3)*COS(('OddsRatio_working_3-way'!Y4+2*PI())/3)</f>
        <v>-0.48205382032659316</v>
      </c>
      <c r="AB4" s="11">
        <f>'OddsRatio_working_3-way'!X4^(1/3)*COS(('OddsRatio_working_3-way'!Y4+4*PI())/3)</f>
        <v>-7.9903883988757182E-2</v>
      </c>
      <c r="AC4" s="11">
        <f>'OddsRatio_working_3-way'!X4^(1/3)*SIN('OddsRatio_working_3-way'!Y4/3)</f>
        <v>0.23218137399924052</v>
      </c>
      <c r="AD4" s="11">
        <f>'OddsRatio_working_3-way'!X4^(1/3)*SIN(('OddsRatio_working_3-way'!Y4+2*PI())/3)</f>
        <v>0.37057896078985736</v>
      </c>
      <c r="AE4" s="11">
        <f>'OddsRatio_working_3-way'!X4^(1/3)*SIN(('OddsRatio_working_3-way'!Y4+4*PI())/3)</f>
        <v>-0.60276033478909774</v>
      </c>
      <c r="AF4" s="11">
        <f>-'OddsRatio_working_3-way'!U4/(3*'OddsRatio_working_3-way'!X4^(1/3))*COS(('OddsRatio_working_3-way'!Y4)/3)</f>
        <v>0.5619577043153503</v>
      </c>
      <c r="AG4" s="11">
        <f>-'OddsRatio_working_3-way'!U4/(3*'OddsRatio_working_3-way'!X4^(1/3))*COS(('OddsRatio_working_3-way'!Y4+2*PI())/3)</f>
        <v>-0.48205382032659311</v>
      </c>
      <c r="AH4" s="11">
        <f>-'OddsRatio_working_3-way'!U4/(3*'OddsRatio_working_3-way'!X4^(1/3))*COS(('OddsRatio_working_3-way'!Y4+4*PI())/3)</f>
        <v>-7.9903883988757168E-2</v>
      </c>
      <c r="AI4" s="11">
        <f>'OddsRatio_working_3-way'!U4/(3*'OddsRatio_working_3-way'!X4^(1/3))*SIN(('OddsRatio_working_3-way'!Y4)/3)</f>
        <v>-0.23218137399924046</v>
      </c>
      <c r="AJ4" s="11">
        <f>'OddsRatio_working_3-way'!U4/(3*'OddsRatio_working_3-way'!X4^(1/3))*SIN(('OddsRatio_working_3-way'!Y4+2*PI())/3)</f>
        <v>-0.3705789607898573</v>
      </c>
      <c r="AK4" s="11">
        <f>'OddsRatio_working_3-way'!U4/(3*'OddsRatio_working_3-way'!X4^(1/3))*SIN(('OddsRatio_working_3-way'!Y4+4*PI())/3)</f>
        <v>0.60276033478909763</v>
      </c>
      <c r="AL4" s="11">
        <f>'OddsRatio_working_3-way'!Z4+'OddsRatio_working_3-way'!AF4</f>
        <v>1.1239154086307006</v>
      </c>
      <c r="AM4" s="11">
        <f>'OddsRatio_working_3-way'!AA4+'OddsRatio_working_3-way'!AG4</f>
        <v>-0.96410764065318633</v>
      </c>
      <c r="AN4" s="11">
        <f>'OddsRatio_working_3-way'!AB4+'OddsRatio_working_3-way'!AH4</f>
        <v>-0.15980776797751434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1.1239154086307006</v>
      </c>
      <c r="AS4" s="11">
        <f>IF(('OddsRatio_working_3-way'!X4=0),IF(Q4&gt;0,-Q4^(1/3),(-Q4)^(1/3)),'OddsRatio_working_3-way'!AM4-'OddsRatio_working_3-way'!R4/3)</f>
        <v>-0.96410764065318633</v>
      </c>
      <c r="AT4" s="11">
        <f>IF(('OddsRatio_working_3-way'!X4=0),IF(Q4&gt;0,-Q4^(1/3),(-Q4)^(1/3)),'OddsRatio_working_3-way'!AN4-'OddsRatio_working_3-way'!R4/3)</f>
        <v>-0.15980776797751434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2.92</v>
      </c>
      <c r="B5" s="4">
        <f>IF('True_Odds_Calculator_3-way'!B6="","",'True_Odds_Calculator_3-way'!B6)</f>
        <v>3.23</v>
      </c>
      <c r="C5" s="4">
        <f>IF('True_Odds_Calculator_3-way'!C6="","",'True_Odds_Calculator_3-way'!C6)</f>
        <v>2.5499999999999998</v>
      </c>
      <c r="D5" s="9">
        <f t="shared" si="13"/>
        <v>0.32777070975183586</v>
      </c>
      <c r="E5" s="9">
        <f t="shared" si="14"/>
        <v>0.29567863192245009</v>
      </c>
      <c r="F5" s="9">
        <f t="shared" si="15"/>
        <v>0.37655065832571427</v>
      </c>
      <c r="G5" s="9">
        <f t="shared" si="16"/>
        <v>1.0681839822397099</v>
      </c>
      <c r="H5" s="9">
        <f t="shared" si="17"/>
        <v>3.0509132459002428</v>
      </c>
      <c r="I5" s="9">
        <f t="shared" si="18"/>
        <v>3.3820502803945525</v>
      </c>
      <c r="J5" s="9">
        <f t="shared" si="19"/>
        <v>2.6556851724715496</v>
      </c>
      <c r="K5" s="11">
        <f t="shared" si="20"/>
        <v>0.34246575342465752</v>
      </c>
      <c r="L5" s="11">
        <f t="shared" si="21"/>
        <v>0.30959752321981426</v>
      </c>
      <c r="M5" s="11">
        <f t="shared" si="22"/>
        <v>0.39215686274509809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-0.27593845969619024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0.23700052140114708</v>
      </c>
      <c r="Q5" s="11">
        <f>2*'OddsRatio_working_3-way'!K5*'OddsRatio_working_3-way'!L5*'OddsRatio_working_3-way'!M5</f>
        <v>8.3158077684613016E-2</v>
      </c>
      <c r="R5" s="11">
        <f t="shared" si="23"/>
        <v>0</v>
      </c>
      <c r="S5" s="11">
        <f t="shared" si="24"/>
        <v>-0.85888904961666435</v>
      </c>
      <c r="T5" s="11">
        <f t="shared" si="25"/>
        <v>-0.30136457881286471</v>
      </c>
      <c r="U5" s="11">
        <f>'OddsRatio_working_3-way'!S5-'OddsRatio_working_3-way'!R5^2/3</f>
        <v>-0.85888904961666435</v>
      </c>
      <c r="V5" s="11">
        <f>'OddsRatio_working_3-way'!S5*'OddsRatio_working_3-way'!R5/3-2*'OddsRatio_working_3-way'!R5^3/27-'OddsRatio_working_3-way'!T5</f>
        <v>0.30136457881286471</v>
      </c>
      <c r="W5" s="11">
        <f>'OddsRatio_working_3-way'!V5^2+4*'OddsRatio_working_3-way'!U5^3/27</f>
        <v>-3.0451989602118951E-3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0.15318763684063022</v>
      </c>
      <c r="Y5" s="11">
        <f>IF('OddsRatio_working_3-way'!W5&gt;=0,IF('OddsRatio_working_3-way'!V5+SQRT('OddsRatio_working_3-way'!W5)&gt;0,0,PI()),ACOS('OddsRatio_working_3-way'!V5/(2*'OddsRatio_working_3-way'!X5)))</f>
        <v>0.18110515047821951</v>
      </c>
      <c r="Z5" s="11">
        <f>'OddsRatio_working_3-way'!X5^(1/3)*COS('OddsRatio_working_3-way'!Y5/3)</f>
        <v>0.53409199111985506</v>
      </c>
      <c r="AA5" s="11">
        <f>'OddsRatio_working_3-way'!X5^(1/3)*COS(('OddsRatio_working_3-way'!Y5+2*PI())/3)</f>
        <v>-0.2950025899588814</v>
      </c>
      <c r="AB5" s="11">
        <f>'OddsRatio_working_3-way'!X5^(1/3)*COS(('OddsRatio_working_3-way'!Y5+4*PI())/3)</f>
        <v>-0.23908940116097377</v>
      </c>
      <c r="AC5" s="11">
        <f>'OddsRatio_working_3-way'!X5^(1/3)*SIN('OddsRatio_working_3-way'!Y5/3)</f>
        <v>3.228149460372233E-2</v>
      </c>
      <c r="AD5" s="11">
        <f>'OddsRatio_working_3-way'!X5^(1/3)*SIN(('OddsRatio_working_3-way'!Y5+2*PI())/3)</f>
        <v>0.44639648496574608</v>
      </c>
      <c r="AE5" s="11">
        <f>'OddsRatio_working_3-way'!X5^(1/3)*SIN(('OddsRatio_working_3-way'!Y5+4*PI())/3)</f>
        <v>-0.47867797956946839</v>
      </c>
      <c r="AF5" s="11">
        <f>-'OddsRatio_working_3-way'!U5/(3*'OddsRatio_working_3-way'!X5^(1/3))*COS(('OddsRatio_working_3-way'!Y5)/3)</f>
        <v>0.53409199111985495</v>
      </c>
      <c r="AG5" s="11">
        <f>-'OddsRatio_working_3-way'!U5/(3*'OddsRatio_working_3-way'!X5^(1/3))*COS(('OddsRatio_working_3-way'!Y5+2*PI())/3)</f>
        <v>-0.29500258995888134</v>
      </c>
      <c r="AH5" s="11">
        <f>-'OddsRatio_working_3-way'!U5/(3*'OddsRatio_working_3-way'!X5^(1/3))*COS(('OddsRatio_working_3-way'!Y5+4*PI())/3)</f>
        <v>-0.23908940116097371</v>
      </c>
      <c r="AI5" s="11">
        <f>'OddsRatio_working_3-way'!U5/(3*'OddsRatio_working_3-way'!X5^(1/3))*SIN(('OddsRatio_working_3-way'!Y5)/3)</f>
        <v>-3.2281494603722323E-2</v>
      </c>
      <c r="AJ5" s="11">
        <f>'OddsRatio_working_3-way'!U5/(3*'OddsRatio_working_3-way'!X5^(1/3))*SIN(('OddsRatio_working_3-way'!Y5+2*PI())/3)</f>
        <v>-0.44639648496574597</v>
      </c>
      <c r="AK5" s="11">
        <f>'OddsRatio_working_3-way'!U5/(3*'OddsRatio_working_3-way'!X5^(1/3))*SIN(('OddsRatio_working_3-way'!Y5+4*PI())/3)</f>
        <v>0.47867797956946828</v>
      </c>
      <c r="AL5" s="11">
        <f>'OddsRatio_working_3-way'!Z5+'OddsRatio_working_3-way'!AF5</f>
        <v>1.0681839822397099</v>
      </c>
      <c r="AM5" s="11">
        <f>'OddsRatio_working_3-way'!AA5+'OddsRatio_working_3-way'!AG5</f>
        <v>-0.5900051799177628</v>
      </c>
      <c r="AN5" s="11">
        <f>'OddsRatio_working_3-way'!AB5+'OddsRatio_working_3-way'!AH5</f>
        <v>-0.47817880232194748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1.0681839822397099</v>
      </c>
      <c r="AS5" s="11">
        <f>IF(('OddsRatio_working_3-way'!X5=0),IF(Q5&gt;0,-Q5^(1/3),(-Q5)^(1/3)),'OddsRatio_working_3-way'!AM5-'OddsRatio_working_3-way'!R5/3)</f>
        <v>-0.5900051799177628</v>
      </c>
      <c r="AT5" s="11">
        <f>IF(('OddsRatio_working_3-way'!X5=0),IF(Q5&gt;0,-Q5^(1/3),(-Q5)^(1/3)),'OddsRatio_working_3-way'!AN5-'OddsRatio_working_3-way'!R5/3)</f>
        <v>-0.47817880232194748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3.03</v>
      </c>
      <c r="B6" s="4">
        <f>IF('True_Odds_Calculator_3-way'!B7="","",'True_Odds_Calculator_3-way'!B7)</f>
        <v>3.35</v>
      </c>
      <c r="C6" s="4">
        <f>IF('True_Odds_Calculator_3-way'!C7="","",'True_Odds_Calculator_3-way'!C7)</f>
        <v>2.41</v>
      </c>
      <c r="D6" s="9">
        <f t="shared" si="13"/>
        <v>0.31577359493404356</v>
      </c>
      <c r="E6" s="9">
        <f t="shared" si="14"/>
        <v>0.28503065852908743</v>
      </c>
      <c r="F6" s="9">
        <f t="shared" si="15"/>
        <v>0.39919574653686946</v>
      </c>
      <c r="G6" s="9">
        <f t="shared" si="16"/>
        <v>1.0674019227840281</v>
      </c>
      <c r="H6" s="9">
        <f t="shared" si="17"/>
        <v>3.1668259032515769</v>
      </c>
      <c r="I6" s="9">
        <f t="shared" si="18"/>
        <v>3.5083945185424668</v>
      </c>
      <c r="J6" s="9">
        <f t="shared" si="19"/>
        <v>2.5050367111254794</v>
      </c>
      <c r="K6" s="11">
        <f t="shared" si="20"/>
        <v>0.33003300330033003</v>
      </c>
      <c r="L6" s="11">
        <f t="shared" si="21"/>
        <v>0.29850746268656714</v>
      </c>
      <c r="M6" s="11">
        <f t="shared" si="22"/>
        <v>0.41493775933609955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-0.27496570800326481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0.236686825925424</v>
      </c>
      <c r="Q6" s="11">
        <f>2*'OddsRatio_working_3-way'!K6*'OddsRatio_working_3-way'!L6*'OddsRatio_working_3-way'!M6</f>
        <v>8.1757107400837303E-2</v>
      </c>
      <c r="R6" s="11">
        <f t="shared" si="23"/>
        <v>0</v>
      </c>
      <c r="S6" s="11">
        <f t="shared" si="24"/>
        <v>-0.86078670552843517</v>
      </c>
      <c r="T6" s="11">
        <f t="shared" si="25"/>
        <v>-0.29733564957804326</v>
      </c>
      <c r="U6" s="11">
        <f>'OddsRatio_working_3-way'!S6-'OddsRatio_working_3-way'!R6^2/3</f>
        <v>-0.86078670552843517</v>
      </c>
      <c r="V6" s="11">
        <f>'OddsRatio_working_3-way'!S6*'OddsRatio_working_3-way'!R6/3-2*'OddsRatio_working_3-way'!R6^3/27-'OddsRatio_working_3-way'!T6</f>
        <v>0.29733564957804326</v>
      </c>
      <c r="W6" s="11">
        <f>'OddsRatio_working_3-way'!V6^2+4*'OddsRatio_working_3-way'!U6^3/27</f>
        <v>-6.0808654884929453E-3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0.15369560338416474</v>
      </c>
      <c r="Y6" s="11">
        <f>IF('OddsRatio_working_3-way'!W6&gt;=0,IF('OddsRatio_working_3-way'!V6+SQRT('OddsRatio_working_3-way'!W6)&gt;0,0,PI()),ACOS('OddsRatio_working_3-way'!V6/(2*'OddsRatio_working_3-way'!X6)))</f>
        <v>0.25648585583130123</v>
      </c>
      <c r="Z6" s="11">
        <f>'OddsRatio_working_3-way'!X6^(1/3)*COS('OddsRatio_working_3-way'!Y6/3)</f>
        <v>0.53370096139201417</v>
      </c>
      <c r="AA6" s="11">
        <f>'OddsRatio_working_3-way'!X6^(1/3)*COS(('OddsRatio_working_3-way'!Y6+2*PI())/3)</f>
        <v>-0.30646284289568693</v>
      </c>
      <c r="AB6" s="11">
        <f>'OddsRatio_working_3-way'!X6^(1/3)*COS(('OddsRatio_working_3-way'!Y6+4*PI())/3)</f>
        <v>-0.22723811849632736</v>
      </c>
      <c r="AC6" s="11">
        <f>'OddsRatio_working_3-way'!X6^(1/3)*SIN('OddsRatio_working_3-way'!Y6/3)</f>
        <v>4.5740415958444323E-2</v>
      </c>
      <c r="AD6" s="11">
        <f>'OddsRatio_working_3-way'!X6^(1/3)*SIN(('OddsRatio_working_3-way'!Y6+2*PI())/3)</f>
        <v>0.4393283826104401</v>
      </c>
      <c r="AE6" s="11">
        <f>'OddsRatio_working_3-way'!X6^(1/3)*SIN(('OddsRatio_working_3-way'!Y6+4*PI())/3)</f>
        <v>-0.4850687985688843</v>
      </c>
      <c r="AF6" s="11">
        <f>-'OddsRatio_working_3-way'!U6/(3*'OddsRatio_working_3-way'!X6^(1/3))*COS(('OddsRatio_working_3-way'!Y6)/3)</f>
        <v>0.53370096139201406</v>
      </c>
      <c r="AG6" s="11">
        <f>-'OddsRatio_working_3-way'!U6/(3*'OddsRatio_working_3-way'!X6^(1/3))*COS(('OddsRatio_working_3-way'!Y6+2*PI())/3)</f>
        <v>-0.30646284289568687</v>
      </c>
      <c r="AH6" s="11">
        <f>-'OddsRatio_working_3-way'!U6/(3*'OddsRatio_working_3-way'!X6^(1/3))*COS(('OddsRatio_working_3-way'!Y6+4*PI())/3)</f>
        <v>-0.22723811849632733</v>
      </c>
      <c r="AI6" s="11">
        <f>'OddsRatio_working_3-way'!U6/(3*'OddsRatio_working_3-way'!X6^(1/3))*SIN(('OddsRatio_working_3-way'!Y6)/3)</f>
        <v>-4.5740415958444317E-2</v>
      </c>
      <c r="AJ6" s="11">
        <f>'OddsRatio_working_3-way'!U6/(3*'OddsRatio_working_3-way'!X6^(1/3))*SIN(('OddsRatio_working_3-way'!Y6+2*PI())/3)</f>
        <v>-0.43932838261043999</v>
      </c>
      <c r="AK6" s="11">
        <f>'OddsRatio_working_3-way'!U6/(3*'OddsRatio_working_3-way'!X6^(1/3))*SIN(('OddsRatio_working_3-way'!Y6+4*PI())/3)</f>
        <v>0.48506879856888419</v>
      </c>
      <c r="AL6" s="11">
        <f>'OddsRatio_working_3-way'!Z6+'OddsRatio_working_3-way'!AF6</f>
        <v>1.0674019227840281</v>
      </c>
      <c r="AM6" s="11">
        <f>'OddsRatio_working_3-way'!AA6+'OddsRatio_working_3-way'!AG6</f>
        <v>-0.61292568579137385</v>
      </c>
      <c r="AN6" s="11">
        <f>'OddsRatio_working_3-way'!AB6+'OddsRatio_working_3-way'!AH6</f>
        <v>-0.45447623699265471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1.0674019227840281</v>
      </c>
      <c r="AS6" s="11">
        <f>IF(('OddsRatio_working_3-way'!X6=0),IF(Q6&gt;0,-Q6^(1/3),(-Q6)^(1/3)),'OddsRatio_working_3-way'!AM6-'OddsRatio_working_3-way'!R6/3)</f>
        <v>-0.61292568579137385</v>
      </c>
      <c r="AT6" s="11">
        <f>IF(('OddsRatio_working_3-way'!X6=0),IF(Q6&gt;0,-Q6^(1/3),(-Q6)^(1/3)),'OddsRatio_working_3-way'!AN6-'OddsRatio_working_3-way'!R6/3)</f>
        <v>-0.45447623699265471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2.96</v>
      </c>
      <c r="B7" s="4">
        <f>IF('True_Odds_Calculator_3-way'!B8="","",'True_Odds_Calculator_3-way'!B8)</f>
        <v>3.06</v>
      </c>
      <c r="C7" s="4">
        <f>IF('True_Odds_Calculator_3-way'!C8="","",'True_Odds_Calculator_3-way'!C8)</f>
        <v>2.64</v>
      </c>
      <c r="D7" s="9">
        <f t="shared" si="13"/>
        <v>0.32354164096470944</v>
      </c>
      <c r="E7" s="9">
        <f t="shared" si="14"/>
        <v>0.31274772204399981</v>
      </c>
      <c r="F7" s="9">
        <f t="shared" si="15"/>
        <v>0.36371063699129041</v>
      </c>
      <c r="G7" s="9">
        <f t="shared" si="16"/>
        <v>1.0667307454003345</v>
      </c>
      <c r="H7" s="9">
        <f t="shared" si="17"/>
        <v>3.0907922609846556</v>
      </c>
      <c r="I7" s="9">
        <f t="shared" si="18"/>
        <v>3.1974653355246887</v>
      </c>
      <c r="J7" s="9">
        <f t="shared" si="19"/>
        <v>2.7494384224565489</v>
      </c>
      <c r="K7" s="11">
        <f t="shared" si="20"/>
        <v>0.33783783783783783</v>
      </c>
      <c r="L7" s="11">
        <f t="shared" si="21"/>
        <v>0.32679738562091504</v>
      </c>
      <c r="M7" s="11">
        <f t="shared" si="22"/>
        <v>0.37878787878787878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-0.27691729162317369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0.23670060434766313</v>
      </c>
      <c r="Q7" s="11">
        <f>2*'OddsRatio_working_3-way'!K7*'OddsRatio_working_3-way'!L7*'OddsRatio_working_3-way'!M7</f>
        <v>8.363978952214246E-2</v>
      </c>
      <c r="R7" s="11">
        <f t="shared" si="23"/>
        <v>0</v>
      </c>
      <c r="S7" s="11">
        <f t="shared" si="24"/>
        <v>-0.85477003967582843</v>
      </c>
      <c r="T7" s="11">
        <f t="shared" si="25"/>
        <v>-0.30203888327767792</v>
      </c>
      <c r="U7" s="11">
        <f>'OddsRatio_working_3-way'!S7-'OddsRatio_working_3-way'!R7^2/3</f>
        <v>-0.85477003967582843</v>
      </c>
      <c r="V7" s="11">
        <f>'OddsRatio_working_3-way'!S7*'OddsRatio_working_3-way'!R7/3-2*'OddsRatio_working_3-way'!R7^3/27-'OddsRatio_working_3-way'!T7</f>
        <v>0.30203888327767792</v>
      </c>
      <c r="W7" s="11">
        <f>'OddsRatio_working_3-way'!V7^2+4*'OddsRatio_working_3-way'!U7^3/27</f>
        <v>-1.2943189723135934E-3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0.15208698660958828</v>
      </c>
      <c r="Y7" s="11">
        <f>IF('OddsRatio_working_3-way'!W7&gt;=0,IF('OddsRatio_working_3-way'!V7+SQRT('OddsRatio_working_3-way'!W7)&gt;0,0,PI()),ACOS('OddsRatio_working_3-way'!V7/(2*'OddsRatio_working_3-way'!X7)))</f>
        <v>0.11855405809660691</v>
      </c>
      <c r="Z7" s="11">
        <f>'OddsRatio_working_3-way'!X7^(1/3)*COS('OddsRatio_working_3-way'!Y7/3)</f>
        <v>0.53336537270016726</v>
      </c>
      <c r="AA7" s="11">
        <f>'OddsRatio_working_3-way'!X7^(1/3)*COS(('OddsRatio_working_3-way'!Y7+2*PI())/3)</f>
        <v>-0.28494588218941869</v>
      </c>
      <c r="AB7" s="11">
        <f>'OddsRatio_working_3-way'!X7^(1/3)*COS(('OddsRatio_working_3-way'!Y7+4*PI())/3)</f>
        <v>-0.24841949051074863</v>
      </c>
      <c r="AC7" s="11">
        <f>'OddsRatio_working_3-way'!X7^(1/3)*SIN('OddsRatio_working_3-way'!Y7/3)</f>
        <v>2.108852206820586E-2</v>
      </c>
      <c r="AD7" s="11">
        <f>'OddsRatio_working_3-way'!X7^(1/3)*SIN(('OddsRatio_working_3-way'!Y7+2*PI())/3)</f>
        <v>0.45136370122319697</v>
      </c>
      <c r="AE7" s="11">
        <f>'OddsRatio_working_3-way'!X7^(1/3)*SIN(('OddsRatio_working_3-way'!Y7+4*PI())/3)</f>
        <v>-0.47245222329140285</v>
      </c>
      <c r="AF7" s="11">
        <f>-'OddsRatio_working_3-way'!U7/(3*'OddsRatio_working_3-way'!X7^(1/3))*COS(('OddsRatio_working_3-way'!Y7)/3)</f>
        <v>0.53336537270016726</v>
      </c>
      <c r="AG7" s="11">
        <f>-'OddsRatio_working_3-way'!U7/(3*'OddsRatio_working_3-way'!X7^(1/3))*COS(('OddsRatio_working_3-way'!Y7+2*PI())/3)</f>
        <v>-0.28494588218941869</v>
      </c>
      <c r="AH7" s="11">
        <f>-'OddsRatio_working_3-way'!U7/(3*'OddsRatio_working_3-way'!X7^(1/3))*COS(('OddsRatio_working_3-way'!Y7+4*PI())/3)</f>
        <v>-0.24841949051074863</v>
      </c>
      <c r="AI7" s="11">
        <f>'OddsRatio_working_3-way'!U7/(3*'OddsRatio_working_3-way'!X7^(1/3))*SIN(('OddsRatio_working_3-way'!Y7)/3)</f>
        <v>-2.108852206820586E-2</v>
      </c>
      <c r="AJ7" s="11">
        <f>'OddsRatio_working_3-way'!U7/(3*'OddsRatio_working_3-way'!X7^(1/3))*SIN(('OddsRatio_working_3-way'!Y7+2*PI())/3)</f>
        <v>-0.45136370122319697</v>
      </c>
      <c r="AK7" s="11">
        <f>'OddsRatio_working_3-way'!U7/(3*'OddsRatio_working_3-way'!X7^(1/3))*SIN(('OddsRatio_working_3-way'!Y7+4*PI())/3)</f>
        <v>0.47245222329140285</v>
      </c>
      <c r="AL7" s="11">
        <f>'OddsRatio_working_3-way'!Z7+'OddsRatio_working_3-way'!AF7</f>
        <v>1.0667307454003345</v>
      </c>
      <c r="AM7" s="11">
        <f>'OddsRatio_working_3-way'!AA7+'OddsRatio_working_3-way'!AG7</f>
        <v>-0.56989176437883737</v>
      </c>
      <c r="AN7" s="11">
        <f>'OddsRatio_working_3-way'!AB7+'OddsRatio_working_3-way'!AH7</f>
        <v>-0.49683898102149726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1.0667307454003345</v>
      </c>
      <c r="AS7" s="11">
        <f>IF(('OddsRatio_working_3-way'!X7=0),IF(Q7&gt;0,-Q7^(1/3),(-Q7)^(1/3)),'OddsRatio_working_3-way'!AM7-'OddsRatio_working_3-way'!R7/3)</f>
        <v>-0.56989176437883737</v>
      </c>
      <c r="AT7" s="11">
        <f>IF(('OddsRatio_working_3-way'!X7=0),IF(Q7&gt;0,-Q7^(1/3),(-Q7)^(1/3)),'OddsRatio_working_3-way'!AN7-'OddsRatio_working_3-way'!R7/3)</f>
        <v>-0.49683898102149726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3.23</v>
      </c>
      <c r="C8" s="4">
        <f>IF('True_Odds_Calculator_3-way'!C9="","",'True_Odds_Calculator_3-way'!C9)</f>
        <v>3.96</v>
      </c>
      <c r="D8" s="9">
        <f t="shared" si="13"/>
        <v>0.46563175921420469</v>
      </c>
      <c r="E8" s="9">
        <f t="shared" si="14"/>
        <v>0.29483144850402537</v>
      </c>
      <c r="F8" s="9">
        <f t="shared" si="15"/>
        <v>0.23953679228177008</v>
      </c>
      <c r="G8" s="9">
        <f t="shared" si="16"/>
        <v>1.072541898066929</v>
      </c>
      <c r="H8" s="9">
        <f t="shared" si="17"/>
        <v>2.1476198309316135</v>
      </c>
      <c r="I8" s="9">
        <f t="shared" si="18"/>
        <v>3.3917684326892519</v>
      </c>
      <c r="J8" s="9">
        <f t="shared" si="19"/>
        <v>4.1747240182781091</v>
      </c>
      <c r="K8" s="11">
        <f t="shared" si="20"/>
        <v>0.48309178743961356</v>
      </c>
      <c r="L8" s="11">
        <f t="shared" si="21"/>
        <v>0.30959752321981426</v>
      </c>
      <c r="M8" s="11">
        <f t="shared" si="22"/>
        <v>0.25252525252525254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-0.26675483390160104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0.23643201280388881</v>
      </c>
      <c r="Q8" s="11">
        <f>2*'OddsRatio_working_3-way'!K8*'OddsRatio_working_3-way'!L8*'OddsRatio_working_3-way'!M8</f>
        <v>7.5537384282392595E-2</v>
      </c>
      <c r="R8" s="11">
        <f t="shared" si="23"/>
        <v>0</v>
      </c>
      <c r="S8" s="11">
        <f t="shared" si="24"/>
        <v>-0.8863270042600333</v>
      </c>
      <c r="T8" s="11">
        <f t="shared" si="25"/>
        <v>-0.28317156685624068</v>
      </c>
      <c r="U8" s="11">
        <f>'OddsRatio_working_3-way'!S8-'OddsRatio_working_3-way'!R8^2/3</f>
        <v>-0.8863270042600333</v>
      </c>
      <c r="V8" s="11">
        <f>'OddsRatio_working_3-way'!S8*'OddsRatio_working_3-way'!R8/3-2*'OddsRatio_working_3-way'!R8^3/27-'OddsRatio_working_3-way'!T8</f>
        <v>0.28317156685624068</v>
      </c>
      <c r="W8" s="11">
        <f>'OddsRatio_working_3-way'!V8^2+4*'OddsRatio_working_3-way'!U8^3/27</f>
        <v>-2.296598688980854E-2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0.16058652120089884</v>
      </c>
      <c r="Y8" s="11">
        <f>IF('OddsRatio_working_3-way'!W8&gt;=0,IF('OddsRatio_working_3-way'!V8+SQRT('OddsRatio_working_3-way'!W8)&gt;0,0,PI()),ACOS('OddsRatio_working_3-way'!V8/(2*'OddsRatio_working_3-way'!X8)))</f>
        <v>0.49138727011374872</v>
      </c>
      <c r="Z8" s="11">
        <f>'OddsRatio_working_3-way'!X8^(1/3)*COS('OddsRatio_working_3-way'!Y8/3)</f>
        <v>0.53627094903346462</v>
      </c>
      <c r="AA8" s="11">
        <f>'OddsRatio_working_3-way'!X8^(1/3)*COS(('OddsRatio_working_3-way'!Y8+2*PI())/3)</f>
        <v>-0.3448938811056444</v>
      </c>
      <c r="AB8" s="11">
        <f>'OddsRatio_working_3-way'!X8^(1/3)*COS(('OddsRatio_working_3-way'!Y8+4*PI())/3)</f>
        <v>-0.19137706792782033</v>
      </c>
      <c r="AC8" s="11">
        <f>'OddsRatio_working_3-way'!X8^(1/3)*SIN('OddsRatio_working_3-way'!Y8/3)</f>
        <v>8.8632973413350427E-2</v>
      </c>
      <c r="AD8" s="11">
        <f>'OddsRatio_working_3-way'!X8^(1/3)*SIN(('OddsRatio_working_3-way'!Y8+2*PI())/3)</f>
        <v>0.42010777846789515</v>
      </c>
      <c r="AE8" s="11">
        <f>'OddsRatio_working_3-way'!X8^(1/3)*SIN(('OddsRatio_working_3-way'!Y8+4*PI())/3)</f>
        <v>-0.50874075188124546</v>
      </c>
      <c r="AF8" s="11">
        <f>-'OddsRatio_working_3-way'!U8/(3*'OddsRatio_working_3-way'!X8^(1/3))*COS(('OddsRatio_working_3-way'!Y8)/3)</f>
        <v>0.53627094903346451</v>
      </c>
      <c r="AG8" s="11">
        <f>-'OddsRatio_working_3-way'!U8/(3*'OddsRatio_working_3-way'!X8^(1/3))*COS(('OddsRatio_working_3-way'!Y8+2*PI())/3)</f>
        <v>-0.34489388110564434</v>
      </c>
      <c r="AH8" s="11">
        <f>-'OddsRatio_working_3-way'!U8/(3*'OddsRatio_working_3-way'!X8^(1/3))*COS(('OddsRatio_working_3-way'!Y8+4*PI())/3)</f>
        <v>-0.1913770679278203</v>
      </c>
      <c r="AI8" s="11">
        <f>'OddsRatio_working_3-way'!U8/(3*'OddsRatio_working_3-way'!X8^(1/3))*SIN(('OddsRatio_working_3-way'!Y8)/3)</f>
        <v>-8.8632973413350413E-2</v>
      </c>
      <c r="AJ8" s="11">
        <f>'OddsRatio_working_3-way'!U8/(3*'OddsRatio_working_3-way'!X8^(1/3))*SIN(('OddsRatio_working_3-way'!Y8+2*PI())/3)</f>
        <v>-0.42010777846789504</v>
      </c>
      <c r="AK8" s="11">
        <f>'OddsRatio_working_3-way'!U8/(3*'OddsRatio_working_3-way'!X8^(1/3))*SIN(('OddsRatio_working_3-way'!Y8+4*PI())/3)</f>
        <v>0.50874075188124535</v>
      </c>
      <c r="AL8" s="11">
        <f>'OddsRatio_working_3-way'!Z8+'OddsRatio_working_3-way'!AF8</f>
        <v>1.072541898066929</v>
      </c>
      <c r="AM8" s="11">
        <f>'OddsRatio_working_3-way'!AA8+'OddsRatio_working_3-way'!AG8</f>
        <v>-0.68978776221128868</v>
      </c>
      <c r="AN8" s="11">
        <f>'OddsRatio_working_3-way'!AB8+'OddsRatio_working_3-way'!AH8</f>
        <v>-0.38275413585564066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1.072541898066929</v>
      </c>
      <c r="AS8" s="11">
        <f>IF(('OddsRatio_working_3-way'!X8=0),IF(Q8&gt;0,-Q8^(1/3),(-Q8)^(1/3)),'OddsRatio_working_3-way'!AM8-'OddsRatio_working_3-way'!R8/3)</f>
        <v>-0.68978776221128868</v>
      </c>
      <c r="AT8" s="11">
        <f>IF(('OddsRatio_working_3-way'!X8=0),IF(Q8&gt;0,-Q8^(1/3),(-Q8)^(1/3)),'OddsRatio_working_3-way'!AN8-'OddsRatio_working_3-way'!R8/3)</f>
        <v>-0.38275413585564066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2.0699999999999998</v>
      </c>
      <c r="B9" s="4">
        <f>IF('True_Odds_Calculator_3-way'!B10="","",'True_Odds_Calculator_3-way'!B10)</f>
        <v>3.23</v>
      </c>
      <c r="C9" s="4">
        <f>IF('True_Odds_Calculator_3-way'!C10="","",'True_Odds_Calculator_3-way'!C10)</f>
        <v>3.96</v>
      </c>
      <c r="D9" s="9">
        <f t="shared" si="13"/>
        <v>0.46563175921420469</v>
      </c>
      <c r="E9" s="9">
        <f t="shared" si="14"/>
        <v>0.29483144850402537</v>
      </c>
      <c r="F9" s="9">
        <f t="shared" si="15"/>
        <v>0.23953679228177008</v>
      </c>
      <c r="G9" s="9">
        <f t="shared" si="16"/>
        <v>1.072541898066929</v>
      </c>
      <c r="H9" s="9">
        <f t="shared" si="17"/>
        <v>2.1476198309316135</v>
      </c>
      <c r="I9" s="9">
        <f t="shared" si="18"/>
        <v>3.3917684326892519</v>
      </c>
      <c r="J9" s="9">
        <f t="shared" si="19"/>
        <v>4.1747240182781091</v>
      </c>
      <c r="K9" s="11">
        <f t="shared" si="20"/>
        <v>0.48309178743961356</v>
      </c>
      <c r="L9" s="11">
        <f t="shared" si="21"/>
        <v>0.30959752321981426</v>
      </c>
      <c r="M9" s="11">
        <f t="shared" si="22"/>
        <v>0.25252525252525254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-0.26675483390160104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0.23643201280388881</v>
      </c>
      <c r="Q9" s="11">
        <f>2*'OddsRatio_working_3-way'!K9*'OddsRatio_working_3-way'!L9*'OddsRatio_working_3-way'!M9</f>
        <v>7.5537384282392595E-2</v>
      </c>
      <c r="R9" s="11">
        <f t="shared" si="23"/>
        <v>0</v>
      </c>
      <c r="S9" s="11">
        <f t="shared" si="24"/>
        <v>-0.8863270042600333</v>
      </c>
      <c r="T9" s="11">
        <f t="shared" si="25"/>
        <v>-0.28317156685624068</v>
      </c>
      <c r="U9" s="11">
        <f>'OddsRatio_working_3-way'!S9-'OddsRatio_working_3-way'!R9^2/3</f>
        <v>-0.8863270042600333</v>
      </c>
      <c r="V9" s="11">
        <f>'OddsRatio_working_3-way'!S9*'OddsRatio_working_3-way'!R9/3-2*'OddsRatio_working_3-way'!R9^3/27-'OddsRatio_working_3-way'!T9</f>
        <v>0.28317156685624068</v>
      </c>
      <c r="W9" s="11">
        <f>'OddsRatio_working_3-way'!V9^2+4*'OddsRatio_working_3-way'!U9^3/27</f>
        <v>-2.296598688980854E-2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0.16058652120089884</v>
      </c>
      <c r="Y9" s="11">
        <f>IF('OddsRatio_working_3-way'!W9&gt;=0,IF('OddsRatio_working_3-way'!V9+SQRT('OddsRatio_working_3-way'!W9)&gt;0,0,PI()),ACOS('OddsRatio_working_3-way'!V9/(2*'OddsRatio_working_3-way'!X9)))</f>
        <v>0.49138727011374872</v>
      </c>
      <c r="Z9" s="11">
        <f>'OddsRatio_working_3-way'!X9^(1/3)*COS('OddsRatio_working_3-way'!Y9/3)</f>
        <v>0.53627094903346462</v>
      </c>
      <c r="AA9" s="11">
        <f>'OddsRatio_working_3-way'!X9^(1/3)*COS(('OddsRatio_working_3-way'!Y9+2*PI())/3)</f>
        <v>-0.3448938811056444</v>
      </c>
      <c r="AB9" s="11">
        <f>'OddsRatio_working_3-way'!X9^(1/3)*COS(('OddsRatio_working_3-way'!Y9+4*PI())/3)</f>
        <v>-0.19137706792782033</v>
      </c>
      <c r="AC9" s="11">
        <f>'OddsRatio_working_3-way'!X9^(1/3)*SIN('OddsRatio_working_3-way'!Y9/3)</f>
        <v>8.8632973413350427E-2</v>
      </c>
      <c r="AD9" s="11">
        <f>'OddsRatio_working_3-way'!X9^(1/3)*SIN(('OddsRatio_working_3-way'!Y9+2*PI())/3)</f>
        <v>0.42010777846789515</v>
      </c>
      <c r="AE9" s="11">
        <f>'OddsRatio_working_3-way'!X9^(1/3)*SIN(('OddsRatio_working_3-way'!Y9+4*PI())/3)</f>
        <v>-0.50874075188124546</v>
      </c>
      <c r="AF9" s="11">
        <f>-'OddsRatio_working_3-way'!U9/(3*'OddsRatio_working_3-way'!X9^(1/3))*COS(('OddsRatio_working_3-way'!Y9)/3)</f>
        <v>0.53627094903346451</v>
      </c>
      <c r="AG9" s="11">
        <f>-'OddsRatio_working_3-way'!U9/(3*'OddsRatio_working_3-way'!X9^(1/3))*COS(('OddsRatio_working_3-way'!Y9+2*PI())/3)</f>
        <v>-0.34489388110564434</v>
      </c>
      <c r="AH9" s="11">
        <f>-'OddsRatio_working_3-way'!U9/(3*'OddsRatio_working_3-way'!X9^(1/3))*COS(('OddsRatio_working_3-way'!Y9+4*PI())/3)</f>
        <v>-0.1913770679278203</v>
      </c>
      <c r="AI9" s="11">
        <f>'OddsRatio_working_3-way'!U9/(3*'OddsRatio_working_3-way'!X9^(1/3))*SIN(('OddsRatio_working_3-way'!Y9)/3)</f>
        <v>-8.8632973413350413E-2</v>
      </c>
      <c r="AJ9" s="11">
        <f>'OddsRatio_working_3-way'!U9/(3*'OddsRatio_working_3-way'!X9^(1/3))*SIN(('OddsRatio_working_3-way'!Y9+2*PI())/3)</f>
        <v>-0.42010777846789504</v>
      </c>
      <c r="AK9" s="11">
        <f>'OddsRatio_working_3-way'!U9/(3*'OddsRatio_working_3-way'!X9^(1/3))*SIN(('OddsRatio_working_3-way'!Y9+4*PI())/3)</f>
        <v>0.50874075188124535</v>
      </c>
      <c r="AL9" s="11">
        <f>'OddsRatio_working_3-way'!Z9+'OddsRatio_working_3-way'!AF9</f>
        <v>1.072541898066929</v>
      </c>
      <c r="AM9" s="11">
        <f>'OddsRatio_working_3-way'!AA9+'OddsRatio_working_3-way'!AG9</f>
        <v>-0.68978776221128868</v>
      </c>
      <c r="AN9" s="11">
        <f>'OddsRatio_working_3-way'!AB9+'OddsRatio_working_3-way'!AH9</f>
        <v>-0.38275413585564066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1.072541898066929</v>
      </c>
      <c r="AS9" s="11">
        <f>IF(('OddsRatio_working_3-way'!X9=0),IF(Q9&gt;0,-Q9^(1/3),(-Q9)^(1/3)),'OddsRatio_working_3-way'!AM9-'OddsRatio_working_3-way'!R9/3)</f>
        <v>-0.68978776221128868</v>
      </c>
      <c r="AT9" s="11">
        <f>IF(('OddsRatio_working_3-way'!X9=0),IF(Q9&gt;0,-Q9^(1/3),(-Q9)^(1/3)),'OddsRatio_working_3-way'!AN9-'OddsRatio_working_3-way'!R9/3)</f>
        <v>-0.38275413585564066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3.32</v>
      </c>
      <c r="B10" s="4">
        <f>IF('True_Odds_Calculator_3-way'!B11="","",'True_Odds_Calculator_3-way'!B11)</f>
        <v>3.26</v>
      </c>
      <c r="C10" s="4">
        <f>IF('True_Odds_Calculator_3-way'!C11="","",'True_Odds_Calculator_3-way'!C11)</f>
        <v>2.29</v>
      </c>
      <c r="D10" s="9">
        <f t="shared" si="13"/>
        <v>0.28721294035130157</v>
      </c>
      <c r="E10" s="9">
        <f t="shared" si="14"/>
        <v>0.29260689926579958</v>
      </c>
      <c r="F10" s="9">
        <f t="shared" si="15"/>
        <v>0.42018016038289918</v>
      </c>
      <c r="G10" s="9">
        <f t="shared" si="16"/>
        <v>1.0697143422469844</v>
      </c>
      <c r="H10" s="9">
        <f t="shared" si="17"/>
        <v>3.4817372740130033</v>
      </c>
      <c r="I10" s="9">
        <f t="shared" si="18"/>
        <v>3.417554413478185</v>
      </c>
      <c r="J10" s="9">
        <f t="shared" si="19"/>
        <v>2.3799315014986098</v>
      </c>
      <c r="K10" s="11">
        <f t="shared" si="20"/>
        <v>0.30120481927710846</v>
      </c>
      <c r="L10" s="11">
        <f t="shared" si="21"/>
        <v>0.30674846625766872</v>
      </c>
      <c r="M10" s="11">
        <f t="shared" si="22"/>
        <v>0.4366812227074236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-0.27289461648130309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0.23683557333252425</v>
      </c>
      <c r="Q10" s="11">
        <f>2*'OddsRatio_working_3-way'!K10*'OddsRatio_working_3-way'!L10*'OddsRatio_working_3-way'!M10</f>
        <v>8.0693551390979307E-2</v>
      </c>
      <c r="R10" s="11">
        <f t="shared" si="23"/>
        <v>0</v>
      </c>
      <c r="S10" s="11">
        <f t="shared" si="24"/>
        <v>-0.86786458592066307</v>
      </c>
      <c r="T10" s="11">
        <f t="shared" si="25"/>
        <v>-0.29569491854196356</v>
      </c>
      <c r="U10" s="11">
        <f>'OddsRatio_working_3-way'!S10-'OddsRatio_working_3-way'!R10^2/3</f>
        <v>-0.86786458592066307</v>
      </c>
      <c r="V10" s="11">
        <f>'OddsRatio_working_3-way'!S10*'OddsRatio_working_3-way'!R10/3-2*'OddsRatio_working_3-way'!R10^3/27-'OddsRatio_working_3-way'!T10</f>
        <v>0.29569491854196356</v>
      </c>
      <c r="W10" s="11">
        <f>'OddsRatio_working_3-way'!V10^2+4*'OddsRatio_working_3-way'!U10^3/27</f>
        <v>-9.4039236069894394E-3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0.15559515453455475</v>
      </c>
      <c r="Y10" s="11">
        <f>IF('OddsRatio_working_3-way'!W10&gt;=0,IF('OddsRatio_working_3-way'!V10+SQRT('OddsRatio_working_3-way'!W10)&gt;0,0,PI()),ACOS('OddsRatio_working_3-way'!V10/(2*'OddsRatio_working_3-way'!X10)))</f>
        <v>0.31689983444022496</v>
      </c>
      <c r="Z10" s="11">
        <f>'OddsRatio_working_3-way'!X10^(1/3)*COS('OddsRatio_working_3-way'!Y10/3)</f>
        <v>0.53485717112349218</v>
      </c>
      <c r="AA10" s="11">
        <f>'OddsRatio_working_3-way'!X10^(1/3)*COS(('OddsRatio_working_3-way'!Y10+2*PI())/3)</f>
        <v>-0.31654071597264638</v>
      </c>
      <c r="AB10" s="11">
        <f>'OddsRatio_working_3-way'!X10^(1/3)*COS(('OddsRatio_working_3-way'!Y10+4*PI())/3)</f>
        <v>-0.21831645515084572</v>
      </c>
      <c r="AC10" s="11">
        <f>'OddsRatio_working_3-way'!X10^(1/3)*SIN('OddsRatio_working_3-way'!Y10/3)</f>
        <v>5.670980342641866E-2</v>
      </c>
      <c r="AD10" s="11">
        <f>'OddsRatio_working_3-way'!X10^(1/3)*SIN(('OddsRatio_working_3-way'!Y10+2*PI())/3)</f>
        <v>0.43484499587601566</v>
      </c>
      <c r="AE10" s="11">
        <f>'OddsRatio_working_3-way'!X10^(1/3)*SIN(('OddsRatio_working_3-way'!Y10+4*PI())/3)</f>
        <v>-0.49155479930243429</v>
      </c>
      <c r="AF10" s="11">
        <f>-'OddsRatio_working_3-way'!U10/(3*'OddsRatio_working_3-way'!X10^(1/3))*COS(('OddsRatio_working_3-way'!Y10)/3)</f>
        <v>0.53485717112349229</v>
      </c>
      <c r="AG10" s="11">
        <f>-'OddsRatio_working_3-way'!U10/(3*'OddsRatio_working_3-way'!X10^(1/3))*COS(('OddsRatio_working_3-way'!Y10+2*PI())/3)</f>
        <v>-0.31654071597264644</v>
      </c>
      <c r="AH10" s="11">
        <f>-'OddsRatio_working_3-way'!U10/(3*'OddsRatio_working_3-way'!X10^(1/3))*COS(('OddsRatio_working_3-way'!Y10+4*PI())/3)</f>
        <v>-0.21831645515084575</v>
      </c>
      <c r="AI10" s="11">
        <f>'OddsRatio_working_3-way'!U10/(3*'OddsRatio_working_3-way'!X10^(1/3))*SIN(('OddsRatio_working_3-way'!Y10)/3)</f>
        <v>-5.6709803426418674E-2</v>
      </c>
      <c r="AJ10" s="11">
        <f>'OddsRatio_working_3-way'!U10/(3*'OddsRatio_working_3-way'!X10^(1/3))*SIN(('OddsRatio_working_3-way'!Y10+2*PI())/3)</f>
        <v>-0.43484499587601572</v>
      </c>
      <c r="AK10" s="11">
        <f>'OddsRatio_working_3-way'!U10/(3*'OddsRatio_working_3-way'!X10^(1/3))*SIN(('OddsRatio_working_3-way'!Y10+4*PI())/3)</f>
        <v>0.4915547993024344</v>
      </c>
      <c r="AL10" s="11">
        <f>'OddsRatio_working_3-way'!Z10+'OddsRatio_working_3-way'!AF10</f>
        <v>1.0697143422469844</v>
      </c>
      <c r="AM10" s="11">
        <f>'OddsRatio_working_3-way'!AA10+'OddsRatio_working_3-way'!AG10</f>
        <v>-0.63308143194529287</v>
      </c>
      <c r="AN10" s="11">
        <f>'OddsRatio_working_3-way'!AB10+'OddsRatio_working_3-way'!AH10</f>
        <v>-0.43663291030169149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1.0697143422469844</v>
      </c>
      <c r="AS10" s="11">
        <f>IF(('OddsRatio_working_3-way'!X10=0),IF(Q10&gt;0,-Q10^(1/3),(-Q10)^(1/3)),'OddsRatio_working_3-way'!AM10-'OddsRatio_working_3-way'!R10/3)</f>
        <v>-0.63308143194529287</v>
      </c>
      <c r="AT10" s="11">
        <f>IF(('OddsRatio_working_3-way'!X10=0),IF(Q10&gt;0,-Q10^(1/3),(-Q10)^(1/3)),'OddsRatio_working_3-way'!AN10-'OddsRatio_working_3-way'!R10/3)</f>
        <v>-0.43663291030169149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3.24</v>
      </c>
      <c r="B11" s="4">
        <f>IF('True_Odds_Calculator_3-way'!B12="","",'True_Odds_Calculator_3-way'!B12)</f>
        <v>3.54</v>
      </c>
      <c r="C11" s="4">
        <f>IF('True_Odds_Calculator_3-way'!C12="","",'True_Odds_Calculator_3-way'!C12)</f>
        <v>2.21</v>
      </c>
      <c r="D11" s="9">
        <f t="shared" si="13"/>
        <v>0.29466378987916281</v>
      </c>
      <c r="E11" s="9">
        <f t="shared" si="14"/>
        <v>0.26923097445473726</v>
      </c>
      <c r="F11" s="9">
        <f t="shared" si="15"/>
        <v>0.43610523566609988</v>
      </c>
      <c r="G11" s="9">
        <f t="shared" si="16"/>
        <v>1.0686153082814025</v>
      </c>
      <c r="H11" s="9">
        <f t="shared" si="17"/>
        <v>3.3936982905503421</v>
      </c>
      <c r="I11" s="9">
        <f t="shared" si="18"/>
        <v>3.7142828830347625</v>
      </c>
      <c r="J11" s="9">
        <f t="shared" si="19"/>
        <v>2.2930245230204966</v>
      </c>
      <c r="K11" s="11">
        <f t="shared" si="20"/>
        <v>0.30864197530864196</v>
      </c>
      <c r="L11" s="11">
        <f t="shared" si="21"/>
        <v>0.2824858757062147</v>
      </c>
      <c r="M11" s="11">
        <f t="shared" si="22"/>
        <v>0.45248868778280543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-0.27159799487261538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0.23631227242615299</v>
      </c>
      <c r="Q11" s="11">
        <f>2*'OddsRatio_working_3-way'!K11*'OddsRatio_working_3-way'!L11*'OddsRatio_working_3-way'!M11</f>
        <v>7.8902261244124541E-2</v>
      </c>
      <c r="R11" s="11">
        <f t="shared" si="23"/>
        <v>0</v>
      </c>
      <c r="S11" s="11">
        <f t="shared" si="24"/>
        <v>-0.87008106424713461</v>
      </c>
      <c r="T11" s="11">
        <f t="shared" si="25"/>
        <v>-0.29051120676031206</v>
      </c>
      <c r="U11" s="11">
        <f>'OddsRatio_working_3-way'!S11-'OddsRatio_working_3-way'!R11^2/3</f>
        <v>-0.87008106424713461</v>
      </c>
      <c r="V11" s="11">
        <f>'OddsRatio_working_3-way'!S11*'OddsRatio_working_3-way'!R11/3-2*'OddsRatio_working_3-way'!R11^3/27-'OddsRatio_working_3-way'!T11</f>
        <v>0.29051120676031206</v>
      </c>
      <c r="W11" s="11">
        <f>'OddsRatio_working_3-way'!V11^2+4*'OddsRatio_working_3-way'!U11^3/27</f>
        <v>-1.3186511300428236E-2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0.15619160713188227</v>
      </c>
      <c r="Y11" s="11">
        <f>IF('OddsRatio_working_3-way'!W11&gt;=0,IF('OddsRatio_working_3-way'!V11+SQRT('OddsRatio_working_3-way'!W11)&gt;0,0,PI()),ACOS('OddsRatio_working_3-way'!V11/(2*'OddsRatio_working_3-way'!X11)))</f>
        <v>0.37642861587540355</v>
      </c>
      <c r="Z11" s="11">
        <f>'OddsRatio_working_3-way'!X11^(1/3)*COS('OddsRatio_working_3-way'!Y11/3)</f>
        <v>0.53430765414070136</v>
      </c>
      <c r="AA11" s="11">
        <f>'OddsRatio_working_3-way'!X11^(1/3)*COS(('OddsRatio_working_3-way'!Y11+2*PI())/3)</f>
        <v>-0.32552131893679298</v>
      </c>
      <c r="AB11" s="11">
        <f>'OddsRatio_working_3-way'!X11^(1/3)*COS(('OddsRatio_working_3-way'!Y11+4*PI())/3)</f>
        <v>-0.20878633520390846</v>
      </c>
      <c r="AC11" s="11">
        <f>'OddsRatio_working_3-way'!X11^(1/3)*SIN('OddsRatio_working_3-way'!Y11/3)</f>
        <v>6.7396974282027608E-2</v>
      </c>
      <c r="AD11" s="11">
        <f>'OddsRatio_working_3-way'!X11^(1/3)*SIN(('OddsRatio_working_3-way'!Y11+2*PI())/3)</f>
        <v>0.4290255147813033</v>
      </c>
      <c r="AE11" s="11">
        <f>'OddsRatio_working_3-way'!X11^(1/3)*SIN(('OddsRatio_working_3-way'!Y11+4*PI())/3)</f>
        <v>-0.49642248906333075</v>
      </c>
      <c r="AF11" s="11">
        <f>-'OddsRatio_working_3-way'!U11/(3*'OddsRatio_working_3-way'!X11^(1/3))*COS(('OddsRatio_working_3-way'!Y11)/3)</f>
        <v>0.53430765414070125</v>
      </c>
      <c r="AG11" s="11">
        <f>-'OddsRatio_working_3-way'!U11/(3*'OddsRatio_working_3-way'!X11^(1/3))*COS(('OddsRatio_working_3-way'!Y11+2*PI())/3)</f>
        <v>-0.32552131893679287</v>
      </c>
      <c r="AH11" s="11">
        <f>-'OddsRatio_working_3-way'!U11/(3*'OddsRatio_working_3-way'!X11^(1/3))*COS(('OddsRatio_working_3-way'!Y11+4*PI())/3)</f>
        <v>-0.20878633520390844</v>
      </c>
      <c r="AI11" s="11">
        <f>'OddsRatio_working_3-way'!U11/(3*'OddsRatio_working_3-way'!X11^(1/3))*SIN(('OddsRatio_working_3-way'!Y11)/3)</f>
        <v>-6.7396974282027594E-2</v>
      </c>
      <c r="AJ11" s="11">
        <f>'OddsRatio_working_3-way'!U11/(3*'OddsRatio_working_3-way'!X11^(1/3))*SIN(('OddsRatio_working_3-way'!Y11+2*PI())/3)</f>
        <v>-0.42902551478130319</v>
      </c>
      <c r="AK11" s="11">
        <f>'OddsRatio_working_3-way'!U11/(3*'OddsRatio_working_3-way'!X11^(1/3))*SIN(('OddsRatio_working_3-way'!Y11+4*PI())/3)</f>
        <v>0.49642248906333064</v>
      </c>
      <c r="AL11" s="11">
        <f>'OddsRatio_working_3-way'!Z11+'OddsRatio_working_3-way'!AF11</f>
        <v>1.0686153082814025</v>
      </c>
      <c r="AM11" s="11">
        <f>'OddsRatio_working_3-way'!AA11+'OddsRatio_working_3-way'!AG11</f>
        <v>-0.65104263787358585</v>
      </c>
      <c r="AN11" s="11">
        <f>'OddsRatio_working_3-way'!AB11+'OddsRatio_working_3-way'!AH11</f>
        <v>-0.41757267040781687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1.0686153082814025</v>
      </c>
      <c r="AS11" s="11">
        <f>IF(('OddsRatio_working_3-way'!X11=0),IF(Q11&gt;0,-Q11^(1/3),(-Q11)^(1/3)),'OddsRatio_working_3-way'!AM11-'OddsRatio_working_3-way'!R11/3)</f>
        <v>-0.65104263787358585</v>
      </c>
      <c r="AT11" s="11">
        <f>IF(('OddsRatio_working_3-way'!X11=0),IF(Q11&gt;0,-Q11^(1/3),(-Q11)^(1/3)),'OddsRatio_working_3-way'!AN11-'OddsRatio_working_3-way'!R11/3)</f>
        <v>-0.41757267040781687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3.42</v>
      </c>
      <c r="C12" s="4">
        <f>IF('True_Odds_Calculator_3-way'!C13="","",'True_Odds_Calculator_3-way'!C13)</f>
        <v>4.71</v>
      </c>
      <c r="D12" s="9">
        <f t="shared" si="13"/>
        <v>0.51713723069728013</v>
      </c>
      <c r="E12" s="9">
        <f t="shared" si="14"/>
        <v>0.2802896861174074</v>
      </c>
      <c r="F12" s="9">
        <f t="shared" si="15"/>
        <v>0.2025730831853122</v>
      </c>
      <c r="G12" s="9">
        <f t="shared" si="16"/>
        <v>1.0610485183006577</v>
      </c>
      <c r="H12" s="9">
        <f t="shared" si="17"/>
        <v>1.9337226961045786</v>
      </c>
      <c r="I12" s="9">
        <f t="shared" si="18"/>
        <v>3.5677374142875924</v>
      </c>
      <c r="J12" s="9">
        <f t="shared" si="19"/>
        <v>4.9364900028954395</v>
      </c>
      <c r="K12" s="11">
        <f t="shared" si="20"/>
        <v>0.53191489361702127</v>
      </c>
      <c r="L12" s="11">
        <f t="shared" si="21"/>
        <v>0.29239766081871343</v>
      </c>
      <c r="M12" s="11">
        <f t="shared" si="22"/>
        <v>0.21231422505307856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-0.26089579854531586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0.23147983041279097</v>
      </c>
      <c r="Q12" s="11">
        <f>2*'OddsRatio_working_3-way'!K12*'OddsRatio_working_3-way'!L12*'OddsRatio_working_3-way'!M12</f>
        <v>6.6042747621338355E-2</v>
      </c>
      <c r="R12" s="11">
        <f t="shared" si="23"/>
        <v>0</v>
      </c>
      <c r="S12" s="11">
        <f t="shared" si="24"/>
        <v>-0.88725012707548245</v>
      </c>
      <c r="T12" s="11">
        <f t="shared" si="25"/>
        <v>-0.25313841000727028</v>
      </c>
      <c r="U12" s="11">
        <f>'OddsRatio_working_3-way'!S12-'OddsRatio_working_3-way'!R12^2/3</f>
        <v>-0.88725012707548245</v>
      </c>
      <c r="V12" s="11">
        <f>'OddsRatio_working_3-way'!S12*'OddsRatio_working_3-way'!R12/3-2*'OddsRatio_working_3-way'!R12^3/27-'OddsRatio_working_3-way'!T12</f>
        <v>0.25313841000727028</v>
      </c>
      <c r="W12" s="11">
        <f>'OddsRatio_working_3-way'!V12^2+4*'OddsRatio_working_3-way'!U12^3/27</f>
        <v>-3.939570777668247E-2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0.16083746640451296</v>
      </c>
      <c r="Y12" s="11">
        <f>IF('OddsRatio_working_3-way'!W12&gt;=0,IF('OddsRatio_working_3-way'!V12+SQRT('OddsRatio_working_3-way'!W12)&gt;0,0,PI()),ACOS('OddsRatio_working_3-way'!V12/(2*'OddsRatio_working_3-way'!X12)))</f>
        <v>0.66496470302877342</v>
      </c>
      <c r="Z12" s="11">
        <f>'OddsRatio_working_3-way'!X12^(1/3)*COS('OddsRatio_working_3-way'!Y12/3)</f>
        <v>0.53052425915032886</v>
      </c>
      <c r="AA12" s="11">
        <f>'OddsRatio_working_3-way'!X12^(1/3)*COS(('OddsRatio_working_3-way'!Y12+2*PI())/3)</f>
        <v>-0.36880216824918022</v>
      </c>
      <c r="AB12" s="11">
        <f>'OddsRatio_working_3-way'!X12^(1/3)*COS(('OddsRatio_working_3-way'!Y12+4*PI())/3)</f>
        <v>-0.1617220909011487</v>
      </c>
      <c r="AC12" s="11">
        <f>'OddsRatio_working_3-way'!X12^(1/3)*SIN('OddsRatio_working_3-way'!Y12/3)</f>
        <v>0.1195577384006946</v>
      </c>
      <c r="AD12" s="11">
        <f>'OddsRatio_working_3-way'!X12^(1/3)*SIN(('OddsRatio_working_3-way'!Y12+2*PI())/3)</f>
        <v>0.39966861654775637</v>
      </c>
      <c r="AE12" s="11">
        <f>'OddsRatio_working_3-way'!X12^(1/3)*SIN(('OddsRatio_working_3-way'!Y12+4*PI())/3)</f>
        <v>-0.51922635494845093</v>
      </c>
      <c r="AF12" s="11">
        <f>-'OddsRatio_working_3-way'!U12/(3*'OddsRatio_working_3-way'!X12^(1/3))*COS(('OddsRatio_working_3-way'!Y12)/3)</f>
        <v>0.53052425915032886</v>
      </c>
      <c r="AG12" s="11">
        <f>-'OddsRatio_working_3-way'!U12/(3*'OddsRatio_working_3-way'!X12^(1/3))*COS(('OddsRatio_working_3-way'!Y12+2*PI())/3)</f>
        <v>-0.36880216824918022</v>
      </c>
      <c r="AH12" s="11">
        <f>-'OddsRatio_working_3-way'!U12/(3*'OddsRatio_working_3-way'!X12^(1/3))*COS(('OddsRatio_working_3-way'!Y12+4*PI())/3)</f>
        <v>-0.1617220909011487</v>
      </c>
      <c r="AI12" s="11">
        <f>'OddsRatio_working_3-way'!U12/(3*'OddsRatio_working_3-way'!X12^(1/3))*SIN(('OddsRatio_working_3-way'!Y12)/3)</f>
        <v>-0.1195577384006946</v>
      </c>
      <c r="AJ12" s="11">
        <f>'OddsRatio_working_3-way'!U12/(3*'OddsRatio_working_3-way'!X12^(1/3))*SIN(('OddsRatio_working_3-way'!Y12+2*PI())/3)</f>
        <v>-0.39966861654775637</v>
      </c>
      <c r="AK12" s="11">
        <f>'OddsRatio_working_3-way'!U12/(3*'OddsRatio_working_3-way'!X12^(1/3))*SIN(('OddsRatio_working_3-way'!Y12+4*PI())/3)</f>
        <v>0.51922635494845093</v>
      </c>
      <c r="AL12" s="11">
        <f>'OddsRatio_working_3-way'!Z12+'OddsRatio_working_3-way'!AF12</f>
        <v>1.0610485183006577</v>
      </c>
      <c r="AM12" s="11">
        <f>'OddsRatio_working_3-way'!AA12+'OddsRatio_working_3-way'!AG12</f>
        <v>-0.73760433649836044</v>
      </c>
      <c r="AN12" s="11">
        <f>'OddsRatio_working_3-way'!AB12+'OddsRatio_working_3-way'!AH12</f>
        <v>-0.32344418180229739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1.0610485183006577</v>
      </c>
      <c r="AS12" s="11">
        <f>IF(('OddsRatio_working_3-way'!X12=0),IF(Q12&gt;0,-Q12^(1/3),(-Q12)^(1/3)),'OddsRatio_working_3-way'!AM12-'OddsRatio_working_3-way'!R12/3)</f>
        <v>-0.73760433649836044</v>
      </c>
      <c r="AT12" s="11">
        <f>IF(('OddsRatio_working_3-way'!X12=0),IF(Q12&gt;0,-Q12^(1/3),(-Q12)^(1/3)),'OddsRatio_working_3-way'!AN12-'OddsRatio_working_3-way'!R12/3)</f>
        <v>-0.32344418180229739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4.29</v>
      </c>
      <c r="D13" s="9">
        <f t="shared" si="13"/>
        <v>0.48648265504117488</v>
      </c>
      <c r="E13" s="9">
        <f t="shared" si="14"/>
        <v>0.28994529606477587</v>
      </c>
      <c r="F13" s="9">
        <f t="shared" si="15"/>
        <v>0.22357204889404919</v>
      </c>
      <c r="G13" s="9">
        <f t="shared" si="16"/>
        <v>1.0555717447220434</v>
      </c>
      <c r="H13" s="9">
        <f t="shared" si="17"/>
        <v>2.0555717447220436</v>
      </c>
      <c r="I13" s="9">
        <f t="shared" si="18"/>
        <v>3.4489264477551407</v>
      </c>
      <c r="J13" s="9">
        <f t="shared" si="19"/>
        <v>4.4728310401355227</v>
      </c>
      <c r="K13" s="11">
        <f t="shared" si="20"/>
        <v>0.5</v>
      </c>
      <c r="L13" s="11">
        <f t="shared" si="21"/>
        <v>0.30120481927710846</v>
      </c>
      <c r="M13" s="11">
        <f t="shared" si="22"/>
        <v>0.23310023310023309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-0.26795293060353309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0.23204706939646702</v>
      </c>
      <c r="Q13" s="11">
        <f>2*'OddsRatio_working_3-way'!K13*'OddsRatio_working_3-way'!L13*'OddsRatio_working_3-way'!M13</f>
        <v>7.0210913584407564E-2</v>
      </c>
      <c r="R13" s="11">
        <f t="shared" si="23"/>
        <v>0</v>
      </c>
      <c r="S13" s="11">
        <f t="shared" si="24"/>
        <v>-0.86599937113510106</v>
      </c>
      <c r="T13" s="11">
        <f t="shared" si="25"/>
        <v>-0.26202704119065079</v>
      </c>
      <c r="U13" s="11">
        <f>'OddsRatio_working_3-way'!S13-'OddsRatio_working_3-way'!R13^2/3</f>
        <v>-0.86599937113510106</v>
      </c>
      <c r="V13" s="11">
        <f>'OddsRatio_working_3-way'!S13*'OddsRatio_working_3-way'!R13/3-2*'OddsRatio_working_3-way'!R13^3/27-'OddsRatio_working_3-way'!T13</f>
        <v>0.26202704119065079</v>
      </c>
      <c r="W13" s="11">
        <f>'OddsRatio_working_3-way'!V13^2+4*'OddsRatio_working_3-way'!U13^3/27</f>
        <v>-2.7558197260875231E-2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0.15509381642735004</v>
      </c>
      <c r="Y13" s="11">
        <f>IF('OddsRatio_working_3-way'!W13&gt;=0,IF('OddsRatio_working_3-way'!V13+SQRT('OddsRatio_working_3-way'!W13)&gt;0,0,PI()),ACOS('OddsRatio_working_3-way'!V13/(2*'OddsRatio_working_3-way'!X13)))</f>
        <v>0.56472234607075089</v>
      </c>
      <c r="Z13" s="11">
        <f>'OddsRatio_working_3-way'!X13^(1/3)*COS('OddsRatio_working_3-way'!Y13/3)</f>
        <v>0.5277858723610217</v>
      </c>
      <c r="AA13" s="11">
        <f>'OddsRatio_working_3-way'!X13^(1/3)*COS(('OddsRatio_working_3-way'!Y13+2*PI())/3)</f>
        <v>-0.35096415694754579</v>
      </c>
      <c r="AB13" s="11">
        <f>'OddsRatio_working_3-way'!X13^(1/3)*COS(('OddsRatio_working_3-way'!Y13+4*PI())/3)</f>
        <v>-0.1768217154134758</v>
      </c>
      <c r="AC13" s="11">
        <f>'OddsRatio_working_3-way'!X13^(1/3)*SIN('OddsRatio_working_3-way'!Y13/3)</f>
        <v>0.10054118549703404</v>
      </c>
      <c r="AD13" s="11">
        <f>'OddsRatio_working_3-way'!X13^(1/3)*SIN(('OddsRatio_working_3-way'!Y13+2*PI())/3)</f>
        <v>0.40680538047465903</v>
      </c>
      <c r="AE13" s="11">
        <f>'OddsRatio_working_3-way'!X13^(1/3)*SIN(('OddsRatio_working_3-way'!Y13+4*PI())/3)</f>
        <v>-0.50734656597169303</v>
      </c>
      <c r="AF13" s="11">
        <f>-'OddsRatio_working_3-way'!U13/(3*'OddsRatio_working_3-way'!X13^(1/3))*COS(('OddsRatio_working_3-way'!Y13)/3)</f>
        <v>0.5277858723610217</v>
      </c>
      <c r="AG13" s="11">
        <f>-'OddsRatio_working_3-way'!U13/(3*'OddsRatio_working_3-way'!X13^(1/3))*COS(('OddsRatio_working_3-way'!Y13+2*PI())/3)</f>
        <v>-0.35096415694754579</v>
      </c>
      <c r="AH13" s="11">
        <f>-'OddsRatio_working_3-way'!U13/(3*'OddsRatio_working_3-way'!X13^(1/3))*COS(('OddsRatio_working_3-way'!Y13+4*PI())/3)</f>
        <v>-0.1768217154134758</v>
      </c>
      <c r="AI13" s="11">
        <f>'OddsRatio_working_3-way'!U13/(3*'OddsRatio_working_3-way'!X13^(1/3))*SIN(('OddsRatio_working_3-way'!Y13)/3)</f>
        <v>-0.10054118549703404</v>
      </c>
      <c r="AJ13" s="11">
        <f>'OddsRatio_working_3-way'!U13/(3*'OddsRatio_working_3-way'!X13^(1/3))*SIN(('OddsRatio_working_3-way'!Y13+2*PI())/3)</f>
        <v>-0.40680538047465903</v>
      </c>
      <c r="AK13" s="11">
        <f>'OddsRatio_working_3-way'!U13/(3*'OddsRatio_working_3-way'!X13^(1/3))*SIN(('OddsRatio_working_3-way'!Y13+4*PI())/3)</f>
        <v>0.50734656597169303</v>
      </c>
      <c r="AL13" s="11">
        <f>'OddsRatio_working_3-way'!Z13+'OddsRatio_working_3-way'!AF13</f>
        <v>1.0555717447220434</v>
      </c>
      <c r="AM13" s="11">
        <f>'OddsRatio_working_3-way'!AA13+'OddsRatio_working_3-way'!AG13</f>
        <v>-0.70192831389509158</v>
      </c>
      <c r="AN13" s="11">
        <f>'OddsRatio_working_3-way'!AB13+'OddsRatio_working_3-way'!AH13</f>
        <v>-0.3536434308269516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1.0555717447220434</v>
      </c>
      <c r="AS13" s="11">
        <f>IF(('OddsRatio_working_3-way'!X13=0),IF(Q13&gt;0,-Q13^(1/3),(-Q13)^(1/3)),'OddsRatio_working_3-way'!AM13-'OddsRatio_working_3-way'!R13/3)</f>
        <v>-0.70192831389509158</v>
      </c>
      <c r="AT13" s="11">
        <f>IF(('OddsRatio_working_3-way'!X13=0),IF(Q13&gt;0,-Q13^(1/3),(-Q13)^(1/3)),'OddsRatio_working_3-way'!AN13-'OddsRatio_working_3-way'!R13/3)</f>
        <v>-0.3536434308269516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4.2</v>
      </c>
      <c r="B14" s="4">
        <f>IF('True_Odds_Calculator_3-way'!B15="","",'True_Odds_Calculator_3-way'!B15)</f>
        <v>3.2</v>
      </c>
      <c r="C14" s="4">
        <f>IF('True_Odds_Calculator_3-way'!C15="","",'True_Odds_Calculator_3-way'!C15)</f>
        <v>2.0699999999999998</v>
      </c>
      <c r="D14" s="9">
        <f t="shared" si="13"/>
        <v>0.22869376005162309</v>
      </c>
      <c r="E14" s="9">
        <f t="shared" si="14"/>
        <v>0.30132248215173851</v>
      </c>
      <c r="F14" s="9">
        <f t="shared" si="15"/>
        <v>0.46998375779663853</v>
      </c>
      <c r="G14" s="9">
        <f t="shared" si="16"/>
        <v>1.0539561723479438</v>
      </c>
      <c r="H14" s="9">
        <f t="shared" si="17"/>
        <v>4.37265975151342</v>
      </c>
      <c r="I14" s="9">
        <f t="shared" si="18"/>
        <v>3.3187035791654766</v>
      </c>
      <c r="J14" s="9">
        <f t="shared" si="19"/>
        <v>2.1277331044122993</v>
      </c>
      <c r="K14" s="11">
        <f t="shared" si="20"/>
        <v>0.23809523809523808</v>
      </c>
      <c r="L14" s="11">
        <f t="shared" si="21"/>
        <v>0.3125</v>
      </c>
      <c r="M14" s="11">
        <f t="shared" si="22"/>
        <v>0.48309178743961356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-0.27076144467448815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0.23255981136415921</v>
      </c>
      <c r="Q14" s="11">
        <f>2*'OddsRatio_working_3-way'!K14*'OddsRatio_working_3-way'!L14*'OddsRatio_working_3-way'!M14</f>
        <v>7.1888658845180586E-2</v>
      </c>
      <c r="R14" s="11">
        <f t="shared" si="23"/>
        <v>0</v>
      </c>
      <c r="S14" s="11">
        <f t="shared" si="24"/>
        <v>-0.85891036533559906</v>
      </c>
      <c r="T14" s="11">
        <f t="shared" si="25"/>
        <v>-0.26550552251486831</v>
      </c>
      <c r="U14" s="11">
        <f>'OddsRatio_working_3-way'!S14-'OddsRatio_working_3-way'!R14^2/3</f>
        <v>-0.85891036533559906</v>
      </c>
      <c r="V14" s="11">
        <f>'OddsRatio_working_3-way'!S14*'OddsRatio_working_3-way'!R14/3-2*'OddsRatio_working_3-way'!R14^3/27-'OddsRatio_working_3-way'!T14</f>
        <v>0.26550552251486831</v>
      </c>
      <c r="W14" s="11">
        <f>'OddsRatio_working_3-way'!V14^2+4*'OddsRatio_working_3-way'!U14^3/27</f>
        <v>-2.3379614633580931E-2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0.15319333954147141</v>
      </c>
      <c r="Y14" s="11">
        <f>IF('OddsRatio_working_3-way'!W14&gt;=0,IF('OddsRatio_working_3-way'!V14+SQRT('OddsRatio_working_3-way'!W14)&gt;0,0,PI()),ACOS('OddsRatio_working_3-way'!V14/(2*'OddsRatio_working_3-way'!X14)))</f>
        <v>0.52250843574278449</v>
      </c>
      <c r="Z14" s="11">
        <f>'OddsRatio_working_3-way'!X14^(1/3)*COS('OddsRatio_working_3-way'!Y14/3)</f>
        <v>0.52697808617397202</v>
      </c>
      <c r="AA14" s="11">
        <f>'OddsRatio_working_3-way'!X14^(1/3)*COS(('OddsRatio_working_3-way'!Y14+2*PI())/3)</f>
        <v>-0.34378950294378302</v>
      </c>
      <c r="AB14" s="11">
        <f>'OddsRatio_working_3-way'!X14^(1/3)*COS(('OddsRatio_working_3-way'!Y14+4*PI())/3)</f>
        <v>-0.18318858323018894</v>
      </c>
      <c r="AC14" s="11">
        <f>'OddsRatio_working_3-way'!X14^(1/3)*SIN('OddsRatio_working_3-way'!Y14/3)</f>
        <v>9.2722984228745059E-2</v>
      </c>
      <c r="AD14" s="11">
        <f>'OddsRatio_working_3-way'!X14^(1/3)*SIN(('OddsRatio_working_3-way'!Y14+2*PI())/3)</f>
        <v>0.41001491774999244</v>
      </c>
      <c r="AE14" s="11">
        <f>'OddsRatio_working_3-way'!X14^(1/3)*SIN(('OddsRatio_working_3-way'!Y14+4*PI())/3)</f>
        <v>-0.50273790197873736</v>
      </c>
      <c r="AF14" s="11">
        <f>-'OddsRatio_working_3-way'!U14/(3*'OddsRatio_working_3-way'!X14^(1/3))*COS(('OddsRatio_working_3-way'!Y14)/3)</f>
        <v>0.5269780861739719</v>
      </c>
      <c r="AG14" s="11">
        <f>-'OddsRatio_working_3-way'!U14/(3*'OddsRatio_working_3-way'!X14^(1/3))*COS(('OddsRatio_working_3-way'!Y14+2*PI())/3)</f>
        <v>-0.34378950294378297</v>
      </c>
      <c r="AH14" s="11">
        <f>-'OddsRatio_working_3-way'!U14/(3*'OddsRatio_working_3-way'!X14^(1/3))*COS(('OddsRatio_working_3-way'!Y14+4*PI())/3)</f>
        <v>-0.18318858323018891</v>
      </c>
      <c r="AI14" s="11">
        <f>'OddsRatio_working_3-way'!U14/(3*'OddsRatio_working_3-way'!X14^(1/3))*SIN(('OddsRatio_working_3-way'!Y14)/3)</f>
        <v>-9.2722984228745031E-2</v>
      </c>
      <c r="AJ14" s="11">
        <f>'OddsRatio_working_3-way'!U14/(3*'OddsRatio_working_3-way'!X14^(1/3))*SIN(('OddsRatio_working_3-way'!Y14+2*PI())/3)</f>
        <v>-0.41001491774999232</v>
      </c>
      <c r="AK14" s="11">
        <f>'OddsRatio_working_3-way'!U14/(3*'OddsRatio_working_3-way'!X14^(1/3))*SIN(('OddsRatio_working_3-way'!Y14+4*PI())/3)</f>
        <v>0.50273790197873724</v>
      </c>
      <c r="AL14" s="11">
        <f>'OddsRatio_working_3-way'!Z14+'OddsRatio_working_3-way'!AF14</f>
        <v>1.0539561723479438</v>
      </c>
      <c r="AM14" s="11">
        <f>'OddsRatio_working_3-way'!AA14+'OddsRatio_working_3-way'!AG14</f>
        <v>-0.68757900588756593</v>
      </c>
      <c r="AN14" s="11">
        <f>'OddsRatio_working_3-way'!AB14+'OddsRatio_working_3-way'!AH14</f>
        <v>-0.36637716646037788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1.0539561723479438</v>
      </c>
      <c r="AS14" s="11">
        <f>IF(('OddsRatio_working_3-way'!X14=0),IF(Q14&gt;0,-Q14^(1/3),(-Q14)^(1/3)),'OddsRatio_working_3-way'!AM14-'OddsRatio_working_3-way'!R14/3)</f>
        <v>-0.68757900588756593</v>
      </c>
      <c r="AT14" s="11">
        <f>IF(('OddsRatio_working_3-way'!X14=0),IF(Q14&gt;0,-Q14^(1/3),(-Q14)^(1/3)),'OddsRatio_working_3-way'!AN14-'OddsRatio_working_3-way'!R14/3)</f>
        <v>-0.36637716646037788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1.81</v>
      </c>
      <c r="B15" s="4">
        <f>IF('True_Odds_Calculator_3-way'!B16="","",'True_Odds_Calculator_3-way'!B16)</f>
        <v>3.64</v>
      </c>
      <c r="C15" s="4">
        <f>IF('True_Odds_Calculator_3-way'!C16="","",'True_Odds_Calculator_3-way'!C16)</f>
        <v>4.8099999999999996</v>
      </c>
      <c r="D15" s="9">
        <f t="shared" si="13"/>
        <v>0.53813194378015528</v>
      </c>
      <c r="E15" s="9">
        <f t="shared" si="14"/>
        <v>0.26334098076432477</v>
      </c>
      <c r="F15" s="9">
        <f t="shared" si="15"/>
        <v>0.19852707545552004</v>
      </c>
      <c r="G15" s="9">
        <f t="shared" si="16"/>
        <v>1.0596053317503338</v>
      </c>
      <c r="H15" s="9">
        <f t="shared" si="17"/>
        <v>1.8582803187177699</v>
      </c>
      <c r="I15" s="9">
        <f t="shared" si="18"/>
        <v>3.7973580758208811</v>
      </c>
      <c r="J15" s="9">
        <f t="shared" si="19"/>
        <v>5.037096313968771</v>
      </c>
      <c r="K15" s="11">
        <f t="shared" si="20"/>
        <v>0.5524861878453039</v>
      </c>
      <c r="L15" s="11">
        <f t="shared" si="21"/>
        <v>0.27472527472527469</v>
      </c>
      <c r="M15" s="11">
        <f t="shared" si="22"/>
        <v>0.20790020790020791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-0.25709219164382779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0.22909287677668466</v>
      </c>
      <c r="Q15" s="11">
        <f>2*'OddsRatio_working_3-way'!K15*'OddsRatio_working_3-way'!L15*'OddsRatio_working_3-way'!M15</f>
        <v>6.3110985337929665E-2</v>
      </c>
      <c r="R15" s="11">
        <f t="shared" si="23"/>
        <v>0</v>
      </c>
      <c r="S15" s="11">
        <f t="shared" si="24"/>
        <v>-0.89109231716405835</v>
      </c>
      <c r="T15" s="11">
        <f t="shared" si="25"/>
        <v>-0.24547997718018139</v>
      </c>
      <c r="U15" s="11">
        <f>'OddsRatio_working_3-way'!S15-'OddsRatio_working_3-way'!R15^2/3</f>
        <v>-0.89109231716405835</v>
      </c>
      <c r="V15" s="11">
        <f>'OddsRatio_working_3-way'!S15*'OddsRatio_working_3-way'!R15/3-2*'OddsRatio_working_3-way'!R15^3/27-'OddsRatio_working_3-way'!T15</f>
        <v>0.24547997718018139</v>
      </c>
      <c r="W15" s="11">
        <f>'OddsRatio_working_3-way'!V15^2+4*'OddsRatio_working_3-way'!U15^3/27</f>
        <v>-4.4564448997525548E-2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0.16188334395013274</v>
      </c>
      <c r="Y15" s="11">
        <f>IF('OddsRatio_working_3-way'!W15&gt;=0,IF('OddsRatio_working_3-way'!V15+SQRT('OddsRatio_working_3-way'!W15)&gt;0,0,PI()),ACOS('OddsRatio_working_3-way'!V15/(2*'OddsRatio_working_3-way'!X15)))</f>
        <v>0.71024795100906735</v>
      </c>
      <c r="Z15" s="11">
        <f>'OddsRatio_working_3-way'!X15^(1/3)*COS('OddsRatio_working_3-way'!Y15/3)</f>
        <v>0.52980266587516689</v>
      </c>
      <c r="AA15" s="11">
        <f>'OddsRatio_working_3-way'!X15^(1/3)*COS(('OddsRatio_working_3-way'!Y15+2*PI())/3)</f>
        <v>-0.37560332350093906</v>
      </c>
      <c r="AB15" s="11">
        <f>'OddsRatio_working_3-way'!X15^(1/3)*COS(('OddsRatio_working_3-way'!Y15+4*PI())/3)</f>
        <v>-0.15419934237422786</v>
      </c>
      <c r="AC15" s="11">
        <f>'OddsRatio_working_3-way'!X15^(1/3)*SIN('OddsRatio_working_3-way'!Y15/3)</f>
        <v>0.12782764810316169</v>
      </c>
      <c r="AD15" s="11">
        <f>'OddsRatio_working_3-way'!X15^(1/3)*SIN(('OddsRatio_working_3-way'!Y15+2*PI())/3)</f>
        <v>0.39490874358903255</v>
      </c>
      <c r="AE15" s="11">
        <f>'OddsRatio_working_3-way'!X15^(1/3)*SIN(('OddsRatio_working_3-way'!Y15+4*PI())/3)</f>
        <v>-0.5227363916921941</v>
      </c>
      <c r="AF15" s="11">
        <f>-'OddsRatio_working_3-way'!U15/(3*'OddsRatio_working_3-way'!X15^(1/3))*COS(('OddsRatio_working_3-way'!Y15)/3)</f>
        <v>0.52980266587516689</v>
      </c>
      <c r="AG15" s="11">
        <f>-'OddsRatio_working_3-way'!U15/(3*'OddsRatio_working_3-way'!X15^(1/3))*COS(('OddsRatio_working_3-way'!Y15+2*PI())/3)</f>
        <v>-0.37560332350093917</v>
      </c>
      <c r="AH15" s="11">
        <f>-'OddsRatio_working_3-way'!U15/(3*'OddsRatio_working_3-way'!X15^(1/3))*COS(('OddsRatio_working_3-way'!Y15+4*PI())/3)</f>
        <v>-0.15419934237422789</v>
      </c>
      <c r="AI15" s="11">
        <f>'OddsRatio_working_3-way'!U15/(3*'OddsRatio_working_3-way'!X15^(1/3))*SIN(('OddsRatio_working_3-way'!Y15)/3)</f>
        <v>-0.12782764810316172</v>
      </c>
      <c r="AJ15" s="11">
        <f>'OddsRatio_working_3-way'!U15/(3*'OddsRatio_working_3-way'!X15^(1/3))*SIN(('OddsRatio_working_3-way'!Y15+2*PI())/3)</f>
        <v>-0.39490874358903266</v>
      </c>
      <c r="AK15" s="11">
        <f>'OddsRatio_working_3-way'!U15/(3*'OddsRatio_working_3-way'!X15^(1/3))*SIN(('OddsRatio_working_3-way'!Y15+4*PI())/3)</f>
        <v>0.52273639169219421</v>
      </c>
      <c r="AL15" s="11">
        <f>'OddsRatio_working_3-way'!Z15+'OddsRatio_working_3-way'!AF15</f>
        <v>1.0596053317503338</v>
      </c>
      <c r="AM15" s="11">
        <f>'OddsRatio_working_3-way'!AA15+'OddsRatio_working_3-way'!AG15</f>
        <v>-0.75120664700187822</v>
      </c>
      <c r="AN15" s="11">
        <f>'OddsRatio_working_3-way'!AB15+'OddsRatio_working_3-way'!AH15</f>
        <v>-0.30839868474845578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1.0596053317503338</v>
      </c>
      <c r="AS15" s="11">
        <f>IF(('OddsRatio_working_3-way'!X15=0),IF(Q15&gt;0,-Q15^(1/3),(-Q15)^(1/3)),'OddsRatio_working_3-way'!AM15-'OddsRatio_working_3-way'!R15/3)</f>
        <v>-0.75120664700187822</v>
      </c>
      <c r="AT15" s="11">
        <f>IF(('OddsRatio_working_3-way'!X15=0),IF(Q15&gt;0,-Q15^(1/3),(-Q15)^(1/3)),'OddsRatio_working_3-way'!AN15-'OddsRatio_working_3-way'!R15/3)</f>
        <v>-0.30839868474845578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1.54</v>
      </c>
      <c r="B16" s="4">
        <f>IF('True_Odds_Calculator_3-way'!B17="","",'True_Odds_Calculator_3-way'!B17)</f>
        <v>3.99</v>
      </c>
      <c r="C16" s="4">
        <f>IF('True_Odds_Calculator_3-way'!C17="","",'True_Odds_Calculator_3-way'!C17)</f>
        <v>6.1</v>
      </c>
      <c r="D16" s="9">
        <f t="shared" si="13"/>
        <v>0.62222913812157565</v>
      </c>
      <c r="E16" s="9">
        <f t="shared" si="14"/>
        <v>0.22926979332078365</v>
      </c>
      <c r="F16" s="9">
        <f t="shared" si="15"/>
        <v>0.14850106855764095</v>
      </c>
      <c r="G16" s="9">
        <f t="shared" si="16"/>
        <v>1.1243055448305641</v>
      </c>
      <c r="H16" s="9">
        <f t="shared" si="17"/>
        <v>1.6071249942085044</v>
      </c>
      <c r="I16" s="9">
        <f t="shared" si="18"/>
        <v>4.3616735790433872</v>
      </c>
      <c r="J16" s="9">
        <f t="shared" si="19"/>
        <v>6.7339582786358756</v>
      </c>
      <c r="K16" s="11">
        <f t="shared" si="20"/>
        <v>0.64935064935064934</v>
      </c>
      <c r="L16" s="11">
        <f t="shared" si="21"/>
        <v>0.25062656641604009</v>
      </c>
      <c r="M16" s="11">
        <f t="shared" si="22"/>
        <v>0.16393442622950821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-0.21969070003089486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0.23024348181503362</v>
      </c>
      <c r="Q16" s="11">
        <f>2*'OddsRatio_working_3-way'!K16*'OddsRatio_working_3-way'!L16*'OddsRatio_working_3-way'!M16</f>
        <v>5.3358860212058781E-2</v>
      </c>
      <c r="R16" s="11">
        <f t="shared" si="23"/>
        <v>0</v>
      </c>
      <c r="S16" s="11">
        <f t="shared" si="24"/>
        <v>-1.0480347223740227</v>
      </c>
      <c r="T16" s="11">
        <f t="shared" si="25"/>
        <v>-0.24288174330800066</v>
      </c>
      <c r="U16" s="11">
        <f>'OddsRatio_working_3-way'!S16-'OddsRatio_working_3-way'!R16^2/3</f>
        <v>-1.0480347223740227</v>
      </c>
      <c r="V16" s="11">
        <f>'OddsRatio_working_3-way'!S16*'OddsRatio_working_3-way'!R16/3-2*'OddsRatio_working_3-way'!R16^3/27-'OddsRatio_working_3-way'!T16</f>
        <v>0.24288174330800066</v>
      </c>
      <c r="W16" s="11">
        <f>'OddsRatio_working_3-way'!V16^2+4*'OddsRatio_working_3-way'!U16^3/27</f>
        <v>-0.11154727402061762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0.2064817275529188</v>
      </c>
      <c r="Y16" s="11">
        <f>IF('OddsRatio_working_3-way'!W16&gt;=0,IF('OddsRatio_working_3-way'!V16+SQRT('OddsRatio_working_3-way'!W16)&gt;0,0,PI()),ACOS('OddsRatio_working_3-way'!V16/(2*'OddsRatio_working_3-way'!X16)))</f>
        <v>0.9420349917695251</v>
      </c>
      <c r="Z16" s="11">
        <f>'OddsRatio_working_3-way'!X16^(1/3)*COS('OddsRatio_working_3-way'!Y16/3)</f>
        <v>0.56215277241528205</v>
      </c>
      <c r="AA16" s="11">
        <f>'OddsRatio_working_3-way'!X16^(1/3)*COS(('OddsRatio_working_3-way'!Y16+2*PI())/3)</f>
        <v>-0.43918038977132273</v>
      </c>
      <c r="AB16" s="11">
        <f>'OddsRatio_working_3-way'!X16^(1/3)*COS(('OddsRatio_working_3-way'!Y16+4*PI())/3)</f>
        <v>-0.12297238264395954</v>
      </c>
      <c r="AC16" s="11">
        <f>'OddsRatio_working_3-way'!X16^(1/3)*SIN('OddsRatio_working_3-way'!Y16/3)</f>
        <v>0.18256277803489854</v>
      </c>
      <c r="AD16" s="11">
        <f>'OddsRatio_working_3-way'!X16^(1/3)*SIN(('OddsRatio_working_3-way'!Y16+2*PI())/3)</f>
        <v>0.39555719270203721</v>
      </c>
      <c r="AE16" s="11">
        <f>'OddsRatio_working_3-way'!X16^(1/3)*SIN(('OddsRatio_working_3-way'!Y16+4*PI())/3)</f>
        <v>-0.57811997073693555</v>
      </c>
      <c r="AF16" s="11">
        <f>-'OddsRatio_working_3-way'!U16/(3*'OddsRatio_working_3-way'!X16^(1/3))*COS(('OddsRatio_working_3-way'!Y16)/3)</f>
        <v>0.56215277241528205</v>
      </c>
      <c r="AG16" s="11">
        <f>-'OddsRatio_working_3-way'!U16/(3*'OddsRatio_working_3-way'!X16^(1/3))*COS(('OddsRatio_working_3-way'!Y16+2*PI())/3)</f>
        <v>-0.43918038977132273</v>
      </c>
      <c r="AH16" s="11">
        <f>-'OddsRatio_working_3-way'!U16/(3*'OddsRatio_working_3-way'!X16^(1/3))*COS(('OddsRatio_working_3-way'!Y16+4*PI())/3)</f>
        <v>-0.12297238264395954</v>
      </c>
      <c r="AI16" s="11">
        <f>'OddsRatio_working_3-way'!U16/(3*'OddsRatio_working_3-way'!X16^(1/3))*SIN(('OddsRatio_working_3-way'!Y16)/3)</f>
        <v>-0.18256277803489854</v>
      </c>
      <c r="AJ16" s="11">
        <f>'OddsRatio_working_3-way'!U16/(3*'OddsRatio_working_3-way'!X16^(1/3))*SIN(('OddsRatio_working_3-way'!Y16+2*PI())/3)</f>
        <v>-0.39555719270203721</v>
      </c>
      <c r="AK16" s="11">
        <f>'OddsRatio_working_3-way'!U16/(3*'OddsRatio_working_3-way'!X16^(1/3))*SIN(('OddsRatio_working_3-way'!Y16+4*PI())/3)</f>
        <v>0.57811997073693555</v>
      </c>
      <c r="AL16" s="11">
        <f>'OddsRatio_working_3-way'!Z16+'OddsRatio_working_3-way'!AF16</f>
        <v>1.1243055448305641</v>
      </c>
      <c r="AM16" s="11">
        <f>'OddsRatio_working_3-way'!AA16+'OddsRatio_working_3-way'!AG16</f>
        <v>-0.87836077954264546</v>
      </c>
      <c r="AN16" s="11">
        <f>'OddsRatio_working_3-way'!AB16+'OddsRatio_working_3-way'!AH16</f>
        <v>-0.24594476528791909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1.1243055448305641</v>
      </c>
      <c r="AS16" s="11">
        <f>IF(('OddsRatio_working_3-way'!X16=0),IF(Q16&gt;0,-Q16^(1/3),(-Q16)^(1/3)),'OddsRatio_working_3-way'!AM16-'OddsRatio_working_3-way'!R16/3)</f>
        <v>-0.87836077954264546</v>
      </c>
      <c r="AT16" s="11">
        <f>IF(('OddsRatio_working_3-way'!X16=0),IF(Q16&gt;0,-Q16^(1/3),(-Q16)^(1/3)),'OddsRatio_working_3-way'!AN16-'OddsRatio_working_3-way'!R16/3)</f>
        <v>-0.24594476528791909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2.15</v>
      </c>
      <c r="B17" s="4">
        <f>IF('True_Odds_Calculator_3-way'!B18="","",'True_Odds_Calculator_3-way'!B18)</f>
        <v>3.41</v>
      </c>
      <c r="C17" s="4">
        <f>IF('True_Odds_Calculator_3-way'!C18="","",'True_Odds_Calculator_3-way'!C18)</f>
        <v>3.35</v>
      </c>
      <c r="D17" s="9">
        <f t="shared" si="13"/>
        <v>0.44365812645783215</v>
      </c>
      <c r="E17" s="9">
        <f t="shared" si="14"/>
        <v>0.2756398661026927</v>
      </c>
      <c r="F17" s="9">
        <f t="shared" si="15"/>
        <v>0.28070200743947532</v>
      </c>
      <c r="G17" s="9">
        <f t="shared" si="16"/>
        <v>1.0904241652757412</v>
      </c>
      <c r="H17" s="9">
        <f t="shared" si="17"/>
        <v>2.2539877900671019</v>
      </c>
      <c r="I17" s="9">
        <f t="shared" si="18"/>
        <v>3.6279222383145364</v>
      </c>
      <c r="J17" s="9">
        <f t="shared" si="19"/>
        <v>3.5624967883979917</v>
      </c>
      <c r="K17" s="11">
        <f t="shared" si="20"/>
        <v>0.46511627906976744</v>
      </c>
      <c r="L17" s="11">
        <f t="shared" si="21"/>
        <v>0.29325513196480935</v>
      </c>
      <c r="M17" s="11">
        <f t="shared" si="22"/>
        <v>0.29850746268656714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-0.26518264572927497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0.24063003539215871</v>
      </c>
      <c r="Q17" s="11">
        <f>2*'OddsRatio_working_3-way'!K17*'OddsRatio_working_3-way'!L17*'OddsRatio_working_3-way'!M17</f>
        <v>8.1431484058260131E-2</v>
      </c>
      <c r="R17" s="11">
        <f t="shared" si="23"/>
        <v>0</v>
      </c>
      <c r="S17" s="11">
        <f t="shared" si="24"/>
        <v>-0.90741245427431927</v>
      </c>
      <c r="T17" s="11">
        <f t="shared" si="25"/>
        <v>-0.30707697268166467</v>
      </c>
      <c r="U17" s="11">
        <f>'OddsRatio_working_3-way'!S17-'OddsRatio_working_3-way'!R17^2/3</f>
        <v>-0.90741245427431927</v>
      </c>
      <c r="V17" s="11">
        <f>'OddsRatio_working_3-way'!S17*'OddsRatio_working_3-way'!R17/3-2*'OddsRatio_working_3-way'!R17^3/27-'OddsRatio_working_3-way'!T17</f>
        <v>0.30707697268166467</v>
      </c>
      <c r="W17" s="11">
        <f>'OddsRatio_working_3-way'!V17^2+4*'OddsRatio_working_3-way'!U17^3/27</f>
        <v>-1.6394254515571624E-2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0.16635092550607244</v>
      </c>
      <c r="Y17" s="11">
        <f>IF('OddsRatio_working_3-way'!W17&gt;=0,IF('OddsRatio_working_3-way'!V17+SQRT('OddsRatio_working_3-way'!W17)&gt;0,0,PI()),ACOS('OddsRatio_working_3-way'!V17/(2*'OddsRatio_working_3-way'!X17)))</f>
        <v>0.39504446314507402</v>
      </c>
      <c r="Z17" s="11">
        <f>'OddsRatio_working_3-way'!X17^(1/3)*COS('OddsRatio_working_3-way'!Y17/3)</f>
        <v>0.54521208263787058</v>
      </c>
      <c r="AA17" s="11">
        <f>'OddsRatio_working_3-way'!X17^(1/3)*COS(('OddsRatio_working_3-way'!Y17+2*PI())/3)</f>
        <v>-0.33514364822739168</v>
      </c>
      <c r="AB17" s="11">
        <f>'OddsRatio_working_3-way'!X17^(1/3)*COS(('OddsRatio_working_3-way'!Y17+4*PI())/3)</f>
        <v>-0.21006843441047873</v>
      </c>
      <c r="AC17" s="11">
        <f>'OddsRatio_working_3-way'!X17^(1/3)*SIN('OddsRatio_working_3-way'!Y17/3)</f>
        <v>7.2212208366144739E-2</v>
      </c>
      <c r="AD17" s="11">
        <f>'OddsRatio_working_3-way'!X17^(1/3)*SIN(('OddsRatio_working_3-way'!Y17+2*PI())/3)</f>
        <v>0.43606140983154429</v>
      </c>
      <c r="AE17" s="11">
        <f>'OddsRatio_working_3-way'!X17^(1/3)*SIN(('OddsRatio_working_3-way'!Y17+4*PI())/3)</f>
        <v>-0.5082736181976889</v>
      </c>
      <c r="AF17" s="11">
        <f>-'OddsRatio_working_3-way'!U17/(3*'OddsRatio_working_3-way'!X17^(1/3))*COS(('OddsRatio_working_3-way'!Y17)/3)</f>
        <v>0.54521208263787069</v>
      </c>
      <c r="AG17" s="11">
        <f>-'OddsRatio_working_3-way'!U17/(3*'OddsRatio_working_3-way'!X17^(1/3))*COS(('OddsRatio_working_3-way'!Y17+2*PI())/3)</f>
        <v>-0.33514364822739179</v>
      </c>
      <c r="AH17" s="11">
        <f>-'OddsRatio_working_3-way'!U17/(3*'OddsRatio_working_3-way'!X17^(1/3))*COS(('OddsRatio_working_3-way'!Y17+4*PI())/3)</f>
        <v>-0.21006843441047879</v>
      </c>
      <c r="AI17" s="11">
        <f>'OddsRatio_working_3-way'!U17/(3*'OddsRatio_working_3-way'!X17^(1/3))*SIN(('OddsRatio_working_3-way'!Y17)/3)</f>
        <v>-7.2212208366144753E-2</v>
      </c>
      <c r="AJ17" s="11">
        <f>'OddsRatio_working_3-way'!U17/(3*'OddsRatio_working_3-way'!X17^(1/3))*SIN(('OddsRatio_working_3-way'!Y17+2*PI())/3)</f>
        <v>-0.43606140983154434</v>
      </c>
      <c r="AK17" s="11">
        <f>'OddsRatio_working_3-way'!U17/(3*'OddsRatio_working_3-way'!X17^(1/3))*SIN(('OddsRatio_working_3-way'!Y17+4*PI())/3)</f>
        <v>0.50827361819768901</v>
      </c>
      <c r="AL17" s="11">
        <f>'OddsRatio_working_3-way'!Z17+'OddsRatio_working_3-way'!AF17</f>
        <v>1.0904241652757412</v>
      </c>
      <c r="AM17" s="11">
        <f>'OddsRatio_working_3-way'!AA17+'OddsRatio_working_3-way'!AG17</f>
        <v>-0.67028729645478347</v>
      </c>
      <c r="AN17" s="11">
        <f>'OddsRatio_working_3-way'!AB17+'OddsRatio_working_3-way'!AH17</f>
        <v>-0.42013686882095752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1.0904241652757412</v>
      </c>
      <c r="AS17" s="11">
        <f>IF(('OddsRatio_working_3-way'!X17=0),IF(Q17&gt;0,-Q17^(1/3),(-Q17)^(1/3)),'OddsRatio_working_3-way'!AM17-'OddsRatio_working_3-way'!R17/3)</f>
        <v>-0.67028729645478347</v>
      </c>
      <c r="AT17" s="11">
        <f>IF(('OddsRatio_working_3-way'!X17=0),IF(Q17&gt;0,-Q17^(1/3),(-Q17)^(1/3)),'OddsRatio_working_3-way'!AN17-'OddsRatio_working_3-way'!R17/3)</f>
        <v>-0.42013686882095752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1.22</v>
      </c>
      <c r="B18" s="4">
        <f>IF('True_Odds_Calculator_3-way'!B19="","",'True_Odds_Calculator_3-way'!B19)</f>
        <v>6.07</v>
      </c>
      <c r="C18" s="4">
        <f>IF('True_Odds_Calculator_3-way'!C19="","",'True_Odds_Calculator_3-way'!C19)</f>
        <v>11.54</v>
      </c>
      <c r="D18" s="9">
        <f t="shared" si="13"/>
        <v>0.78852584365990341</v>
      </c>
      <c r="E18" s="9">
        <f t="shared" si="14"/>
        <v>0.13926522955817847</v>
      </c>
      <c r="F18" s="9">
        <f t="shared" si="15"/>
        <v>7.2208926781918065E-2</v>
      </c>
      <c r="G18" s="9">
        <f t="shared" si="16"/>
        <v>1.2190420553886741</v>
      </c>
      <c r="H18" s="9">
        <f t="shared" si="17"/>
        <v>1.2681892521855083</v>
      </c>
      <c r="I18" s="9">
        <f t="shared" si="18"/>
        <v>7.1805432208205779</v>
      </c>
      <c r="J18" s="9">
        <f t="shared" si="19"/>
        <v>13.848703263796622</v>
      </c>
      <c r="K18" s="11">
        <f t="shared" si="20"/>
        <v>0.81967213114754101</v>
      </c>
      <c r="L18" s="11">
        <f t="shared" si="21"/>
        <v>0.16474464579901152</v>
      </c>
      <c r="M18" s="11">
        <f t="shared" si="22"/>
        <v>8.6655112651646451E-2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-0.13756784067685113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0.18523650758575677</v>
      </c>
      <c r="Q18" s="11">
        <f>2*'OddsRatio_working_3-way'!K18*'OddsRatio_working_3-way'!L18*'OddsRatio_working_3-way'!M18</f>
        <v>2.3403222689293339E-2</v>
      </c>
      <c r="R18" s="11">
        <f t="shared" si="23"/>
        <v>0</v>
      </c>
      <c r="S18" s="11">
        <f t="shared" si="24"/>
        <v>-1.3465102503199133</v>
      </c>
      <c r="T18" s="11">
        <f t="shared" si="25"/>
        <v>-0.17012132031837188</v>
      </c>
      <c r="U18" s="11">
        <f>'OddsRatio_working_3-way'!S18-'OddsRatio_working_3-way'!R18^2/3</f>
        <v>-1.3465102503199133</v>
      </c>
      <c r="V18" s="11">
        <f>'OddsRatio_working_3-way'!S18*'OddsRatio_working_3-way'!R18/3-2*'OddsRatio_working_3-way'!R18^3/27-'OddsRatio_working_3-way'!T18</f>
        <v>0.17012132031837188</v>
      </c>
      <c r="W18" s="11">
        <f>'OddsRatio_working_3-way'!V18^2+4*'OddsRatio_working_3-way'!U18^3/27</f>
        <v>-0.33273933984775367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0.30069943609633681</v>
      </c>
      <c r="Y18" s="11">
        <f>IF('OddsRatio_working_3-way'!W18&gt;=0,IF('OddsRatio_working_3-way'!V18+SQRT('OddsRatio_working_3-way'!W18)&gt;0,0,PI()),ACOS('OddsRatio_working_3-way'!V18/(2*'OddsRatio_working_3-way'!X18)))</f>
        <v>1.2840050473149098</v>
      </c>
      <c r="Z18" s="11">
        <f>'OddsRatio_working_3-way'!X18^(1/3)*COS('OddsRatio_working_3-way'!Y18/3)</f>
        <v>0.60952102769433714</v>
      </c>
      <c r="AA18" s="11">
        <f>'OddsRatio_working_3-way'!X18^(1/3)*COS(('OddsRatio_working_3-way'!Y18+2*PI())/3)</f>
        <v>-0.54557299313096252</v>
      </c>
      <c r="AB18" s="11">
        <f>'OddsRatio_working_3-way'!X18^(1/3)*COS(('OddsRatio_working_3-way'!Y18+4*PI())/3)</f>
        <v>-6.3948034563374848E-2</v>
      </c>
      <c r="AC18" s="11">
        <f>'OddsRatio_working_3-way'!X18^(1/3)*SIN('OddsRatio_working_3-way'!Y18/3)</f>
        <v>0.27806629947743933</v>
      </c>
      <c r="AD18" s="11">
        <f>'OddsRatio_working_3-way'!X18^(1/3)*SIN(('OddsRatio_working_3-way'!Y18+2*PI())/3)</f>
        <v>0.38882754438537481</v>
      </c>
      <c r="AE18" s="11">
        <f>'OddsRatio_working_3-way'!X18^(1/3)*SIN(('OddsRatio_working_3-way'!Y18+4*PI())/3)</f>
        <v>-0.66689384386281392</v>
      </c>
      <c r="AF18" s="11">
        <f>-'OddsRatio_working_3-way'!U18/(3*'OddsRatio_working_3-way'!X18^(1/3))*COS(('OddsRatio_working_3-way'!Y18)/3)</f>
        <v>0.60952102769433703</v>
      </c>
      <c r="AG18" s="11">
        <f>-'OddsRatio_working_3-way'!U18/(3*'OddsRatio_working_3-way'!X18^(1/3))*COS(('OddsRatio_working_3-way'!Y18+2*PI())/3)</f>
        <v>-0.5455729931309623</v>
      </c>
      <c r="AH18" s="11">
        <f>-'OddsRatio_working_3-way'!U18/(3*'OddsRatio_working_3-way'!X18^(1/3))*COS(('OddsRatio_working_3-way'!Y18+4*PI())/3)</f>
        <v>-6.3948034563374834E-2</v>
      </c>
      <c r="AI18" s="11">
        <f>'OddsRatio_working_3-way'!U18/(3*'OddsRatio_working_3-way'!X18^(1/3))*SIN(('OddsRatio_working_3-way'!Y18)/3)</f>
        <v>-0.27806629947743922</v>
      </c>
      <c r="AJ18" s="11">
        <f>'OddsRatio_working_3-way'!U18/(3*'OddsRatio_working_3-way'!X18^(1/3))*SIN(('OddsRatio_working_3-way'!Y18+2*PI())/3)</f>
        <v>-0.38882754438537465</v>
      </c>
      <c r="AK18" s="11">
        <f>'OddsRatio_working_3-way'!U18/(3*'OddsRatio_working_3-way'!X18^(1/3))*SIN(('OddsRatio_working_3-way'!Y18+4*PI())/3)</f>
        <v>0.6668938438628137</v>
      </c>
      <c r="AL18" s="11">
        <f>'OddsRatio_working_3-way'!Z18+'OddsRatio_working_3-way'!AF18</f>
        <v>1.2190420553886741</v>
      </c>
      <c r="AM18" s="11">
        <f>'OddsRatio_working_3-way'!AA18+'OddsRatio_working_3-way'!AG18</f>
        <v>-1.0911459862619248</v>
      </c>
      <c r="AN18" s="11">
        <f>'OddsRatio_working_3-way'!AB18+'OddsRatio_working_3-way'!AH18</f>
        <v>-0.12789606912674967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1.2190420553886741</v>
      </c>
      <c r="AS18" s="11">
        <f>IF(('OddsRatio_working_3-way'!X18=0),IF(Q18&gt;0,-Q18^(1/3),(-Q18)^(1/3)),'OddsRatio_working_3-way'!AM18-'OddsRatio_working_3-way'!R18/3)</f>
        <v>-1.0911459862619248</v>
      </c>
      <c r="AT18" s="11">
        <f>IF(('OddsRatio_working_3-way'!X18=0),IF(Q18&gt;0,-Q18^(1/3),(-Q18)^(1/3)),'OddsRatio_working_3-way'!AN18-'OddsRatio_working_3-way'!R18/3)</f>
        <v>-0.12789606912674967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2.4700000000000002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2.91</v>
      </c>
      <c r="D19" s="9">
        <f t="shared" si="13"/>
        <v>0.38582336068985168</v>
      </c>
      <c r="E19" s="9">
        <f t="shared" si="14"/>
        <v>0.28826694704606398</v>
      </c>
      <c r="F19" s="9">
        <f t="shared" si="15"/>
        <v>0.32590969226408417</v>
      </c>
      <c r="G19" s="9">
        <f t="shared" si="16"/>
        <v>1.082897720031551</v>
      </c>
      <c r="H19" s="9">
        <f t="shared" si="17"/>
        <v>2.5918596484463805</v>
      </c>
      <c r="I19" s="9">
        <f t="shared" si="18"/>
        <v>3.4690068016719366</v>
      </c>
      <c r="J19" s="9">
        <f t="shared" si="19"/>
        <v>3.0683346452602622</v>
      </c>
      <c r="K19" s="11">
        <f t="shared" si="20"/>
        <v>0.40485829959514169</v>
      </c>
      <c r="L19" s="11">
        <f t="shared" si="21"/>
        <v>0.3048780487804878</v>
      </c>
      <c r="M19" s="11">
        <f t="shared" si="22"/>
        <v>0.3436426116838488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-0.27153246552291055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0.24007815519534217</v>
      </c>
      <c r="Q19" s="11">
        <f>2*'OddsRatio_working_3-way'!K19*'OddsRatio_working_3-way'!L19*'OddsRatio_working_3-way'!M19</f>
        <v>8.4833270387046703E-2</v>
      </c>
      <c r="R19" s="11">
        <f t="shared" si="23"/>
        <v>0</v>
      </c>
      <c r="S19" s="11">
        <f t="shared" si="24"/>
        <v>-0.88416003859061776</v>
      </c>
      <c r="T19" s="11">
        <f t="shared" si="25"/>
        <v>-0.31242404190481193</v>
      </c>
      <c r="U19" s="11">
        <f>'OddsRatio_working_3-way'!S19-'OddsRatio_working_3-way'!R19^2/3</f>
        <v>-0.88416003859061776</v>
      </c>
      <c r="V19" s="11">
        <f>'OddsRatio_working_3-way'!S19*'OddsRatio_working_3-way'!R19/3-2*'OddsRatio_working_3-way'!R19^3/27-'OddsRatio_working_3-way'!T19</f>
        <v>0.31242404190481193</v>
      </c>
      <c r="W19" s="11">
        <f>'OddsRatio_working_3-way'!V19^2+4*'OddsRatio_working_3-way'!U19^3/27</f>
        <v>-4.7886048959583649E-3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0.15999795846830206</v>
      </c>
      <c r="Y19" s="11">
        <f>IF('OddsRatio_working_3-way'!W19&gt;=0,IF('OddsRatio_working_3-way'!V19+SQRT('OddsRatio_working_3-way'!W19)&gt;0,0,PI()),ACOS('OddsRatio_working_3-way'!V19/(2*'OddsRatio_working_3-way'!X19)))</f>
        <v>0.21797395732008251</v>
      </c>
      <c r="Z19" s="11">
        <f>'OddsRatio_working_3-way'!X19^(1/3)*COS('OddsRatio_working_3-way'!Y19/3)</f>
        <v>0.54144886001577552</v>
      </c>
      <c r="AA19" s="11">
        <f>'OddsRatio_working_3-way'!X19^(1/3)*COS(('OddsRatio_working_3-way'!Y19+2*PI())/3)</f>
        <v>-0.30485445547473022</v>
      </c>
      <c r="AB19" s="11">
        <f>'OddsRatio_working_3-way'!X19^(1/3)*COS(('OddsRatio_working_3-way'!Y19+4*PI())/3)</f>
        <v>-0.23659440454104544</v>
      </c>
      <c r="AC19" s="11">
        <f>'OddsRatio_working_3-way'!X19^(1/3)*SIN('OddsRatio_working_3-way'!Y19/3)</f>
        <v>3.9409958781460495E-2</v>
      </c>
      <c r="AD19" s="11">
        <f>'OddsRatio_working_3-way'!X19^(1/3)*SIN(('OddsRatio_working_3-way'!Y19+2*PI())/3)</f>
        <v>0.44920348823305573</v>
      </c>
      <c r="AE19" s="11">
        <f>'OddsRatio_working_3-way'!X19^(1/3)*SIN(('OddsRatio_working_3-way'!Y19+4*PI())/3)</f>
        <v>-0.4886134470145162</v>
      </c>
      <c r="AF19" s="11">
        <f>-'OddsRatio_working_3-way'!U19/(3*'OddsRatio_working_3-way'!X19^(1/3))*COS(('OddsRatio_working_3-way'!Y19)/3)</f>
        <v>0.54144886001577552</v>
      </c>
      <c r="AG19" s="11">
        <f>-'OddsRatio_working_3-way'!U19/(3*'OddsRatio_working_3-way'!X19^(1/3))*COS(('OddsRatio_working_3-way'!Y19+2*PI())/3)</f>
        <v>-0.30485445547473022</v>
      </c>
      <c r="AH19" s="11">
        <f>-'OddsRatio_working_3-way'!U19/(3*'OddsRatio_working_3-way'!X19^(1/3))*COS(('OddsRatio_working_3-way'!Y19+4*PI())/3)</f>
        <v>-0.23659440454104544</v>
      </c>
      <c r="AI19" s="11">
        <f>'OddsRatio_working_3-way'!U19/(3*'OddsRatio_working_3-way'!X19^(1/3))*SIN(('OddsRatio_working_3-way'!Y19)/3)</f>
        <v>-3.9409958781460495E-2</v>
      </c>
      <c r="AJ19" s="11">
        <f>'OddsRatio_working_3-way'!U19/(3*'OddsRatio_working_3-way'!X19^(1/3))*SIN(('OddsRatio_working_3-way'!Y19+2*PI())/3)</f>
        <v>-0.44920348823305573</v>
      </c>
      <c r="AK19" s="11">
        <f>'OddsRatio_working_3-way'!U19/(3*'OddsRatio_working_3-way'!X19^(1/3))*SIN(('OddsRatio_working_3-way'!Y19+4*PI())/3)</f>
        <v>0.4886134470145162</v>
      </c>
      <c r="AL19" s="11">
        <f>'OddsRatio_working_3-way'!Z19+'OddsRatio_working_3-way'!AF19</f>
        <v>1.082897720031551</v>
      </c>
      <c r="AM19" s="11">
        <f>'OddsRatio_working_3-way'!AA19+'OddsRatio_working_3-way'!AG19</f>
        <v>-0.60970891094946045</v>
      </c>
      <c r="AN19" s="11">
        <f>'OddsRatio_working_3-way'!AB19+'OddsRatio_working_3-way'!AH19</f>
        <v>-0.47318880908209088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1.082897720031551</v>
      </c>
      <c r="AS19" s="11">
        <f>IF(('OddsRatio_working_3-way'!X19=0),IF(Q19&gt;0,-Q19^(1/3),(-Q19)^(1/3)),'OddsRatio_working_3-way'!AM19-'OddsRatio_working_3-way'!R19/3)</f>
        <v>-0.60970891094946045</v>
      </c>
      <c r="AT19" s="11">
        <f>IF(('OddsRatio_working_3-way'!X19=0),IF(Q19&gt;0,-Q19^(1/3),(-Q19)^(1/3)),'OddsRatio_working_3-way'!AN19-'OddsRatio_working_3-way'!R19/3)</f>
        <v>-0.47318880908209088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1.39</v>
      </c>
      <c r="B20" s="4">
        <f>IF('True_Odds_Calculator_3-way'!B21="","",'True_Odds_Calculator_3-way'!B21)</f>
        <v>4.54</v>
      </c>
      <c r="C20" s="4">
        <f>IF('True_Odds_Calculator_3-way'!C21="","",'True_Odds_Calculator_3-way'!C21)</f>
        <v>8</v>
      </c>
      <c r="D20" s="9">
        <f t="shared" si="13"/>
        <v>0.69124707805705365</v>
      </c>
      <c r="E20" s="9">
        <f t="shared" si="14"/>
        <v>0.19785113666095414</v>
      </c>
      <c r="F20" s="9">
        <f t="shared" si="15"/>
        <v>0.11090178528199231</v>
      </c>
      <c r="G20" s="9">
        <f t="shared" si="16"/>
        <v>1.1452839136091439</v>
      </c>
      <c r="H20" s="9">
        <f t="shared" si="17"/>
        <v>1.4466607263075659</v>
      </c>
      <c r="I20" s="9">
        <f t="shared" si="18"/>
        <v>5.0543050541763694</v>
      </c>
      <c r="J20" s="9">
        <f t="shared" si="19"/>
        <v>9.0169873952640067</v>
      </c>
      <c r="K20" s="11">
        <f t="shared" si="20"/>
        <v>0.71942446043165476</v>
      </c>
      <c r="L20" s="11">
        <f t="shared" si="21"/>
        <v>0.22026431718061673</v>
      </c>
      <c r="M20" s="11">
        <f t="shared" si="22"/>
        <v>0.125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-0.19142791493677302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0.21650080816404146</v>
      </c>
      <c r="Q20" s="11">
        <f>2*'OddsRatio_working_3-way'!K20*'OddsRatio_working_3-way'!L20*'OddsRatio_working_3-way'!M20</f>
        <v>3.9615884385003013E-2</v>
      </c>
      <c r="R20" s="11">
        <f t="shared" si="23"/>
        <v>0</v>
      </c>
      <c r="S20" s="11">
        <f t="shared" si="24"/>
        <v>-1.1309782496223175</v>
      </c>
      <c r="T20" s="11">
        <f t="shared" si="25"/>
        <v>-0.2069493594917324</v>
      </c>
      <c r="U20" s="11">
        <f>'OddsRatio_working_3-way'!S20-'OddsRatio_working_3-way'!R20^2/3</f>
        <v>-1.1309782496223175</v>
      </c>
      <c r="V20" s="11">
        <f>'OddsRatio_working_3-way'!S20*'OddsRatio_working_3-way'!R20/3-2*'OddsRatio_working_3-way'!R20^3/27-'OddsRatio_working_3-way'!T20</f>
        <v>0.2069493594917324</v>
      </c>
      <c r="W20" s="11">
        <f>'OddsRatio_working_3-way'!V20^2+4*'OddsRatio_working_3-way'!U20^3/27</f>
        <v>-0.17149012940604269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0.23147255064050304</v>
      </c>
      <c r="Y20" s="11">
        <f>IF('OddsRatio_working_3-way'!W20&gt;=0,IF('OddsRatio_working_3-way'!V20+SQRT('OddsRatio_working_3-way'!W20)&gt;0,0,PI()),ACOS('OddsRatio_working_3-way'!V20/(2*'OddsRatio_working_3-way'!X20)))</f>
        <v>1.1073563618301971</v>
      </c>
      <c r="Z20" s="11">
        <f>'OddsRatio_working_3-way'!X20^(1/3)*COS('OddsRatio_working_3-way'!Y20/3)</f>
        <v>0.57264195680457197</v>
      </c>
      <c r="AA20" s="11">
        <f>'OddsRatio_working_3-way'!X20^(1/3)*COS(('OddsRatio_working_3-way'!Y20+2*PI())/3)</f>
        <v>-0.4781684552839286</v>
      </c>
      <c r="AB20" s="11">
        <f>'OddsRatio_working_3-way'!X20^(1/3)*COS(('OddsRatio_working_3-way'!Y20+4*PI())/3)</f>
        <v>-9.4473501520643294E-2</v>
      </c>
      <c r="AC20" s="11">
        <f>'OddsRatio_working_3-way'!X20^(1/3)*SIN('OddsRatio_working_3-way'!Y20/3)</f>
        <v>0.22152638484193371</v>
      </c>
      <c r="AD20" s="11">
        <f>'OddsRatio_working_3-way'!X20^(1/3)*SIN(('OddsRatio_working_3-way'!Y20+2*PI())/3)</f>
        <v>0.38515928944462363</v>
      </c>
      <c r="AE20" s="11">
        <f>'OddsRatio_working_3-way'!X20^(1/3)*SIN(('OddsRatio_working_3-way'!Y20+4*PI())/3)</f>
        <v>-0.6066856742865574</v>
      </c>
      <c r="AF20" s="11">
        <f>-'OddsRatio_working_3-way'!U20/(3*'OddsRatio_working_3-way'!X20^(1/3))*COS(('OddsRatio_working_3-way'!Y20)/3)</f>
        <v>0.57264195680457208</v>
      </c>
      <c r="AG20" s="11">
        <f>-'OddsRatio_working_3-way'!U20/(3*'OddsRatio_working_3-way'!X20^(1/3))*COS(('OddsRatio_working_3-way'!Y20+2*PI())/3)</f>
        <v>-0.47816845528392865</v>
      </c>
      <c r="AH20" s="11">
        <f>-'OddsRatio_working_3-way'!U20/(3*'OddsRatio_working_3-way'!X20^(1/3))*COS(('OddsRatio_working_3-way'!Y20+4*PI())/3)</f>
        <v>-9.4473501520643308E-2</v>
      </c>
      <c r="AI20" s="11">
        <f>'OddsRatio_working_3-way'!U20/(3*'OddsRatio_working_3-way'!X20^(1/3))*SIN(('OddsRatio_working_3-way'!Y20)/3)</f>
        <v>-0.22152638484193377</v>
      </c>
      <c r="AJ20" s="11">
        <f>'OddsRatio_working_3-way'!U20/(3*'OddsRatio_working_3-way'!X20^(1/3))*SIN(('OddsRatio_working_3-way'!Y20+2*PI())/3)</f>
        <v>-0.38515928944462369</v>
      </c>
      <c r="AK20" s="11">
        <f>'OddsRatio_working_3-way'!U20/(3*'OddsRatio_working_3-way'!X20^(1/3))*SIN(('OddsRatio_working_3-way'!Y20+4*PI())/3)</f>
        <v>0.60668567428655751</v>
      </c>
      <c r="AL20" s="11">
        <f>'OddsRatio_working_3-way'!Z20+'OddsRatio_working_3-way'!AF20</f>
        <v>1.1452839136091439</v>
      </c>
      <c r="AM20" s="11">
        <f>'OddsRatio_working_3-way'!AA20+'OddsRatio_working_3-way'!AG20</f>
        <v>-0.95633691056785719</v>
      </c>
      <c r="AN20" s="11">
        <f>'OddsRatio_working_3-way'!AB20+'OddsRatio_working_3-way'!AH20</f>
        <v>-0.18894700304128659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1.1452839136091439</v>
      </c>
      <c r="AS20" s="11">
        <f>IF(('OddsRatio_working_3-way'!X20=0),IF(Q20&gt;0,-Q20^(1/3),(-Q20)^(1/3)),'OddsRatio_working_3-way'!AM20-'OddsRatio_working_3-way'!R20/3)</f>
        <v>-0.95633691056785719</v>
      </c>
      <c r="AT20" s="11">
        <f>IF(('OddsRatio_working_3-way'!X20=0),IF(Q20&gt;0,-Q20^(1/3),(-Q20)^(1/3)),'OddsRatio_working_3-way'!AN20-'OddsRatio_working_3-way'!R20/3)</f>
        <v>-0.18894700304128659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4.3</v>
      </c>
      <c r="D21" s="9">
        <f t="shared" si="13"/>
        <v>0.50723305059546808</v>
      </c>
      <c r="E21" s="9">
        <f t="shared" si="14"/>
        <v>0.27356939399656732</v>
      </c>
      <c r="F21" s="9">
        <f t="shared" si="15"/>
        <v>0.21919755540796479</v>
      </c>
      <c r="G21" s="9">
        <f t="shared" si="16"/>
        <v>1.0794226283735666</v>
      </c>
      <c r="H21" s="9">
        <f t="shared" si="17"/>
        <v>1.9714803655362094</v>
      </c>
      <c r="I21" s="9">
        <f t="shared" si="18"/>
        <v>3.6553796657989737</v>
      </c>
      <c r="J21" s="9">
        <f t="shared" si="19"/>
        <v>4.5620946736327692</v>
      </c>
      <c r="K21" s="11">
        <f t="shared" si="20"/>
        <v>0.52631578947368418</v>
      </c>
      <c r="L21" s="11">
        <f t="shared" si="21"/>
        <v>0.28901734104046245</v>
      </c>
      <c r="M21" s="11">
        <f t="shared" si="22"/>
        <v>0.23255813953488372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-0.25846003636595183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0.23560042733530964</v>
      </c>
      <c r="Q21" s="11">
        <f>2*'OddsRatio_working_3-way'!K21*'OddsRatio_working_3-way'!L21*'OddsRatio_working_3-way'!M21</f>
        <v>7.0750879079672563E-2</v>
      </c>
      <c r="R21" s="11">
        <f t="shared" si="23"/>
        <v>0</v>
      </c>
      <c r="S21" s="11">
        <f t="shared" si="24"/>
        <v>-0.91155457009115548</v>
      </c>
      <c r="T21" s="11">
        <f t="shared" si="25"/>
        <v>-0.27374011113848512</v>
      </c>
      <c r="U21" s="11">
        <f>'OddsRatio_working_3-way'!S21-'OddsRatio_working_3-way'!R21^2/3</f>
        <v>-0.91155457009115548</v>
      </c>
      <c r="V21" s="11">
        <f>'OddsRatio_working_3-way'!S21*'OddsRatio_working_3-way'!R21/3-2*'OddsRatio_working_3-way'!R21^3/27-'OddsRatio_working_3-way'!T21</f>
        <v>0.27374011113848512</v>
      </c>
      <c r="W21" s="11">
        <f>'OddsRatio_working_3-way'!V21^2+4*'OddsRatio_working_3-way'!U21^3/27</f>
        <v>-3.7279628560270284E-2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0.16749125126882036</v>
      </c>
      <c r="Y21" s="11">
        <f>IF('OddsRatio_working_3-way'!W21&gt;=0,IF('OddsRatio_working_3-way'!V21+SQRT('OddsRatio_working_3-way'!W21)&gt;0,0,PI()),ACOS('OddsRatio_working_3-way'!V21/(2*'OddsRatio_working_3-way'!X21)))</f>
        <v>0.61429961038399472</v>
      </c>
      <c r="Z21" s="11">
        <f>'OddsRatio_working_3-way'!X21^(1/3)*COS('OddsRatio_working_3-way'!Y21/3)</f>
        <v>0.53971131418678331</v>
      </c>
      <c r="AA21" s="11">
        <f>'OddsRatio_working_3-way'!X21^(1/3)*COS(('OddsRatio_working_3-way'!Y21+2*PI())/3)</f>
        <v>-0.3669247846616886</v>
      </c>
      <c r="AB21" s="11">
        <f>'OddsRatio_working_3-way'!X21^(1/3)*COS(('OddsRatio_working_3-way'!Y21+4*PI())/3)</f>
        <v>-0.17278652952509485</v>
      </c>
      <c r="AC21" s="11">
        <f>'OddsRatio_working_3-way'!X21^(1/3)*SIN('OddsRatio_working_3-way'!Y21/3)</f>
        <v>0.11208577386311681</v>
      </c>
      <c r="AD21" s="11">
        <f>'OddsRatio_working_3-way'!X21^(1/3)*SIN(('OddsRatio_working_3-way'!Y21+2*PI())/3)</f>
        <v>0.41136082186408074</v>
      </c>
      <c r="AE21" s="11">
        <f>'OddsRatio_working_3-way'!X21^(1/3)*SIN(('OddsRatio_working_3-way'!Y21+4*PI())/3)</f>
        <v>-0.52344659572719743</v>
      </c>
      <c r="AF21" s="11">
        <f>-'OddsRatio_working_3-way'!U21/(3*'OddsRatio_working_3-way'!X21^(1/3))*COS(('OddsRatio_working_3-way'!Y21)/3)</f>
        <v>0.53971131418678331</v>
      </c>
      <c r="AG21" s="11">
        <f>-'OddsRatio_working_3-way'!U21/(3*'OddsRatio_working_3-way'!X21^(1/3))*COS(('OddsRatio_working_3-way'!Y21+2*PI())/3)</f>
        <v>-0.3669247846616886</v>
      </c>
      <c r="AH21" s="11">
        <f>-'OddsRatio_working_3-way'!U21/(3*'OddsRatio_working_3-way'!X21^(1/3))*COS(('OddsRatio_working_3-way'!Y21+4*PI())/3)</f>
        <v>-0.17278652952509485</v>
      </c>
      <c r="AI21" s="11">
        <f>'OddsRatio_working_3-way'!U21/(3*'OddsRatio_working_3-way'!X21^(1/3))*SIN(('OddsRatio_working_3-way'!Y21)/3)</f>
        <v>-0.11208577386311681</v>
      </c>
      <c r="AJ21" s="11">
        <f>'OddsRatio_working_3-way'!U21/(3*'OddsRatio_working_3-way'!X21^(1/3))*SIN(('OddsRatio_working_3-way'!Y21+2*PI())/3)</f>
        <v>-0.41136082186408074</v>
      </c>
      <c r="AK21" s="11">
        <f>'OddsRatio_working_3-way'!U21/(3*'OddsRatio_working_3-way'!X21^(1/3))*SIN(('OddsRatio_working_3-way'!Y21+4*PI())/3)</f>
        <v>0.52344659572719743</v>
      </c>
      <c r="AL21" s="11">
        <f>'OddsRatio_working_3-way'!Z21+'OddsRatio_working_3-way'!AF21</f>
        <v>1.0794226283735666</v>
      </c>
      <c r="AM21" s="11">
        <f>'OddsRatio_working_3-way'!AA21+'OddsRatio_working_3-way'!AG21</f>
        <v>-0.73384956932337719</v>
      </c>
      <c r="AN21" s="11">
        <f>'OddsRatio_working_3-way'!AB21+'OddsRatio_working_3-way'!AH21</f>
        <v>-0.3455730590501897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1.0794226283735666</v>
      </c>
      <c r="AS21" s="11">
        <f>IF(('OddsRatio_working_3-way'!X21=0),IF(Q21&gt;0,-Q21^(1/3),(-Q21)^(1/3)),'OddsRatio_working_3-way'!AM21-'OddsRatio_working_3-way'!R21/3)</f>
        <v>-0.73384956932337719</v>
      </c>
      <c r="AT21" s="11">
        <f>IF(('OddsRatio_working_3-way'!X21=0),IF(Q21&gt;0,-Q21^(1/3),(-Q21)^(1/3)),'OddsRatio_working_3-way'!AN21-'OddsRatio_working_3-way'!R21/3)</f>
        <v>-0.3455730590501897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1.88</v>
      </c>
      <c r="B22" s="4">
        <f>IF('True_Odds_Calculator_3-way'!B23="","",'True_Odds_Calculator_3-way'!B23)</f>
        <v>3.47</v>
      </c>
      <c r="C22" s="4">
        <f>IF('True_Odds_Calculator_3-way'!C23="","",'True_Odds_Calculator_3-way'!C23)</f>
        <v>4.42</v>
      </c>
      <c r="D22" s="9">
        <f t="shared" si="13"/>
        <v>0.51335232441845868</v>
      </c>
      <c r="E22" s="9">
        <f t="shared" si="14"/>
        <v>0.27316380087959052</v>
      </c>
      <c r="F22" s="9">
        <f t="shared" si="15"/>
        <v>0.21348387470195068</v>
      </c>
      <c r="G22" s="9">
        <f t="shared" si="16"/>
        <v>1.0772498651451841</v>
      </c>
      <c r="H22" s="9">
        <f t="shared" si="17"/>
        <v>1.9479798813277622</v>
      </c>
      <c r="I22" s="9">
        <f t="shared" si="18"/>
        <v>3.6608071669086049</v>
      </c>
      <c r="J22" s="9">
        <f t="shared" si="19"/>
        <v>4.6841945387965298</v>
      </c>
      <c r="K22" s="11">
        <f t="shared" si="20"/>
        <v>0.53191489361702127</v>
      </c>
      <c r="L22" s="11">
        <f t="shared" si="21"/>
        <v>0.28818443804034583</v>
      </c>
      <c r="M22" s="11">
        <f t="shared" si="22"/>
        <v>0.22624434389140272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-0.25780785059133715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0.23478971858249992</v>
      </c>
      <c r="Q22" s="11">
        <f>2*'OddsRatio_working_3-way'!K22*'OddsRatio_working_3-way'!L22*'OddsRatio_working_3-way'!M22</f>
        <v>6.9361807557607055E-2</v>
      </c>
      <c r="R22" s="11">
        <f t="shared" si="23"/>
        <v>0</v>
      </c>
      <c r="S22" s="11">
        <f t="shared" si="24"/>
        <v>-0.91071593841676945</v>
      </c>
      <c r="T22" s="11">
        <f t="shared" si="25"/>
        <v>-0.26904459037423023</v>
      </c>
      <c r="U22" s="11">
        <f>'OddsRatio_working_3-way'!S22-'OddsRatio_working_3-way'!R22^2/3</f>
        <v>-0.91071593841676945</v>
      </c>
      <c r="V22" s="11">
        <f>'OddsRatio_working_3-way'!S22*'OddsRatio_working_3-way'!R22/3-2*'OddsRatio_working_3-way'!R22^3/27-'OddsRatio_working_3-way'!T22</f>
        <v>0.26904459037423023</v>
      </c>
      <c r="W22" s="11">
        <f>'OddsRatio_working_3-way'!V22^2+4*'OddsRatio_working_3-way'!U22^3/27</f>
        <v>-3.9518861054938473E-2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0.16726016610700814</v>
      </c>
      <c r="Y22" s="11">
        <f>IF('OddsRatio_working_3-way'!W22&gt;=0,IF('OddsRatio_working_3-way'!V22+SQRT('OddsRatio_working_3-way'!W22)&gt;0,0,PI()),ACOS('OddsRatio_working_3-way'!V22/(2*'OddsRatio_working_3-way'!X22)))</f>
        <v>0.63635068029601416</v>
      </c>
      <c r="Z22" s="11">
        <f>'OddsRatio_working_3-way'!X22^(1/3)*COS('OddsRatio_working_3-way'!Y22/3)</f>
        <v>0.53862493257259203</v>
      </c>
      <c r="AA22" s="11">
        <f>'OddsRatio_working_3-way'!X22^(1/3)*COS(('OddsRatio_working_3-way'!Y22+2*PI())/3)</f>
        <v>-0.36976828300474401</v>
      </c>
      <c r="AB22" s="11">
        <f>'OddsRatio_working_3-way'!X22^(1/3)*COS(('OddsRatio_working_3-way'!Y22+4*PI())/3)</f>
        <v>-0.16885664956784815</v>
      </c>
      <c r="AC22" s="11">
        <f>'OddsRatio_working_3-way'!X22^(1/3)*SIN('OddsRatio_working_3-way'!Y22/3)</f>
        <v>0.11599638564811937</v>
      </c>
      <c r="AD22" s="11">
        <f>'OddsRatio_working_3-way'!X22^(1/3)*SIN(('OddsRatio_working_3-way'!Y22+2*PI())/3)</f>
        <v>0.40846468189548546</v>
      </c>
      <c r="AE22" s="11">
        <f>'OddsRatio_working_3-way'!X22^(1/3)*SIN(('OddsRatio_working_3-way'!Y22+4*PI())/3)</f>
        <v>-0.52446106754360466</v>
      </c>
      <c r="AF22" s="11">
        <f>-'OddsRatio_working_3-way'!U22/(3*'OddsRatio_working_3-way'!X22^(1/3))*COS(('OddsRatio_working_3-way'!Y22)/3)</f>
        <v>0.53862493257259203</v>
      </c>
      <c r="AG22" s="11">
        <f>-'OddsRatio_working_3-way'!U22/(3*'OddsRatio_working_3-way'!X22^(1/3))*COS(('OddsRatio_working_3-way'!Y22+2*PI())/3)</f>
        <v>-0.36976828300474401</v>
      </c>
      <c r="AH22" s="11">
        <f>-'OddsRatio_working_3-way'!U22/(3*'OddsRatio_working_3-way'!X22^(1/3))*COS(('OddsRatio_working_3-way'!Y22+4*PI())/3)</f>
        <v>-0.16885664956784815</v>
      </c>
      <c r="AI22" s="11">
        <f>'OddsRatio_working_3-way'!U22/(3*'OddsRatio_working_3-way'!X22^(1/3))*SIN(('OddsRatio_working_3-way'!Y22)/3)</f>
        <v>-0.11599638564811937</v>
      </c>
      <c r="AJ22" s="11">
        <f>'OddsRatio_working_3-way'!U22/(3*'OddsRatio_working_3-way'!X22^(1/3))*SIN(('OddsRatio_working_3-way'!Y22+2*PI())/3)</f>
        <v>-0.40846468189548546</v>
      </c>
      <c r="AK22" s="11">
        <f>'OddsRatio_working_3-way'!U22/(3*'OddsRatio_working_3-way'!X22^(1/3))*SIN(('OddsRatio_working_3-way'!Y22+4*PI())/3)</f>
        <v>0.52446106754360466</v>
      </c>
      <c r="AL22" s="11">
        <f>'OddsRatio_working_3-way'!Z22+'OddsRatio_working_3-way'!AF22</f>
        <v>1.0772498651451841</v>
      </c>
      <c r="AM22" s="11">
        <f>'OddsRatio_working_3-way'!AA22+'OddsRatio_working_3-way'!AG22</f>
        <v>-0.73953656600948803</v>
      </c>
      <c r="AN22" s="11">
        <f>'OddsRatio_working_3-way'!AB22+'OddsRatio_working_3-way'!AH22</f>
        <v>-0.33771329913569631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1.0772498651451841</v>
      </c>
      <c r="AS22" s="11">
        <f>IF(('OddsRatio_working_3-way'!X22=0),IF(Q22&gt;0,-Q22^(1/3),(-Q22)^(1/3)),'OddsRatio_working_3-way'!AM22-'OddsRatio_working_3-way'!R22/3)</f>
        <v>-0.73953656600948803</v>
      </c>
      <c r="AT22" s="11">
        <f>IF(('OddsRatio_working_3-way'!X22=0),IF(Q22&gt;0,-Q22^(1/3),(-Q22)^(1/3)),'OddsRatio_working_3-way'!AN22-'OddsRatio_working_3-way'!R22/3)</f>
        <v>-0.33771329913569631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2.4300000000000002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3.27</v>
      </c>
      <c r="D23" s="9">
        <f t="shared" si="13"/>
        <v>0.39599032032752102</v>
      </c>
      <c r="E23" s="9">
        <f t="shared" si="14"/>
        <v>0.31172338207656225</v>
      </c>
      <c r="F23" s="9">
        <f t="shared" si="15"/>
        <v>0.29228629759591673</v>
      </c>
      <c r="G23" s="9">
        <f t="shared" si="16"/>
        <v>1.0666533238236846</v>
      </c>
      <c r="H23" s="9">
        <f t="shared" si="17"/>
        <v>2.5253142530678692</v>
      </c>
      <c r="I23" s="9">
        <f t="shared" si="18"/>
        <v>3.2079723803150269</v>
      </c>
      <c r="J23" s="9">
        <f t="shared" si="19"/>
        <v>3.4213030450797639</v>
      </c>
      <c r="K23" s="11">
        <f t="shared" si="20"/>
        <v>0.41152263374485593</v>
      </c>
      <c r="L23" s="11">
        <f t="shared" si="21"/>
        <v>0.32573289902280134</v>
      </c>
      <c r="M23" s="11">
        <f t="shared" si="22"/>
        <v>0.3058103975535168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-0.27544813637911481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0.2365284639460318</v>
      </c>
      <c r="Q23" s="11">
        <f>2*'OddsRatio_working_3-way'!K23*'OddsRatio_working_3-way'!L23*'OddsRatio_working_3-way'!M23</f>
        <v>8.1985602754257134E-2</v>
      </c>
      <c r="R23" s="11">
        <f t="shared" si="23"/>
        <v>0</v>
      </c>
      <c r="S23" s="11">
        <f t="shared" si="24"/>
        <v>-0.85870417224563955</v>
      </c>
      <c r="T23" s="11">
        <f t="shared" si="25"/>
        <v>-0.29764442712153888</v>
      </c>
      <c r="U23" s="11">
        <f>'OddsRatio_working_3-way'!S23-'OddsRatio_working_3-way'!R23^2/3</f>
        <v>-0.85870417224563955</v>
      </c>
      <c r="V23" s="11">
        <f>'OddsRatio_working_3-way'!S23*'OddsRatio_working_3-way'!R23/3-2*'OddsRatio_working_3-way'!R23^3/27-'OddsRatio_working_3-way'!T23</f>
        <v>0.29764442712153888</v>
      </c>
      <c r="W23" s="11">
        <f>'OddsRatio_working_3-way'!V23^2+4*'OddsRatio_working_3-way'!U23^3/27</f>
        <v>-5.213002034631431E-3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0.15313817864198701</v>
      </c>
      <c r="Y23" s="11">
        <f>IF('OddsRatio_working_3-way'!W23&gt;=0,IF('OddsRatio_working_3-way'!V23+SQRT('OddsRatio_working_3-way'!W23)&gt;0,0,PI()),ACOS('OddsRatio_working_3-way'!V23/(2*'OddsRatio_working_3-way'!X23)))</f>
        <v>0.23797839193848658</v>
      </c>
      <c r="Z23" s="11">
        <f>'OddsRatio_working_3-way'!X23^(1/3)*COS('OddsRatio_working_3-way'!Y23/3)</f>
        <v>0.5333266619118423</v>
      </c>
      <c r="AA23" s="11">
        <f>'OddsRatio_working_3-way'!X23^(1/3)*COS(('OddsRatio_working_3-way'!Y23+2*PI())/3)</f>
        <v>-0.30337908822563348</v>
      </c>
      <c r="AB23" s="11">
        <f>'OddsRatio_working_3-way'!X23^(1/3)*COS(('OddsRatio_working_3-way'!Y23+4*PI())/3)</f>
        <v>-0.22994757368620899</v>
      </c>
      <c r="AC23" s="11">
        <f>'OddsRatio_working_3-way'!X23^(1/3)*SIN('OddsRatio_working_3-way'!Y23/3)</f>
        <v>4.2395704686338749E-2</v>
      </c>
      <c r="AD23" s="11">
        <f>'OddsRatio_working_3-way'!X23^(1/3)*SIN(('OddsRatio_working_3-way'!Y23+2*PI())/3)</f>
        <v>0.44067658538804072</v>
      </c>
      <c r="AE23" s="11">
        <f>'OddsRatio_working_3-way'!X23^(1/3)*SIN(('OddsRatio_working_3-way'!Y23+4*PI())/3)</f>
        <v>-0.48307229007437935</v>
      </c>
      <c r="AF23" s="11">
        <f>-'OddsRatio_working_3-way'!U23/(3*'OddsRatio_working_3-way'!X23^(1/3))*COS(('OddsRatio_working_3-way'!Y23)/3)</f>
        <v>0.5333266619118423</v>
      </c>
      <c r="AG23" s="11">
        <f>-'OddsRatio_working_3-way'!U23/(3*'OddsRatio_working_3-way'!X23^(1/3))*COS(('OddsRatio_working_3-way'!Y23+2*PI())/3)</f>
        <v>-0.30337908822563348</v>
      </c>
      <c r="AH23" s="11">
        <f>-'OddsRatio_working_3-way'!U23/(3*'OddsRatio_working_3-way'!X23^(1/3))*COS(('OddsRatio_working_3-way'!Y23+4*PI())/3)</f>
        <v>-0.22994757368620899</v>
      </c>
      <c r="AI23" s="11">
        <f>'OddsRatio_working_3-way'!U23/(3*'OddsRatio_working_3-way'!X23^(1/3))*SIN(('OddsRatio_working_3-way'!Y23)/3)</f>
        <v>-4.2395704686338749E-2</v>
      </c>
      <c r="AJ23" s="11">
        <f>'OddsRatio_working_3-way'!U23/(3*'OddsRatio_working_3-way'!X23^(1/3))*SIN(('OddsRatio_working_3-way'!Y23+2*PI())/3)</f>
        <v>-0.44067658538804072</v>
      </c>
      <c r="AK23" s="11">
        <f>'OddsRatio_working_3-way'!U23/(3*'OddsRatio_working_3-way'!X23^(1/3))*SIN(('OddsRatio_working_3-way'!Y23+4*PI())/3)</f>
        <v>0.48307229007437935</v>
      </c>
      <c r="AL23" s="11">
        <f>'OddsRatio_working_3-way'!Z23+'OddsRatio_working_3-way'!AF23</f>
        <v>1.0666533238236846</v>
      </c>
      <c r="AM23" s="11">
        <f>'OddsRatio_working_3-way'!AA23+'OddsRatio_working_3-way'!AG23</f>
        <v>-0.60675817645126695</v>
      </c>
      <c r="AN23" s="11">
        <f>'OddsRatio_working_3-way'!AB23+'OddsRatio_working_3-way'!AH23</f>
        <v>-0.45989514737241799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1.0666533238236846</v>
      </c>
      <c r="AS23" s="11">
        <f>IF(('OddsRatio_working_3-way'!X23=0),IF(Q23&gt;0,-Q23^(1/3),(-Q23)^(1/3)),'OddsRatio_working_3-way'!AM23-'OddsRatio_working_3-way'!R23/3)</f>
        <v>-0.60675817645126695</v>
      </c>
      <c r="AT23" s="11">
        <f>IF(('OddsRatio_working_3-way'!X23=0),IF(Q23&gt;0,-Q23^(1/3),(-Q23)^(1/3)),'OddsRatio_working_3-way'!AN23-'OddsRatio_working_3-way'!R23/3)</f>
        <v>-0.45989514737241799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1.99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4.0199999999999996</v>
      </c>
      <c r="D24" s="9">
        <f t="shared" si="13"/>
        <v>0.48473219369823589</v>
      </c>
      <c r="E24" s="9">
        <f t="shared" si="14"/>
        <v>0.27956723203069789</v>
      </c>
      <c r="F24" s="9">
        <f t="shared" si="15"/>
        <v>0.23570057427106619</v>
      </c>
      <c r="G24" s="9">
        <f t="shared" si="16"/>
        <v>1.0737321316478461</v>
      </c>
      <c r="H24" s="9">
        <f t="shared" si="17"/>
        <v>2.062994810331368</v>
      </c>
      <c r="I24" s="9">
        <f t="shared" si="18"/>
        <v>3.5769571159548303</v>
      </c>
      <c r="J24" s="9">
        <f t="shared" si="19"/>
        <v>4.2426710375764944</v>
      </c>
      <c r="K24" s="11">
        <f t="shared" si="20"/>
        <v>0.50251256281407031</v>
      </c>
      <c r="L24" s="11">
        <f t="shared" si="21"/>
        <v>0.29411764705882354</v>
      </c>
      <c r="M24" s="11">
        <f t="shared" si="22"/>
        <v>0.24875621890547267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-0.26381247766488269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0.23566765639729231</v>
      </c>
      <c r="Q24" s="11">
        <f>2*'OddsRatio_working_3-way'!K24*'OddsRatio_working_3-way'!L24*'OddsRatio_working_3-way'!M24</f>
        <v>7.3531250045957036E-2</v>
      </c>
      <c r="R24" s="11">
        <f t="shared" si="23"/>
        <v>0</v>
      </c>
      <c r="S24" s="11">
        <f t="shared" si="24"/>
        <v>-0.89331504894418845</v>
      </c>
      <c r="T24" s="11">
        <f t="shared" si="25"/>
        <v>-0.27872544428835833</v>
      </c>
      <c r="U24" s="11">
        <f>'OddsRatio_working_3-way'!S24-'OddsRatio_working_3-way'!R24^2/3</f>
        <v>-0.89331504894418845</v>
      </c>
      <c r="V24" s="11">
        <f>'OddsRatio_working_3-way'!S24*'OddsRatio_working_3-way'!R24/3-2*'OddsRatio_working_3-way'!R24^3/27-'OddsRatio_working_3-way'!T24</f>
        <v>0.27872544428835833</v>
      </c>
      <c r="W24" s="11">
        <f>'OddsRatio_working_3-way'!V24^2+4*'OddsRatio_working_3-way'!U24^3/27</f>
        <v>-2.7923375496500341E-2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0.16248942180203846</v>
      </c>
      <c r="Y24" s="11">
        <f>IF('OddsRatio_working_3-way'!W24&gt;=0,IF('OddsRatio_working_3-way'!V24+SQRT('OddsRatio_working_3-way'!W24)&gt;0,0,PI()),ACOS('OddsRatio_working_3-way'!V24/(2*'OddsRatio_working_3-way'!X24)))</f>
        <v>0.54007020714867937</v>
      </c>
      <c r="Z24" s="11">
        <f>'OddsRatio_working_3-way'!X24^(1/3)*COS('OddsRatio_working_3-way'!Y24/3)</f>
        <v>0.53686606582392316</v>
      </c>
      <c r="AA24" s="11">
        <f>'OddsRatio_working_3-way'!X24^(1/3)*COS(('OddsRatio_working_3-way'!Y24+2*PI())/3)</f>
        <v>-0.35304912335050886</v>
      </c>
      <c r="AB24" s="11">
        <f>'OddsRatio_working_3-way'!X24^(1/3)*COS(('OddsRatio_working_3-way'!Y24+4*PI())/3)</f>
        <v>-0.18381694247341449</v>
      </c>
      <c r="AC24" s="11">
        <f>'OddsRatio_working_3-way'!X24^(1/3)*SIN('OddsRatio_working_3-way'!Y24/3)</f>
        <v>9.770624518493784E-2</v>
      </c>
      <c r="AD24" s="11">
        <f>'OddsRatio_working_3-way'!X24^(1/3)*SIN(('OddsRatio_working_3-way'!Y24+2*PI())/3)</f>
        <v>0.41608652884085712</v>
      </c>
      <c r="AE24" s="11">
        <f>'OddsRatio_working_3-way'!X24^(1/3)*SIN(('OddsRatio_working_3-way'!Y24+4*PI())/3)</f>
        <v>-0.51379277402579504</v>
      </c>
      <c r="AF24" s="11">
        <f>-'OddsRatio_working_3-way'!U24/(3*'OddsRatio_working_3-way'!X24^(1/3))*COS(('OddsRatio_working_3-way'!Y24)/3)</f>
        <v>0.53686606582392304</v>
      </c>
      <c r="AG24" s="11">
        <f>-'OddsRatio_working_3-way'!U24/(3*'OddsRatio_working_3-way'!X24^(1/3))*COS(('OddsRatio_working_3-way'!Y24+2*PI())/3)</f>
        <v>-0.35304912335050875</v>
      </c>
      <c r="AH24" s="11">
        <f>-'OddsRatio_working_3-way'!U24/(3*'OddsRatio_working_3-way'!X24^(1/3))*COS(('OddsRatio_working_3-way'!Y24+4*PI())/3)</f>
        <v>-0.18381694247341446</v>
      </c>
      <c r="AI24" s="11">
        <f>'OddsRatio_working_3-way'!U24/(3*'OddsRatio_working_3-way'!X24^(1/3))*SIN(('OddsRatio_working_3-way'!Y24)/3)</f>
        <v>-9.7706245184937826E-2</v>
      </c>
      <c r="AJ24" s="11">
        <f>'OddsRatio_working_3-way'!U24/(3*'OddsRatio_working_3-way'!X24^(1/3))*SIN(('OddsRatio_working_3-way'!Y24+2*PI())/3)</f>
        <v>-0.41608652884085701</v>
      </c>
      <c r="AK24" s="11">
        <f>'OddsRatio_working_3-way'!U24/(3*'OddsRatio_working_3-way'!X24^(1/3))*SIN(('OddsRatio_working_3-way'!Y24+4*PI())/3)</f>
        <v>0.51379277402579493</v>
      </c>
      <c r="AL24" s="11">
        <f>'OddsRatio_working_3-way'!Z24+'OddsRatio_working_3-way'!AF24</f>
        <v>1.0737321316478461</v>
      </c>
      <c r="AM24" s="11">
        <f>'OddsRatio_working_3-way'!AA24+'OddsRatio_working_3-way'!AG24</f>
        <v>-0.70609824670101762</v>
      </c>
      <c r="AN24" s="11">
        <f>'OddsRatio_working_3-way'!AB24+'OddsRatio_working_3-way'!AH24</f>
        <v>-0.36763388494682891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1.0737321316478461</v>
      </c>
      <c r="AS24" s="11">
        <f>IF(('OddsRatio_working_3-way'!X24=0),IF(Q24&gt;0,-Q24^(1/3),(-Q24)^(1/3)),'OddsRatio_working_3-way'!AM24-'OddsRatio_working_3-way'!R24/3)</f>
        <v>-0.70609824670101762</v>
      </c>
      <c r="AT24" s="11">
        <f>IF(('OddsRatio_working_3-way'!X24=0),IF(Q24&gt;0,-Q24^(1/3),(-Q24)^(1/3)),'OddsRatio_working_3-way'!AN24-'OddsRatio_working_3-way'!R24/3)</f>
        <v>-0.36763388494682891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1.48</v>
      </c>
      <c r="B25" s="4">
        <f>IF('True_Odds_Calculator_3-way'!B26="","",'True_Odds_Calculator_3-way'!B26)</f>
        <v>4.1900000000000004</v>
      </c>
      <c r="C25" s="4">
        <f>IF('True_Odds_Calculator_3-way'!C26="","",'True_Odds_Calculator_3-way'!C26)</f>
        <v>7.3</v>
      </c>
      <c r="D25" s="9">
        <f t="shared" si="13"/>
        <v>0.65341265934131698</v>
      </c>
      <c r="E25" s="9">
        <f t="shared" si="14"/>
        <v>0.22098834053879288</v>
      </c>
      <c r="F25" s="9">
        <f t="shared" si="15"/>
        <v>0.12559900011989028</v>
      </c>
      <c r="G25" s="9">
        <f t="shared" si="16"/>
        <v>1.1050550511731299</v>
      </c>
      <c r="H25" s="9">
        <f t="shared" si="17"/>
        <v>1.5304264245631021</v>
      </c>
      <c r="I25" s="9">
        <f t="shared" si="18"/>
        <v>4.5251256132422846</v>
      </c>
      <c r="J25" s="9">
        <f t="shared" si="19"/>
        <v>7.9618468223907195</v>
      </c>
      <c r="K25" s="11">
        <f t="shared" si="20"/>
        <v>0.67567567567567566</v>
      </c>
      <c r="L25" s="11">
        <f t="shared" si="21"/>
        <v>0.2386634844868735</v>
      </c>
      <c r="M25" s="11">
        <f t="shared" si="22"/>
        <v>0.13698630136986301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-0.21309530015843159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0.22024018329638362</v>
      </c>
      <c r="Q25" s="11">
        <f>2*'OddsRatio_working_3-way'!K25*'OddsRatio_working_3-way'!L25*'OddsRatio_working_3-way'!M25</f>
        <v>4.4180578394460109E-2</v>
      </c>
      <c r="R25" s="11">
        <f t="shared" si="23"/>
        <v>0</v>
      </c>
      <c r="S25" s="11">
        <f t="shared" si="24"/>
        <v>-1.0335290507704298</v>
      </c>
      <c r="T25" s="11">
        <f t="shared" si="25"/>
        <v>-0.20732779353469005</v>
      </c>
      <c r="U25" s="11">
        <f>'OddsRatio_working_3-way'!S25-'OddsRatio_working_3-way'!R25^2/3</f>
        <v>-1.0335290507704298</v>
      </c>
      <c r="V25" s="11">
        <f>'OddsRatio_working_3-way'!S25*'OddsRatio_working_3-way'!R25/3-2*'OddsRatio_working_3-way'!R25^3/27-'OddsRatio_working_3-way'!T25</f>
        <v>0.20732779353469005</v>
      </c>
      <c r="W25" s="11">
        <f>'OddsRatio_working_3-way'!V25^2+4*'OddsRatio_working_3-way'!U25^3/27</f>
        <v>-0.12057036192648285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0.20220977714890911</v>
      </c>
      <c r="Y25" s="11">
        <f>IF('OddsRatio_working_3-way'!W25&gt;=0,IF('OddsRatio_working_3-way'!V25+SQRT('OddsRatio_working_3-way'!W25)&gt;0,0,PI()),ACOS('OddsRatio_working_3-way'!V25/(2*'OddsRatio_working_3-way'!X25)))</f>
        <v>1.0325218684164592</v>
      </c>
      <c r="Z25" s="11">
        <f>'OddsRatio_working_3-way'!X25^(1/3)*COS('OddsRatio_working_3-way'!Y25/3)</f>
        <v>0.55252752558656493</v>
      </c>
      <c r="AA25" s="11">
        <f>'OddsRatio_working_3-way'!X25^(1/3)*COS(('OddsRatio_working_3-way'!Y25+2*PI())/3)</f>
        <v>-0.44777837673185716</v>
      </c>
      <c r="AB25" s="11">
        <f>'OddsRatio_working_3-way'!X25^(1/3)*COS(('OddsRatio_working_3-way'!Y25+4*PI())/3)</f>
        <v>-0.10474914885470792</v>
      </c>
      <c r="AC25" s="11">
        <f>'OddsRatio_working_3-way'!X25^(1/3)*SIN('OddsRatio_working_3-way'!Y25/3)</f>
        <v>0.19804801705478156</v>
      </c>
      <c r="AD25" s="11">
        <f>'OddsRatio_working_3-way'!X25^(1/3)*SIN(('OddsRatio_working_3-way'!Y25+2*PI())/3)</f>
        <v>0.3794788649207308</v>
      </c>
      <c r="AE25" s="11">
        <f>'OddsRatio_working_3-way'!X25^(1/3)*SIN(('OddsRatio_working_3-way'!Y25+4*PI())/3)</f>
        <v>-0.5775268819755125</v>
      </c>
      <c r="AF25" s="11">
        <f>-'OddsRatio_working_3-way'!U25/(3*'OddsRatio_working_3-way'!X25^(1/3))*COS(('OddsRatio_working_3-way'!Y25)/3)</f>
        <v>0.55252752558656493</v>
      </c>
      <c r="AG25" s="11">
        <f>-'OddsRatio_working_3-way'!U25/(3*'OddsRatio_working_3-way'!X25^(1/3))*COS(('OddsRatio_working_3-way'!Y25+2*PI())/3)</f>
        <v>-0.44777837673185716</v>
      </c>
      <c r="AH25" s="11">
        <f>-'OddsRatio_working_3-way'!U25/(3*'OddsRatio_working_3-way'!X25^(1/3))*COS(('OddsRatio_working_3-way'!Y25+4*PI())/3)</f>
        <v>-0.10474914885470792</v>
      </c>
      <c r="AI25" s="11">
        <f>'OddsRatio_working_3-way'!U25/(3*'OddsRatio_working_3-way'!X25^(1/3))*SIN(('OddsRatio_working_3-way'!Y25)/3)</f>
        <v>-0.19804801705478156</v>
      </c>
      <c r="AJ25" s="11">
        <f>'OddsRatio_working_3-way'!U25/(3*'OddsRatio_working_3-way'!X25^(1/3))*SIN(('OddsRatio_working_3-way'!Y25+2*PI())/3)</f>
        <v>-0.3794788649207308</v>
      </c>
      <c r="AK25" s="11">
        <f>'OddsRatio_working_3-way'!U25/(3*'OddsRatio_working_3-way'!X25^(1/3))*SIN(('OddsRatio_working_3-way'!Y25+4*PI())/3)</f>
        <v>0.5775268819755125</v>
      </c>
      <c r="AL25" s="11">
        <f>'OddsRatio_working_3-way'!Z25+'OddsRatio_working_3-way'!AF25</f>
        <v>1.1050550511731299</v>
      </c>
      <c r="AM25" s="11">
        <f>'OddsRatio_working_3-way'!AA25+'OddsRatio_working_3-way'!AG25</f>
        <v>-0.89555675346371433</v>
      </c>
      <c r="AN25" s="11">
        <f>'OddsRatio_working_3-way'!AB25+'OddsRatio_working_3-way'!AH25</f>
        <v>-0.20949829770941583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1.1050550511731299</v>
      </c>
      <c r="AS25" s="11">
        <f>IF(('OddsRatio_working_3-way'!X25=0),IF(Q25&gt;0,-Q25^(1/3),(-Q25)^(1/3)),'OddsRatio_working_3-way'!AM25-'OddsRatio_working_3-way'!R25/3)</f>
        <v>-0.89555675346371433</v>
      </c>
      <c r="AT25" s="11">
        <f>IF(('OddsRatio_working_3-way'!X25=0),IF(Q25&gt;0,-Q25^(1/3),(-Q25)^(1/3)),'OddsRatio_working_3-way'!AN25-'OddsRatio_working_3-way'!R25/3)</f>
        <v>-0.20949829770941583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2.98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2.62</v>
      </c>
      <c r="D26" s="9">
        <f t="shared" si="13"/>
        <v>0.32444710077837258</v>
      </c>
      <c r="E26" s="9">
        <f t="shared" si="14"/>
        <v>0.30567444123353044</v>
      </c>
      <c r="F26" s="9">
        <f t="shared" si="15"/>
        <v>0.36987845798809682</v>
      </c>
      <c r="G26" s="9">
        <f t="shared" si="16"/>
        <v>1.0515992657098181</v>
      </c>
      <c r="H26" s="9">
        <f t="shared" si="17"/>
        <v>3.0821665461054395</v>
      </c>
      <c r="I26" s="9">
        <f t="shared" si="18"/>
        <v>3.2714544139332076</v>
      </c>
      <c r="J26" s="9">
        <f t="shared" si="19"/>
        <v>2.7035908104499056</v>
      </c>
      <c r="K26" s="11">
        <f t="shared" si="20"/>
        <v>0.33557046979865773</v>
      </c>
      <c r="L26" s="11">
        <f t="shared" si="21"/>
        <v>0.31645569620253161</v>
      </c>
      <c r="M26" s="11">
        <f t="shared" si="22"/>
        <v>0.38167938931297707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-0.2808208295584762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0.233462883616807</v>
      </c>
      <c r="Q26" s="11">
        <f>2*'OddsRatio_working_3-way'!K26*'OddsRatio_working_3-way'!L26*'OddsRatio_working_3-way'!M26</f>
        <v>8.1063501255835752E-2</v>
      </c>
      <c r="R26" s="11">
        <f t="shared" si="23"/>
        <v>0</v>
      </c>
      <c r="S26" s="11">
        <f t="shared" si="24"/>
        <v>-0.83135885605021442</v>
      </c>
      <c r="T26" s="11">
        <f t="shared" si="25"/>
        <v>-0.28866626946187995</v>
      </c>
      <c r="U26" s="11">
        <f>'OddsRatio_working_3-way'!S26-'OddsRatio_working_3-way'!R26^2/3</f>
        <v>-0.83135885605021442</v>
      </c>
      <c r="V26" s="11">
        <f>'OddsRatio_working_3-way'!S26*'OddsRatio_working_3-way'!R26/3-2*'OddsRatio_working_3-way'!R26^3/27-'OddsRatio_working_3-way'!T26</f>
        <v>0.28866626946187995</v>
      </c>
      <c r="W26" s="11">
        <f>'OddsRatio_working_3-way'!V26^2+4*'OddsRatio_working_3-way'!U26^3/27</f>
        <v>-1.7977031071994415E-3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0.14588173140616179</v>
      </c>
      <c r="Y26" s="11">
        <f>IF('OddsRatio_working_3-way'!W26&gt;=0,IF('OddsRatio_working_3-way'!V26+SQRT('OddsRatio_working_3-way'!W26)&gt;0,0,PI()),ACOS('OddsRatio_working_3-way'!V26/(2*'OddsRatio_working_3-way'!X26)))</f>
        <v>0.14583730812209073</v>
      </c>
      <c r="Z26" s="11">
        <f>'OddsRatio_working_3-way'!X26^(1/3)*COS('OddsRatio_working_3-way'!Y26/3)</f>
        <v>0.52579963285490905</v>
      </c>
      <c r="AA26" s="11">
        <f>'OddsRatio_working_3-way'!X26^(1/3)*COS(('OddsRatio_working_3-way'!Y26+2*PI())/3)</f>
        <v>-0.28505322654386256</v>
      </c>
      <c r="AB26" s="11">
        <f>'OddsRatio_working_3-way'!X26^(1/3)*COS(('OddsRatio_working_3-way'!Y26+4*PI())/3)</f>
        <v>-0.24074640631104655</v>
      </c>
      <c r="AC26" s="11">
        <f>'OddsRatio_working_3-way'!X26^(1/3)*SIN('OddsRatio_working_3-way'!Y26/3)</f>
        <v>2.5580554588352712E-2</v>
      </c>
      <c r="AD26" s="11">
        <f>'OddsRatio_working_3-way'!X26^(1/3)*SIN(('OddsRatio_working_3-way'!Y26+2*PI())/3)</f>
        <v>0.44256556205870579</v>
      </c>
      <c r="AE26" s="11">
        <f>'OddsRatio_working_3-way'!X26^(1/3)*SIN(('OddsRatio_working_3-way'!Y26+4*PI())/3)</f>
        <v>-0.46814611664705852</v>
      </c>
      <c r="AF26" s="11">
        <f>-'OddsRatio_working_3-way'!U26/(3*'OddsRatio_working_3-way'!X26^(1/3))*COS(('OddsRatio_working_3-way'!Y26)/3)</f>
        <v>0.52579963285490905</v>
      </c>
      <c r="AG26" s="11">
        <f>-'OddsRatio_working_3-way'!U26/(3*'OddsRatio_working_3-way'!X26^(1/3))*COS(('OddsRatio_working_3-way'!Y26+2*PI())/3)</f>
        <v>-0.28505322654386256</v>
      </c>
      <c r="AH26" s="11">
        <f>-'OddsRatio_working_3-way'!U26/(3*'OddsRatio_working_3-way'!X26^(1/3))*COS(('OddsRatio_working_3-way'!Y26+4*PI())/3)</f>
        <v>-0.24074640631104655</v>
      </c>
      <c r="AI26" s="11">
        <f>'OddsRatio_working_3-way'!U26/(3*'OddsRatio_working_3-way'!X26^(1/3))*SIN(('OddsRatio_working_3-way'!Y26)/3)</f>
        <v>-2.5580554588352712E-2</v>
      </c>
      <c r="AJ26" s="11">
        <f>'OddsRatio_working_3-way'!U26/(3*'OddsRatio_working_3-way'!X26^(1/3))*SIN(('OddsRatio_working_3-way'!Y26+2*PI())/3)</f>
        <v>-0.44256556205870579</v>
      </c>
      <c r="AK26" s="11">
        <f>'OddsRatio_working_3-way'!U26/(3*'OddsRatio_working_3-way'!X26^(1/3))*SIN(('OddsRatio_working_3-way'!Y26+4*PI())/3)</f>
        <v>0.46814611664705852</v>
      </c>
      <c r="AL26" s="11">
        <f>'OddsRatio_working_3-way'!Z26+'OddsRatio_working_3-way'!AF26</f>
        <v>1.0515992657098181</v>
      </c>
      <c r="AM26" s="11">
        <f>'OddsRatio_working_3-way'!AA26+'OddsRatio_working_3-way'!AG26</f>
        <v>-0.57010645308772512</v>
      </c>
      <c r="AN26" s="11">
        <f>'OddsRatio_working_3-way'!AB26+'OddsRatio_working_3-way'!AH26</f>
        <v>-0.48149281262209309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1.0515992657098181</v>
      </c>
      <c r="AS26" s="11">
        <f>IF(('OddsRatio_working_3-way'!X26=0),IF(Q26&gt;0,-Q26^(1/3),(-Q26)^(1/3)),'OddsRatio_working_3-way'!AM26-'OddsRatio_working_3-way'!R26/3)</f>
        <v>-0.57010645308772512</v>
      </c>
      <c r="AT26" s="11">
        <f>IF(('OddsRatio_working_3-way'!X26=0),IF(Q26&gt;0,-Q26^(1/3),(-Q26)^(1/3)),'OddsRatio_working_3-way'!AN26-'OddsRatio_working_3-way'!R26/3)</f>
        <v>-0.48149281262209309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2.84</v>
      </c>
      <c r="B27" s="4">
        <f>IF('True_Odds_Calculator_3-way'!B28="","",'True_Odds_Calculator_3-way'!B28)</f>
        <v>3.02</v>
      </c>
      <c r="C27" s="4">
        <f>IF('True_Odds_Calculator_3-way'!C28="","",'True_Odds_Calculator_3-way'!C28)</f>
        <v>2.82</v>
      </c>
      <c r="D27" s="9">
        <f t="shared" si="13"/>
        <v>0.33938227190424297</v>
      </c>
      <c r="E27" s="9">
        <f t="shared" si="14"/>
        <v>0.31878085293227637</v>
      </c>
      <c r="F27" s="9">
        <f t="shared" si="15"/>
        <v>0.34183687516348049</v>
      </c>
      <c r="G27" s="9">
        <f t="shared" si="16"/>
        <v>1.0578966660532769</v>
      </c>
      <c r="H27" s="9">
        <f t="shared" si="17"/>
        <v>2.9465298655380296</v>
      </c>
      <c r="I27" s="9">
        <f t="shared" si="18"/>
        <v>3.1369512654276188</v>
      </c>
      <c r="J27" s="9">
        <f t="shared" si="19"/>
        <v>2.9253719322169638</v>
      </c>
      <c r="K27" s="11">
        <f t="shared" si="20"/>
        <v>0.35211267605633806</v>
      </c>
      <c r="L27" s="11">
        <f t="shared" si="21"/>
        <v>0.33112582781456956</v>
      </c>
      <c r="M27" s="11">
        <f t="shared" si="22"/>
        <v>0.3546099290780142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-0.27968307709201978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0.23484101263444651</v>
      </c>
      <c r="Q27" s="11">
        <f>2*'OddsRatio_working_3-way'!K27*'OddsRatio_working_3-way'!L27*'OddsRatio_working_3-way'!M27</f>
        <v>8.2690497406495256E-2</v>
      </c>
      <c r="R27" s="11">
        <f t="shared" si="23"/>
        <v>0</v>
      </c>
      <c r="S27" s="11">
        <f t="shared" si="24"/>
        <v>-0.83966829554431865</v>
      </c>
      <c r="T27" s="11">
        <f t="shared" si="25"/>
        <v>-0.29565785054377419</v>
      </c>
      <c r="U27" s="11">
        <f>'OddsRatio_working_3-way'!S27-'OddsRatio_working_3-way'!R27^2/3</f>
        <v>-0.83966829554431865</v>
      </c>
      <c r="V27" s="11">
        <f>'OddsRatio_working_3-way'!S27*'OddsRatio_working_3-way'!R27/3-2*'OddsRatio_working_3-way'!R27^3/27-'OddsRatio_working_3-way'!T27</f>
        <v>0.29565785054377419</v>
      </c>
      <c r="W27" s="11">
        <f>'OddsRatio_working_3-way'!V27^2+4*'OddsRatio_working_3-way'!U27^3/27</f>
        <v>-2.9045396618916641E-4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0.14807432133421536</v>
      </c>
      <c r="Y27" s="11">
        <f>IF('OddsRatio_working_3-way'!W27&gt;=0,IF('OddsRatio_working_3-way'!V27+SQRT('OddsRatio_working_3-way'!W27)&gt;0,0,PI()),ACOS('OddsRatio_working_3-way'!V27/(2*'OddsRatio_working_3-way'!X27)))</f>
        <v>5.7579635769251292E-2</v>
      </c>
      <c r="Z27" s="11">
        <f>'OddsRatio_working_3-way'!X27^(1/3)*COS('OddsRatio_working_3-way'!Y27/3)</f>
        <v>0.52894833302663846</v>
      </c>
      <c r="AA27" s="11">
        <f>'OddsRatio_working_3-way'!X27^(1/3)*COS(('OddsRatio_working_3-way'!Y27+2*PI())/3)</f>
        <v>-0.27326732449750957</v>
      </c>
      <c r="AB27" s="11">
        <f>'OddsRatio_working_3-way'!X27^(1/3)*COS(('OddsRatio_working_3-way'!Y27+4*PI())/3)</f>
        <v>-0.25568100852912901</v>
      </c>
      <c r="AC27" s="11">
        <f>'OddsRatio_working_3-way'!X27^(1/3)*SIN('OddsRatio_working_3-way'!Y27/3)</f>
        <v>1.0153464258398399E-2</v>
      </c>
      <c r="AD27" s="11">
        <f>'OddsRatio_working_3-way'!X27^(1/3)*SIN(('OddsRatio_working_3-way'!Y27+2*PI())/3)</f>
        <v>0.45300596156130107</v>
      </c>
      <c r="AE27" s="11">
        <f>'OddsRatio_working_3-way'!X27^(1/3)*SIN(('OddsRatio_working_3-way'!Y27+4*PI())/3)</f>
        <v>-0.46315942581969943</v>
      </c>
      <c r="AF27" s="11">
        <f>-'OddsRatio_working_3-way'!U27/(3*'OddsRatio_working_3-way'!X27^(1/3))*COS(('OddsRatio_working_3-way'!Y27)/3)</f>
        <v>0.52894833302663857</v>
      </c>
      <c r="AG27" s="11">
        <f>-'OddsRatio_working_3-way'!U27/(3*'OddsRatio_working_3-way'!X27^(1/3))*COS(('OddsRatio_working_3-way'!Y27+2*PI())/3)</f>
        <v>-0.27326732449750962</v>
      </c>
      <c r="AH27" s="11">
        <f>-'OddsRatio_working_3-way'!U27/(3*'OddsRatio_working_3-way'!X27^(1/3))*COS(('OddsRatio_working_3-way'!Y27+4*PI())/3)</f>
        <v>-0.25568100852912906</v>
      </c>
      <c r="AI27" s="11">
        <f>'OddsRatio_working_3-way'!U27/(3*'OddsRatio_working_3-way'!X27^(1/3))*SIN(('OddsRatio_working_3-way'!Y27)/3)</f>
        <v>-1.0153464258398401E-2</v>
      </c>
      <c r="AJ27" s="11">
        <f>'OddsRatio_working_3-way'!U27/(3*'OddsRatio_working_3-way'!X27^(1/3))*SIN(('OddsRatio_working_3-way'!Y27+2*PI())/3)</f>
        <v>-0.45300596156130118</v>
      </c>
      <c r="AK27" s="11">
        <f>'OddsRatio_working_3-way'!U27/(3*'OddsRatio_working_3-way'!X27^(1/3))*SIN(('OddsRatio_working_3-way'!Y27+4*PI())/3)</f>
        <v>0.46315942581969954</v>
      </c>
      <c r="AL27" s="11">
        <f>'OddsRatio_working_3-way'!Z27+'OddsRatio_working_3-way'!AF27</f>
        <v>1.0578966660532769</v>
      </c>
      <c r="AM27" s="11">
        <f>'OddsRatio_working_3-way'!AA27+'OddsRatio_working_3-way'!AG27</f>
        <v>-0.54653464899501913</v>
      </c>
      <c r="AN27" s="11">
        <f>'OddsRatio_working_3-way'!AB27+'OddsRatio_working_3-way'!AH27</f>
        <v>-0.51136201705825801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1.0578966660532769</v>
      </c>
      <c r="AS27" s="11">
        <f>IF(('OddsRatio_working_3-way'!X27=0),IF(Q27&gt;0,-Q27^(1/3),(-Q27)^(1/3)),'OddsRatio_working_3-way'!AM27-'OddsRatio_working_3-way'!R27/3)</f>
        <v>-0.54653464899501913</v>
      </c>
      <c r="AT27" s="11">
        <f>IF(('OddsRatio_working_3-way'!X27=0),IF(Q27&gt;0,-Q27^(1/3),(-Q27)^(1/3)),'OddsRatio_working_3-way'!AN27-'OddsRatio_working_3-way'!R27/3)</f>
        <v>-0.51136201705825801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1.47</v>
      </c>
      <c r="B28" s="4">
        <f>IF('True_Odds_Calculator_3-way'!B29="","",'True_Odds_Calculator_3-way'!B29)</f>
        <v>4.53</v>
      </c>
      <c r="C28" s="4">
        <f>IF('True_Odds_Calculator_3-way'!C29="","",'True_Odds_Calculator_3-way'!C29)</f>
        <v>7.02</v>
      </c>
      <c r="D28" s="9">
        <f t="shared" si="13"/>
        <v>0.66134631129971577</v>
      </c>
      <c r="E28" s="9">
        <f t="shared" si="14"/>
        <v>0.2063578531208673</v>
      </c>
      <c r="F28" s="9">
        <f t="shared" si="15"/>
        <v>0.1322958355794171</v>
      </c>
      <c r="G28" s="9">
        <f t="shared" si="16"/>
        <v>1.0895044712293749</v>
      </c>
      <c r="H28" s="9">
        <f t="shared" si="17"/>
        <v>1.512067101477806</v>
      </c>
      <c r="I28" s="9">
        <f t="shared" si="18"/>
        <v>4.8459507834396929</v>
      </c>
      <c r="J28" s="9">
        <f t="shared" si="19"/>
        <v>7.5588169168008372</v>
      </c>
      <c r="K28" s="11">
        <f t="shared" si="20"/>
        <v>0.68027210884353739</v>
      </c>
      <c r="L28" s="11">
        <f t="shared" si="21"/>
        <v>0.22075055187637968</v>
      </c>
      <c r="M28" s="11">
        <f t="shared" si="22"/>
        <v>0.14245014245014245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-0.21365664559189212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0.21434584663849882</v>
      </c>
      <c r="Q28" s="11">
        <f>2*'OddsRatio_working_3-way'!K28*'OddsRatio_working_3-way'!L28*'OddsRatio_working_3-way'!M28</f>
        <v>4.2783602123452849E-2</v>
      </c>
      <c r="R28" s="11">
        <f t="shared" si="23"/>
        <v>0</v>
      </c>
      <c r="S28" s="11">
        <f t="shared" si="24"/>
        <v>-1.0032257412106111</v>
      </c>
      <c r="T28" s="11">
        <f t="shared" si="25"/>
        <v>-0.20024465892427362</v>
      </c>
      <c r="U28" s="11">
        <f>'OddsRatio_working_3-way'!S28-'OddsRatio_working_3-way'!R28^2/3</f>
        <v>-1.0032257412106111</v>
      </c>
      <c r="V28" s="11">
        <f>'OddsRatio_working_3-way'!S28*'OddsRatio_working_3-way'!R28/3-2*'OddsRatio_working_3-way'!R28^3/27-'OddsRatio_working_3-way'!T28</f>
        <v>0.20024465892427362</v>
      </c>
      <c r="W28" s="11">
        <f>'OddsRatio_working_3-way'!V28^2+4*'OddsRatio_working_3-way'!U28^3/27</f>
        <v>-0.10948851707838357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0.19338203155029829</v>
      </c>
      <c r="Y28" s="11">
        <f>IF('OddsRatio_working_3-way'!W28&gt;=0,IF('OddsRatio_working_3-way'!V28+SQRT('OddsRatio_working_3-way'!W28)&gt;0,0,PI()),ACOS('OddsRatio_working_3-way'!V28/(2*'OddsRatio_working_3-way'!X28)))</f>
        <v>1.0265847762048086</v>
      </c>
      <c r="Z28" s="11">
        <f>'OddsRatio_working_3-way'!X28^(1/3)*COS('OddsRatio_working_3-way'!Y28/3)</f>
        <v>0.54475223561468755</v>
      </c>
      <c r="AA28" s="11">
        <f>'OddsRatio_working_3-way'!X28^(1/3)*COS(('OddsRatio_working_3-way'!Y28+2*PI())/3)</f>
        <v>-0.44042428544761525</v>
      </c>
      <c r="AB28" s="11">
        <f>'OddsRatio_working_3-way'!X28^(1/3)*COS(('OddsRatio_working_3-way'!Y28+4*PI())/3)</f>
        <v>-0.10432795016707226</v>
      </c>
      <c r="AC28" s="11">
        <f>'OddsRatio_working_3-way'!X28^(1/3)*SIN('OddsRatio_working_3-way'!Y28/3)</f>
        <v>0.19404530964786815</v>
      </c>
      <c r="AD28" s="11">
        <f>'OddsRatio_working_3-way'!X28^(1/3)*SIN(('OddsRatio_working_3-way'!Y28+2*PI())/3)</f>
        <v>0.37474661998675141</v>
      </c>
      <c r="AE28" s="11">
        <f>'OddsRatio_working_3-way'!X28^(1/3)*SIN(('OddsRatio_working_3-way'!Y28+4*PI())/3)</f>
        <v>-0.56879192963461955</v>
      </c>
      <c r="AF28" s="11">
        <f>-'OddsRatio_working_3-way'!U28/(3*'OddsRatio_working_3-way'!X28^(1/3))*COS(('OddsRatio_working_3-way'!Y28)/3)</f>
        <v>0.54475223561468744</v>
      </c>
      <c r="AG28" s="11">
        <f>-'OddsRatio_working_3-way'!U28/(3*'OddsRatio_working_3-way'!X28^(1/3))*COS(('OddsRatio_working_3-way'!Y28+2*PI())/3)</f>
        <v>-0.44042428544761514</v>
      </c>
      <c r="AH28" s="11">
        <f>-'OddsRatio_working_3-way'!U28/(3*'OddsRatio_working_3-way'!X28^(1/3))*COS(('OddsRatio_working_3-way'!Y28+4*PI())/3)</f>
        <v>-0.10432795016707223</v>
      </c>
      <c r="AI28" s="11">
        <f>'OddsRatio_working_3-way'!U28/(3*'OddsRatio_working_3-way'!X28^(1/3))*SIN(('OddsRatio_working_3-way'!Y28)/3)</f>
        <v>-0.19404530964786809</v>
      </c>
      <c r="AJ28" s="11">
        <f>'OddsRatio_working_3-way'!U28/(3*'OddsRatio_working_3-way'!X28^(1/3))*SIN(('OddsRatio_working_3-way'!Y28+2*PI())/3)</f>
        <v>-0.37474661998675135</v>
      </c>
      <c r="AK28" s="11">
        <f>'OddsRatio_working_3-way'!U28/(3*'OddsRatio_working_3-way'!X28^(1/3))*SIN(('OddsRatio_working_3-way'!Y28+4*PI())/3)</f>
        <v>0.56879192963461944</v>
      </c>
      <c r="AL28" s="11">
        <f>'OddsRatio_working_3-way'!Z28+'OddsRatio_working_3-way'!AF28</f>
        <v>1.0895044712293749</v>
      </c>
      <c r="AM28" s="11">
        <f>'OddsRatio_working_3-way'!AA28+'OddsRatio_working_3-way'!AG28</f>
        <v>-0.88084857089523039</v>
      </c>
      <c r="AN28" s="11">
        <f>'OddsRatio_working_3-way'!AB28+'OddsRatio_working_3-way'!AH28</f>
        <v>-0.2086559003341445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1.0895044712293749</v>
      </c>
      <c r="AS28" s="11">
        <f>IF(('OddsRatio_working_3-way'!X28=0),IF(Q28&gt;0,-Q28^(1/3),(-Q28)^(1/3)),'OddsRatio_working_3-way'!AM28-'OddsRatio_working_3-way'!R28/3)</f>
        <v>-0.88084857089523039</v>
      </c>
      <c r="AT28" s="11">
        <f>IF(('OddsRatio_working_3-way'!X28=0),IF(Q28&gt;0,-Q28^(1/3),(-Q28)^(1/3)),'OddsRatio_working_3-way'!AN28-'OddsRatio_working_3-way'!R28/3)</f>
        <v>-0.2086559003341445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2.34</v>
      </c>
      <c r="B29" s="4">
        <f>IF('True_Odds_Calculator_3-way'!B30="","",'True_Odds_Calculator_3-way'!B30)</f>
        <v>3.29</v>
      </c>
      <c r="C29" s="4">
        <f>IF('True_Odds_Calculator_3-way'!C30="","",'True_Odds_Calculator_3-way'!C30)</f>
        <v>3.25</v>
      </c>
      <c r="D29" s="9">
        <f t="shared" si="13"/>
        <v>0.41302861540919594</v>
      </c>
      <c r="E29" s="9">
        <f t="shared" si="14"/>
        <v>0.29165877442454585</v>
      </c>
      <c r="F29" s="9">
        <f t="shared" si="15"/>
        <v>0.29531261016625859</v>
      </c>
      <c r="G29" s="9">
        <f t="shared" si="16"/>
        <v>1.0605520546695821</v>
      </c>
      <c r="H29" s="9">
        <f t="shared" si="17"/>
        <v>2.4211397532572398</v>
      </c>
      <c r="I29" s="9">
        <f t="shared" si="18"/>
        <v>3.4286642051933431</v>
      </c>
      <c r="J29" s="9">
        <f t="shared" si="19"/>
        <v>3.3862421230065594</v>
      </c>
      <c r="K29" s="11">
        <f t="shared" si="20"/>
        <v>0.42735042735042739</v>
      </c>
      <c r="L29" s="11">
        <f t="shared" si="21"/>
        <v>0.303951367781155</v>
      </c>
      <c r="M29" s="11">
        <f t="shared" si="22"/>
        <v>0.30769230769230771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-0.27594827431161317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0.23500776364933479</v>
      </c>
      <c r="Q29" s="11">
        <f>2*'OddsRatio_working_3-way'!K29*'OddsRatio_working_3-way'!L29*'OddsRatio_working_3-way'!M29</f>
        <v>7.9934613486168316E-2</v>
      </c>
      <c r="R29" s="11">
        <f t="shared" si="23"/>
        <v>0</v>
      </c>
      <c r="S29" s="11">
        <f t="shared" si="24"/>
        <v>-0.85163701144930326</v>
      </c>
      <c r="T29" s="11">
        <f t="shared" si="25"/>
        <v>-0.28967245287391274</v>
      </c>
      <c r="U29" s="11">
        <f>'OddsRatio_working_3-way'!S29-'OddsRatio_working_3-way'!R29^2/3</f>
        <v>-0.85163701144930326</v>
      </c>
      <c r="V29" s="11">
        <f>'OddsRatio_working_3-way'!S29*'OddsRatio_working_3-way'!R29/3-2*'OddsRatio_working_3-way'!R29^3/27-'OddsRatio_working_3-way'!T29</f>
        <v>0.28967245287391274</v>
      </c>
      <c r="W29" s="11">
        <f>'OddsRatio_working_3-way'!V29^2+4*'OddsRatio_working_3-way'!U29^3/27</f>
        <v>-7.5980271141257438E-3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0.15125157608113951</v>
      </c>
      <c r="Y29" s="11">
        <f>IF('OddsRatio_working_3-way'!W29&gt;=0,IF('OddsRatio_working_3-way'!V29+SQRT('OddsRatio_working_3-way'!W29)&gt;0,0,PI()),ACOS('OddsRatio_working_3-way'!V29/(2*'OddsRatio_working_3-way'!X29)))</f>
        <v>0.29229564217251469</v>
      </c>
      <c r="Z29" s="11">
        <f>'OddsRatio_working_3-way'!X29^(1/3)*COS('OddsRatio_working_3-way'!Y29/3)</f>
        <v>0.53027602733479118</v>
      </c>
      <c r="AA29" s="11">
        <f>'OddsRatio_working_3-way'!X29^(1/3)*COS(('OddsRatio_working_3-way'!Y29+2*PI())/3)</f>
        <v>-0.31002402471593554</v>
      </c>
      <c r="AB29" s="11">
        <f>'OddsRatio_working_3-way'!X29^(1/3)*COS(('OddsRatio_working_3-way'!Y29+4*PI())/3)</f>
        <v>-0.22025200261885561</v>
      </c>
      <c r="AC29" s="11">
        <f>'OddsRatio_working_3-way'!X29^(1/3)*SIN('OddsRatio_working_3-way'!Y29/3)</f>
        <v>5.1829901123446133E-2</v>
      </c>
      <c r="AD29" s="11">
        <f>'OddsRatio_working_3-way'!X29^(1/3)*SIN(('OddsRatio_working_3-way'!Y29+2*PI())/3)</f>
        <v>0.43331756012809758</v>
      </c>
      <c r="AE29" s="11">
        <f>'OddsRatio_working_3-way'!X29^(1/3)*SIN(('OddsRatio_working_3-way'!Y29+4*PI())/3)</f>
        <v>-0.48514746125154368</v>
      </c>
      <c r="AF29" s="11">
        <f>-'OddsRatio_working_3-way'!U29/(3*'OddsRatio_working_3-way'!X29^(1/3))*COS(('OddsRatio_working_3-way'!Y29)/3)</f>
        <v>0.53027602733479107</v>
      </c>
      <c r="AG29" s="11">
        <f>-'OddsRatio_working_3-way'!U29/(3*'OddsRatio_working_3-way'!X29^(1/3))*COS(('OddsRatio_working_3-way'!Y29+2*PI())/3)</f>
        <v>-0.31002402471593549</v>
      </c>
      <c r="AH29" s="11">
        <f>-'OddsRatio_working_3-way'!U29/(3*'OddsRatio_working_3-way'!X29^(1/3))*COS(('OddsRatio_working_3-way'!Y29+4*PI())/3)</f>
        <v>-0.22025200261885555</v>
      </c>
      <c r="AI29" s="11">
        <f>'OddsRatio_working_3-way'!U29/(3*'OddsRatio_working_3-way'!X29^(1/3))*SIN(('OddsRatio_working_3-way'!Y29)/3)</f>
        <v>-5.1829901123446126E-2</v>
      </c>
      <c r="AJ29" s="11">
        <f>'OddsRatio_working_3-way'!U29/(3*'OddsRatio_working_3-way'!X29^(1/3))*SIN(('OddsRatio_working_3-way'!Y29+2*PI())/3)</f>
        <v>-0.43331756012809747</v>
      </c>
      <c r="AK29" s="11">
        <f>'OddsRatio_working_3-way'!U29/(3*'OddsRatio_working_3-way'!X29^(1/3))*SIN(('OddsRatio_working_3-way'!Y29+4*PI())/3)</f>
        <v>0.48514746125154357</v>
      </c>
      <c r="AL29" s="11">
        <f>'OddsRatio_working_3-way'!Z29+'OddsRatio_working_3-way'!AF29</f>
        <v>1.0605520546695821</v>
      </c>
      <c r="AM29" s="11">
        <f>'OddsRatio_working_3-way'!AA29+'OddsRatio_working_3-way'!AG29</f>
        <v>-0.62004804943187097</v>
      </c>
      <c r="AN29" s="11">
        <f>'OddsRatio_working_3-way'!AB29+'OddsRatio_working_3-way'!AH29</f>
        <v>-0.44050400523771116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1.0605520546695821</v>
      </c>
      <c r="AS29" s="11">
        <f>IF(('OddsRatio_working_3-way'!X29=0),IF(Q29&gt;0,-Q29^(1/3),(-Q29)^(1/3)),'OddsRatio_working_3-way'!AM29-'OddsRatio_working_3-way'!R29/3)</f>
        <v>-0.62004804943187097</v>
      </c>
      <c r="AT29" s="11">
        <f>IF(('OddsRatio_working_3-way'!X29=0),IF(Q29&gt;0,-Q29^(1/3),(-Q29)^(1/3)),'OddsRatio_working_3-way'!AN29-'OddsRatio_working_3-way'!R29/3)</f>
        <v>-0.44050400523771116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2.17</v>
      </c>
      <c r="B30" s="4">
        <f>IF('True_Odds_Calculator_3-way'!B31="","",'True_Odds_Calculator_3-way'!B31)</f>
        <v>3.27</v>
      </c>
      <c r="C30" s="4">
        <f>IF('True_Odds_Calculator_3-way'!C31="","",'True_Odds_Calculator_3-way'!C31)</f>
        <v>3.65</v>
      </c>
      <c r="D30" s="9">
        <f t="shared" si="13"/>
        <v>0.44543239362889969</v>
      </c>
      <c r="E30" s="9">
        <f t="shared" si="14"/>
        <v>0.29278020582479414</v>
      </c>
      <c r="F30" s="9">
        <f t="shared" si="15"/>
        <v>0.261787400546306</v>
      </c>
      <c r="G30" s="9">
        <f t="shared" si="16"/>
        <v>1.0641107695226999</v>
      </c>
      <c r="H30" s="9">
        <f t="shared" si="17"/>
        <v>2.2450096003415587</v>
      </c>
      <c r="I30" s="9">
        <f t="shared" si="18"/>
        <v>3.4155314468165279</v>
      </c>
      <c r="J30" s="9">
        <f t="shared" si="19"/>
        <v>3.8198935392351552</v>
      </c>
      <c r="K30" s="11">
        <f t="shared" si="20"/>
        <v>0.46082949308755761</v>
      </c>
      <c r="L30" s="11">
        <f t="shared" si="21"/>
        <v>0.3058103975535168</v>
      </c>
      <c r="M30" s="11">
        <f t="shared" si="22"/>
        <v>0.27397260273972601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-0.27174229687334384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0.23513481738538189</v>
      </c>
      <c r="Q30" s="11">
        <f>2*'OddsRatio_working_3-way'!K30*'OddsRatio_working_3-way'!L30*'OddsRatio_working_3-way'!M30</f>
        <v>7.7219972868762518E-2</v>
      </c>
      <c r="R30" s="11">
        <f t="shared" si="23"/>
        <v>0</v>
      </c>
      <c r="S30" s="11">
        <f t="shared" si="24"/>
        <v>-0.86528604523783681</v>
      </c>
      <c r="T30" s="11">
        <f t="shared" si="25"/>
        <v>-0.2841661889122617</v>
      </c>
      <c r="U30" s="11">
        <f>'OddsRatio_working_3-way'!S30-'OddsRatio_working_3-way'!R30^2/3</f>
        <v>-0.86528604523783681</v>
      </c>
      <c r="V30" s="11">
        <f>'OddsRatio_working_3-way'!S30*'OddsRatio_working_3-way'!R30/3-2*'OddsRatio_working_3-way'!R30^3/27-'OddsRatio_working_3-way'!T30</f>
        <v>0.2841661889122617</v>
      </c>
      <c r="W30" s="11">
        <f>'OddsRatio_working_3-way'!V30^2+4*'OddsRatio_working_3-way'!U30^3/27</f>
        <v>-1.5228379441365195E-2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0.15490222913364127</v>
      </c>
      <c r="Y30" s="11">
        <f>IF('OddsRatio_working_3-way'!W30&gt;=0,IF('OddsRatio_working_3-way'!V30+SQRT('OddsRatio_working_3-way'!W30)&gt;0,0,PI()),ACOS('OddsRatio_working_3-way'!V30/(2*'OddsRatio_working_3-way'!X30)))</f>
        <v>0.40969161508641938</v>
      </c>
      <c r="Z30" s="11">
        <f>'OddsRatio_working_3-way'!X30^(1/3)*COS('OddsRatio_working_3-way'!Y30/3)</f>
        <v>0.53205538476134995</v>
      </c>
      <c r="AA30" s="11">
        <f>'OddsRatio_working_3-way'!X30^(1/3)*COS(('OddsRatio_working_3-way'!Y30+2*PI())/3)</f>
        <v>-0.32934682036976021</v>
      </c>
      <c r="AB30" s="11">
        <f>'OddsRatio_working_3-way'!X30^(1/3)*COS(('OddsRatio_working_3-way'!Y30+4*PI())/3)</f>
        <v>-0.20270856439158957</v>
      </c>
      <c r="AC30" s="11">
        <f>'OddsRatio_working_3-way'!X30^(1/3)*SIN('OddsRatio_working_3-way'!Y30/3)</f>
        <v>7.3114631178701497E-2</v>
      </c>
      <c r="AD30" s="11">
        <f>'OddsRatio_working_3-way'!X30^(1/3)*SIN(('OddsRatio_working_3-way'!Y30+2*PI())/3)</f>
        <v>0.42421616383428218</v>
      </c>
      <c r="AE30" s="11">
        <f>'OddsRatio_working_3-way'!X30^(1/3)*SIN(('OddsRatio_working_3-way'!Y30+4*PI())/3)</f>
        <v>-0.49733079501298372</v>
      </c>
      <c r="AF30" s="11">
        <f>-'OddsRatio_working_3-way'!U30/(3*'OddsRatio_working_3-way'!X30^(1/3))*COS(('OddsRatio_working_3-way'!Y30)/3)</f>
        <v>0.53205538476134995</v>
      </c>
      <c r="AG30" s="11">
        <f>-'OddsRatio_working_3-way'!U30/(3*'OddsRatio_working_3-way'!X30^(1/3))*COS(('OddsRatio_working_3-way'!Y30+2*PI())/3)</f>
        <v>-0.32934682036976021</v>
      </c>
      <c r="AH30" s="11">
        <f>-'OddsRatio_working_3-way'!U30/(3*'OddsRatio_working_3-way'!X30^(1/3))*COS(('OddsRatio_working_3-way'!Y30+4*PI())/3)</f>
        <v>-0.20270856439158957</v>
      </c>
      <c r="AI30" s="11">
        <f>'OddsRatio_working_3-way'!U30/(3*'OddsRatio_working_3-way'!X30^(1/3))*SIN(('OddsRatio_working_3-way'!Y30)/3)</f>
        <v>-7.3114631178701497E-2</v>
      </c>
      <c r="AJ30" s="11">
        <f>'OddsRatio_working_3-way'!U30/(3*'OddsRatio_working_3-way'!X30^(1/3))*SIN(('OddsRatio_working_3-way'!Y30+2*PI())/3)</f>
        <v>-0.42421616383428218</v>
      </c>
      <c r="AK30" s="11">
        <f>'OddsRatio_working_3-way'!U30/(3*'OddsRatio_working_3-way'!X30^(1/3))*SIN(('OddsRatio_working_3-way'!Y30+4*PI())/3)</f>
        <v>0.49733079501298372</v>
      </c>
      <c r="AL30" s="11">
        <f>'OddsRatio_working_3-way'!Z30+'OddsRatio_working_3-way'!AF30</f>
        <v>1.0641107695226999</v>
      </c>
      <c r="AM30" s="11">
        <f>'OddsRatio_working_3-way'!AA30+'OddsRatio_working_3-way'!AG30</f>
        <v>-0.65869364073952041</v>
      </c>
      <c r="AN30" s="11">
        <f>'OddsRatio_working_3-way'!AB30+'OddsRatio_working_3-way'!AH30</f>
        <v>-0.40541712878317915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1.0641107695226999</v>
      </c>
      <c r="AS30" s="11">
        <f>IF(('OddsRatio_working_3-way'!X30=0),IF(Q30&gt;0,-Q30^(1/3),(-Q30)^(1/3)),'OddsRatio_working_3-way'!AM30-'OddsRatio_working_3-way'!R30/3)</f>
        <v>-0.65869364073952041</v>
      </c>
      <c r="AT30" s="11">
        <f>IF(('OddsRatio_working_3-way'!X30=0),IF(Q30&gt;0,-Q30^(1/3),(-Q30)^(1/3)),'OddsRatio_working_3-way'!AN30-'OddsRatio_working_3-way'!R30/3)</f>
        <v>-0.40541712878317915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1.43</v>
      </c>
      <c r="B31" s="4">
        <f>IF('True_Odds_Calculator_3-way'!B32="","",'True_Odds_Calculator_3-way'!B32)</f>
        <v>4.46</v>
      </c>
      <c r="C31" s="4">
        <f>IF('True_Odds_Calculator_3-way'!C32="","",'True_Odds_Calculator_3-way'!C32)</f>
        <v>7.1</v>
      </c>
      <c r="D31" s="9">
        <f t="shared" si="13"/>
        <v>0.67148906405605235</v>
      </c>
      <c r="E31" s="9">
        <f t="shared" si="14"/>
        <v>0.20256959509469433</v>
      </c>
      <c r="F31" s="9">
        <f t="shared" si="15"/>
        <v>0.12594134084925326</v>
      </c>
      <c r="G31" s="9">
        <f t="shared" si="16"/>
        <v>1.1377384408692401</v>
      </c>
      <c r="H31" s="9">
        <f t="shared" si="17"/>
        <v>1.4892275295737731</v>
      </c>
      <c r="I31" s="9">
        <f t="shared" si="18"/>
        <v>4.9365750054075708</v>
      </c>
      <c r="J31" s="9">
        <f t="shared" si="19"/>
        <v>7.9402044893023644</v>
      </c>
      <c r="K31" s="11">
        <f t="shared" si="20"/>
        <v>0.69930069930069938</v>
      </c>
      <c r="L31" s="11">
        <f t="shared" si="21"/>
        <v>0.22421524663677131</v>
      </c>
      <c r="M31" s="11">
        <f t="shared" si="22"/>
        <v>0.14084507042253522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-0.20042188595210753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0.22061561251859996</v>
      </c>
      <c r="Q31" s="11">
        <f>2*'OddsRatio_working_3-way'!K31*'OddsRatio_working_3-way'!L31*'OddsRatio_working_3-way'!M31</f>
        <v>4.416728979351351E-2</v>
      </c>
      <c r="R31" s="11">
        <f t="shared" si="23"/>
        <v>0</v>
      </c>
      <c r="S31" s="11">
        <f t="shared" si="24"/>
        <v>-1.100756094927267</v>
      </c>
      <c r="T31" s="11">
        <f t="shared" si="25"/>
        <v>-0.22037159057602945</v>
      </c>
      <c r="U31" s="11">
        <f>'OddsRatio_working_3-way'!S31-'OddsRatio_working_3-way'!R31^2/3</f>
        <v>-1.100756094927267</v>
      </c>
      <c r="V31" s="11">
        <f>'OddsRatio_working_3-way'!S31*'OddsRatio_working_3-way'!R31/3-2*'OddsRatio_working_3-way'!R31^3/27-'OddsRatio_working_3-way'!T31</f>
        <v>0.22037159057602945</v>
      </c>
      <c r="W31" s="11">
        <f>'OddsRatio_working_3-way'!V31^2+4*'OddsRatio_working_3-way'!U31^3/27</f>
        <v>-0.14902843785376149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0.22225665107414144</v>
      </c>
      <c r="Y31" s="11">
        <f>IF('OddsRatio_working_3-way'!W31&gt;=0,IF('OddsRatio_working_3-way'!V31+SQRT('OddsRatio_working_3-way'!W31)&gt;0,0,PI()),ACOS('OddsRatio_working_3-way'!V31/(2*'OddsRatio_working_3-way'!X31)))</f>
        <v>1.0520874403625937</v>
      </c>
      <c r="Z31" s="11">
        <f>'OddsRatio_working_3-way'!X31^(1/3)*COS('OddsRatio_working_3-way'!Y31/3)</f>
        <v>0.56886922043462007</v>
      </c>
      <c r="AA31" s="11">
        <f>'OddsRatio_working_3-way'!X31^(1/3)*COS(('OddsRatio_working_3-way'!Y31+2*PI())/3)</f>
        <v>-0.46465636601665145</v>
      </c>
      <c r="AB31" s="11">
        <f>'OddsRatio_working_3-way'!X31^(1/3)*COS(('OddsRatio_working_3-way'!Y31+4*PI())/3)</f>
        <v>-0.10421285441796875</v>
      </c>
      <c r="AC31" s="11">
        <f>'OddsRatio_working_3-way'!X31^(1/3)*SIN('OddsRatio_working_3-way'!Y31/3)</f>
        <v>0.2081021584491535</v>
      </c>
      <c r="AD31" s="11">
        <f>'OddsRatio_working_3-way'!X31^(1/3)*SIN(('OddsRatio_working_3-way'!Y31+2*PI())/3)</f>
        <v>0.38860411710285392</v>
      </c>
      <c r="AE31" s="11">
        <f>'OddsRatio_working_3-way'!X31^(1/3)*SIN(('OddsRatio_working_3-way'!Y31+4*PI())/3)</f>
        <v>-0.5967062755520075</v>
      </c>
      <c r="AF31" s="11">
        <f>-'OddsRatio_working_3-way'!U31/(3*'OddsRatio_working_3-way'!X31^(1/3))*COS(('OddsRatio_working_3-way'!Y31)/3)</f>
        <v>0.56886922043462007</v>
      </c>
      <c r="AG31" s="11">
        <f>-'OddsRatio_working_3-way'!U31/(3*'OddsRatio_working_3-way'!X31^(1/3))*COS(('OddsRatio_working_3-way'!Y31+2*PI())/3)</f>
        <v>-0.46465636601665145</v>
      </c>
      <c r="AH31" s="11">
        <f>-'OddsRatio_working_3-way'!U31/(3*'OddsRatio_working_3-way'!X31^(1/3))*COS(('OddsRatio_working_3-way'!Y31+4*PI())/3)</f>
        <v>-0.10421285441796875</v>
      </c>
      <c r="AI31" s="11">
        <f>'OddsRatio_working_3-way'!U31/(3*'OddsRatio_working_3-way'!X31^(1/3))*SIN(('OddsRatio_working_3-way'!Y31)/3)</f>
        <v>-0.2081021584491535</v>
      </c>
      <c r="AJ31" s="11">
        <f>'OddsRatio_working_3-way'!U31/(3*'OddsRatio_working_3-way'!X31^(1/3))*SIN(('OddsRatio_working_3-way'!Y31+2*PI())/3)</f>
        <v>-0.38860411710285392</v>
      </c>
      <c r="AK31" s="11">
        <f>'OddsRatio_working_3-way'!U31/(3*'OddsRatio_working_3-way'!X31^(1/3))*SIN(('OddsRatio_working_3-way'!Y31+4*PI())/3)</f>
        <v>0.5967062755520075</v>
      </c>
      <c r="AL31" s="11">
        <f>'OddsRatio_working_3-way'!Z31+'OddsRatio_working_3-way'!AF31</f>
        <v>1.1377384408692401</v>
      </c>
      <c r="AM31" s="11">
        <f>'OddsRatio_working_3-way'!AA31+'OddsRatio_working_3-way'!AG31</f>
        <v>-0.92931273203330289</v>
      </c>
      <c r="AN31" s="11">
        <f>'OddsRatio_working_3-way'!AB31+'OddsRatio_working_3-way'!AH31</f>
        <v>-0.2084257088359375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1.1377384408692401</v>
      </c>
      <c r="AS31" s="11">
        <f>IF(('OddsRatio_working_3-way'!X31=0),IF(Q31&gt;0,-Q31^(1/3),(-Q31)^(1/3)),'OddsRatio_working_3-way'!AM31-'OddsRatio_working_3-way'!R31/3)</f>
        <v>-0.92931273203330289</v>
      </c>
      <c r="AT31" s="11">
        <f>IF(('OddsRatio_working_3-way'!X31=0),IF(Q31&gt;0,-Q31^(1/3),(-Q31)^(1/3)),'OddsRatio_working_3-way'!AN31-'OddsRatio_working_3-way'!R31/3)</f>
        <v>-0.2084257088359375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2.89</v>
      </c>
      <c r="D32" s="9">
        <f t="shared" si="13"/>
        <v>0.3871682842256331</v>
      </c>
      <c r="E32" s="9">
        <f t="shared" si="14"/>
        <v>0.27592228100813726</v>
      </c>
      <c r="F32" s="9">
        <f t="shared" si="15"/>
        <v>0.33690943476622959</v>
      </c>
      <c r="G32" s="9">
        <f t="shared" si="16"/>
        <v>1.041352757456004</v>
      </c>
      <c r="H32" s="9">
        <f t="shared" si="17"/>
        <v>2.5828561913331263</v>
      </c>
      <c r="I32" s="9">
        <f t="shared" si="18"/>
        <v>3.6242089487891298</v>
      </c>
      <c r="J32" s="9">
        <f t="shared" si="19"/>
        <v>2.9681567115918472</v>
      </c>
      <c r="K32" s="11">
        <f t="shared" si="20"/>
        <v>0.3968253968253968</v>
      </c>
      <c r="L32" s="11">
        <f t="shared" si="21"/>
        <v>0.28409090909090912</v>
      </c>
      <c r="M32" s="11">
        <f t="shared" si="22"/>
        <v>0.34602076124567471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-0.28240012582573137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0.23132024645865479</v>
      </c>
      <c r="Q32" s="11">
        <f>2*'OddsRatio_working_3-way'!K32*'OddsRatio_working_3-way'!L32*'OddsRatio_working_3-way'!M32</f>
        <v>7.801694652905726E-2</v>
      </c>
      <c r="R32" s="11">
        <f t="shared" si="23"/>
        <v>0</v>
      </c>
      <c r="S32" s="11">
        <f t="shared" si="24"/>
        <v>-0.8191223207931646</v>
      </c>
      <c r="T32" s="11">
        <f t="shared" si="25"/>
        <v>-0.27626385186953273</v>
      </c>
      <c r="U32" s="11">
        <f>'OddsRatio_working_3-way'!S32-'OddsRatio_working_3-way'!R32^2/3</f>
        <v>-0.8191223207931646</v>
      </c>
      <c r="V32" s="11">
        <f>'OddsRatio_working_3-way'!S32*'OddsRatio_working_3-way'!R32/3-2*'OddsRatio_working_3-way'!R32^3/27-'OddsRatio_working_3-way'!T32</f>
        <v>0.27626385186953273</v>
      </c>
      <c r="W32" s="11">
        <f>'OddsRatio_working_3-way'!V32^2+4*'OddsRatio_working_3-way'!U32^3/27</f>
        <v>-5.1004233823600947E-3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0.14267282435011164</v>
      </c>
      <c r="Y32" s="11">
        <f>IF('OddsRatio_working_3-way'!W32&gt;=0,IF('OddsRatio_working_3-way'!V32+SQRT('OddsRatio_working_3-way'!W32)&gt;0,0,PI()),ACOS('OddsRatio_working_3-way'!V32/(2*'OddsRatio_working_3-way'!X32)))</f>
        <v>0.25297284956522259</v>
      </c>
      <c r="Z32" s="11">
        <f>'OddsRatio_working_3-way'!X32^(1/3)*COS('OddsRatio_working_3-way'!Y32/3)</f>
        <v>0.52067637872800199</v>
      </c>
      <c r="AA32" s="11">
        <f>'OddsRatio_working_3-way'!X32^(1/3)*COS(('OddsRatio_working_3-way'!Y32+2*PI())/3)</f>
        <v>-0.29845198836530579</v>
      </c>
      <c r="AB32" s="11">
        <f>'OddsRatio_working_3-way'!X32^(1/3)*COS(('OddsRatio_working_3-way'!Y32+4*PI())/3)</f>
        <v>-0.22222439036269589</v>
      </c>
      <c r="AC32" s="11">
        <f>'OddsRatio_working_3-way'!X32^(1/3)*SIN('OddsRatio_working_3-way'!Y32/3)</f>
        <v>4.4010024226485395E-2</v>
      </c>
      <c r="AD32" s="11">
        <f>'OddsRatio_working_3-way'!X32^(1/3)*SIN(('OddsRatio_working_3-way'!Y32+2*PI())/3)</f>
        <v>0.42891395901569462</v>
      </c>
      <c r="AE32" s="11">
        <f>'OddsRatio_working_3-way'!X32^(1/3)*SIN(('OddsRatio_working_3-way'!Y32+4*PI())/3)</f>
        <v>-0.47292398324218005</v>
      </c>
      <c r="AF32" s="11">
        <f>-'OddsRatio_working_3-way'!U32/(3*'OddsRatio_working_3-way'!X32^(1/3))*COS(('OddsRatio_working_3-way'!Y32)/3)</f>
        <v>0.52067637872800188</v>
      </c>
      <c r="AG32" s="11">
        <f>-'OddsRatio_working_3-way'!U32/(3*'OddsRatio_working_3-way'!X32^(1/3))*COS(('OddsRatio_working_3-way'!Y32+2*PI())/3)</f>
        <v>-0.29845198836530573</v>
      </c>
      <c r="AH32" s="11">
        <f>-'OddsRatio_working_3-way'!U32/(3*'OddsRatio_working_3-way'!X32^(1/3))*COS(('OddsRatio_working_3-way'!Y32+4*PI())/3)</f>
        <v>-0.22222439036269584</v>
      </c>
      <c r="AI32" s="11">
        <f>'OddsRatio_working_3-way'!U32/(3*'OddsRatio_working_3-way'!X32^(1/3))*SIN(('OddsRatio_working_3-way'!Y32)/3)</f>
        <v>-4.4010024226485381E-2</v>
      </c>
      <c r="AJ32" s="11">
        <f>'OddsRatio_working_3-way'!U32/(3*'OddsRatio_working_3-way'!X32^(1/3))*SIN(('OddsRatio_working_3-way'!Y32+2*PI())/3)</f>
        <v>-0.42891395901569451</v>
      </c>
      <c r="AK32" s="11">
        <f>'OddsRatio_working_3-way'!U32/(3*'OddsRatio_working_3-way'!X32^(1/3))*SIN(('OddsRatio_working_3-way'!Y32+4*PI())/3)</f>
        <v>0.47292398324217993</v>
      </c>
      <c r="AL32" s="11">
        <f>'OddsRatio_working_3-way'!Z32+'OddsRatio_working_3-way'!AF32</f>
        <v>1.041352757456004</v>
      </c>
      <c r="AM32" s="11">
        <f>'OddsRatio_working_3-way'!AA32+'OddsRatio_working_3-way'!AG32</f>
        <v>-0.59690397673061146</v>
      </c>
      <c r="AN32" s="11">
        <f>'OddsRatio_working_3-way'!AB32+'OddsRatio_working_3-way'!AH32</f>
        <v>-0.44444878072539173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1.041352757456004</v>
      </c>
      <c r="AS32" s="11">
        <f>IF(('OddsRatio_working_3-way'!X32=0),IF(Q32&gt;0,-Q32^(1/3),(-Q32)^(1/3)),'OddsRatio_working_3-way'!AM32-'OddsRatio_working_3-way'!R32/3)</f>
        <v>-0.59690397673061146</v>
      </c>
      <c r="AT32" s="11">
        <f>IF(('OddsRatio_working_3-way'!X32=0),IF(Q32&gt;0,-Q32^(1/3),(-Q32)^(1/3)),'OddsRatio_working_3-way'!AN32-'OddsRatio_working_3-way'!R32/3)</f>
        <v>-0.44444878072539173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3.27</v>
      </c>
      <c r="B33" s="4">
        <f>IF('True_Odds_Calculator_3-way'!B34="","",'True_Odds_Calculator_3-way'!B34)</f>
        <v>3.69</v>
      </c>
      <c r="C33" s="4">
        <f>IF('True_Odds_Calculator_3-way'!C34="","",'True_Odds_Calculator_3-way'!C34)</f>
        <v>2.14</v>
      </c>
      <c r="D33" s="9">
        <f t="shared" si="13"/>
        <v>0.29164681975602735</v>
      </c>
      <c r="E33" s="9">
        <f t="shared" si="14"/>
        <v>0.25785243679259523</v>
      </c>
      <c r="F33" s="9">
        <f t="shared" si="15"/>
        <v>0.45050074345137736</v>
      </c>
      <c r="G33" s="9">
        <f t="shared" si="16"/>
        <v>1.0699580382853289</v>
      </c>
      <c r="H33" s="9">
        <f t="shared" si="17"/>
        <v>3.4288047469076965</v>
      </c>
      <c r="I33" s="9">
        <f t="shared" si="18"/>
        <v>3.8781871229875344</v>
      </c>
      <c r="J33" s="9">
        <f t="shared" si="19"/>
        <v>2.2197521636452753</v>
      </c>
      <c r="K33" s="11">
        <f t="shared" si="20"/>
        <v>0.3058103975535168</v>
      </c>
      <c r="L33" s="11">
        <f t="shared" si="21"/>
        <v>0.2710027100271003</v>
      </c>
      <c r="M33" s="11">
        <f t="shared" si="22"/>
        <v>0.46728971962616822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-0.26958461044783644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0.23623374934483865</v>
      </c>
      <c r="Q33" s="11">
        <f>2*'OddsRatio_working_3-way'!K33*'OddsRatio_working_3-way'!L33*'OddsRatio_working_3-way'!M33</f>
        <v>7.7453688309783164E-2</v>
      </c>
      <c r="R33" s="11">
        <f t="shared" si="23"/>
        <v>0</v>
      </c>
      <c r="S33" s="11">
        <f t="shared" si="24"/>
        <v>-0.87628796373949158</v>
      </c>
      <c r="T33" s="11">
        <f t="shared" si="25"/>
        <v>-0.28730752909491525</v>
      </c>
      <c r="U33" s="11">
        <f>'OddsRatio_working_3-way'!S33-'OddsRatio_working_3-way'!R33^2/3</f>
        <v>-0.87628796373949158</v>
      </c>
      <c r="V33" s="11">
        <f>'OddsRatio_working_3-way'!S33*'OddsRatio_working_3-way'!R33/3-2*'OddsRatio_working_3-way'!R33^3/27-'OddsRatio_working_3-way'!T33</f>
        <v>0.28730752909491525</v>
      </c>
      <c r="W33" s="11">
        <f>'OddsRatio_working_3-way'!V33^2+4*'OddsRatio_working_3-way'!U33^3/27</f>
        <v>-1.7140979774780948E-2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0.15786592099738192</v>
      </c>
      <c r="Y33" s="11">
        <f>IF('OddsRatio_working_3-way'!W33&gt;=0,IF('OddsRatio_working_3-way'!V33+SQRT('OddsRatio_working_3-way'!W33)&gt;0,0,PI()),ACOS('OddsRatio_working_3-way'!V33/(2*'OddsRatio_working_3-way'!X33)))</f>
        <v>0.42757678899316476</v>
      </c>
      <c r="Z33" s="11">
        <f>'OddsRatio_working_3-way'!X33^(1/3)*COS('OddsRatio_working_3-way'!Y33/3)</f>
        <v>0.53497901914266444</v>
      </c>
      <c r="AA33" s="11">
        <f>'OddsRatio_working_3-way'!X33^(1/3)*COS(('OddsRatio_working_3-way'!Y33+2*PI())/3)</f>
        <v>-0.33397317480375843</v>
      </c>
      <c r="AB33" s="11">
        <f>'OddsRatio_working_3-way'!X33^(1/3)*COS(('OddsRatio_working_3-way'!Y33+4*PI())/3)</f>
        <v>-0.20100584433890623</v>
      </c>
      <c r="AC33" s="11">
        <f>'OddsRatio_working_3-way'!X33^(1/3)*SIN('OddsRatio_working_3-way'!Y33/3)</f>
        <v>7.6768724037308625E-2</v>
      </c>
      <c r="AD33" s="11">
        <f>'OddsRatio_working_3-way'!X33^(1/3)*SIN(('OddsRatio_working_3-way'!Y33+2*PI())/3)</f>
        <v>0.42492105905057476</v>
      </c>
      <c r="AE33" s="11">
        <f>'OddsRatio_working_3-way'!X33^(1/3)*SIN(('OddsRatio_working_3-way'!Y33+4*PI())/3)</f>
        <v>-0.50168978308788315</v>
      </c>
      <c r="AF33" s="11">
        <f>-'OddsRatio_working_3-way'!U33/(3*'OddsRatio_working_3-way'!X33^(1/3))*COS(('OddsRatio_working_3-way'!Y33)/3)</f>
        <v>0.53497901914266455</v>
      </c>
      <c r="AG33" s="11">
        <f>-'OddsRatio_working_3-way'!U33/(3*'OddsRatio_working_3-way'!X33^(1/3))*COS(('OddsRatio_working_3-way'!Y33+2*PI())/3)</f>
        <v>-0.33397317480375849</v>
      </c>
      <c r="AH33" s="11">
        <f>-'OddsRatio_working_3-way'!U33/(3*'OddsRatio_working_3-way'!X33^(1/3))*COS(('OddsRatio_working_3-way'!Y33+4*PI())/3)</f>
        <v>-0.20100584433890625</v>
      </c>
      <c r="AI33" s="11">
        <f>'OddsRatio_working_3-way'!U33/(3*'OddsRatio_working_3-way'!X33^(1/3))*SIN(('OddsRatio_working_3-way'!Y33)/3)</f>
        <v>-7.6768724037308639E-2</v>
      </c>
      <c r="AJ33" s="11">
        <f>'OddsRatio_working_3-way'!U33/(3*'OddsRatio_working_3-way'!X33^(1/3))*SIN(('OddsRatio_working_3-way'!Y33+2*PI())/3)</f>
        <v>-0.42492105905057481</v>
      </c>
      <c r="AK33" s="11">
        <f>'OddsRatio_working_3-way'!U33/(3*'OddsRatio_working_3-way'!X33^(1/3))*SIN(('OddsRatio_working_3-way'!Y33+4*PI())/3)</f>
        <v>0.50168978308788326</v>
      </c>
      <c r="AL33" s="11">
        <f>'OddsRatio_working_3-way'!Z33+'OddsRatio_working_3-way'!AF33</f>
        <v>1.0699580382853289</v>
      </c>
      <c r="AM33" s="11">
        <f>'OddsRatio_working_3-way'!AA33+'OddsRatio_working_3-way'!AG33</f>
        <v>-0.66794634960751686</v>
      </c>
      <c r="AN33" s="11">
        <f>'OddsRatio_working_3-way'!AB33+'OddsRatio_working_3-way'!AH33</f>
        <v>-0.40201168867781245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1.0699580382853289</v>
      </c>
      <c r="AS33" s="11">
        <f>IF(('OddsRatio_working_3-way'!X33=0),IF(Q33&gt;0,-Q33^(1/3),(-Q33)^(1/3)),'OddsRatio_working_3-way'!AM33-'OddsRatio_working_3-way'!R33/3)</f>
        <v>-0.66794634960751686</v>
      </c>
      <c r="AT33" s="11">
        <f>IF(('OddsRatio_working_3-way'!X33=0),IF(Q33&gt;0,-Q33^(1/3),(-Q33)^(1/3)),'OddsRatio_working_3-way'!AN33-'OddsRatio_working_3-way'!R33/3)</f>
        <v>-0.40201168867781245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3.16</v>
      </c>
      <c r="C34" s="4">
        <f>IF('True_Odds_Calculator_3-way'!C35="","",'True_Odds_Calculator_3-way'!C35)</f>
        <v>3.32</v>
      </c>
      <c r="D34" s="9">
        <f t="shared" si="13"/>
        <v>0.41086401756012969</v>
      </c>
      <c r="E34" s="9">
        <f t="shared" si="14"/>
        <v>0.30199130533997492</v>
      </c>
      <c r="F34" s="9">
        <f t="shared" si="15"/>
        <v>0.2871446770998955</v>
      </c>
      <c r="G34" s="9">
        <f t="shared" si="16"/>
        <v>1.0700711170804005</v>
      </c>
      <c r="H34" s="9">
        <f t="shared" si="17"/>
        <v>2.4338952968877363</v>
      </c>
      <c r="I34" s="9">
        <f t="shared" si="18"/>
        <v>3.3113536128936651</v>
      </c>
      <c r="J34" s="9">
        <f t="shared" si="19"/>
        <v>3.4825649916265293</v>
      </c>
      <c r="K34" s="11">
        <f t="shared" si="20"/>
        <v>0.42735042735042739</v>
      </c>
      <c r="L34" s="11">
        <f t="shared" si="21"/>
        <v>0.31645569620253161</v>
      </c>
      <c r="M34" s="11">
        <f t="shared" si="22"/>
        <v>0.30120481927710846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-0.27353034337935989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0.23707292656507239</v>
      </c>
      <c r="Q34" s="11">
        <f>2*'OddsRatio_working_3-way'!K34*'OddsRatio_working_3-way'!L34*'OddsRatio_working_3-way'!M34</f>
        <v>8.1468359644354768E-2</v>
      </c>
      <c r="R34" s="11">
        <f t="shared" si="23"/>
        <v>0</v>
      </c>
      <c r="S34" s="11">
        <f t="shared" si="24"/>
        <v>-0.86671527420369365</v>
      </c>
      <c r="T34" s="11">
        <f t="shared" si="25"/>
        <v>-0.2978403004136404</v>
      </c>
      <c r="U34" s="11">
        <f>'OddsRatio_working_3-way'!S34-'OddsRatio_working_3-way'!R34^2/3</f>
        <v>-0.86671527420369365</v>
      </c>
      <c r="V34" s="11">
        <f>'OddsRatio_working_3-way'!S34*'OddsRatio_working_3-way'!R34/3-2*'OddsRatio_working_3-way'!R34^3/27-'OddsRatio_working_3-way'!T34</f>
        <v>0.2978403004136404</v>
      </c>
      <c r="W34" s="11">
        <f>'OddsRatio_working_3-way'!V34^2+4*'OddsRatio_working_3-way'!U34^3/27</f>
        <v>-7.7463403516624812E-3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0.1552861752556792</v>
      </c>
      <c r="Y34" s="11">
        <f>IF('OddsRatio_working_3-way'!W34&gt;=0,IF('OddsRatio_working_3-way'!V34+SQRT('OddsRatio_working_3-way'!W34)&gt;0,0,PI()),ACOS('OddsRatio_working_3-way'!V34/(2*'OddsRatio_working_3-way'!X34)))</f>
        <v>0.28732785185045895</v>
      </c>
      <c r="Z34" s="11">
        <f>'OddsRatio_working_3-way'!X34^(1/3)*COS('OddsRatio_working_3-way'!Y34/3)</f>
        <v>0.53503555854020024</v>
      </c>
      <c r="AA34" s="11">
        <f>'OddsRatio_working_3-way'!X34^(1/3)*COS(('OddsRatio_working_3-way'!Y34+2*PI())/3)</f>
        <v>-0.31203218001980615</v>
      </c>
      <c r="AB34" s="11">
        <f>'OddsRatio_working_3-way'!X34^(1/3)*COS(('OddsRatio_working_3-way'!Y34+4*PI())/3)</f>
        <v>-0.22300337852039379</v>
      </c>
      <c r="AC34" s="11">
        <f>'OddsRatio_working_3-way'!X34^(1/3)*SIN('OddsRatio_working_3-way'!Y34/3)</f>
        <v>5.1400802511315416E-2</v>
      </c>
      <c r="AD34" s="11">
        <f>'OddsRatio_working_3-way'!X34^(1/3)*SIN(('OddsRatio_working_3-way'!Y34+2*PI())/3)</f>
        <v>0.43765398436815189</v>
      </c>
      <c r="AE34" s="11">
        <f>'OddsRatio_working_3-way'!X34^(1/3)*SIN(('OddsRatio_working_3-way'!Y34+4*PI())/3)</f>
        <v>-0.48905478687946741</v>
      </c>
      <c r="AF34" s="11">
        <f>-'OddsRatio_working_3-way'!U34/(3*'OddsRatio_working_3-way'!X34^(1/3))*COS(('OddsRatio_working_3-way'!Y34)/3)</f>
        <v>0.53503555854020013</v>
      </c>
      <c r="AG34" s="11">
        <f>-'OddsRatio_working_3-way'!U34/(3*'OddsRatio_working_3-way'!X34^(1/3))*COS(('OddsRatio_working_3-way'!Y34+2*PI())/3)</f>
        <v>-0.31203218001980604</v>
      </c>
      <c r="AH34" s="11">
        <f>-'OddsRatio_working_3-way'!U34/(3*'OddsRatio_working_3-way'!X34^(1/3))*COS(('OddsRatio_working_3-way'!Y34+4*PI())/3)</f>
        <v>-0.22300337852039376</v>
      </c>
      <c r="AI34" s="11">
        <f>'OddsRatio_working_3-way'!U34/(3*'OddsRatio_working_3-way'!X34^(1/3))*SIN(('OddsRatio_working_3-way'!Y34)/3)</f>
        <v>-5.1400802511315409E-2</v>
      </c>
      <c r="AJ34" s="11">
        <f>'OddsRatio_working_3-way'!U34/(3*'OddsRatio_working_3-way'!X34^(1/3))*SIN(('OddsRatio_working_3-way'!Y34+2*PI())/3)</f>
        <v>-0.43765398436815184</v>
      </c>
      <c r="AK34" s="11">
        <f>'OddsRatio_working_3-way'!U34/(3*'OddsRatio_working_3-way'!X34^(1/3))*SIN(('OddsRatio_working_3-way'!Y34+4*PI())/3)</f>
        <v>0.4890547868794673</v>
      </c>
      <c r="AL34" s="11">
        <f>'OddsRatio_working_3-way'!Z34+'OddsRatio_working_3-way'!AF34</f>
        <v>1.0700711170804005</v>
      </c>
      <c r="AM34" s="11">
        <f>'OddsRatio_working_3-way'!AA34+'OddsRatio_working_3-way'!AG34</f>
        <v>-0.62406436003961219</v>
      </c>
      <c r="AN34" s="11">
        <f>'OddsRatio_working_3-way'!AB34+'OddsRatio_working_3-way'!AH34</f>
        <v>-0.44600675704078752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1.0700711170804005</v>
      </c>
      <c r="AS34" s="11">
        <f>IF(('OddsRatio_working_3-way'!X34=0),IF(Q34&gt;0,-Q34^(1/3),(-Q34)^(1/3)),'OddsRatio_working_3-way'!AM34-'OddsRatio_working_3-way'!R34/3)</f>
        <v>-0.62406436003961219</v>
      </c>
      <c r="AT34" s="11">
        <f>IF(('OddsRatio_working_3-way'!X34=0),IF(Q34&gt;0,-Q34^(1/3),(-Q34)^(1/3)),'OddsRatio_working_3-way'!AN34-'OddsRatio_working_3-way'!R34/3)</f>
        <v>-0.44600675704078752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1.52</v>
      </c>
      <c r="B35" s="4">
        <f>IF('True_Odds_Calculator_3-way'!B36="","",'True_Odds_Calculator_3-way'!B36)</f>
        <v>4.18</v>
      </c>
      <c r="C35" s="4">
        <f>IF('True_Odds_Calculator_3-way'!C36="","",'True_Odds_Calculator_3-way'!C36)</f>
        <v>6.6</v>
      </c>
      <c r="D35" s="9">
        <f t="shared" si="13"/>
        <v>0.63696201901067873</v>
      </c>
      <c r="E35" s="9">
        <f t="shared" si="14"/>
        <v>0.22294169698880403</v>
      </c>
      <c r="F35" s="9">
        <f t="shared" si="15"/>
        <v>0.14009628400051724</v>
      </c>
      <c r="G35" s="9">
        <f t="shared" si="16"/>
        <v>1.0960621553626697</v>
      </c>
      <c r="H35" s="9">
        <f t="shared" si="17"/>
        <v>1.5699523207885884</v>
      </c>
      <c r="I35" s="9">
        <f t="shared" si="18"/>
        <v>4.4854776540532892</v>
      </c>
      <c r="J35" s="9">
        <f t="shared" si="19"/>
        <v>7.1379480700309506</v>
      </c>
      <c r="K35" s="11">
        <f t="shared" si="20"/>
        <v>0.65789473684210531</v>
      </c>
      <c r="L35" s="11">
        <f t="shared" si="21"/>
        <v>0.23923444976076558</v>
      </c>
      <c r="M35" s="11">
        <f t="shared" si="22"/>
        <v>0.15151515151515152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-0.22082827774089431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0.22177834756530307</v>
      </c>
      <c r="Q35" s="11">
        <f>2*'OddsRatio_working_3-way'!K35*'OddsRatio_working_3-way'!L35*'OddsRatio_working_3-way'!M35</f>
        <v>4.7694268293613555E-2</v>
      </c>
      <c r="R35" s="11">
        <f t="shared" si="23"/>
        <v>0</v>
      </c>
      <c r="S35" s="11">
        <f t="shared" si="24"/>
        <v>-1.0043023014721126</v>
      </c>
      <c r="T35" s="11">
        <f t="shared" si="25"/>
        <v>-0.21597898956389516</v>
      </c>
      <c r="U35" s="11">
        <f>'OddsRatio_working_3-way'!S35-'OddsRatio_working_3-way'!R35^2/3</f>
        <v>-1.0043023014721126</v>
      </c>
      <c r="V35" s="11">
        <f>'OddsRatio_working_3-way'!S35*'OddsRatio_working_3-way'!R35/3-2*'OddsRatio_working_3-way'!R35^3/27-'OddsRatio_working_3-way'!T35</f>
        <v>0.21597898956389516</v>
      </c>
      <c r="W35" s="11">
        <f>'OddsRatio_working_3-way'!V35^2+4*'OddsRatio_working_3-way'!U35^3/27</f>
        <v>-0.10342159657732032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0.19369339205969408</v>
      </c>
      <c r="Y35" s="11">
        <f>IF('OddsRatio_working_3-way'!W35&gt;=0,IF('OddsRatio_working_3-way'!V35+SQRT('OddsRatio_working_3-way'!W35)&gt;0,0,PI()),ACOS('OddsRatio_working_3-way'!V35/(2*'OddsRatio_working_3-way'!X35)))</f>
        <v>0.97939122767807618</v>
      </c>
      <c r="Z35" s="11">
        <f>'OddsRatio_working_3-way'!X35^(1/3)*COS('OddsRatio_working_3-way'!Y35/3)</f>
        <v>0.54803107768133486</v>
      </c>
      <c r="AA35" s="11">
        <f>'OddsRatio_working_3-way'!X35^(1/3)*COS(('OddsRatio_working_3-way'!Y35+2*PI())/3)</f>
        <v>-0.43470788087850132</v>
      </c>
      <c r="AB35" s="11">
        <f>'OddsRatio_working_3-way'!X35^(1/3)*COS(('OddsRatio_working_3-way'!Y35+4*PI())/3)</f>
        <v>-0.11332319680283344</v>
      </c>
      <c r="AC35" s="11">
        <f>'OddsRatio_working_3-way'!X35^(1/3)*SIN('OddsRatio_working_3-way'!Y35/3)</f>
        <v>0.18555153386450968</v>
      </c>
      <c r="AD35" s="11">
        <f>'OddsRatio_working_3-way'!X35^(1/3)*SIN(('OddsRatio_working_3-way'!Y35+2*PI())/3)</f>
        <v>0.38183306840314429</v>
      </c>
      <c r="AE35" s="11">
        <f>'OddsRatio_working_3-way'!X35^(1/3)*SIN(('OddsRatio_working_3-way'!Y35+4*PI())/3)</f>
        <v>-0.56738460226765386</v>
      </c>
      <c r="AF35" s="11">
        <f>-'OddsRatio_working_3-way'!U35/(3*'OddsRatio_working_3-way'!X35^(1/3))*COS(('OddsRatio_working_3-way'!Y35)/3)</f>
        <v>0.54803107768133486</v>
      </c>
      <c r="AG35" s="11">
        <f>-'OddsRatio_working_3-way'!U35/(3*'OddsRatio_working_3-way'!X35^(1/3))*COS(('OddsRatio_working_3-way'!Y35+2*PI())/3)</f>
        <v>-0.43470788087850132</v>
      </c>
      <c r="AH35" s="11">
        <f>-'OddsRatio_working_3-way'!U35/(3*'OddsRatio_working_3-way'!X35^(1/3))*COS(('OddsRatio_working_3-way'!Y35+4*PI())/3)</f>
        <v>-0.11332319680283344</v>
      </c>
      <c r="AI35" s="11">
        <f>'OddsRatio_working_3-way'!U35/(3*'OddsRatio_working_3-way'!X35^(1/3))*SIN(('OddsRatio_working_3-way'!Y35)/3)</f>
        <v>-0.18555153386450968</v>
      </c>
      <c r="AJ35" s="11">
        <f>'OddsRatio_working_3-way'!U35/(3*'OddsRatio_working_3-way'!X35^(1/3))*SIN(('OddsRatio_working_3-way'!Y35+2*PI())/3)</f>
        <v>-0.38183306840314429</v>
      </c>
      <c r="AK35" s="11">
        <f>'OddsRatio_working_3-way'!U35/(3*'OddsRatio_working_3-way'!X35^(1/3))*SIN(('OddsRatio_working_3-way'!Y35+4*PI())/3)</f>
        <v>0.56738460226765386</v>
      </c>
      <c r="AL35" s="11">
        <f>'OddsRatio_working_3-way'!Z35+'OddsRatio_working_3-way'!AF35</f>
        <v>1.0960621553626697</v>
      </c>
      <c r="AM35" s="11">
        <f>'OddsRatio_working_3-way'!AA35+'OddsRatio_working_3-way'!AG35</f>
        <v>-0.86941576175700264</v>
      </c>
      <c r="AN35" s="11">
        <f>'OddsRatio_working_3-way'!AB35+'OddsRatio_working_3-way'!AH35</f>
        <v>-0.22664639360566688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1.0960621553626697</v>
      </c>
      <c r="AS35" s="11">
        <f>IF(('OddsRatio_working_3-way'!X35=0),IF(Q35&gt;0,-Q35^(1/3),(-Q35)^(1/3)),'OddsRatio_working_3-way'!AM35-'OddsRatio_working_3-way'!R35/3)</f>
        <v>-0.86941576175700264</v>
      </c>
      <c r="AT35" s="11">
        <f>IF(('OddsRatio_working_3-way'!X35=0),IF(Q35&gt;0,-Q35^(1/3),(-Q35)^(1/3)),'OddsRatio_working_3-way'!AN35-'OddsRatio_working_3-way'!R35/3)</f>
        <v>-0.22664639360566688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1.75</v>
      </c>
      <c r="B36" s="4">
        <f>IF('True_Odds_Calculator_3-way'!B37="","",'True_Odds_Calculator_3-way'!B37)</f>
        <v>3.52</v>
      </c>
      <c r="C36" s="4">
        <f>IF('True_Odds_Calculator_3-way'!C37="","",'True_Odds_Calculator_3-way'!C37)</f>
        <v>5.41</v>
      </c>
      <c r="D36" s="9">
        <f t="shared" si="13"/>
        <v>0.55470804635363058</v>
      </c>
      <c r="E36" s="9">
        <f t="shared" si="14"/>
        <v>0.27047199701454255</v>
      </c>
      <c r="F36" s="9">
        <f t="shared" si="15"/>
        <v>0.17481995663182687</v>
      </c>
      <c r="G36" s="9">
        <f t="shared" si="16"/>
        <v>1.0703335002343257</v>
      </c>
      <c r="H36" s="9">
        <f t="shared" si="17"/>
        <v>1.8027501251757441</v>
      </c>
      <c r="I36" s="9">
        <f t="shared" si="18"/>
        <v>3.697240420590501</v>
      </c>
      <c r="J36" s="9">
        <f t="shared" si="19"/>
        <v>5.720170736033376</v>
      </c>
      <c r="K36" s="11">
        <f t="shared" si="20"/>
        <v>0.5714285714285714</v>
      </c>
      <c r="L36" s="11">
        <f t="shared" si="21"/>
        <v>0.28409090909090912</v>
      </c>
      <c r="M36" s="11">
        <f t="shared" si="22"/>
        <v>0.18484288354898337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-0.25010502436565274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0.23045346520392732</v>
      </c>
      <c r="Q36" s="11">
        <f>2*'OddsRatio_working_3-way'!K36*'OddsRatio_working_3-way'!L36*'OddsRatio_working_3-way'!M36</f>
        <v>6.0013923230189406E-2</v>
      </c>
      <c r="R36" s="11">
        <f t="shared" si="23"/>
        <v>0</v>
      </c>
      <c r="S36" s="11">
        <f t="shared" si="24"/>
        <v>-0.92142677176690813</v>
      </c>
      <c r="T36" s="11">
        <f t="shared" si="25"/>
        <v>-0.23995488848096566</v>
      </c>
      <c r="U36" s="11">
        <f>'OddsRatio_working_3-way'!S36-'OddsRatio_working_3-way'!R36^2/3</f>
        <v>-0.92142677176690813</v>
      </c>
      <c r="V36" s="11">
        <f>'OddsRatio_working_3-way'!S36*'OddsRatio_working_3-way'!R36/3-2*'OddsRatio_working_3-way'!R36^3/27-'OddsRatio_working_3-way'!T36</f>
        <v>0.23995488848096566</v>
      </c>
      <c r="W36" s="11">
        <f>'OddsRatio_working_3-way'!V36^2+4*'OddsRatio_working_3-way'!U36^3/27</f>
        <v>-5.8320389308215197E-2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0.17021951842703575</v>
      </c>
      <c r="Y36" s="11">
        <f>IF('OddsRatio_working_3-way'!W36&gt;=0,IF('OddsRatio_working_3-way'!V36+SQRT('OddsRatio_working_3-way'!W36)&gt;0,0,PI()),ACOS('OddsRatio_working_3-way'!V36/(2*'OddsRatio_working_3-way'!X36)))</f>
        <v>0.78859943153031531</v>
      </c>
      <c r="Z36" s="11">
        <f>'OddsRatio_working_3-way'!X36^(1/3)*COS('OddsRatio_working_3-way'!Y36/3)</f>
        <v>0.53516675011716286</v>
      </c>
      <c r="AA36" s="11">
        <f>'OddsRatio_working_3-way'!X36^(1/3)*COS(('OddsRatio_working_3-way'!Y36+2*PI())/3)</f>
        <v>-0.39229947313137481</v>
      </c>
      <c r="AB36" s="11">
        <f>'OddsRatio_working_3-way'!X36^(1/3)*COS(('OddsRatio_working_3-way'!Y36+4*PI())/3)</f>
        <v>-0.14286727698578827</v>
      </c>
      <c r="AC36" s="11">
        <f>'OddsRatio_working_3-way'!X36^(1/3)*SIN('OddsRatio_working_3-way'!Y36/3)</f>
        <v>0.14400974558921412</v>
      </c>
      <c r="AD36" s="11">
        <f>'OddsRatio_working_3-way'!X36^(1/3)*SIN(('OddsRatio_working_3-way'!Y36+2*PI())/3)</f>
        <v>0.3914631280676148</v>
      </c>
      <c r="AE36" s="11">
        <f>'OddsRatio_working_3-way'!X36^(1/3)*SIN(('OddsRatio_working_3-way'!Y36+4*PI())/3)</f>
        <v>-0.53547287365682872</v>
      </c>
      <c r="AF36" s="11">
        <f>-'OddsRatio_working_3-way'!U36/(3*'OddsRatio_working_3-way'!X36^(1/3))*COS(('OddsRatio_working_3-way'!Y36)/3)</f>
        <v>0.53516675011716286</v>
      </c>
      <c r="AG36" s="11">
        <f>-'OddsRatio_working_3-way'!U36/(3*'OddsRatio_working_3-way'!X36^(1/3))*COS(('OddsRatio_working_3-way'!Y36+2*PI())/3)</f>
        <v>-0.39229947313137481</v>
      </c>
      <c r="AH36" s="11">
        <f>-'OddsRatio_working_3-way'!U36/(3*'OddsRatio_working_3-way'!X36^(1/3))*COS(('OddsRatio_working_3-way'!Y36+4*PI())/3)</f>
        <v>-0.14286727698578827</v>
      </c>
      <c r="AI36" s="11">
        <f>'OddsRatio_working_3-way'!U36/(3*'OddsRatio_working_3-way'!X36^(1/3))*SIN(('OddsRatio_working_3-way'!Y36)/3)</f>
        <v>-0.14400974558921412</v>
      </c>
      <c r="AJ36" s="11">
        <f>'OddsRatio_working_3-way'!U36/(3*'OddsRatio_working_3-way'!X36^(1/3))*SIN(('OddsRatio_working_3-way'!Y36+2*PI())/3)</f>
        <v>-0.3914631280676148</v>
      </c>
      <c r="AK36" s="11">
        <f>'OddsRatio_working_3-way'!U36/(3*'OddsRatio_working_3-way'!X36^(1/3))*SIN(('OddsRatio_working_3-way'!Y36+4*PI())/3)</f>
        <v>0.53547287365682872</v>
      </c>
      <c r="AL36" s="11">
        <f>'OddsRatio_working_3-way'!Z36+'OddsRatio_working_3-way'!AF36</f>
        <v>1.0703335002343257</v>
      </c>
      <c r="AM36" s="11">
        <f>'OddsRatio_working_3-way'!AA36+'OddsRatio_working_3-way'!AG36</f>
        <v>-0.78459894626274962</v>
      </c>
      <c r="AN36" s="11">
        <f>'OddsRatio_working_3-way'!AB36+'OddsRatio_working_3-way'!AH36</f>
        <v>-0.28573455397157654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1.0703335002343257</v>
      </c>
      <c r="AS36" s="11">
        <f>IF(('OddsRatio_working_3-way'!X36=0),IF(Q36&gt;0,-Q36^(1/3),(-Q36)^(1/3)),'OddsRatio_working_3-way'!AM36-'OddsRatio_working_3-way'!R36/3)</f>
        <v>-0.78459894626274962</v>
      </c>
      <c r="AT36" s="11">
        <f>IF(('OddsRatio_working_3-way'!X36=0),IF(Q36&gt;0,-Q36^(1/3),(-Q36)^(1/3)),'OddsRatio_working_3-way'!AN36-'OddsRatio_working_3-way'!R36/3)</f>
        <v>-0.28573455397157654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5.0999999999999996</v>
      </c>
      <c r="B2" s="4">
        <f>IF('True_Odds_Calculator_3-way'!B3="","",'True_Odds_Calculator_3-way'!B3)</f>
        <v>3.91</v>
      </c>
      <c r="C2" s="4">
        <f>IF('True_Odds_Calculator_3-way'!C3="","",'True_Odds_Calculator_3-way'!C3)</f>
        <v>1.68</v>
      </c>
      <c r="D2" s="4">
        <f>IF(A2="","",((1/A2)+(1/B2)+(1/C2))-1)</f>
        <v>4.7071002313969101E-2</v>
      </c>
      <c r="E2" s="4">
        <f>IF(A2="","",(3*A2)/(3-($D2*A2)))</f>
        <v>5.5436030156408238</v>
      </c>
      <c r="F2" s="4">
        <f>IF(B2="","",(3*B2)/(3-($D2*B2)))</f>
        <v>4.1655533947746681</v>
      </c>
      <c r="G2" s="4">
        <f>IF(C2="","",(3*C2)/(3-($D2*C2)))</f>
        <v>1.7254833286634912</v>
      </c>
      <c r="I2" s="4">
        <f>IF(A2="","",D2+1)</f>
        <v>1.0470710023139691</v>
      </c>
    </row>
    <row r="3" spans="1:9" x14ac:dyDescent="0.2">
      <c r="A3" s="4">
        <f>IF('True_Odds_Calculator_3-way'!A4="","",'True_Odds_Calculator_3-way'!A4)</f>
        <v>29.49</v>
      </c>
      <c r="B3" s="4">
        <f>IF('True_Odds_Calculator_3-way'!B4="","",'True_Odds_Calculator_3-way'!B4)</f>
        <v>11.41</v>
      </c>
      <c r="C3" s="4">
        <f>IF('True_Odds_Calculator_3-way'!C4="","",'True_Odds_Calculator_3-way'!C4)</f>
        <v>1.08</v>
      </c>
      <c r="D3" s="4">
        <f t="shared" ref="D3:D66" si="0">IF(A3="","",((1/A3)+(1/B3)+(1/C3))-1)</f>
        <v>4.7478144788868804E-2</v>
      </c>
      <c r="E3" s="4">
        <f t="shared" ref="E3:E66" si="1">IF(A3="","",(3*A3)/(3-($D3*A3)))</f>
        <v>55.298259912618235</v>
      </c>
      <c r="F3" s="4">
        <f t="shared" ref="F3:F66" si="2">IF(B3="","",(3*B3)/(3-($D3*B3)))</f>
        <v>13.924401786127564</v>
      </c>
      <c r="G3" s="4">
        <f t="shared" ref="G3:G66" si="3">IF(C3="","",(3*C3)/(3-($D3*C3)))</f>
        <v>1.0987805015070253</v>
      </c>
      <c r="I3" s="4">
        <f t="shared" ref="I3:I66" si="4">IF(A3="","",D3+1)</f>
        <v>1.0474781447888688</v>
      </c>
    </row>
    <row r="4" spans="1:9" x14ac:dyDescent="0.2">
      <c r="A4" s="4">
        <f>IF('True_Odds_Calculator_3-way'!A5="","",'True_Odds_Calculator_3-way'!A5)</f>
        <v>1.32</v>
      </c>
      <c r="B4" s="4">
        <f>IF('True_Odds_Calculator_3-way'!B5="","",'True_Odds_Calculator_3-way'!B5)</f>
        <v>5.54</v>
      </c>
      <c r="C4" s="4">
        <f>IF('True_Odds_Calculator_3-way'!C5="","",'True_Odds_Calculator_3-way'!C5)</f>
        <v>8.9499999999999993</v>
      </c>
      <c r="D4" s="4">
        <f t="shared" si="0"/>
        <v>4.9813016313631442E-2</v>
      </c>
      <c r="E4" s="4">
        <f t="shared" si="1"/>
        <v>1.349579720110337</v>
      </c>
      <c r="F4" s="4">
        <f t="shared" si="2"/>
        <v>6.1012411999840914</v>
      </c>
      <c r="G4" s="4">
        <f t="shared" si="3"/>
        <v>10.512206769831717</v>
      </c>
      <c r="I4" s="4">
        <f t="shared" si="4"/>
        <v>1.0498130163136314</v>
      </c>
    </row>
    <row r="5" spans="1:9" x14ac:dyDescent="0.2">
      <c r="A5" s="4">
        <f>IF('True_Odds_Calculator_3-way'!A6="","",'True_Odds_Calculator_3-way'!A6)</f>
        <v>2.92</v>
      </c>
      <c r="B5" s="4">
        <f>IF('True_Odds_Calculator_3-way'!B6="","",'True_Odds_Calculator_3-way'!B6)</f>
        <v>3.23</v>
      </c>
      <c r="C5" s="4">
        <f>IF('True_Odds_Calculator_3-way'!C6="","",'True_Odds_Calculator_3-way'!C6)</f>
        <v>2.5499999999999998</v>
      </c>
      <c r="D5" s="4">
        <f t="shared" si="0"/>
        <v>4.4220139389569812E-2</v>
      </c>
      <c r="E5" s="4">
        <f t="shared" si="1"/>
        <v>3.051332192617942</v>
      </c>
      <c r="F5" s="4">
        <f t="shared" si="2"/>
        <v>3.3914690276801123</v>
      </c>
      <c r="G5" s="4">
        <f t="shared" si="3"/>
        <v>2.6495904709583975</v>
      </c>
      <c r="I5" s="4">
        <f t="shared" si="4"/>
        <v>1.0442201393895698</v>
      </c>
    </row>
    <row r="6" spans="1:9" x14ac:dyDescent="0.2">
      <c r="A6" s="4">
        <f>IF('True_Odds_Calculator_3-way'!A7="","",'True_Odds_Calculator_3-way'!A7)</f>
        <v>3.03</v>
      </c>
      <c r="B6" s="4">
        <f>IF('True_Odds_Calculator_3-way'!B7="","",'True_Odds_Calculator_3-way'!B7)</f>
        <v>3.35</v>
      </c>
      <c r="C6" s="4">
        <f>IF('True_Odds_Calculator_3-way'!C7="","",'True_Odds_Calculator_3-way'!C7)</f>
        <v>2.41</v>
      </c>
      <c r="D6" s="4">
        <f t="shared" si="0"/>
        <v>4.3478225322996611E-2</v>
      </c>
      <c r="E6" s="4">
        <f t="shared" si="1"/>
        <v>3.1691676845416081</v>
      </c>
      <c r="F6" s="4">
        <f t="shared" si="2"/>
        <v>3.5209442552416705</v>
      </c>
      <c r="G6" s="4">
        <f t="shared" si="3"/>
        <v>2.4972217311849887</v>
      </c>
      <c r="I6" s="4">
        <f t="shared" si="4"/>
        <v>1.0434782253229966</v>
      </c>
    </row>
    <row r="7" spans="1:9" x14ac:dyDescent="0.2">
      <c r="A7" s="4">
        <f>IF('True_Odds_Calculator_3-way'!A8="","",'True_Odds_Calculator_3-way'!A8)</f>
        <v>2.96</v>
      </c>
      <c r="B7" s="4">
        <f>IF('True_Odds_Calculator_3-way'!B8="","",'True_Odds_Calculator_3-way'!B8)</f>
        <v>3.06</v>
      </c>
      <c r="C7" s="4">
        <f>IF('True_Odds_Calculator_3-way'!C8="","",'True_Odds_Calculator_3-way'!C8)</f>
        <v>2.64</v>
      </c>
      <c r="D7" s="4">
        <f t="shared" si="0"/>
        <v>4.3423102246631817E-2</v>
      </c>
      <c r="E7" s="4">
        <f t="shared" si="1"/>
        <v>3.0924952614284416</v>
      </c>
      <c r="F7" s="4">
        <f t="shared" si="2"/>
        <v>3.2018133205361128</v>
      </c>
      <c r="G7" s="4">
        <f t="shared" si="3"/>
        <v>2.7448885884937226</v>
      </c>
      <c r="I7" s="4">
        <f t="shared" si="4"/>
        <v>1.0434231022466318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3.23</v>
      </c>
      <c r="C8" s="4">
        <f>IF('True_Odds_Calculator_3-way'!C9="","",'True_Odds_Calculator_3-way'!C9)</f>
        <v>3.96</v>
      </c>
      <c r="D8" s="4">
        <f t="shared" si="0"/>
        <v>4.5214563184680312E-2</v>
      </c>
      <c r="E8" s="4">
        <f t="shared" si="1"/>
        <v>2.1366596103601814</v>
      </c>
      <c r="F8" s="4">
        <f t="shared" si="2"/>
        <v>3.3952859600582288</v>
      </c>
      <c r="G8" s="4">
        <f t="shared" si="3"/>
        <v>4.2113467488419056</v>
      </c>
      <c r="I8" s="4">
        <f t="shared" si="4"/>
        <v>1.0452145631846803</v>
      </c>
    </row>
    <row r="9" spans="1:9" x14ac:dyDescent="0.2">
      <c r="A9" s="4">
        <f>IF('True_Odds_Calculator_3-way'!A10="","",'True_Odds_Calculator_3-way'!A10)</f>
        <v>2.0699999999999998</v>
      </c>
      <c r="B9" s="4">
        <f>IF('True_Odds_Calculator_3-way'!B10="","",'True_Odds_Calculator_3-way'!B10)</f>
        <v>3.23</v>
      </c>
      <c r="C9" s="4">
        <f>IF('True_Odds_Calculator_3-way'!C10="","",'True_Odds_Calculator_3-way'!C10)</f>
        <v>3.96</v>
      </c>
      <c r="D9" s="4">
        <f t="shared" si="0"/>
        <v>4.5214563184680312E-2</v>
      </c>
      <c r="E9" s="4">
        <f t="shared" si="1"/>
        <v>2.1366596103601814</v>
      </c>
      <c r="F9" s="4">
        <f t="shared" si="2"/>
        <v>3.3952859600582288</v>
      </c>
      <c r="G9" s="4">
        <f t="shared" si="3"/>
        <v>4.2113467488419056</v>
      </c>
      <c r="I9" s="4">
        <f t="shared" si="4"/>
        <v>1.0452145631846803</v>
      </c>
    </row>
    <row r="10" spans="1:9" x14ac:dyDescent="0.2">
      <c r="A10" s="4">
        <f>IF('True_Odds_Calculator_3-way'!A11="","",'True_Odds_Calculator_3-way'!A11)</f>
        <v>3.32</v>
      </c>
      <c r="B10" s="4">
        <f>IF('True_Odds_Calculator_3-way'!B11="","",'True_Odds_Calculator_3-way'!B11)</f>
        <v>3.26</v>
      </c>
      <c r="C10" s="4">
        <f>IF('True_Odds_Calculator_3-way'!C11="","",'True_Odds_Calculator_3-way'!C11)</f>
        <v>2.29</v>
      </c>
      <c r="D10" s="4">
        <f t="shared" si="0"/>
        <v>4.463450824220061E-2</v>
      </c>
      <c r="E10" s="4">
        <f t="shared" si="1"/>
        <v>3.4925145824823822</v>
      </c>
      <c r="F10" s="4">
        <f t="shared" si="2"/>
        <v>3.4261794050795378</v>
      </c>
      <c r="G10" s="4">
        <f t="shared" si="3"/>
        <v>2.3707746830948553</v>
      </c>
      <c r="I10" s="4">
        <f t="shared" si="4"/>
        <v>1.0446345082422006</v>
      </c>
    </row>
    <row r="11" spans="1:9" x14ac:dyDescent="0.2">
      <c r="A11" s="4">
        <f>IF('True_Odds_Calculator_3-way'!A12="","",'True_Odds_Calculator_3-way'!A12)</f>
        <v>3.24</v>
      </c>
      <c r="B11" s="4">
        <f>IF('True_Odds_Calculator_3-way'!B12="","",'True_Odds_Calculator_3-way'!B12)</f>
        <v>3.54</v>
      </c>
      <c r="C11" s="4">
        <f>IF('True_Odds_Calculator_3-way'!C12="","",'True_Odds_Calculator_3-way'!C12)</f>
        <v>2.21</v>
      </c>
      <c r="D11" s="4">
        <f t="shared" si="0"/>
        <v>4.3616538797662141E-2</v>
      </c>
      <c r="E11" s="4">
        <f t="shared" si="1"/>
        <v>3.4001678365503798</v>
      </c>
      <c r="F11" s="4">
        <f t="shared" si="2"/>
        <v>3.7320809343874566</v>
      </c>
      <c r="G11" s="4">
        <f t="shared" si="3"/>
        <v>2.283366507306682</v>
      </c>
      <c r="I11" s="4">
        <f t="shared" si="4"/>
        <v>1.0436165387976621</v>
      </c>
    </row>
    <row r="12" spans="1: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3.42</v>
      </c>
      <c r="C12" s="4">
        <f>IF('True_Odds_Calculator_3-way'!C13="","",'True_Odds_Calculator_3-way'!C13)</f>
        <v>4.71</v>
      </c>
      <c r="D12" s="4">
        <f t="shared" si="0"/>
        <v>3.6626779488813321E-2</v>
      </c>
      <c r="E12" s="4">
        <f t="shared" si="1"/>
        <v>1.9241649379939805</v>
      </c>
      <c r="F12" s="4">
        <f t="shared" si="2"/>
        <v>3.5690228674547488</v>
      </c>
      <c r="G12" s="4">
        <f t="shared" si="3"/>
        <v>4.9973689213237504</v>
      </c>
      <c r="I12" s="4">
        <f t="shared" si="4"/>
        <v>1.0366267794888133</v>
      </c>
    </row>
    <row r="13" spans="1:9" x14ac:dyDescent="0.2">
      <c r="A13" s="4">
        <f>IF('True_Odds_Calculator_3-way'!A14="","",'True_Odds_Calculator_3-way'!A14)</f>
        <v>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4.29</v>
      </c>
      <c r="D13" s="4">
        <f t="shared" si="0"/>
        <v>3.4305052377341383E-2</v>
      </c>
      <c r="E13" s="4">
        <f t="shared" si="1"/>
        <v>2.0468106305926534</v>
      </c>
      <c r="F13" s="4">
        <f t="shared" si="2"/>
        <v>3.4510152325262076</v>
      </c>
      <c r="G13" s="4">
        <f t="shared" si="3"/>
        <v>4.5113077264184795</v>
      </c>
      <c r="I13" s="4">
        <f t="shared" si="4"/>
        <v>1.0343050523773414</v>
      </c>
    </row>
    <row r="14" spans="1:9" x14ac:dyDescent="0.2">
      <c r="A14" s="4">
        <f>IF('True_Odds_Calculator_3-way'!A15="","",'True_Odds_Calculator_3-way'!A15)</f>
        <v>4.2</v>
      </c>
      <c r="B14" s="4">
        <f>IF('True_Odds_Calculator_3-way'!B15="","",'True_Odds_Calculator_3-way'!B15)</f>
        <v>3.2</v>
      </c>
      <c r="C14" s="4">
        <f>IF('True_Odds_Calculator_3-way'!C15="","",'True_Odds_Calculator_3-way'!C15)</f>
        <v>2.0699999999999998</v>
      </c>
      <c r="D14" s="4">
        <f t="shared" si="0"/>
        <v>3.3687025534851589E-2</v>
      </c>
      <c r="E14" s="4">
        <f t="shared" si="1"/>
        <v>4.407883896317891</v>
      </c>
      <c r="F14" s="4">
        <f t="shared" si="2"/>
        <v>3.319270783621266</v>
      </c>
      <c r="G14" s="4">
        <f t="shared" si="3"/>
        <v>2.1192601846491357</v>
      </c>
      <c r="I14" s="4">
        <f t="shared" si="4"/>
        <v>1.0336870255348516</v>
      </c>
    </row>
    <row r="15" spans="1:9" x14ac:dyDescent="0.2">
      <c r="A15" s="4">
        <f>IF('True_Odds_Calculator_3-way'!A16="","",'True_Odds_Calculator_3-way'!A16)</f>
        <v>1.81</v>
      </c>
      <c r="B15" s="4">
        <f>IF('True_Odds_Calculator_3-way'!B16="","",'True_Odds_Calculator_3-way'!B16)</f>
        <v>3.64</v>
      </c>
      <c r="C15" s="4">
        <f>IF('True_Odds_Calculator_3-way'!C16="","",'True_Odds_Calculator_3-way'!C16)</f>
        <v>4.8099999999999996</v>
      </c>
      <c r="D15" s="4">
        <f t="shared" si="0"/>
        <v>3.511167047078656E-2</v>
      </c>
      <c r="E15" s="4">
        <f t="shared" si="1"/>
        <v>1.8491729560575381</v>
      </c>
      <c r="F15" s="4">
        <f t="shared" si="2"/>
        <v>3.801972229904945</v>
      </c>
      <c r="G15" s="4">
        <f t="shared" si="3"/>
        <v>5.0969356178666416</v>
      </c>
      <c r="I15" s="4">
        <f t="shared" si="4"/>
        <v>1.0351116704707866</v>
      </c>
    </row>
    <row r="16" spans="1:9" x14ac:dyDescent="0.2">
      <c r="A16" s="4">
        <f>IF('True_Odds_Calculator_3-way'!A17="","",'True_Odds_Calculator_3-way'!A17)</f>
        <v>1.54</v>
      </c>
      <c r="B16" s="4">
        <f>IF('True_Odds_Calculator_3-way'!B17="","",'True_Odds_Calculator_3-way'!B17)</f>
        <v>3.99</v>
      </c>
      <c r="C16" s="4">
        <f>IF('True_Odds_Calculator_3-way'!C17="","",'True_Odds_Calculator_3-way'!C17)</f>
        <v>6.1</v>
      </c>
      <c r="D16" s="4">
        <f t="shared" si="0"/>
        <v>6.3911641996197588E-2</v>
      </c>
      <c r="E16" s="4">
        <f t="shared" si="1"/>
        <v>1.5922381100588971</v>
      </c>
      <c r="F16" s="4">
        <f t="shared" si="2"/>
        <v>4.3606675751537818</v>
      </c>
      <c r="G16" s="4">
        <f t="shared" si="3"/>
        <v>7.011120907130822</v>
      </c>
      <c r="I16" s="4">
        <f t="shared" si="4"/>
        <v>1.0639116419961976</v>
      </c>
    </row>
    <row r="17" spans="1:9" x14ac:dyDescent="0.2">
      <c r="A17" s="4">
        <f>IF('True_Odds_Calculator_3-way'!A18="","",'True_Odds_Calculator_3-way'!A18)</f>
        <v>2.15</v>
      </c>
      <c r="B17" s="4">
        <f>IF('True_Odds_Calculator_3-way'!B18="","",'True_Odds_Calculator_3-way'!B18)</f>
        <v>3.41</v>
      </c>
      <c r="C17" s="4">
        <f>IF('True_Odds_Calculator_3-way'!C18="","",'True_Odds_Calculator_3-way'!C18)</f>
        <v>3.35</v>
      </c>
      <c r="D17" s="4">
        <f t="shared" si="0"/>
        <v>5.6878873721143863E-2</v>
      </c>
      <c r="E17" s="4">
        <f t="shared" si="1"/>
        <v>2.2413652019368167</v>
      </c>
      <c r="F17" s="4">
        <f t="shared" si="2"/>
        <v>3.6457031670379663</v>
      </c>
      <c r="G17" s="4">
        <f t="shared" si="3"/>
        <v>3.5772052710216395</v>
      </c>
      <c r="I17" s="4">
        <f t="shared" si="4"/>
        <v>1.0568788737211439</v>
      </c>
    </row>
    <row r="18" spans="1:9" x14ac:dyDescent="0.2">
      <c r="A18" s="4">
        <f>IF('True_Odds_Calculator_3-way'!A19="","",'True_Odds_Calculator_3-way'!A19)</f>
        <v>1.22</v>
      </c>
      <c r="B18" s="4">
        <f>IF('True_Odds_Calculator_3-way'!B19="","",'True_Odds_Calculator_3-way'!B19)</f>
        <v>6.07</v>
      </c>
      <c r="C18" s="4">
        <f>IF('True_Odds_Calculator_3-way'!C19="","",'True_Odds_Calculator_3-way'!C19)</f>
        <v>11.54</v>
      </c>
      <c r="D18" s="4">
        <f t="shared" si="0"/>
        <v>7.107188959819899E-2</v>
      </c>
      <c r="E18" s="4">
        <f t="shared" si="1"/>
        <v>1.256310603186217</v>
      </c>
      <c r="F18" s="4">
        <f t="shared" si="2"/>
        <v>7.0894826594329929</v>
      </c>
      <c r="G18" s="4">
        <f t="shared" si="3"/>
        <v>15.881969576489812</v>
      </c>
      <c r="I18" s="4">
        <f t="shared" si="4"/>
        <v>1.071071889598199</v>
      </c>
    </row>
    <row r="19" spans="1:9" x14ac:dyDescent="0.2">
      <c r="A19" s="4">
        <f>IF('True_Odds_Calculator_3-way'!A20="","",'True_Odds_Calculator_3-way'!A20)</f>
        <v>2.4700000000000002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2.91</v>
      </c>
      <c r="D19" s="4">
        <f t="shared" si="0"/>
        <v>5.3378960059478286E-2</v>
      </c>
      <c r="E19" s="4">
        <f t="shared" si="1"/>
        <v>2.5835433107797221</v>
      </c>
      <c r="F19" s="4">
        <f t="shared" si="2"/>
        <v>3.483288167994572</v>
      </c>
      <c r="G19" s="4">
        <f t="shared" si="3"/>
        <v>3.0689002634516274</v>
      </c>
      <c r="I19" s="4">
        <f t="shared" si="4"/>
        <v>1.0533789600594783</v>
      </c>
    </row>
    <row r="20" spans="1:9" x14ac:dyDescent="0.2">
      <c r="A20" s="4">
        <f>IF('True_Odds_Calculator_3-way'!A21="","",'True_Odds_Calculator_3-way'!A21)</f>
        <v>1.39</v>
      </c>
      <c r="B20" s="4">
        <f>IF('True_Odds_Calculator_3-way'!B21="","",'True_Odds_Calculator_3-way'!B21)</f>
        <v>4.54</v>
      </c>
      <c r="C20" s="4">
        <f>IF('True_Odds_Calculator_3-way'!C21="","",'True_Odds_Calculator_3-way'!C21)</f>
        <v>8</v>
      </c>
      <c r="D20" s="4">
        <f t="shared" si="0"/>
        <v>6.4688777612271542E-2</v>
      </c>
      <c r="E20" s="4">
        <f t="shared" si="1"/>
        <v>1.4329490170700001</v>
      </c>
      <c r="F20" s="4">
        <f t="shared" si="2"/>
        <v>5.0326773929860247</v>
      </c>
      <c r="G20" s="4">
        <f t="shared" si="3"/>
        <v>9.6677135197242468</v>
      </c>
      <c r="I20" s="4">
        <f t="shared" si="4"/>
        <v>1.0646887776122715</v>
      </c>
    </row>
    <row r="21" spans="1: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4.3</v>
      </c>
      <c r="D21" s="4">
        <f t="shared" si="0"/>
        <v>4.7891270049030377E-2</v>
      </c>
      <c r="E21" s="4">
        <f t="shared" si="1"/>
        <v>1.9594317956016836</v>
      </c>
      <c r="F21" s="4">
        <f t="shared" si="2"/>
        <v>3.6622848308444391</v>
      </c>
      <c r="G21" s="4">
        <f t="shared" si="3"/>
        <v>4.6169249028211796</v>
      </c>
      <c r="I21" s="4">
        <f t="shared" si="4"/>
        <v>1.0478912700490304</v>
      </c>
    </row>
    <row r="22" spans="1:9" x14ac:dyDescent="0.2">
      <c r="A22" s="4">
        <f>IF('True_Odds_Calculator_3-way'!A23="","",'True_Odds_Calculator_3-way'!A23)</f>
        <v>1.88</v>
      </c>
      <c r="B22" s="4">
        <f>IF('True_Odds_Calculator_3-way'!B23="","",'True_Odds_Calculator_3-way'!B23)</f>
        <v>3.47</v>
      </c>
      <c r="C22" s="4">
        <f>IF('True_Odds_Calculator_3-way'!C23="","",'True_Odds_Calculator_3-way'!C23)</f>
        <v>4.42</v>
      </c>
      <c r="D22" s="4">
        <f t="shared" si="0"/>
        <v>4.6343675548769836E-2</v>
      </c>
      <c r="E22" s="4">
        <f t="shared" si="1"/>
        <v>1.9362321243716301</v>
      </c>
      <c r="F22" s="4">
        <f t="shared" si="2"/>
        <v>3.6665419943412556</v>
      </c>
      <c r="G22" s="4">
        <f t="shared" si="3"/>
        <v>4.7439128615013111</v>
      </c>
      <c r="I22" s="4">
        <f t="shared" si="4"/>
        <v>1.0463436755487698</v>
      </c>
    </row>
    <row r="23" spans="1:9" x14ac:dyDescent="0.2">
      <c r="A23" s="4">
        <f>IF('True_Odds_Calculator_3-way'!A24="","",'True_Odds_Calculator_3-way'!A24)</f>
        <v>2.4300000000000002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3.27</v>
      </c>
      <c r="D23" s="4">
        <f t="shared" si="0"/>
        <v>4.3065930321174228E-2</v>
      </c>
      <c r="E23" s="4">
        <f t="shared" si="1"/>
        <v>2.5178304973345784</v>
      </c>
      <c r="F23" s="4">
        <f t="shared" si="2"/>
        <v>3.2115349196521445</v>
      </c>
      <c r="G23" s="4">
        <f t="shared" si="3"/>
        <v>3.4310603694083857</v>
      </c>
      <c r="I23" s="4">
        <f t="shared" si="4"/>
        <v>1.0430659303211742</v>
      </c>
    </row>
    <row r="24" spans="1:9" x14ac:dyDescent="0.2">
      <c r="A24" s="4">
        <f>IF('True_Odds_Calculator_3-way'!A25="","",'True_Odds_Calculator_3-way'!A25)</f>
        <v>1.99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4.0199999999999996</v>
      </c>
      <c r="D24" s="4">
        <f t="shared" si="0"/>
        <v>4.5386428778366517E-2</v>
      </c>
      <c r="E24" s="4">
        <f t="shared" si="1"/>
        <v>2.0517713062667085</v>
      </c>
      <c r="F24" s="4">
        <f t="shared" si="2"/>
        <v>3.5843727981473243</v>
      </c>
      <c r="G24" s="4">
        <f t="shared" si="3"/>
        <v>4.2803196891235187</v>
      </c>
      <c r="I24" s="4">
        <f t="shared" si="4"/>
        <v>1.0453864287783665</v>
      </c>
    </row>
    <row r="25" spans="1:9" x14ac:dyDescent="0.2">
      <c r="A25" s="4">
        <f>IF('True_Odds_Calculator_3-way'!A26="","",'True_Odds_Calculator_3-way'!A26)</f>
        <v>1.48</v>
      </c>
      <c r="B25" s="4">
        <f>IF('True_Odds_Calculator_3-way'!B26="","",'True_Odds_Calculator_3-way'!B26)</f>
        <v>4.1900000000000004</v>
      </c>
      <c r="C25" s="4">
        <f>IF('True_Odds_Calculator_3-way'!C26="","",'True_Odds_Calculator_3-way'!C26)</f>
        <v>7.3</v>
      </c>
      <c r="D25" s="4">
        <f t="shared" si="0"/>
        <v>5.1325461532412131E-2</v>
      </c>
      <c r="E25" s="4">
        <f t="shared" si="1"/>
        <v>1.5184479540810369</v>
      </c>
      <c r="F25" s="4">
        <f t="shared" si="2"/>
        <v>4.5135519945121994</v>
      </c>
      <c r="G25" s="4">
        <f t="shared" si="3"/>
        <v>8.3418271073502943</v>
      </c>
      <c r="I25" s="4">
        <f t="shared" si="4"/>
        <v>1.0513254615324121</v>
      </c>
    </row>
    <row r="26" spans="1:9" x14ac:dyDescent="0.2">
      <c r="A26" s="4">
        <f>IF('True_Odds_Calculator_3-way'!A27="","",'True_Odds_Calculator_3-way'!A27)</f>
        <v>2.98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2.62</v>
      </c>
      <c r="D26" s="4">
        <f t="shared" si="0"/>
        <v>3.3705555314166524E-2</v>
      </c>
      <c r="E26" s="4">
        <f t="shared" si="1"/>
        <v>3.0832291372296012</v>
      </c>
      <c r="F26" s="4">
        <f t="shared" si="2"/>
        <v>3.2763197873014014</v>
      </c>
      <c r="G26" s="4">
        <f t="shared" si="3"/>
        <v>2.6994618586010426</v>
      </c>
      <c r="I26" s="4">
        <f t="shared" si="4"/>
        <v>1.0337055553141665</v>
      </c>
    </row>
    <row r="27" spans="1:9" x14ac:dyDescent="0.2">
      <c r="A27" s="4">
        <f>IF('True_Odds_Calculator_3-way'!A28="","",'True_Odds_Calculator_3-way'!A28)</f>
        <v>2.84</v>
      </c>
      <c r="B27" s="4">
        <f>IF('True_Odds_Calculator_3-way'!B28="","",'True_Odds_Calculator_3-way'!B28)</f>
        <v>3.02</v>
      </c>
      <c r="C27" s="4">
        <f>IF('True_Odds_Calculator_3-way'!C28="","",'True_Odds_Calculator_3-way'!C28)</f>
        <v>2.82</v>
      </c>
      <c r="D27" s="4">
        <f t="shared" si="0"/>
        <v>3.7848432948921928E-2</v>
      </c>
      <c r="E27" s="4">
        <f t="shared" si="1"/>
        <v>2.9455381911404896</v>
      </c>
      <c r="F27" s="4">
        <f t="shared" si="2"/>
        <v>3.139621970097672</v>
      </c>
      <c r="G27" s="4">
        <f t="shared" si="3"/>
        <v>2.9240297471978214</v>
      </c>
      <c r="I27" s="4">
        <f t="shared" si="4"/>
        <v>1.0378484329489219</v>
      </c>
    </row>
    <row r="28" spans="1:9" x14ac:dyDescent="0.2">
      <c r="A28" s="4">
        <f>IF('True_Odds_Calculator_3-way'!A29="","",'True_Odds_Calculator_3-way'!A29)</f>
        <v>1.47</v>
      </c>
      <c r="B28" s="4">
        <f>IF('True_Odds_Calculator_3-way'!B29="","",'True_Odds_Calculator_3-way'!B29)</f>
        <v>4.53</v>
      </c>
      <c r="C28" s="4">
        <f>IF('True_Odds_Calculator_3-way'!C29="","",'True_Odds_Calculator_3-way'!C29)</f>
        <v>7.02</v>
      </c>
      <c r="D28" s="4">
        <f t="shared" si="0"/>
        <v>4.3472803170059526E-2</v>
      </c>
      <c r="E28" s="4">
        <f t="shared" si="1"/>
        <v>1.5019950073247625</v>
      </c>
      <c r="F28" s="4">
        <f t="shared" si="2"/>
        <v>4.8482587730297277</v>
      </c>
      <c r="G28" s="4">
        <f t="shared" si="3"/>
        <v>7.8149905361257188</v>
      </c>
      <c r="I28" s="4">
        <f t="shared" si="4"/>
        <v>1.0434728031700595</v>
      </c>
    </row>
    <row r="29" spans="1:9" x14ac:dyDescent="0.2">
      <c r="A29" s="4">
        <f>IF('True_Odds_Calculator_3-way'!A30="","",'True_Odds_Calculator_3-way'!A30)</f>
        <v>2.34</v>
      </c>
      <c r="B29" s="4">
        <f>IF('True_Odds_Calculator_3-way'!B30="","",'True_Odds_Calculator_3-way'!B30)</f>
        <v>3.29</v>
      </c>
      <c r="C29" s="4">
        <f>IF('True_Odds_Calculator_3-way'!C30="","",'True_Odds_Calculator_3-way'!C30)</f>
        <v>3.25</v>
      </c>
      <c r="D29" s="4">
        <f t="shared" si="0"/>
        <v>3.8994102823890042E-2</v>
      </c>
      <c r="E29" s="4">
        <f t="shared" si="1"/>
        <v>2.4134046688541035</v>
      </c>
      <c r="F29" s="4">
        <f t="shared" si="2"/>
        <v>3.4369772909908036</v>
      </c>
      <c r="G29" s="4">
        <f t="shared" si="3"/>
        <v>3.3933472422203286</v>
      </c>
      <c r="I29" s="4">
        <f t="shared" si="4"/>
        <v>1.03899410282389</v>
      </c>
    </row>
    <row r="30" spans="1:9" x14ac:dyDescent="0.2">
      <c r="A30" s="4">
        <f>IF('True_Odds_Calculator_3-way'!A31="","",'True_Odds_Calculator_3-way'!A31)</f>
        <v>2.17</v>
      </c>
      <c r="B30" s="4">
        <f>IF('True_Odds_Calculator_3-way'!B31="","",'True_Odds_Calculator_3-way'!B31)</f>
        <v>3.27</v>
      </c>
      <c r="C30" s="4">
        <f>IF('True_Odds_Calculator_3-way'!C31="","",'True_Odds_Calculator_3-way'!C31)</f>
        <v>3.65</v>
      </c>
      <c r="D30" s="4">
        <f t="shared" si="0"/>
        <v>4.061249338080053E-2</v>
      </c>
      <c r="E30" s="4">
        <f t="shared" si="1"/>
        <v>2.2356760472380159</v>
      </c>
      <c r="F30" s="4">
        <f t="shared" si="2"/>
        <v>3.4214598781530401</v>
      </c>
      <c r="G30" s="4">
        <f t="shared" si="3"/>
        <v>3.8397281357552084</v>
      </c>
      <c r="I30" s="4">
        <f t="shared" si="4"/>
        <v>1.0406124933808005</v>
      </c>
    </row>
    <row r="31" spans="1:9" x14ac:dyDescent="0.2">
      <c r="A31" s="4">
        <f>IF('True_Odds_Calculator_3-way'!A32="","",'True_Odds_Calculator_3-way'!A32)</f>
        <v>1.43</v>
      </c>
      <c r="B31" s="4">
        <f>IF('True_Odds_Calculator_3-way'!B32="","",'True_Odds_Calculator_3-way'!B32)</f>
        <v>4.46</v>
      </c>
      <c r="C31" s="4">
        <f>IF('True_Odds_Calculator_3-way'!C32="","",'True_Odds_Calculator_3-way'!C32)</f>
        <v>7.1</v>
      </c>
      <c r="D31" s="4">
        <f t="shared" si="0"/>
        <v>6.4361016360005907E-2</v>
      </c>
      <c r="E31" s="4">
        <f t="shared" si="1"/>
        <v>1.4752591069982293</v>
      </c>
      <c r="F31" s="4">
        <f t="shared" si="2"/>
        <v>4.9319009402212703</v>
      </c>
      <c r="G31" s="4">
        <f t="shared" si="3"/>
        <v>8.3758127823081363</v>
      </c>
      <c r="I31" s="4">
        <f t="shared" si="4"/>
        <v>1.0643610163600059</v>
      </c>
    </row>
    <row r="32" spans="1:9" x14ac:dyDescent="0.2">
      <c r="A32" s="4">
        <f>IF('True_Odds_Calculator_3-way'!A33="","",'True_Odds_Calculator_3-way'!A33)</f>
        <v>2.52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2.89</v>
      </c>
      <c r="D32" s="4">
        <f t="shared" si="0"/>
        <v>2.6937067161980632E-2</v>
      </c>
      <c r="E32" s="4">
        <f t="shared" si="1"/>
        <v>2.5783404613459311</v>
      </c>
      <c r="F32" s="4">
        <f t="shared" si="2"/>
        <v>3.6348847444656021</v>
      </c>
      <c r="G32" s="4">
        <f t="shared" si="3"/>
        <v>2.9669915761391223</v>
      </c>
      <c r="I32" s="4">
        <f t="shared" si="4"/>
        <v>1.0269370671619806</v>
      </c>
    </row>
    <row r="33" spans="1:9" x14ac:dyDescent="0.2">
      <c r="A33" s="4">
        <f>IF('True_Odds_Calculator_3-way'!A34="","",'True_Odds_Calculator_3-way'!A34)</f>
        <v>3.27</v>
      </c>
      <c r="B33" s="4">
        <f>IF('True_Odds_Calculator_3-way'!B34="","",'True_Odds_Calculator_3-way'!B34)</f>
        <v>3.69</v>
      </c>
      <c r="C33" s="4">
        <f>IF('True_Odds_Calculator_3-way'!C34="","",'True_Odds_Calculator_3-way'!C34)</f>
        <v>2.14</v>
      </c>
      <c r="D33" s="4">
        <f t="shared" si="0"/>
        <v>4.4102827206785378E-2</v>
      </c>
      <c r="E33" s="4">
        <f t="shared" si="1"/>
        <v>3.4351340442735494</v>
      </c>
      <c r="F33" s="4">
        <f t="shared" si="2"/>
        <v>3.9016508128954821</v>
      </c>
      <c r="G33" s="4">
        <f t="shared" si="3"/>
        <v>2.2095112612685845</v>
      </c>
      <c r="I33" s="4">
        <f t="shared" si="4"/>
        <v>1.0441028272067854</v>
      </c>
    </row>
    <row r="34" spans="1: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3.16</v>
      </c>
      <c r="C34" s="4">
        <f>IF('True_Odds_Calculator_3-way'!C35="","",'True_Odds_Calculator_3-way'!C35)</f>
        <v>3.32</v>
      </c>
      <c r="D34" s="4">
        <f t="shared" si="0"/>
        <v>4.5010942830067346E-2</v>
      </c>
      <c r="E34" s="4">
        <f t="shared" si="1"/>
        <v>2.4251432268479345</v>
      </c>
      <c r="F34" s="4">
        <f t="shared" si="2"/>
        <v>3.317277174492717</v>
      </c>
      <c r="G34" s="4">
        <f t="shared" si="3"/>
        <v>3.4940457936462144</v>
      </c>
      <c r="I34" s="4">
        <f t="shared" si="4"/>
        <v>1.0450109428300673</v>
      </c>
    </row>
    <row r="35" spans="1:9" x14ac:dyDescent="0.2">
      <c r="A35" s="4">
        <f>IF('True_Odds_Calculator_3-way'!A36="","",'True_Odds_Calculator_3-way'!A36)</f>
        <v>1.52</v>
      </c>
      <c r="B35" s="4">
        <f>IF('True_Odds_Calculator_3-way'!B36="","",'True_Odds_Calculator_3-way'!B36)</f>
        <v>4.18</v>
      </c>
      <c r="C35" s="4">
        <f>IF('True_Odds_Calculator_3-way'!C36="","",'True_Odds_Calculator_3-way'!C36)</f>
        <v>6.6</v>
      </c>
      <c r="D35" s="4">
        <f t="shared" si="0"/>
        <v>4.8644338118022379E-2</v>
      </c>
      <c r="E35" s="4">
        <f t="shared" si="1"/>
        <v>1.55840927920464</v>
      </c>
      <c r="F35" s="4">
        <f t="shared" si="2"/>
        <v>4.4839094159713948</v>
      </c>
      <c r="G35" s="4">
        <f t="shared" si="3"/>
        <v>7.3909626719056973</v>
      </c>
      <c r="I35" s="4">
        <f t="shared" si="4"/>
        <v>1.0486443381180224</v>
      </c>
    </row>
    <row r="36" spans="1:9" x14ac:dyDescent="0.2">
      <c r="A36" s="4">
        <f>IF('True_Odds_Calculator_3-way'!A37="","",'True_Odds_Calculator_3-way'!A37)</f>
        <v>1.75</v>
      </c>
      <c r="B36" s="4">
        <f>IF('True_Odds_Calculator_3-way'!B37="","",'True_Odds_Calculator_3-way'!B37)</f>
        <v>3.52</v>
      </c>
      <c r="C36" s="4">
        <f>IF('True_Odds_Calculator_3-way'!C37="","",'True_Odds_Calculator_3-way'!C37)</f>
        <v>5.41</v>
      </c>
      <c r="D36" s="4">
        <f t="shared" si="0"/>
        <v>4.036236406846383E-2</v>
      </c>
      <c r="E36" s="4">
        <f t="shared" si="1"/>
        <v>1.7921967571637281</v>
      </c>
      <c r="F36" s="4">
        <f t="shared" si="2"/>
        <v>3.69498917116944</v>
      </c>
      <c r="G36" s="4">
        <f t="shared" si="3"/>
        <v>5.8346882678043057</v>
      </c>
      <c r="I36" s="4">
        <f t="shared" si="4"/>
        <v>1.0403623640684638</v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D19" sqref="AD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5.0999999999999996</v>
      </c>
      <c r="B3">
        <v>3.91</v>
      </c>
      <c r="C3">
        <v>1.68</v>
      </c>
      <c r="D3" s="20">
        <f>IF(OR($A3="",$B3="",$C3=""),"",(1/A3)+(1/B3)+(1/C3)-1)</f>
        <v>4.7071002313969101E-2</v>
      </c>
      <c r="E3" s="17">
        <f>IF(OR($A3="",$B3="",$C3=""),"",A3*'MPTO_working_3-way'!$I2)</f>
        <v>5.3400621118012417</v>
      </c>
      <c r="F3" s="21">
        <f>IF(OR($A3="",$B3="",$C3=""),"",B3*'MPTO_working_3-way'!$I2)</f>
        <v>4.0940476190476192</v>
      </c>
      <c r="G3" s="22">
        <f>IF(OR($A3="",$B3="",$C3=""),"",C3*'MPTO_working_3-way'!$I2)</f>
        <v>1.759079283887468</v>
      </c>
      <c r="H3" s="17">
        <f>IF(OR($A3="",$B3="",$C3=""),"",'MPTO_working_3-way'!E2)</f>
        <v>5.5436030156408238</v>
      </c>
      <c r="I3" s="21">
        <f>IF(OR($A3="",$B3="",$C3=""),"",'MPTO_working_3-way'!F2)</f>
        <v>4.1655533947746681</v>
      </c>
      <c r="J3" s="22">
        <f>IF(OR($A3="",$B3="",$C3=""),"",'MPTO_working_3-way'!G2)</f>
        <v>1.7254833286634912</v>
      </c>
      <c r="K3" s="17">
        <f>IF(OR($A3="",$B3="",$C3=""),"",'OddsRatio_working_3-way'!H2)</f>
        <v>5.4447602561808255</v>
      </c>
      <c r="L3" s="21">
        <f>IF(OR($A3="",$B3="",$C3=""),"",'OddsRatio_working_3-way'!I2)</f>
        <v>4.1546956940210258</v>
      </c>
      <c r="M3" s="22">
        <f>IF(OR($A3="",$B3="",$C3=""),"",'OddsRatio_working_3-way'!J2)</f>
        <v>1.737179749805601</v>
      </c>
      <c r="N3" s="23">
        <f>(1/E3)* 100</f>
        <v>18.726373945914514</v>
      </c>
      <c r="O3" s="24">
        <f>(1/F3)* 100</f>
        <v>24.425705146845011</v>
      </c>
      <c r="P3" s="24">
        <f>(1/G3)* 100</f>
        <v>56.847920907240479</v>
      </c>
      <c r="Q3" t="s">
        <v>72</v>
      </c>
      <c r="R3" t="s">
        <v>73</v>
      </c>
      <c r="S3" s="58" t="s">
        <v>140</v>
      </c>
      <c r="AD3" s="28"/>
      <c r="AE3" s="28"/>
      <c r="AH3" s="37"/>
      <c r="AI3" s="28"/>
      <c r="AJ3" t="s">
        <v>145</v>
      </c>
    </row>
    <row r="4" spans="1:36" s="40" customFormat="1" ht="15" x14ac:dyDescent="0.25">
      <c r="A4">
        <v>29.49</v>
      </c>
      <c r="B4">
        <v>11.41</v>
      </c>
      <c r="C4">
        <v>1.08</v>
      </c>
      <c r="D4" s="20">
        <f t="shared" ref="D4:D37" si="0">IF(OR($A4="",$B4="",$C4=""),"",(1/A4)+(1/B4)+(1/C4)-1)</f>
        <v>4.7478144788868804E-2</v>
      </c>
      <c r="E4" s="17">
        <f>IF(OR($A4="",$B4="",$C4=""),"",A4*'MPTO_working_3-way'!$I3)</f>
        <v>30.89013048982374</v>
      </c>
      <c r="F4" s="21">
        <f>IF(OR($A4="",$B4="",$C4=""),"",B4*'MPTO_working_3-way'!$I3)</f>
        <v>11.951725632040993</v>
      </c>
      <c r="G4" s="22">
        <f>IF(OR($A4="",$B4="",$C4=""),"",C4*'MPTO_working_3-way'!$I3)</f>
        <v>1.1312763963719783</v>
      </c>
      <c r="H4" s="17"/>
      <c r="I4" s="21"/>
      <c r="J4" s="22"/>
      <c r="K4" s="17"/>
      <c r="L4" s="21"/>
      <c r="M4" s="22"/>
      <c r="N4" s="23">
        <f t="shared" ref="N4" si="1">(1/E4)* 100</f>
        <v>3.2372799471644642</v>
      </c>
      <c r="O4" s="24">
        <f t="shared" ref="O4" si="2">(1/F4)* 100</f>
        <v>8.3669926066503102</v>
      </c>
      <c r="P4" s="24">
        <f t="shared" ref="P4" si="3">(1/G4)* 100</f>
        <v>88.395727446185219</v>
      </c>
      <c r="Q4" t="s">
        <v>74</v>
      </c>
      <c r="R4" t="s">
        <v>75</v>
      </c>
      <c r="S4" s="58" t="s">
        <v>140</v>
      </c>
      <c r="AD4" s="37"/>
      <c r="AE4" s="37"/>
      <c r="AH4" s="37"/>
      <c r="AI4" s="37"/>
      <c r="AJ4" t="s">
        <v>145</v>
      </c>
    </row>
    <row r="5" spans="1:36" s="40" customFormat="1" ht="15" x14ac:dyDescent="0.25">
      <c r="A5">
        <v>1.32</v>
      </c>
      <c r="B5">
        <v>5.54</v>
      </c>
      <c r="C5">
        <v>8.9499999999999993</v>
      </c>
      <c r="D5" s="20">
        <f t="shared" si="0"/>
        <v>4.9813016313631442E-2</v>
      </c>
      <c r="E5" s="17">
        <f>IF(OR($A5="",$B5="",$C5=""),"",A5*'MPTO_working_3-way'!$I4)</f>
        <v>1.3857531815339936</v>
      </c>
      <c r="F5" s="21">
        <f>IF(OR($A5="",$B5="",$C5=""),"",B5*'MPTO_working_3-way'!$I4)</f>
        <v>5.8159641103775179</v>
      </c>
      <c r="G5" s="22">
        <f>IF(OR($A5="",$B5="",$C5=""),"",C5*'MPTO_working_3-way'!$I4)</f>
        <v>9.3958264960070004</v>
      </c>
      <c r="H5" s="17"/>
      <c r="I5" s="21"/>
      <c r="J5" s="22"/>
      <c r="K5" s="17"/>
      <c r="L5" s="21"/>
      <c r="M5" s="22"/>
      <c r="N5" s="23">
        <f t="shared" ref="N5:N37" si="4">(1/E5)* 100</f>
        <v>72.16292290182767</v>
      </c>
      <c r="O5" s="24">
        <f t="shared" ref="O5:O37" si="5">(1/F5)* 100</f>
        <v>17.194053832204432</v>
      </c>
      <c r="P5" s="24">
        <f t="shared" ref="P5:P37" si="6">(1/G5)* 100</f>
        <v>10.643023265967884</v>
      </c>
      <c r="Q5" t="s">
        <v>76</v>
      </c>
      <c r="R5" t="s">
        <v>77</v>
      </c>
      <c r="S5" s="58" t="s">
        <v>140</v>
      </c>
      <c r="AD5" s="37"/>
      <c r="AE5" s="37"/>
      <c r="AH5" s="37"/>
      <c r="AI5" s="37"/>
      <c r="AJ5" t="s">
        <v>145</v>
      </c>
    </row>
    <row r="6" spans="1:36" s="40" customFormat="1" ht="15" x14ac:dyDescent="0.25">
      <c r="A6">
        <v>2.92</v>
      </c>
      <c r="B6">
        <v>3.23</v>
      </c>
      <c r="C6">
        <v>2.5499999999999998</v>
      </c>
      <c r="D6" s="20">
        <f t="shared" si="0"/>
        <v>4.4220139389569812E-2</v>
      </c>
      <c r="E6" s="17">
        <f>IF(OR($A6="",$B6="",$C6=""),"",A6*'MPTO_working_3-way'!$I5)</f>
        <v>3.0491228070175436</v>
      </c>
      <c r="F6" s="21">
        <f>IF(OR($A6="",$B6="",$C6=""),"",B6*'MPTO_working_3-way'!$I5)</f>
        <v>3.3728310502283105</v>
      </c>
      <c r="G6" s="22">
        <f>IF(OR($A6="",$B6="",$C6=""),"",C6*'MPTO_working_3-way'!$I5)</f>
        <v>2.6627613554434029</v>
      </c>
      <c r="H6" s="17"/>
      <c r="I6" s="21"/>
      <c r="J6" s="22"/>
      <c r="K6" s="17"/>
      <c r="L6" s="21"/>
      <c r="M6" s="22"/>
      <c r="N6" s="23">
        <f t="shared" si="4"/>
        <v>32.796317606444191</v>
      </c>
      <c r="O6" s="24">
        <f t="shared" si="5"/>
        <v>29.648683408921684</v>
      </c>
      <c r="P6" s="24">
        <f t="shared" si="6"/>
        <v>37.554998984634132</v>
      </c>
      <c r="Q6" t="s">
        <v>78</v>
      </c>
      <c r="R6" t="s">
        <v>79</v>
      </c>
      <c r="S6" s="58" t="s">
        <v>141</v>
      </c>
      <c r="AD6" s="37"/>
      <c r="AE6" s="37"/>
      <c r="AH6" s="37"/>
      <c r="AI6" s="37"/>
      <c r="AJ6" t="s">
        <v>146</v>
      </c>
    </row>
    <row r="7" spans="1:36" s="40" customFormat="1" ht="15" x14ac:dyDescent="0.25">
      <c r="A7">
        <v>3.03</v>
      </c>
      <c r="B7">
        <v>3.35</v>
      </c>
      <c r="C7">
        <v>2.41</v>
      </c>
      <c r="D7" s="20">
        <f t="shared" si="0"/>
        <v>4.3478225322996611E-2</v>
      </c>
      <c r="E7" s="17">
        <f>IF(OR($A7="",$B7="",$C7=""),"",A7*'MPTO_working_3-way'!$I6)</f>
        <v>3.1617390227286797</v>
      </c>
      <c r="F7" s="21">
        <f>IF(OR($A7="",$B7="",$C7=""),"",B7*'MPTO_working_3-way'!$I6)</f>
        <v>3.4956520548320387</v>
      </c>
      <c r="G7" s="22">
        <f>IF(OR($A7="",$B7="",$C7=""),"",C7*'MPTO_working_3-way'!$I6)</f>
        <v>2.5147825230284222</v>
      </c>
      <c r="H7" s="17"/>
      <c r="I7" s="21"/>
      <c r="J7" s="22"/>
      <c r="K7" s="17"/>
      <c r="L7" s="21"/>
      <c r="M7" s="22"/>
      <c r="N7" s="23">
        <f t="shared" si="4"/>
        <v>31.628163893709633</v>
      </c>
      <c r="O7" s="24">
        <f t="shared" si="5"/>
        <v>28.606966148638858</v>
      </c>
      <c r="P7" s="24">
        <f t="shared" si="6"/>
        <v>39.76486995765152</v>
      </c>
      <c r="Q7" t="s">
        <v>80</v>
      </c>
      <c r="R7" t="s">
        <v>81</v>
      </c>
      <c r="S7" s="58" t="s">
        <v>141</v>
      </c>
      <c r="AD7" s="37"/>
      <c r="AE7" s="37"/>
      <c r="AH7" s="37"/>
      <c r="AI7" s="37"/>
      <c r="AJ7" t="s">
        <v>146</v>
      </c>
    </row>
    <row r="8" spans="1:36" s="36" customFormat="1" ht="15" x14ac:dyDescent="0.25">
      <c r="A8">
        <v>2.96</v>
      </c>
      <c r="B8">
        <v>3.06</v>
      </c>
      <c r="C8">
        <v>2.64</v>
      </c>
      <c r="D8" s="20">
        <f t="shared" si="0"/>
        <v>4.3423102246631817E-2</v>
      </c>
      <c r="E8" s="17">
        <f>IF(OR($A8="",$B8="",$C8=""),"",A8*'MPTO_working_3-way'!$I7)</f>
        <v>3.0885323826500302</v>
      </c>
      <c r="F8" s="21">
        <f>IF(OR($A8="",$B8="",$C8=""),"",B8*'MPTO_working_3-way'!$I7)</f>
        <v>3.1928746928746934</v>
      </c>
      <c r="G8" s="22">
        <f>IF(OR($A8="",$B8="",$C8=""),"",C8*'MPTO_working_3-way'!$I7)</f>
        <v>2.7546369899311083</v>
      </c>
      <c r="H8" s="17"/>
      <c r="I8" s="21"/>
      <c r="J8" s="22"/>
      <c r="K8" s="17"/>
      <c r="L8" s="21"/>
      <c r="M8" s="22"/>
      <c r="N8" s="23">
        <f t="shared" si="4"/>
        <v>32.37783762985763</v>
      </c>
      <c r="O8" s="24">
        <f t="shared" si="5"/>
        <v>31.319738360908033</v>
      </c>
      <c r="P8" s="24">
        <f t="shared" si="6"/>
        <v>36.302424009234315</v>
      </c>
      <c r="Q8" t="s">
        <v>82</v>
      </c>
      <c r="R8" t="s">
        <v>83</v>
      </c>
      <c r="S8" s="58" t="s">
        <v>141</v>
      </c>
      <c r="AD8" s="37"/>
      <c r="AE8" s="37"/>
      <c r="AH8" s="37"/>
      <c r="AI8" s="37"/>
      <c r="AJ8" t="s">
        <v>146</v>
      </c>
    </row>
    <row r="9" spans="1:36" s="36" customFormat="1" ht="15" x14ac:dyDescent="0.25">
      <c r="A9">
        <v>2.0699999999999998</v>
      </c>
      <c r="B9">
        <v>3.23</v>
      </c>
      <c r="C9">
        <v>3.96</v>
      </c>
      <c r="D9" s="20">
        <f t="shared" si="0"/>
        <v>4.5214563184680312E-2</v>
      </c>
      <c r="E9" s="17">
        <f>IF(OR($A9="",$B9="",$C9=""),"",A9*'MPTO_working_3-way'!$I8)</f>
        <v>2.1635941457922883</v>
      </c>
      <c r="F9" s="21">
        <f>IF(OR($A9="",$B9="",$C9=""),"",B9*'MPTO_working_3-way'!$I8)</f>
        <v>3.3760430390865173</v>
      </c>
      <c r="G9" s="22">
        <f>IF(OR($A9="",$B9="",$C9=""),"",C9*'MPTO_working_3-way'!$I8)</f>
        <v>4.1390496702113344</v>
      </c>
      <c r="H9" s="17"/>
      <c r="I9" s="21"/>
      <c r="J9" s="22"/>
      <c r="K9" s="17"/>
      <c r="L9" s="21"/>
      <c r="M9" s="22"/>
      <c r="N9" s="23">
        <f t="shared" si="4"/>
        <v>46.219389248430844</v>
      </c>
      <c r="O9" s="24">
        <f t="shared" si="5"/>
        <v>29.620475462616668</v>
      </c>
      <c r="P9" s="24">
        <f t="shared" si="6"/>
        <v>24.160135288952482</v>
      </c>
      <c r="Q9" t="s">
        <v>84</v>
      </c>
      <c r="R9" t="s">
        <v>85</v>
      </c>
      <c r="S9" s="58" t="s">
        <v>141</v>
      </c>
      <c r="AD9" s="37"/>
      <c r="AE9" s="37"/>
      <c r="AH9" s="37"/>
      <c r="AI9" s="37"/>
      <c r="AJ9" t="s">
        <v>146</v>
      </c>
    </row>
    <row r="10" spans="1:36" s="36" customFormat="1" ht="15" x14ac:dyDescent="0.25">
      <c r="A10">
        <v>2.0699999999999998</v>
      </c>
      <c r="B10">
        <v>3.23</v>
      </c>
      <c r="C10">
        <v>3.96</v>
      </c>
      <c r="D10" s="20">
        <f t="shared" si="0"/>
        <v>4.5214563184680312E-2</v>
      </c>
      <c r="E10" s="17">
        <f>IF(OR($A10="",$B10="",$C10=""),"",A10*'MPTO_working_3-way'!$I9)</f>
        <v>2.1635941457922883</v>
      </c>
      <c r="F10" s="21">
        <f>IF(OR($A10="",$B10="",$C10=""),"",B10*'MPTO_working_3-way'!$I9)</f>
        <v>3.3760430390865173</v>
      </c>
      <c r="G10" s="22">
        <f>IF(OR($A10="",$B10="",$C10=""),"",C10*'MPTO_working_3-way'!$I9)</f>
        <v>4.1390496702113344</v>
      </c>
      <c r="H10" s="17"/>
      <c r="I10" s="21"/>
      <c r="J10" s="22"/>
      <c r="K10" s="17"/>
      <c r="L10" s="21"/>
      <c r="M10" s="22"/>
      <c r="N10" s="23">
        <f t="shared" si="4"/>
        <v>46.219389248430844</v>
      </c>
      <c r="O10" s="24">
        <f t="shared" si="5"/>
        <v>29.620475462616668</v>
      </c>
      <c r="P10" s="24">
        <f t="shared" si="6"/>
        <v>24.160135288952482</v>
      </c>
      <c r="Q10" t="s">
        <v>84</v>
      </c>
      <c r="R10" t="s">
        <v>85</v>
      </c>
      <c r="S10" s="58" t="s">
        <v>141</v>
      </c>
      <c r="AD10" s="37"/>
      <c r="AE10" s="37"/>
      <c r="AH10" s="37"/>
      <c r="AI10" s="37"/>
      <c r="AJ10" t="s">
        <v>146</v>
      </c>
    </row>
    <row r="11" spans="1:36" s="36" customFormat="1" ht="15" x14ac:dyDescent="0.25">
      <c r="A11">
        <v>3.32</v>
      </c>
      <c r="B11">
        <v>3.26</v>
      </c>
      <c r="C11">
        <v>2.29</v>
      </c>
      <c r="D11" s="20">
        <f t="shared" si="0"/>
        <v>4.463450824220061E-2</v>
      </c>
      <c r="E11" s="17">
        <f>IF(OR($A11="",$B11="",$C11=""),"",A11*'MPTO_working_3-way'!$I10)</f>
        <v>3.4681865673641057</v>
      </c>
      <c r="F11" s="21">
        <f>IF(OR($A11="",$B11="",$C11=""),"",B11*'MPTO_working_3-way'!$I10)</f>
        <v>3.4055084968695737</v>
      </c>
      <c r="G11" s="22">
        <f>IF(OR($A11="",$B11="",$C11=""),"",C11*'MPTO_working_3-way'!$I10)</f>
        <v>2.3922130238746395</v>
      </c>
      <c r="H11" s="17"/>
      <c r="I11" s="21"/>
      <c r="J11" s="22"/>
      <c r="K11" s="17"/>
      <c r="L11" s="21"/>
      <c r="M11" s="22"/>
      <c r="N11" s="23">
        <f t="shared" si="4"/>
        <v>28.833512285932787</v>
      </c>
      <c r="O11" s="24">
        <f t="shared" si="5"/>
        <v>29.364190426164676</v>
      </c>
      <c r="P11" s="24">
        <f t="shared" si="6"/>
        <v>41.802297287902555</v>
      </c>
      <c r="Q11" t="s">
        <v>86</v>
      </c>
      <c r="R11" t="s">
        <v>87</v>
      </c>
      <c r="S11" s="58" t="s">
        <v>141</v>
      </c>
      <c r="AD11" s="37"/>
      <c r="AE11" s="37"/>
      <c r="AH11" s="37"/>
      <c r="AI11" s="37"/>
      <c r="AJ11" t="s">
        <v>146</v>
      </c>
    </row>
    <row r="12" spans="1:36" s="36" customFormat="1" ht="15" x14ac:dyDescent="0.25">
      <c r="A12">
        <v>3.24</v>
      </c>
      <c r="B12">
        <v>3.54</v>
      </c>
      <c r="C12">
        <v>2.21</v>
      </c>
      <c r="D12" s="20">
        <f t="shared" si="0"/>
        <v>4.3616538797662141E-2</v>
      </c>
      <c r="E12" s="17">
        <f>IF(OR($A12="",$B12="",$C12=""),"",A12*'MPTO_working_3-way'!$I11)</f>
        <v>3.3813175857044255</v>
      </c>
      <c r="F12" s="21">
        <f>IF(OR($A12="",$B12="",$C12=""),"",B12*'MPTO_working_3-way'!$I11)</f>
        <v>3.6944025473437239</v>
      </c>
      <c r="G12" s="22">
        <f>IF(OR($A12="",$B12="",$C12=""),"",C12*'MPTO_working_3-way'!$I11)</f>
        <v>2.3063925507428333</v>
      </c>
      <c r="H12" s="17"/>
      <c r="I12" s="21"/>
      <c r="J12" s="22"/>
      <c r="K12" s="17"/>
      <c r="L12" s="21"/>
      <c r="M12" s="22"/>
      <c r="N12" s="23">
        <f t="shared" si="4"/>
        <v>29.574270226133496</v>
      </c>
      <c r="O12" s="24">
        <f t="shared" si="5"/>
        <v>27.067976139173034</v>
      </c>
      <c r="P12" s="24">
        <f t="shared" si="6"/>
        <v>43.357753634693459</v>
      </c>
      <c r="Q12" t="s">
        <v>88</v>
      </c>
      <c r="R12" t="s">
        <v>89</v>
      </c>
      <c r="S12" s="58" t="s">
        <v>141</v>
      </c>
      <c r="AD12" s="37"/>
      <c r="AE12" s="37"/>
      <c r="AH12" s="37"/>
      <c r="AI12" s="37"/>
      <c r="AJ12" t="s">
        <v>146</v>
      </c>
    </row>
    <row r="13" spans="1:36" s="36" customFormat="1" ht="15" x14ac:dyDescent="0.25">
      <c r="A13">
        <v>1.88</v>
      </c>
      <c r="B13">
        <v>3.42</v>
      </c>
      <c r="C13">
        <v>4.71</v>
      </c>
      <c r="D13" s="20">
        <f t="shared" si="0"/>
        <v>3.6626779488813321E-2</v>
      </c>
      <c r="E13" s="17">
        <f>IF(OR($A13="",$B13="",$C13=""),"",A13*'MPTO_working_3-way'!$I12)</f>
        <v>1.948858345438969</v>
      </c>
      <c r="F13" s="21">
        <f>IF(OR($A13="",$B13="",$C13=""),"",B13*'MPTO_working_3-way'!$I12)</f>
        <v>3.5452635858517416</v>
      </c>
      <c r="G13" s="22">
        <f>IF(OR($A13="",$B13="",$C13=""),"",C13*'MPTO_working_3-way'!$I12)</f>
        <v>4.8825121313923106</v>
      </c>
      <c r="H13" s="17"/>
      <c r="I13" s="21"/>
      <c r="J13" s="22"/>
      <c r="K13" s="17"/>
      <c r="L13" s="21"/>
      <c r="M13" s="22"/>
      <c r="N13" s="23">
        <f t="shared" si="4"/>
        <v>51.312092658779463</v>
      </c>
      <c r="O13" s="24">
        <f t="shared" si="5"/>
        <v>28.206647426463562</v>
      </c>
      <c r="P13" s="24">
        <f t="shared" si="6"/>
        <v>20.481259914756979</v>
      </c>
      <c r="Q13" t="s">
        <v>90</v>
      </c>
      <c r="R13" t="s">
        <v>91</v>
      </c>
      <c r="S13" s="58" t="s">
        <v>141</v>
      </c>
      <c r="AD13" s="37"/>
      <c r="AE13" s="37"/>
      <c r="AH13" s="37"/>
      <c r="AI13" s="37"/>
      <c r="AJ13" t="s">
        <v>147</v>
      </c>
    </row>
    <row r="14" spans="1:36" s="36" customFormat="1" ht="15" x14ac:dyDescent="0.25">
      <c r="A14">
        <v>2</v>
      </c>
      <c r="B14">
        <v>3.32</v>
      </c>
      <c r="C14">
        <v>4.29</v>
      </c>
      <c r="D14" s="20">
        <f t="shared" si="0"/>
        <v>3.4305052377341383E-2</v>
      </c>
      <c r="E14" s="17">
        <f>IF(OR($A14="",$B14="",$C14=""),"",A14*'MPTO_working_3-way'!$I13)</f>
        <v>2.0686101047546828</v>
      </c>
      <c r="F14" s="21">
        <f>IF(OR($A14="",$B14="",$C14=""),"",B14*'MPTO_working_3-way'!$I13)</f>
        <v>3.4338927738927731</v>
      </c>
      <c r="G14" s="22">
        <f>IF(OR($A14="",$B14="",$C14=""),"",C14*'MPTO_working_3-way'!$I13)</f>
        <v>4.4371686746987944</v>
      </c>
      <c r="H14" s="17"/>
      <c r="I14" s="21"/>
      <c r="J14" s="22"/>
      <c r="K14" s="17"/>
      <c r="L14" s="21"/>
      <c r="M14" s="22"/>
      <c r="N14" s="23">
        <f t="shared" si="4"/>
        <v>48.341637590453054</v>
      </c>
      <c r="O14" s="24">
        <f t="shared" si="5"/>
        <v>29.121468427983771</v>
      </c>
      <c r="P14" s="24">
        <f t="shared" si="6"/>
        <v>22.536893981563196</v>
      </c>
      <c r="Q14" t="s">
        <v>92</v>
      </c>
      <c r="R14" t="s">
        <v>93</v>
      </c>
      <c r="S14" s="58" t="s">
        <v>141</v>
      </c>
      <c r="AD14" s="37"/>
      <c r="AE14" s="37"/>
      <c r="AH14" s="37"/>
      <c r="AI14" s="37"/>
      <c r="AJ14" t="s">
        <v>147</v>
      </c>
    </row>
    <row r="15" spans="1:36" s="36" customFormat="1" ht="15" x14ac:dyDescent="0.25">
      <c r="A15">
        <v>4.2</v>
      </c>
      <c r="B15">
        <v>3.2</v>
      </c>
      <c r="C15">
        <v>2.0699999999999998</v>
      </c>
      <c r="D15" s="20">
        <f t="shared" si="0"/>
        <v>3.3687025534851589E-2</v>
      </c>
      <c r="E15" s="17">
        <f>IF(OR($A15="",$B15="",$C15=""),"",A15*'MPTO_working_3-way'!$I14)</f>
        <v>4.3414855072463769</v>
      </c>
      <c r="F15" s="21">
        <f>IF(OR($A15="",$B15="",$C15=""),"",B15*'MPTO_working_3-way'!$I14)</f>
        <v>3.3077984817115254</v>
      </c>
      <c r="G15" s="22">
        <f>IF(OR($A15="",$B15="",$C15=""),"",C15*'MPTO_working_3-way'!$I14)</f>
        <v>2.1397321428571425</v>
      </c>
      <c r="H15" s="17"/>
      <c r="I15" s="21"/>
      <c r="J15" s="22"/>
      <c r="K15" s="17"/>
      <c r="L15" s="21"/>
      <c r="M15" s="22"/>
      <c r="N15" s="23">
        <f t="shared" si="4"/>
        <v>23.033590653035677</v>
      </c>
      <c r="O15" s="24">
        <f t="shared" si="5"/>
        <v>30.231587732109329</v>
      </c>
      <c r="P15" s="24">
        <f t="shared" si="6"/>
        <v>46.734821614855008</v>
      </c>
      <c r="Q15" t="s">
        <v>94</v>
      </c>
      <c r="R15" t="s">
        <v>95</v>
      </c>
      <c r="S15" s="58" t="s">
        <v>141</v>
      </c>
      <c r="AD15" s="37"/>
      <c r="AE15" s="37"/>
      <c r="AH15" s="37"/>
      <c r="AI15" s="37"/>
      <c r="AJ15" t="s">
        <v>147</v>
      </c>
    </row>
    <row r="16" spans="1:36" s="36" customFormat="1" ht="15" x14ac:dyDescent="0.25">
      <c r="A16">
        <v>1.81</v>
      </c>
      <c r="B16">
        <v>3.64</v>
      </c>
      <c r="C16">
        <v>4.8099999999999996</v>
      </c>
      <c r="D16" s="20">
        <f t="shared" si="0"/>
        <v>3.511167047078656E-2</v>
      </c>
      <c r="E16" s="17">
        <f>IF(OR($A16="",$B16="",$C16=""),"",A16*'MPTO_working_3-way'!$I15)</f>
        <v>1.8735521235521237</v>
      </c>
      <c r="F16" s="21">
        <f>IF(OR($A16="",$B16="",$C16=""),"",B16*'MPTO_working_3-way'!$I15)</f>
        <v>3.7678064805136633</v>
      </c>
      <c r="G16" s="22">
        <f>IF(OR($A16="",$B16="",$C16=""),"",C16*'MPTO_working_3-way'!$I15)</f>
        <v>4.9788871349644825</v>
      </c>
      <c r="H16" s="17"/>
      <c r="I16" s="21"/>
      <c r="J16" s="22"/>
      <c r="K16" s="17"/>
      <c r="L16" s="21"/>
      <c r="M16" s="22"/>
      <c r="N16" s="23">
        <f t="shared" si="4"/>
        <v>53.374549201442548</v>
      </c>
      <c r="O16" s="24">
        <f t="shared" si="5"/>
        <v>26.540641223794236</v>
      </c>
      <c r="P16" s="24">
        <f t="shared" si="6"/>
        <v>20.084809574763209</v>
      </c>
      <c r="Q16" t="s">
        <v>96</v>
      </c>
      <c r="R16" t="s">
        <v>97</v>
      </c>
      <c r="S16" s="58" t="s">
        <v>141</v>
      </c>
      <c r="AD16" s="37"/>
      <c r="AE16" s="37"/>
      <c r="AH16" s="37"/>
      <c r="AI16" s="37"/>
      <c r="AJ16" t="s">
        <v>147</v>
      </c>
    </row>
    <row r="17" spans="1:36" s="36" customFormat="1" ht="15" x14ac:dyDescent="0.25">
      <c r="A17">
        <v>1.54</v>
      </c>
      <c r="B17">
        <v>3.99</v>
      </c>
      <c r="C17">
        <v>6.1</v>
      </c>
      <c r="D17" s="20">
        <f t="shared" si="0"/>
        <v>6.3911641996197588E-2</v>
      </c>
      <c r="E17" s="17">
        <f>IF(OR($A17="",$B17="",$C17=""),"",A17*'MPTO_working_3-way'!$I16)</f>
        <v>1.6384239286741442</v>
      </c>
      <c r="F17" s="21">
        <f>IF(OR($A17="",$B17="",$C17=""),"",B17*'MPTO_working_3-way'!$I16)</f>
        <v>4.2450074515648284</v>
      </c>
      <c r="G17" s="22">
        <f>IF(OR($A17="",$B17="",$C17=""),"",C17*'MPTO_working_3-way'!$I16)</f>
        <v>6.4898610161768051</v>
      </c>
      <c r="H17" s="17"/>
      <c r="I17" s="21"/>
      <c r="J17" s="22"/>
      <c r="K17" s="17"/>
      <c r="L17" s="21"/>
      <c r="M17" s="22"/>
      <c r="N17" s="23">
        <f t="shared" si="4"/>
        <v>61.034264850442355</v>
      </c>
      <c r="O17" s="24">
        <f t="shared" si="5"/>
        <v>23.557084679118105</v>
      </c>
      <c r="P17" s="24">
        <f t="shared" si="6"/>
        <v>15.408650470439547</v>
      </c>
      <c r="Q17" t="s">
        <v>98</v>
      </c>
      <c r="R17" t="s">
        <v>99</v>
      </c>
      <c r="S17" s="58" t="s">
        <v>141</v>
      </c>
      <c r="AD17" s="37"/>
      <c r="AE17" s="37"/>
      <c r="AH17" s="37"/>
      <c r="AI17" s="37"/>
      <c r="AJ17" t="s">
        <v>145</v>
      </c>
    </row>
    <row r="18" spans="1:36" s="36" customFormat="1" ht="15" x14ac:dyDescent="0.25">
      <c r="A18">
        <v>2.15</v>
      </c>
      <c r="B18">
        <v>3.41</v>
      </c>
      <c r="C18">
        <v>3.35</v>
      </c>
      <c r="D18" s="20">
        <f t="shared" si="0"/>
        <v>5.6878873721143863E-2</v>
      </c>
      <c r="E18" s="17">
        <f>IF(OR($A18="",$B18="",$C18=""),"",A18*'MPTO_working_3-way'!$I17)</f>
        <v>2.2722895785004593</v>
      </c>
      <c r="F18" s="21">
        <f>IF(OR($A18="",$B18="",$C18=""),"",B18*'MPTO_working_3-way'!$I17)</f>
        <v>3.6039569593891008</v>
      </c>
      <c r="G18" s="22">
        <f>IF(OR($A18="",$B18="",$C18=""),"",C18*'MPTO_working_3-way'!$I17)</f>
        <v>3.540544226965832</v>
      </c>
      <c r="H18" s="17"/>
      <c r="I18" s="21"/>
      <c r="J18" s="22"/>
      <c r="K18" s="17"/>
      <c r="L18" s="21"/>
      <c r="M18" s="22"/>
      <c r="N18" s="23">
        <f t="shared" si="4"/>
        <v>44.008475392468469</v>
      </c>
      <c r="O18" s="24">
        <f t="shared" si="5"/>
        <v>27.747279206395071</v>
      </c>
      <c r="P18" s="24">
        <f t="shared" si="6"/>
        <v>28.244245401136475</v>
      </c>
      <c r="Q18" t="s">
        <v>100</v>
      </c>
      <c r="R18" t="s">
        <v>101</v>
      </c>
      <c r="S18" s="58" t="s">
        <v>141</v>
      </c>
      <c r="AD18" s="37"/>
      <c r="AE18" s="37"/>
      <c r="AH18" s="37"/>
      <c r="AI18" s="37"/>
      <c r="AJ18" t="s">
        <v>145</v>
      </c>
    </row>
    <row r="19" spans="1:36" s="36" customFormat="1" ht="15" x14ac:dyDescent="0.25">
      <c r="A19">
        <v>1.22</v>
      </c>
      <c r="B19">
        <v>6.07</v>
      </c>
      <c r="C19">
        <v>11.54</v>
      </c>
      <c r="D19" s="20">
        <f t="shared" si="0"/>
        <v>7.107188959819899E-2</v>
      </c>
      <c r="E19" s="17">
        <f>IF(OR($A19="",$B19="",$C19=""),"",A19*'MPTO_working_3-way'!$I18)</f>
        <v>1.3067077053098028</v>
      </c>
      <c r="F19" s="21">
        <f>IF(OR($A19="",$B19="",$C19=""),"",B19*'MPTO_working_3-way'!$I18)</f>
        <v>6.5014063698610682</v>
      </c>
      <c r="G19" s="22">
        <f>IF(OR($A19="",$B19="",$C19=""),"",C19*'MPTO_working_3-way'!$I18)</f>
        <v>12.360169605963215</v>
      </c>
      <c r="H19" s="17"/>
      <c r="I19" s="21"/>
      <c r="J19" s="22"/>
      <c r="K19" s="17"/>
      <c r="L19" s="21"/>
      <c r="M19" s="22"/>
      <c r="N19" s="23">
        <f t="shared" si="4"/>
        <v>76.528208713892397</v>
      </c>
      <c r="O19" s="24">
        <f t="shared" si="5"/>
        <v>15.381287418607698</v>
      </c>
      <c r="P19" s="24">
        <f t="shared" si="6"/>
        <v>8.0905038674998924</v>
      </c>
      <c r="Q19" t="s">
        <v>102</v>
      </c>
      <c r="R19" t="s">
        <v>103</v>
      </c>
      <c r="S19" s="58" t="s">
        <v>141</v>
      </c>
      <c r="AD19" s="37"/>
      <c r="AE19" s="37"/>
      <c r="AH19" s="37"/>
      <c r="AI19" s="37"/>
      <c r="AJ19" t="s">
        <v>145</v>
      </c>
    </row>
    <row r="20" spans="1:36" s="36" customFormat="1" ht="15" x14ac:dyDescent="0.25">
      <c r="A20">
        <v>2.4700000000000002</v>
      </c>
      <c r="B20">
        <v>3.28</v>
      </c>
      <c r="C20">
        <v>2.91</v>
      </c>
      <c r="D20" s="20">
        <f t="shared" si="0"/>
        <v>5.3378960059478286E-2</v>
      </c>
      <c r="E20" s="17">
        <f>IF(OR($A20="",$B20="",$C20=""),"",A20*'MPTO_working_3-way'!$I19)</f>
        <v>2.6018460313469114</v>
      </c>
      <c r="F20" s="21">
        <f>IF(OR($A20="",$B20="",$C20=""),"",B20*'MPTO_working_3-way'!$I19)</f>
        <v>3.4550829889950885</v>
      </c>
      <c r="G20" s="22">
        <f>IF(OR($A20="",$B20="",$C20=""),"",C20*'MPTO_working_3-way'!$I19)</f>
        <v>3.0653327737730818</v>
      </c>
      <c r="H20" s="17"/>
      <c r="I20" s="21"/>
      <c r="J20" s="22"/>
      <c r="K20" s="17"/>
      <c r="L20" s="21"/>
      <c r="M20" s="22"/>
      <c r="N20" s="23">
        <f t="shared" si="4"/>
        <v>38.434249680882338</v>
      </c>
      <c r="O20" s="24">
        <f t="shared" si="5"/>
        <v>28.942864851152251</v>
      </c>
      <c r="P20" s="24">
        <f t="shared" si="6"/>
        <v>32.622885467965418</v>
      </c>
      <c r="Q20" t="s">
        <v>104</v>
      </c>
      <c r="R20" t="s">
        <v>105</v>
      </c>
      <c r="S20" s="58" t="s">
        <v>141</v>
      </c>
      <c r="AD20" s="37"/>
      <c r="AE20" s="37"/>
      <c r="AH20" s="37"/>
      <c r="AI20" s="37"/>
      <c r="AJ20" t="s">
        <v>145</v>
      </c>
    </row>
    <row r="21" spans="1:36" s="36" customFormat="1" ht="15" x14ac:dyDescent="0.25">
      <c r="A21">
        <v>1.39</v>
      </c>
      <c r="B21">
        <v>4.54</v>
      </c>
      <c r="C21">
        <v>8</v>
      </c>
      <c r="D21" s="20">
        <f t="shared" si="0"/>
        <v>6.4688777612271542E-2</v>
      </c>
      <c r="E21" s="17">
        <f>IF(OR($A21="",$B21="",$C21=""),"",A21*'MPTO_working_3-way'!$I20)</f>
        <v>1.4799174008810574</v>
      </c>
      <c r="F21" s="21">
        <f>IF(OR($A21="",$B21="",$C21=""),"",B21*'MPTO_working_3-way'!$I20)</f>
        <v>4.8336870503597131</v>
      </c>
      <c r="G21" s="22">
        <f>IF(OR($A21="",$B21="",$C21=""),"",C21*'MPTO_working_3-way'!$I20)</f>
        <v>8.5175102208981723</v>
      </c>
      <c r="H21" s="17"/>
      <c r="I21" s="21"/>
      <c r="J21" s="22"/>
      <c r="K21" s="17"/>
      <c r="L21" s="21"/>
      <c r="M21" s="22"/>
      <c r="N21" s="23">
        <f t="shared" si="4"/>
        <v>67.571338738544313</v>
      </c>
      <c r="O21" s="24">
        <f t="shared" si="5"/>
        <v>20.688141155633609</v>
      </c>
      <c r="P21" s="24">
        <f t="shared" si="6"/>
        <v>11.740520105822073</v>
      </c>
      <c r="Q21" t="s">
        <v>106</v>
      </c>
      <c r="R21" t="s">
        <v>107</v>
      </c>
      <c r="S21" s="58" t="s">
        <v>141</v>
      </c>
      <c r="AD21" s="37"/>
      <c r="AE21" s="37"/>
      <c r="AH21" s="37"/>
      <c r="AI21" s="37"/>
      <c r="AJ21" t="s">
        <v>145</v>
      </c>
    </row>
    <row r="22" spans="1:36" s="36" customFormat="1" ht="15" x14ac:dyDescent="0.25">
      <c r="A22">
        <v>1.9</v>
      </c>
      <c r="B22">
        <v>3.46</v>
      </c>
      <c r="C22">
        <v>4.3</v>
      </c>
      <c r="D22" s="20">
        <f t="shared" si="0"/>
        <v>4.7891270049030377E-2</v>
      </c>
      <c r="E22" s="17">
        <f>IF(OR($A22="",$B22="",$C22=""),"",A22*'MPTO_working_3-way'!$I21)</f>
        <v>1.9909934130931577</v>
      </c>
      <c r="F22" s="21">
        <f>IF(OR($A22="",$B22="",$C22=""),"",B22*'MPTO_working_3-way'!$I21)</f>
        <v>3.6257037943696449</v>
      </c>
      <c r="G22" s="22">
        <f>IF(OR($A22="",$B22="",$C22=""),"",C22*'MPTO_working_3-way'!$I21)</f>
        <v>4.50593246121083</v>
      </c>
      <c r="H22" s="17"/>
      <c r="I22" s="21"/>
      <c r="J22" s="22"/>
      <c r="K22" s="17"/>
      <c r="L22" s="21"/>
      <c r="M22" s="22"/>
      <c r="N22" s="23">
        <f t="shared" si="4"/>
        <v>50.22618324218486</v>
      </c>
      <c r="O22" s="24">
        <f t="shared" si="5"/>
        <v>27.580852069407875</v>
      </c>
      <c r="P22" s="24">
        <f t="shared" si="6"/>
        <v>22.192964688407269</v>
      </c>
      <c r="Q22" t="s">
        <v>108</v>
      </c>
      <c r="R22" t="s">
        <v>109</v>
      </c>
      <c r="S22" s="58" t="s">
        <v>142</v>
      </c>
      <c r="AD22" s="37"/>
      <c r="AE22" s="37"/>
      <c r="AH22" s="37"/>
      <c r="AI22" s="37"/>
      <c r="AJ22" t="s">
        <v>146</v>
      </c>
    </row>
    <row r="23" spans="1:36" s="36" customFormat="1" ht="15" x14ac:dyDescent="0.25">
      <c r="A23">
        <v>1.88</v>
      </c>
      <c r="B23">
        <v>3.47</v>
      </c>
      <c r="C23">
        <v>4.42</v>
      </c>
      <c r="D23" s="20">
        <f t="shared" si="0"/>
        <v>4.6343675548769836E-2</v>
      </c>
      <c r="E23" s="17">
        <f>IF(OR($A23="",$B23="",$C23=""),"",A23*'MPTO_working_3-way'!$I22)</f>
        <v>1.9671261100316872</v>
      </c>
      <c r="F23" s="21">
        <f>IF(OR($A23="",$B23="",$C23=""),"",B23*'MPTO_working_3-way'!$I22)</f>
        <v>3.6308125541542315</v>
      </c>
      <c r="G23" s="22">
        <f>IF(OR($A23="",$B23="",$C23=""),"",C23*'MPTO_working_3-way'!$I22)</f>
        <v>4.6248390459255626</v>
      </c>
      <c r="H23" s="17"/>
      <c r="I23" s="21"/>
      <c r="J23" s="22"/>
      <c r="K23" s="17"/>
      <c r="L23" s="21"/>
      <c r="M23" s="22"/>
      <c r="N23" s="23">
        <f t="shared" si="4"/>
        <v>50.835581658966014</v>
      </c>
      <c r="O23" s="24">
        <f t="shared" si="5"/>
        <v>27.542044241745273</v>
      </c>
      <c r="P23" s="24">
        <f t="shared" si="6"/>
        <v>21.622374099288709</v>
      </c>
      <c r="Q23" t="s">
        <v>110</v>
      </c>
      <c r="R23" t="s">
        <v>111</v>
      </c>
      <c r="S23" s="58" t="s">
        <v>142</v>
      </c>
      <c r="AD23" s="37"/>
      <c r="AE23" s="37"/>
      <c r="AH23" s="37"/>
      <c r="AI23" s="37"/>
      <c r="AJ23" t="s">
        <v>146</v>
      </c>
    </row>
    <row r="24" spans="1:36" s="36" customFormat="1" ht="15" x14ac:dyDescent="0.25">
      <c r="A24">
        <v>2.4300000000000002</v>
      </c>
      <c r="B24">
        <v>3.07</v>
      </c>
      <c r="C24">
        <v>3.27</v>
      </c>
      <c r="D24" s="20">
        <f t="shared" si="0"/>
        <v>4.3065930321174228E-2</v>
      </c>
      <c r="E24" s="17">
        <f>IF(OR($A24="",$B24="",$C24=""),"",A24*'MPTO_working_3-way'!$I23)</f>
        <v>2.5346502106804536</v>
      </c>
      <c r="F24" s="21">
        <f>IF(OR($A24="",$B24="",$C24=""),"",B24*'MPTO_working_3-way'!$I23)</f>
        <v>3.2022124060860047</v>
      </c>
      <c r="G24" s="22">
        <f>IF(OR($A24="",$B24="",$C24=""),"",C24*'MPTO_working_3-way'!$I23)</f>
        <v>3.4108255921502399</v>
      </c>
      <c r="H24" s="17"/>
      <c r="I24" s="21"/>
      <c r="J24" s="22"/>
      <c r="K24" s="17"/>
      <c r="L24" s="21"/>
      <c r="M24" s="22"/>
      <c r="N24" s="23">
        <f t="shared" si="4"/>
        <v>39.453175660539742</v>
      </c>
      <c r="O24" s="24">
        <f t="shared" si="5"/>
        <v>31.228409399059149</v>
      </c>
      <c r="P24" s="24">
        <f t="shared" si="6"/>
        <v>29.318414940401095</v>
      </c>
      <c r="Q24" t="s">
        <v>112</v>
      </c>
      <c r="R24" t="s">
        <v>113</v>
      </c>
      <c r="S24" s="58" t="s">
        <v>142</v>
      </c>
      <c r="AD24" s="37"/>
      <c r="AE24" s="37"/>
      <c r="AH24" s="37"/>
      <c r="AI24" s="37"/>
      <c r="AJ24" t="s">
        <v>146</v>
      </c>
    </row>
    <row r="25" spans="1:36" s="36" customFormat="1" ht="15" x14ac:dyDescent="0.25">
      <c r="A25">
        <v>1.99</v>
      </c>
      <c r="B25">
        <v>3.4</v>
      </c>
      <c r="C25">
        <v>4.0199999999999996</v>
      </c>
      <c r="D25" s="20">
        <f t="shared" si="0"/>
        <v>4.5386428778366517E-2</v>
      </c>
      <c r="E25" s="17">
        <f>IF(OR($A25="",$B25="",$C25=""),"",A25*'MPTO_working_3-way'!$I24)</f>
        <v>2.0803189932689494</v>
      </c>
      <c r="F25" s="21">
        <f>IF(OR($A25="",$B25="",$C25=""),"",B25*'MPTO_working_3-way'!$I24)</f>
        <v>3.5543138578464459</v>
      </c>
      <c r="G25" s="22">
        <f>IF(OR($A25="",$B25="",$C25=""),"",C25*'MPTO_working_3-way'!$I24)</f>
        <v>4.2024534436890333</v>
      </c>
      <c r="H25" s="17"/>
      <c r="I25" s="21"/>
      <c r="J25" s="22"/>
      <c r="K25" s="17"/>
      <c r="L25" s="21"/>
      <c r="M25" s="22"/>
      <c r="N25" s="23">
        <f t="shared" si="4"/>
        <v>48.069551027298495</v>
      </c>
      <c r="O25" s="24">
        <f t="shared" si="5"/>
        <v>28.134825454212947</v>
      </c>
      <c r="P25" s="24">
        <f t="shared" si="6"/>
        <v>23.795623518488558</v>
      </c>
      <c r="Q25" t="s">
        <v>114</v>
      </c>
      <c r="R25" t="s">
        <v>115</v>
      </c>
      <c r="S25" s="58" t="s">
        <v>142</v>
      </c>
      <c r="AD25" s="37"/>
      <c r="AE25" s="37"/>
      <c r="AH25" s="37"/>
      <c r="AI25" s="37"/>
      <c r="AJ25" t="s">
        <v>146</v>
      </c>
    </row>
    <row r="26" spans="1:36" s="36" customFormat="1" ht="15" x14ac:dyDescent="0.25">
      <c r="A26">
        <v>1.48</v>
      </c>
      <c r="B26">
        <v>4.1900000000000004</v>
      </c>
      <c r="C26">
        <v>7.3</v>
      </c>
      <c r="D26" s="20">
        <f t="shared" si="0"/>
        <v>5.1325461532412131E-2</v>
      </c>
      <c r="E26" s="17">
        <f>IF(OR($A26="",$B26="",$C26=""),"",A26*'MPTO_working_3-way'!$I25)</f>
        <v>1.5559616830679699</v>
      </c>
      <c r="F26" s="21">
        <f>IF(OR($A26="",$B26="",$C26=""),"",B26*'MPTO_working_3-way'!$I25)</f>
        <v>4.4050536838208076</v>
      </c>
      <c r="G26" s="22">
        <f>IF(OR($A26="",$B26="",$C26=""),"",C26*'MPTO_working_3-way'!$I25)</f>
        <v>7.6746758691866086</v>
      </c>
      <c r="H26" s="17"/>
      <c r="I26" s="21"/>
      <c r="J26" s="22"/>
      <c r="K26" s="17"/>
      <c r="L26" s="21"/>
      <c r="M26" s="22"/>
      <c r="N26" s="23">
        <f t="shared" si="4"/>
        <v>64.268934825454593</v>
      </c>
      <c r="O26" s="24">
        <f t="shared" si="5"/>
        <v>22.70119893596009</v>
      </c>
      <c r="P26" s="24">
        <f t="shared" si="6"/>
        <v>13.029866238585317</v>
      </c>
      <c r="Q26" t="s">
        <v>116</v>
      </c>
      <c r="R26" t="s">
        <v>117</v>
      </c>
      <c r="S26" s="58" t="s">
        <v>142</v>
      </c>
      <c r="AD26" s="37"/>
      <c r="AE26" s="37"/>
      <c r="AH26" s="37"/>
      <c r="AI26" s="37"/>
      <c r="AJ26" t="s">
        <v>146</v>
      </c>
    </row>
    <row r="27" spans="1:36" s="36" customFormat="1" ht="15" x14ac:dyDescent="0.25">
      <c r="A27">
        <v>2.98</v>
      </c>
      <c r="B27">
        <v>3.16</v>
      </c>
      <c r="C27">
        <v>2.62</v>
      </c>
      <c r="D27" s="20">
        <f t="shared" si="0"/>
        <v>3.3705555314166524E-2</v>
      </c>
      <c r="E27" s="17">
        <f>IF(OR($A27="",$B27="",$C27=""),"",A27*'MPTO_working_3-way'!$I26)</f>
        <v>3.0804425548362162</v>
      </c>
      <c r="F27" s="21">
        <f>IF(OR($A27="",$B27="",$C27=""),"",B27*'MPTO_working_3-way'!$I26)</f>
        <v>3.2665095547927665</v>
      </c>
      <c r="G27" s="22">
        <f>IF(OR($A27="",$B27="",$C27=""),"",C27*'MPTO_working_3-way'!$I26)</f>
        <v>2.7083085549231165</v>
      </c>
      <c r="H27" s="17"/>
      <c r="I27" s="21"/>
      <c r="J27" s="22"/>
      <c r="K27" s="17"/>
      <c r="L27" s="21"/>
      <c r="M27" s="22"/>
      <c r="N27" s="23">
        <f t="shared" si="4"/>
        <v>32.462867987264545</v>
      </c>
      <c r="O27" s="24">
        <f t="shared" si="5"/>
        <v>30.613717279129215</v>
      </c>
      <c r="P27" s="24">
        <f t="shared" si="6"/>
        <v>36.923414733606229</v>
      </c>
      <c r="Q27" t="s">
        <v>118</v>
      </c>
      <c r="R27" t="s">
        <v>119</v>
      </c>
      <c r="S27" s="58" t="s">
        <v>142</v>
      </c>
      <c r="AD27" s="37"/>
      <c r="AE27" s="37"/>
      <c r="AH27" s="37"/>
      <c r="AI27" s="37"/>
      <c r="AJ27" t="s">
        <v>147</v>
      </c>
    </row>
    <row r="28" spans="1:36" s="36" customFormat="1" ht="15" x14ac:dyDescent="0.25">
      <c r="A28">
        <v>2.84</v>
      </c>
      <c r="B28">
        <v>3.02</v>
      </c>
      <c r="C28">
        <v>2.82</v>
      </c>
      <c r="D28" s="20">
        <f t="shared" si="0"/>
        <v>3.7848432948921928E-2</v>
      </c>
      <c r="E28" s="17">
        <f>IF(OR($A28="",$B28="",$C28=""),"",A28*'MPTO_working_3-way'!$I27)</f>
        <v>2.947489549574938</v>
      </c>
      <c r="F28" s="21">
        <f>IF(OR($A28="",$B28="",$C28=""),"",B28*'MPTO_working_3-way'!$I27)</f>
        <v>3.1343022675057441</v>
      </c>
      <c r="G28" s="22">
        <f>IF(OR($A28="",$B28="",$C28=""),"",C28*'MPTO_working_3-way'!$I27)</f>
        <v>2.9267325809159597</v>
      </c>
      <c r="H28" s="17"/>
      <c r="I28" s="21"/>
      <c r="J28" s="22"/>
      <c r="K28" s="17"/>
      <c r="L28" s="21"/>
      <c r="M28" s="22"/>
      <c r="N28" s="23">
        <f t="shared" si="4"/>
        <v>33.927177117361161</v>
      </c>
      <c r="O28" s="24">
        <f t="shared" si="5"/>
        <v>31.905027487849569</v>
      </c>
      <c r="P28" s="24">
        <f t="shared" si="6"/>
        <v>34.167795394789259</v>
      </c>
      <c r="Q28" t="s">
        <v>120</v>
      </c>
      <c r="R28" t="s">
        <v>121</v>
      </c>
      <c r="S28" s="58" t="s">
        <v>142</v>
      </c>
      <c r="AD28" s="37"/>
      <c r="AE28" s="37"/>
      <c r="AH28" s="37"/>
      <c r="AI28" s="37"/>
      <c r="AJ28" t="s">
        <v>147</v>
      </c>
    </row>
    <row r="29" spans="1:36" s="36" customFormat="1" ht="15" x14ac:dyDescent="0.25">
      <c r="A29">
        <v>1.47</v>
      </c>
      <c r="B29">
        <v>4.53</v>
      </c>
      <c r="C29">
        <v>7.02</v>
      </c>
      <c r="D29" s="20">
        <f t="shared" si="0"/>
        <v>4.3472803170059526E-2</v>
      </c>
      <c r="E29" s="17">
        <f>IF(OR($A29="",$B29="",$C29=""),"",A29*'MPTO_working_3-way'!$I28)</f>
        <v>1.5339050206599876</v>
      </c>
      <c r="F29" s="21">
        <f>IF(OR($A29="",$B29="",$C29=""),"",B29*'MPTO_working_3-way'!$I28)</f>
        <v>4.7269317983603703</v>
      </c>
      <c r="G29" s="22">
        <f>IF(OR($A29="",$B29="",$C29=""),"",C29*'MPTO_working_3-way'!$I28)</f>
        <v>7.3251790782538171</v>
      </c>
      <c r="H29" s="17"/>
      <c r="I29" s="21"/>
      <c r="J29" s="22"/>
      <c r="K29" s="17"/>
      <c r="L29" s="21"/>
      <c r="M29" s="22"/>
      <c r="N29" s="23">
        <f t="shared" si="4"/>
        <v>65.19308474326094</v>
      </c>
      <c r="O29" s="24">
        <f t="shared" si="5"/>
        <v>21.155371870329709</v>
      </c>
      <c r="P29" s="24">
        <f t="shared" si="6"/>
        <v>13.651543386409346</v>
      </c>
      <c r="Q29" t="s">
        <v>122</v>
      </c>
      <c r="R29" t="s">
        <v>123</v>
      </c>
      <c r="S29" s="58" t="s">
        <v>142</v>
      </c>
      <c r="AD29" s="37"/>
      <c r="AE29" s="37"/>
      <c r="AH29" s="37"/>
      <c r="AI29" s="37"/>
      <c r="AJ29" t="s">
        <v>147</v>
      </c>
    </row>
    <row r="30" spans="1:36" s="36" customFormat="1" ht="15" x14ac:dyDescent="0.25">
      <c r="A30">
        <v>2.34</v>
      </c>
      <c r="B30">
        <v>3.29</v>
      </c>
      <c r="C30">
        <v>3.25</v>
      </c>
      <c r="D30" s="20">
        <f t="shared" si="0"/>
        <v>3.8994102823890042E-2</v>
      </c>
      <c r="E30" s="17">
        <f>IF(OR($A30="",$B30="",$C30=""),"",A30*'MPTO_working_3-way'!$I29)</f>
        <v>2.4312462006079025</v>
      </c>
      <c r="F30" s="21">
        <f>IF(OR($A30="",$B30="",$C30=""),"",B30*'MPTO_working_3-way'!$I29)</f>
        <v>3.4182905982905982</v>
      </c>
      <c r="G30" s="22">
        <f>IF(OR($A30="",$B30="",$C30=""),"",C30*'MPTO_working_3-way'!$I29)</f>
        <v>3.3767308341776427</v>
      </c>
      <c r="H30" s="17"/>
      <c r="I30" s="21"/>
      <c r="J30" s="22"/>
      <c r="K30" s="17"/>
      <c r="L30" s="21"/>
      <c r="M30" s="22"/>
      <c r="N30" s="23">
        <f t="shared" si="4"/>
        <v>41.131169675451325</v>
      </c>
      <c r="O30" s="24">
        <f t="shared" si="5"/>
        <v>29.254388158223733</v>
      </c>
      <c r="P30" s="24">
        <f t="shared" si="6"/>
        <v>29.614442166324949</v>
      </c>
      <c r="Q30" t="s">
        <v>124</v>
      </c>
      <c r="R30" t="s">
        <v>125</v>
      </c>
      <c r="S30" s="58" t="s">
        <v>142</v>
      </c>
      <c r="AD30" s="37"/>
      <c r="AE30" s="37"/>
      <c r="AH30" s="37"/>
      <c r="AI30" s="37"/>
      <c r="AJ30" t="s">
        <v>147</v>
      </c>
    </row>
    <row r="31" spans="1:36" s="36" customFormat="1" ht="15" x14ac:dyDescent="0.25">
      <c r="A31">
        <v>2.17</v>
      </c>
      <c r="B31">
        <v>3.27</v>
      </c>
      <c r="C31">
        <v>3.65</v>
      </c>
      <c r="D31" s="20">
        <f t="shared" si="0"/>
        <v>4.061249338080053E-2</v>
      </c>
      <c r="E31" s="17">
        <f>IF(OR($A31="",$B31="",$C31=""),"",A31*'MPTO_working_3-way'!$I30)</f>
        <v>2.2581291106363373</v>
      </c>
      <c r="F31" s="21">
        <f>IF(OR($A31="",$B31="",$C31=""),"",B31*'MPTO_working_3-way'!$I30)</f>
        <v>3.4028028533552179</v>
      </c>
      <c r="G31" s="22">
        <f>IF(OR($A31="",$B31="",$C31=""),"",C31*'MPTO_working_3-way'!$I30)</f>
        <v>3.7982356008399218</v>
      </c>
      <c r="H31" s="17"/>
      <c r="I31" s="21"/>
      <c r="J31" s="22"/>
      <c r="K31" s="17"/>
      <c r="L31" s="21"/>
      <c r="M31" s="22"/>
      <c r="N31" s="23">
        <f t="shared" si="4"/>
        <v>44.284447478656411</v>
      </c>
      <c r="O31" s="24">
        <f t="shared" si="5"/>
        <v>29.387538540882087</v>
      </c>
      <c r="P31" s="24">
        <f t="shared" si="6"/>
        <v>26.328013980461488</v>
      </c>
      <c r="Q31" t="s">
        <v>126</v>
      </c>
      <c r="R31" t="s">
        <v>127</v>
      </c>
      <c r="S31" s="58" t="s">
        <v>142</v>
      </c>
      <c r="AD31" s="37"/>
      <c r="AE31" s="37"/>
      <c r="AH31" s="37"/>
      <c r="AI31" s="37"/>
      <c r="AJ31" t="s">
        <v>147</v>
      </c>
    </row>
    <row r="32" spans="1:36" s="36" customFormat="1" ht="15" x14ac:dyDescent="0.25">
      <c r="A32">
        <v>1.43</v>
      </c>
      <c r="B32">
        <v>4.46</v>
      </c>
      <c r="C32">
        <v>7.1</v>
      </c>
      <c r="D32" s="20">
        <f t="shared" si="0"/>
        <v>6.4361016360005907E-2</v>
      </c>
      <c r="E32" s="17">
        <f>IF(OR($A32="",$B32="",$C32=""),"",A32*'MPTO_working_3-way'!$I31)</f>
        <v>1.5220362533948084</v>
      </c>
      <c r="F32" s="21">
        <f>IF(OR($A32="",$B32="",$C32=""),"",B32*'MPTO_working_3-way'!$I31)</f>
        <v>4.7470501329656267</v>
      </c>
      <c r="G32" s="22">
        <f>IF(OR($A32="",$B32="",$C32=""),"",C32*'MPTO_working_3-way'!$I31)</f>
        <v>7.5569632161560412</v>
      </c>
      <c r="H32" s="17"/>
      <c r="I32" s="21"/>
      <c r="J32" s="22"/>
      <c r="K32" s="17"/>
      <c r="L32" s="21"/>
      <c r="M32" s="22"/>
      <c r="N32" s="23">
        <f t="shared" si="4"/>
        <v>65.701457358164845</v>
      </c>
      <c r="O32" s="24">
        <f t="shared" si="5"/>
        <v>21.065713906317431</v>
      </c>
      <c r="P32" s="24">
        <f t="shared" si="6"/>
        <v>13.23282873551771</v>
      </c>
      <c r="Q32" t="s">
        <v>128</v>
      </c>
      <c r="R32" t="s">
        <v>129</v>
      </c>
      <c r="S32" s="58" t="s">
        <v>142</v>
      </c>
      <c r="AD32" s="37"/>
      <c r="AE32" s="37"/>
      <c r="AH32" s="37"/>
      <c r="AI32" s="37"/>
      <c r="AJ32" t="s">
        <v>145</v>
      </c>
    </row>
    <row r="33" spans="1:36" s="36" customFormat="1" ht="15" x14ac:dyDescent="0.25">
      <c r="A33">
        <v>2.52</v>
      </c>
      <c r="B33">
        <v>3.52</v>
      </c>
      <c r="C33">
        <v>2.89</v>
      </c>
      <c r="D33" s="20">
        <f t="shared" si="0"/>
        <v>2.6937067161980632E-2</v>
      </c>
      <c r="E33" s="17">
        <f>IF(OR($A33="",$B33="",$C33=""),"",A33*'MPTO_working_3-way'!$I32)</f>
        <v>2.5878814092481912</v>
      </c>
      <c r="F33" s="21">
        <f>IF(OR($A33="",$B33="",$C33=""),"",B33*'MPTO_working_3-way'!$I32)</f>
        <v>3.6148184764101718</v>
      </c>
      <c r="G33" s="22">
        <f>IF(OR($A33="",$B33="",$C33=""),"",C33*'MPTO_working_3-way'!$I32)</f>
        <v>2.9678481240981243</v>
      </c>
      <c r="H33" s="17"/>
      <c r="I33" s="21"/>
      <c r="J33" s="22"/>
      <c r="K33" s="17"/>
      <c r="L33" s="21"/>
      <c r="M33" s="22"/>
      <c r="N33" s="23">
        <f t="shared" si="4"/>
        <v>38.641647040948115</v>
      </c>
      <c r="O33" s="24">
        <f t="shared" si="5"/>
        <v>27.663906404315124</v>
      </c>
      <c r="P33" s="24">
        <f t="shared" si="6"/>
        <v>33.694446554736764</v>
      </c>
      <c r="Q33" t="s">
        <v>130</v>
      </c>
      <c r="R33" t="s">
        <v>131</v>
      </c>
      <c r="S33" s="58" t="s">
        <v>142</v>
      </c>
      <c r="AD33" s="37"/>
      <c r="AE33" s="37"/>
      <c r="AH33" s="37"/>
      <c r="AI33" s="37"/>
      <c r="AJ33" t="s">
        <v>148</v>
      </c>
    </row>
    <row r="34" spans="1:36" s="36" customFormat="1" ht="15" x14ac:dyDescent="0.25">
      <c r="A34">
        <v>3.27</v>
      </c>
      <c r="B34">
        <v>3.69</v>
      </c>
      <c r="C34">
        <v>2.14</v>
      </c>
      <c r="D34" s="20">
        <f t="shared" si="0"/>
        <v>4.4102827206785378E-2</v>
      </c>
      <c r="E34" s="17">
        <f>IF(OR($A34="",$B34="",$C34=""),"",A34*'MPTO_working_3-way'!$I33)</f>
        <v>3.4142162449661884</v>
      </c>
      <c r="F34" s="21">
        <f>IF(OR($A34="",$B34="",$C34=""),"",B34*'MPTO_working_3-way'!$I33)</f>
        <v>3.852739432393038</v>
      </c>
      <c r="G34" s="22">
        <f>IF(OR($A34="",$B34="",$C34=""),"",C34*'MPTO_working_3-way'!$I33)</f>
        <v>2.2343800502225206</v>
      </c>
      <c r="H34" s="17"/>
      <c r="I34" s="21"/>
      <c r="J34" s="22"/>
      <c r="K34" s="17"/>
      <c r="L34" s="21"/>
      <c r="M34" s="22"/>
      <c r="N34" s="23">
        <f t="shared" si="4"/>
        <v>29.289298868352819</v>
      </c>
      <c r="O34" s="24">
        <f t="shared" si="5"/>
        <v>25.955557533743562</v>
      </c>
      <c r="P34" s="24">
        <f t="shared" si="6"/>
        <v>44.755143597903611</v>
      </c>
      <c r="Q34" t="s">
        <v>132</v>
      </c>
      <c r="R34" t="s">
        <v>133</v>
      </c>
      <c r="S34" s="58" t="s">
        <v>143</v>
      </c>
      <c r="AD34" s="37"/>
      <c r="AE34" s="37"/>
      <c r="AH34" s="37"/>
      <c r="AI34" s="37"/>
      <c r="AJ34" t="s">
        <v>146</v>
      </c>
    </row>
    <row r="35" spans="1:36" s="36" customFormat="1" ht="15" x14ac:dyDescent="0.25">
      <c r="A35">
        <v>2.34</v>
      </c>
      <c r="B35">
        <v>3.16</v>
      </c>
      <c r="C35">
        <v>3.32</v>
      </c>
      <c r="D35" s="20">
        <f t="shared" si="0"/>
        <v>4.5010942830067346E-2</v>
      </c>
      <c r="E35" s="17">
        <f>IF(OR($A35="",$B35="",$C35=""),"",A35*'MPTO_working_3-way'!$I34)</f>
        <v>2.4453256062223576</v>
      </c>
      <c r="F35" s="21">
        <f>IF(OR($A35="",$B35="",$C35=""),"",B35*'MPTO_working_3-way'!$I34)</f>
        <v>3.302234579343013</v>
      </c>
      <c r="G35" s="22">
        <f>IF(OR($A35="",$B35="",$C35=""),"",C35*'MPTO_working_3-way'!$I34)</f>
        <v>3.4694363301958235</v>
      </c>
      <c r="H35" s="17"/>
      <c r="I35" s="21"/>
      <c r="J35" s="22"/>
      <c r="K35" s="17"/>
      <c r="L35" s="21"/>
      <c r="M35" s="22"/>
      <c r="N35" s="23">
        <f t="shared" si="4"/>
        <v>40.894349507296994</v>
      </c>
      <c r="O35" s="24">
        <f t="shared" si="5"/>
        <v>30.282524635150303</v>
      </c>
      <c r="P35" s="24">
        <f t="shared" si="6"/>
        <v>28.8231258575527</v>
      </c>
      <c r="Q35" t="s">
        <v>134</v>
      </c>
      <c r="R35" t="s">
        <v>135</v>
      </c>
      <c r="S35" s="58" t="s">
        <v>143</v>
      </c>
      <c r="AD35" s="37"/>
      <c r="AE35" s="37"/>
      <c r="AH35" s="37"/>
      <c r="AI35" s="37"/>
      <c r="AJ35" t="s">
        <v>146</v>
      </c>
    </row>
    <row r="36" spans="1:36" s="36" customFormat="1" ht="15" x14ac:dyDescent="0.25">
      <c r="A36">
        <v>1.52</v>
      </c>
      <c r="B36">
        <v>4.18</v>
      </c>
      <c r="C36">
        <v>6.6</v>
      </c>
      <c r="D36" s="20">
        <f t="shared" si="0"/>
        <v>4.8644338118022379E-2</v>
      </c>
      <c r="E36" s="17">
        <f>IF(OR($A36="",$B36="",$C36=""),"",A36*'MPTO_working_3-way'!$I35)</f>
        <v>1.593939393939394</v>
      </c>
      <c r="F36" s="21">
        <f>IF(OR($A36="",$B36="",$C36=""),"",B36*'MPTO_working_3-way'!$I35)</f>
        <v>4.3833333333333329</v>
      </c>
      <c r="G36" s="22">
        <f>IF(OR($A36="",$B36="",$C36=""),"",C36*'MPTO_working_3-way'!$I35)</f>
        <v>6.9210526315789469</v>
      </c>
      <c r="H36" s="17"/>
      <c r="I36" s="21"/>
      <c r="J36" s="22"/>
      <c r="K36" s="17"/>
      <c r="L36" s="21"/>
      <c r="M36" s="22"/>
      <c r="N36" s="23">
        <f t="shared" si="4"/>
        <v>62.737642585551335</v>
      </c>
      <c r="O36" s="24">
        <f t="shared" si="5"/>
        <v>22.813688212927762</v>
      </c>
      <c r="P36" s="24">
        <f t="shared" si="6"/>
        <v>14.448669201520914</v>
      </c>
      <c r="Q36" t="s">
        <v>136</v>
      </c>
      <c r="R36" t="s">
        <v>137</v>
      </c>
      <c r="S36" s="58" t="s">
        <v>144</v>
      </c>
      <c r="AD36" s="37"/>
      <c r="AE36" s="37"/>
      <c r="AH36" s="37"/>
      <c r="AI36" s="37"/>
      <c r="AJ36" t="s">
        <v>146</v>
      </c>
    </row>
    <row r="37" spans="1:36" s="36" customFormat="1" ht="15" x14ac:dyDescent="0.25">
      <c r="A37">
        <v>1.75</v>
      </c>
      <c r="B37">
        <v>3.52</v>
      </c>
      <c r="C37">
        <v>5.41</v>
      </c>
      <c r="D37" s="20">
        <f t="shared" si="0"/>
        <v>4.036236406846383E-2</v>
      </c>
      <c r="E37" s="17">
        <f>IF(OR($A37="",$B37="",$C37=""),"",A37*'MPTO_working_3-way'!$I36)</f>
        <v>1.8206341371198116</v>
      </c>
      <c r="F37" s="21">
        <f>IF(OR($A37="",$B37="",$C37=""),"",B37*'MPTO_working_3-way'!$I36)</f>
        <v>3.6620755215209928</v>
      </c>
      <c r="G37" s="22">
        <f>IF(OR($A37="",$B37="",$C37=""),"",C37*'MPTO_working_3-way'!$I36)</f>
        <v>5.6283603896103891</v>
      </c>
      <c r="H37" s="17"/>
      <c r="I37" s="21"/>
      <c r="J37" s="22"/>
      <c r="K37" s="17"/>
      <c r="L37" s="21"/>
      <c r="M37" s="22"/>
      <c r="N37" s="23">
        <f t="shared" si="4"/>
        <v>54.925917273086498</v>
      </c>
      <c r="O37" s="24">
        <f t="shared" si="5"/>
        <v>27.306919098835618</v>
      </c>
      <c r="P37" s="24">
        <f t="shared" si="6"/>
        <v>17.767163628077888</v>
      </c>
      <c r="Q37" t="s">
        <v>138</v>
      </c>
      <c r="R37" t="s">
        <v>139</v>
      </c>
      <c r="S37" s="58" t="s">
        <v>144</v>
      </c>
      <c r="AD37" s="37"/>
      <c r="AE37" s="37"/>
      <c r="AH37" s="37"/>
      <c r="AI37" s="37"/>
      <c r="AJ37" t="s">
        <v>147</v>
      </c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2022-06-04T16:56:25Z</dcterms:modified>
</cp:coreProperties>
</file>