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83" i="2" l="1"/>
  <c r="R183" i="2"/>
  <c r="S183" i="2"/>
  <c r="Q182" i="2"/>
  <c r="R182" i="2"/>
  <c r="S182" i="2"/>
  <c r="Q181" i="2" l="1"/>
  <c r="R181" i="2"/>
  <c r="S181" i="2"/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L14" i="11" l="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E182" i="5" s="1"/>
  <c r="H183" i="2" s="1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Q190" i="4" s="1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182" i="5" l="1"/>
  <c r="J183" i="2" s="1"/>
  <c r="I182" i="5"/>
  <c r="I180" i="5"/>
  <c r="I168" i="5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E15" i="8" l="1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68" i="4" l="1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169" i="4" l="1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AU197" i="4"/>
  <c r="AT197" i="4"/>
  <c r="Y233" i="4"/>
  <c r="AB233" i="4" s="1"/>
  <c r="AS233" i="4"/>
  <c r="AI414" i="4"/>
  <c r="AJ414" i="4"/>
  <c r="AK506" i="4"/>
  <c r="AG446" i="4"/>
  <c r="AH446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J181" i="4" l="1"/>
  <c r="AL168" i="4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Q242" i="4" s="1"/>
  <c r="AW242" i="4" s="1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M242" i="4"/>
  <c r="AS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Z183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K227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E191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N181" i="4" l="1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F174" i="4" l="1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721" i="4" l="1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I180" i="3" s="1"/>
  <c r="N181" i="2"/>
  <c r="H180" i="3" s="1"/>
  <c r="P181" i="2"/>
  <c r="J180" i="3" s="1"/>
  <c r="K180" i="3"/>
  <c r="D181" i="3"/>
  <c r="F180" i="3" l="1"/>
  <c r="N182" i="2"/>
  <c r="H181" i="3" s="1"/>
  <c r="P182" i="2"/>
  <c r="J181" i="3" s="1"/>
  <c r="O182" i="2"/>
  <c r="I181" i="3" s="1"/>
  <c r="K181" i="3"/>
  <c r="D182" i="3"/>
  <c r="F181" i="3" l="1"/>
  <c r="O183" i="2"/>
  <c r="N183" i="2"/>
  <c r="H182" i="3" s="1"/>
  <c r="P183" i="2"/>
  <c r="J182" i="3" s="1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<sst xmlns="http://schemas.openxmlformats.org/spreadsheetml/2006/main" count="746" uniqueCount="298">
  <si>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</si>
  <si>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</si>
  <si>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</si>
  <si>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</si>
  <si>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</si>
  <si>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</si>
  <si>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</si>
  <si>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</si>
  <si>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</si>
  <si>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</si>
  <si>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</si>
  <si>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</si>
  <si>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</si>
  <si>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</si>
  <si>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</si>
  <si>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</si>
  <si>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</si>
  <si>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</si>
  <si>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</si>
  <si>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</si>
  <si>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</si>
  <si>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</si>
  <si>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</si>
  <si>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</si>
  <si>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</si>
  <si>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</si>
  <si>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</si>
  <si>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</si>
  <si>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</si>
  <si>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</si>
  <si>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</si>
  <si>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</si>
  <si>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</si>
  <si>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</si>
  <si>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</si>
  <si>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</si>
  <si>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</si>
  <si>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</si>
  <si>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</si>
  <si>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</si>
  <si>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</si>
  <si>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</si>
  <si>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</si>
  <si>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</si>
  <si>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</si>
  <si>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</si>
  <si>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</si>
  <si>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</si>
  <si>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</si>
  <si>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</si>
  <si>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</si>
  <si>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</si>
  <si>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</si>
  <si>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</si>
  <si>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</si>
  <si>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</si>
  <si>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</si>
  <si>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</si>
  <si>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</si>
  <si>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</si>
  <si>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</si>
  <si>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</si>
  <si>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</si>
  <si>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</si>
  <si>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</si>
  <si>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</si>
  <si>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</si>
  <si>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</si>
  <si>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</si>
  <si>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</si>
  <si>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</si>
  <si>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</si>
  <si>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</si>
  <si>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</si>
  <si>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</si>
  <si>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</si>
  <si>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</si>
  <si>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</si>
  <si>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</si>
  <si>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</si>
  <si>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</si>
  <si>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</si>
  <si>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</si>
  <si>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</si>
  <si>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</si>
  <si>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</si>
  <si>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</si>
  <si>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</si>
  <si>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</si>
  <si>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</si>
  <si>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</si>
  <si>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</si>
  <si>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</si>
  <si>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</si>
  <si>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</si>
  <si>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</si>
  <si>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</si>
  <si>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</si>
  <si>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</si>
  <si>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</si>
  <si>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</si>
  <si>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</si>
  <si>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</si>
  <si>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</si>
  <si>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</si>
  <si>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</si>
  <si>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</si>
  <si>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</si>
  <si>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</si>
  <si>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</si>
  <si>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</si>
  <si>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</si>
  <si>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</si>
  <si>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</si>
  <si>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</si>
  <si>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</si>
  <si>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</si>
  <si>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</si>
  <si>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</si>
  <si>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</si>
  <si>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</si>
  <si>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</si>
  <si>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</si>
  <si>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</si>
  <si>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</si>
  <si>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</si>
  <si>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</si>
  <si>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</si>
  <si>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</si>
  <si>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</si>
  <si>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</si>
  <si>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</si>
  <si>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</si>
  <si>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</si>
  <si>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</si>
  <si>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</si>
  <si>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</si>
  <si>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</si>
  <si>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</si>
  <si>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</si>
  <si>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</si>
  <si>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</si>
  <si>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</si>
  <si>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</si>
  <si>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</si>
  <si>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</si>
  <si>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</si>
  <si>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</si>
  <si>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</si>
  <si>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</si>
  <si>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</si>
  <si>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</si>
  <si>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</si>
  <si>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</si>
  <si>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</si>
  <si>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</si>
  <si>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</si>
  <si>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</si>
  <si>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</si>
  <si>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</si>
  <si>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</si>
  <si>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</si>
  <si>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</si>
  <si>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</si>
  <si>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</si>
  <si>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</si>
  <si>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</si>
  <si>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</si>
  <si>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</si>
  <si>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</si>
  <si>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</si>
  <si>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</si>
  <si>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</si>
  <si>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</si>
  <si>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</si>
  <si>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</si>
  <si>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</si>
  <si>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</si>
  <si>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</si>
  <si>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</si>
  <si>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</si>
  <si>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</si>
  <si>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</si>
  <si>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</si>
  <si>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</si>
  <si>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</si>
  <si>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</si>
  <si>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</si>
  <si>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</si>
  <si>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</si>
  <si>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</si>
  <si>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</si>
  <si>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</si>
  <si>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</si>
  <si>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</si>
  <si>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</si>
  <si>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</si>
  <si>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</si>
  <si>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</si>
  <si>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</si>
  <si>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</si>
  <si>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</si>
  <si>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</si>
  <si>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</si>
  <si>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</si>
  <si>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</si>
  <si>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</si>
  <si>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</si>
  <si>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</si>
  <si>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</si>
  <si>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</si>
  <si>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</si>
  <si>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</si>
  <si>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</si>
  <si>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</si>
  <si>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</si>
  <si>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</si>
  <si>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</si>
  <si>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</si>
  <si>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</si>
  <si>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</si>
  <si>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</si>
  <si>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</si>
  <si>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</si>
  <si>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</si>
  <si>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</si>
  <si>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</si>
  <si>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</si>
  <si>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</si>
  <si>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</si>
  <si>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</si>
  <si>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</si>
  <si>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</si>
  <si>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</si>
  <si>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</si>
  <si>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</si>
  <si>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</si>
  <si>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</si>
  <si>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</si>
  <si>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</si>
  <si>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</si>
  <si>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</si>
  <si>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</si>
  <si>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</si>
  <si>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</si>
  <si>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</si>
  <si>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</si>
  <si>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</si>
  <si>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</si>
  <si>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</si>
  <si>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</si>
  <si>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</si>
  <si>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</si>
  <si>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</si>
  <si>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</si>
  <si>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</si>
  <si>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</si>
  <si>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</si>
  <si>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</si>
  <si>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</si>
  <si>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</si>
  <si>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</si>
  <si>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</si>
  <si>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</si>
  <si>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</si>
  <si>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</si>
  <si>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</si>
  <si>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</si>
  <si>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</si>
  <si>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</si>
  <si>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</si>
  <si>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</si>
  <si>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</si>
  <si>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</si>
  <si>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</si>
  <si>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</si>
  <si>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</si>
  <si>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</si>
  <si>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</si>
  <si>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</si>
  <si>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</si>
  <si>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</si>
  <si>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</si>
  <si>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</si>
  <si>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</si>
  <si>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</si>
  <si>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</si>
  <si>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</si>
  <si>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</si>
  <si>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</si>
  <si>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</si>
  <si>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</si>
  <si>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</si>
  <si>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</si>
  <si>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</si>
  <si>
    <t>Hertha</t>
  </si>
  <si>
    <t>darmstadt</t>
  </si>
  <si>
    <t>pauli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</si>
</sst>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1.0322364151841255</v>
      </c>
      <c r="F180" s="6">
        <f>IF('Log_working_3-way'!D180="","",1/'True_Odds_Calculator_3-way'!N181+1/'True_Odds_Calculator_3-way'!O181+1/'True_Odds_Calculator_3-way'!P181-1)</f>
        <v>1.532107773982716E-14</v>
      </c>
      <c r="H180" s="6">
        <f>IF('Log_working_3-way'!$D180="","",'True_Odds_Calculator_3-way'!N181/'True_Odds_Calculator_3-way'!A181-1)</f>
        <v>2.8346539930960146E-2</v>
      </c>
      <c r="I180" s="6">
        <f>IF('Log_working_3-way'!$D180="","",'True_Odds_Calculator_3-way'!O181/'True_Odds_Calculator_3-way'!B181-1)</f>
        <v>4.063090776253464E-2</v>
      </c>
      <c r="J180" s="6">
        <f>IF('Log_working_3-way'!$D180="","",'True_Odds_Calculator_3-way'!P181/'True_Odds_Calculator_3-way'!C181-1)</f>
        <v>3.70376048299208E-2</v>
      </c>
      <c r="K180" s="6">
        <f>IF('Log_working_3-way'!$D180="","",1/'True_Odds_Calculator_3-way'!A181+1/'True_Odds_Calculator_3-way'!B181+1/'True_Odds_Calculator_3-way'!C181-1)</f>
        <v>3.4490337114751135E-2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1.0574818971431481</v>
      </c>
      <c r="F181" s="6">
        <f>IF('Log_working_3-way'!D181="","",1/'True_Odds_Calculator_3-way'!N182+1/'True_Odds_Calculator_3-way'!O182+1/'True_Odds_Calculator_3-way'!P182-1)</f>
        <v>1.2421175199506251E-12</v>
      </c>
      <c r="H181" s="6">
        <f>IF('Log_working_3-way'!$D181="","",'True_Odds_Calculator_3-way'!N182/'True_Odds_Calculator_3-way'!A182-1)</f>
        <v>6.5390721220880632E-2</v>
      </c>
      <c r="I181" s="6">
        <f>IF('Log_working_3-way'!$D181="","",'True_Odds_Calculator_3-way'!O182/'True_Odds_Calculator_3-way'!B182-1)</f>
        <v>7.1780720427444322E-2</v>
      </c>
      <c r="J181" s="6">
        <f>IF('Log_working_3-way'!$D181="","",'True_Odds_Calculator_3-way'!P182/'True_Odds_Calculator_3-way'!C182-1)</f>
        <v>4.9823560839163505E-2</v>
      </c>
      <c r="K181" s="6">
        <f>IF('Log_working_3-way'!$D181="","",1/'True_Odds_Calculator_3-way'!A182+1/'True_Odds_Calculator_3-way'!B182+1/'True_Odds_Calculator_3-way'!C182-1)</f>
        <v>6.0811660582276161E-2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1.0563204456084081</v>
      </c>
      <c r="F182" s="6">
        <f>IF('Log_working_3-way'!D182="","",1/'True_Odds_Calculator_3-way'!N183+1/'True_Odds_Calculator_3-way'!O183+1/'True_Odds_Calculator_3-way'!P183-1)</f>
        <v>1.0194067812108187E-12</v>
      </c>
      <c r="H182" s="6">
        <f>IF('Log_working_3-way'!$D182="","",'True_Odds_Calculator_3-way'!N183/'True_Odds_Calculator_3-way'!A183-1)</f>
        <v>5.6421901253877804E-2</v>
      </c>
      <c r="I182" s="6">
        <f>IF('Log_working_3-way'!$D182="","",'True_Odds_Calculator_3-way'!O183/'True_Odds_Calculator_3-way'!B183-1)</f>
        <v>6.8263802835204945E-2</v>
      </c>
      <c r="J182" s="6">
        <f>IF('Log_working_3-way'!$D182="","",'True_Odds_Calculator_3-way'!P183/'True_Odds_Calculator_3-way'!C183-1)</f>
        <v>5.709189351522137E-2</v>
      </c>
      <c r="K182" s="6">
        <f>IF('Log_working_3-way'!$D182="","",1/'True_Odds_Calculator_3-way'!A183+1/'True_Odds_Calculator_3-way'!B183+1/'True_Odds_Calculator_3-way'!C183-1)</f>
        <v>6.0090342144060838E-2</v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9">
        <f t="shared" si="28"/>
        <v>0.407556021657765</v>
      </c>
      <c r="E180" s="9">
        <f t="shared" si="29"/>
        <v>0.28009459063908382</v>
      </c>
      <c r="F180" s="9">
        <f t="shared" si="30"/>
        <v>0.31234938770315107</v>
      </c>
      <c r="G180" s="9">
        <f t="shared" si="31"/>
        <v>1.053369862961512</v>
      </c>
      <c r="H180" s="9">
        <f t="shared" si="32"/>
        <v>2.4536504108868868</v>
      </c>
      <c r="I180" s="9">
        <f t="shared" si="33"/>
        <v>3.5702224656260895</v>
      </c>
      <c r="J180" s="9">
        <f t="shared" si="34"/>
        <v>3.2015430135895597</v>
      </c>
      <c r="K180" s="11">
        <f t="shared" si="35"/>
        <v>0.42016806722689076</v>
      </c>
      <c r="L180" s="11">
        <f t="shared" si="36"/>
        <v>0.29069767441860467</v>
      </c>
      <c r="M180" s="11">
        <f t="shared" si="37"/>
        <v>0.3236245954692557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-0.27817706445865764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0.23361116855864045</v>
      </c>
      <c r="Q180" s="11">
        <f>2*'OddsRatio_working_3-way'!K180*'OddsRatio_working_3-way'!L180*'OddsRatio_working_3-way'!M180</f>
        <v>7.9056233014768357E-2</v>
      </c>
      <c r="R180" s="11">
        <f t="shared" si="38"/>
        <v>0</v>
      </c>
      <c r="S180" s="11">
        <f t="shared" si="39"/>
        <v>-0.83979306134837539</v>
      </c>
      <c r="T180" s="11">
        <f t="shared" si="40"/>
        <v>-0.28419392939031324</v>
      </c>
      <c r="U180" s="11">
        <f>'OddsRatio_working_3-way'!S180-'OddsRatio_working_3-way'!R180^2/3</f>
        <v>-0.83979306134837539</v>
      </c>
      <c r="V180" s="11">
        <f>'OddsRatio_working_3-way'!S180*'OddsRatio_working_3-way'!R180/3-2*'OddsRatio_working_3-way'!R180^3/27-'OddsRatio_working_3-way'!T180</f>
        <v>0.28419392939031324</v>
      </c>
      <c r="W180" s="11">
        <f>'OddsRatio_working_3-way'!V180^2+4*'OddsRatio_working_3-way'!U180^3/27</f>
        <v>-6.9769305227107004E-3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0.14810732597091295</v>
      </c>
      <c r="Y180" s="11">
        <f>IF('OddsRatio_working_3-way'!W180&gt;=0,IF('OddsRatio_working_3-way'!V180+SQRT('OddsRatio_working_3-way'!W180)&gt;0,0,PI()),ACOS('OddsRatio_working_3-way'!V180/(2*'OddsRatio_working_3-way'!X180)))</f>
        <v>0.28586220978392607</v>
      </c>
      <c r="Z180" s="11">
        <f>'OddsRatio_working_3-way'!X180^(1/3)*COS('OddsRatio_working_3-way'!Y180/3)</f>
        <v>0.52668493148075601</v>
      </c>
      <c r="AA180" s="11">
        <f>'OddsRatio_working_3-way'!X180^(1/3)*COS(('OddsRatio_working_3-way'!Y180+2*PI())/3)</f>
        <v>-0.30693721944340252</v>
      </c>
      <c r="AB180" s="11">
        <f>'OddsRatio_working_3-way'!X180^(1/3)*COS(('OddsRatio_working_3-way'!Y180+4*PI())/3)</f>
        <v>-0.2197477120373536</v>
      </c>
      <c r="AC180" s="11">
        <f>'OddsRatio_working_3-way'!X180^(1/3)*SIN('OddsRatio_working_3-way'!Y180/3)</f>
        <v>5.0338885571393398E-2</v>
      </c>
      <c r="AD180" s="11">
        <f>'OddsRatio_working_3-way'!X180^(1/3)*SIN(('OddsRatio_working_3-way'!Y180+2*PI())/3)</f>
        <v>0.4309530876671045</v>
      </c>
      <c r="AE180" s="11">
        <f>'OddsRatio_working_3-way'!X180^(1/3)*SIN(('OddsRatio_working_3-way'!Y180+4*PI())/3)</f>
        <v>-0.48129197323849771</v>
      </c>
      <c r="AF180" s="11">
        <f>-'OddsRatio_working_3-way'!U180/(3*'OddsRatio_working_3-way'!X180^(1/3))*COS(('OddsRatio_working_3-way'!Y180)/3)</f>
        <v>0.5266849314807559</v>
      </c>
      <c r="AG180" s="11">
        <f>-'OddsRatio_working_3-way'!U180/(3*'OddsRatio_working_3-way'!X180^(1/3))*COS(('OddsRatio_working_3-way'!Y180+2*PI())/3)</f>
        <v>-0.30693721944340241</v>
      </c>
      <c r="AH180" s="11">
        <f>-'OddsRatio_working_3-way'!U180/(3*'OddsRatio_working_3-way'!X180^(1/3))*COS(('OddsRatio_working_3-way'!Y180+4*PI())/3)</f>
        <v>-0.21974771203735358</v>
      </c>
      <c r="AI180" s="11">
        <f>'OddsRatio_working_3-way'!U180/(3*'OddsRatio_working_3-way'!X180^(1/3))*SIN(('OddsRatio_working_3-way'!Y180)/3)</f>
        <v>-5.0338885571393384E-2</v>
      </c>
      <c r="AJ180" s="11">
        <f>'OddsRatio_working_3-way'!U180/(3*'OddsRatio_working_3-way'!X180^(1/3))*SIN(('OddsRatio_working_3-way'!Y180+2*PI())/3)</f>
        <v>-0.43095308766710444</v>
      </c>
      <c r="AK180" s="11">
        <f>'OddsRatio_working_3-way'!U180/(3*'OddsRatio_working_3-way'!X180^(1/3))*SIN(('OddsRatio_working_3-way'!Y180+4*PI())/3)</f>
        <v>0.48129197323849765</v>
      </c>
      <c r="AL180" s="11">
        <f>'OddsRatio_working_3-way'!Z180+'OddsRatio_working_3-way'!AF180</f>
        <v>1.053369862961512</v>
      </c>
      <c r="AM180" s="11">
        <f>'OddsRatio_working_3-way'!AA180+'OddsRatio_working_3-way'!AG180</f>
        <v>-0.61387443888680493</v>
      </c>
      <c r="AN180" s="11">
        <f>'OddsRatio_working_3-way'!AB180+'OddsRatio_working_3-way'!AH180</f>
        <v>-0.43949542407470721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1.053369862961512</v>
      </c>
      <c r="AS180" s="11">
        <f>IF(('OddsRatio_working_3-way'!X180=0),IF(Q180&gt;0,-Q180^(1/3),(-Q180)^(1/3)),'OddsRatio_working_3-way'!AM180-'OddsRatio_working_3-way'!R180/3)</f>
        <v>-0.61387443888680493</v>
      </c>
      <c r="AT180" s="11">
        <f>IF(('OddsRatio_working_3-way'!X180=0),IF(Q180&gt;0,-Q180^(1/3),(-Q180)^(1/3)),'OddsRatio_working_3-way'!AN180-'OddsRatio_working_3-way'!R180/3)</f>
        <v>-0.43949542407470721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9">
        <f t="shared" si="28"/>
        <v>0.3123312418057213</v>
      </c>
      <c r="E181" s="9">
        <f t="shared" si="29"/>
        <v>0.28064606506525985</v>
      </c>
      <c r="F181" s="9">
        <f t="shared" si="30"/>
        <v>0.40702269312901873</v>
      </c>
      <c r="G181" s="9">
        <f t="shared" si="31"/>
        <v>1.0953875709573477</v>
      </c>
      <c r="H181" s="9">
        <f t="shared" si="32"/>
        <v>3.2017290176242685</v>
      </c>
      <c r="I181" s="9">
        <f t="shared" si="33"/>
        <v>3.5632069160401931</v>
      </c>
      <c r="J181" s="9">
        <f t="shared" si="34"/>
        <v>2.4568654693732723</v>
      </c>
      <c r="K181" s="11">
        <f t="shared" si="35"/>
        <v>0.33222591362126247</v>
      </c>
      <c r="L181" s="11">
        <f t="shared" si="36"/>
        <v>0.29940119760479045</v>
      </c>
      <c r="M181" s="11">
        <f t="shared" si="37"/>
        <v>0.42918454935622319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-0.26705128519286392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0.24248197031286406</v>
      </c>
      <c r="Q181" s="11">
        <f>2*'OddsRatio_working_3-way'!K181*'OddsRatio_working_3-way'!L181*'OddsRatio_working_3-way'!M181</f>
        <v>8.538097546227609E-2</v>
      </c>
      <c r="R181" s="11">
        <f t="shared" si="38"/>
        <v>0</v>
      </c>
      <c r="S181" s="11">
        <f t="shared" si="39"/>
        <v>-0.90799776581394864</v>
      </c>
      <c r="T181" s="11">
        <f t="shared" si="40"/>
        <v>-0.3197175231739256</v>
      </c>
      <c r="U181" s="11">
        <f>'OddsRatio_working_3-way'!S181-'OddsRatio_working_3-way'!R181^2/3</f>
        <v>-0.90799776581394864</v>
      </c>
      <c r="V181" s="11">
        <f>'OddsRatio_working_3-way'!S181*'OddsRatio_working_3-way'!R181/3-2*'OddsRatio_working_3-way'!R181^3/27-'OddsRatio_working_3-way'!T181</f>
        <v>0.3197175231739256</v>
      </c>
      <c r="W181" s="11">
        <f>'OddsRatio_working_3-way'!V181^2+4*'OddsRatio_working_3-way'!U181^3/27</f>
        <v>-8.685562560077173E-3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0.16651190436763585</v>
      </c>
      <c r="Y181" s="11">
        <f>IF('OddsRatio_working_3-way'!W181&gt;=0,IF('OddsRatio_working_3-way'!V181+SQRT('OddsRatio_working_3-way'!W181)&gt;0,0,PI()),ACOS('OddsRatio_working_3-way'!V181/(2*'OddsRatio_working_3-way'!X181)))</f>
        <v>0.28363677655959352</v>
      </c>
      <c r="Z181" s="11">
        <f>'OddsRatio_working_3-way'!X181^(1/3)*COS('OddsRatio_working_3-way'!Y181/3)</f>
        <v>0.54769378547867387</v>
      </c>
      <c r="AA181" s="11">
        <f>'OddsRatio_working_3-way'!X181^(1/3)*COS(('OddsRatio_working_3-way'!Y181+2*PI())/3)</f>
        <v>-0.3188255483941852</v>
      </c>
      <c r="AB181" s="11">
        <f>'OddsRatio_working_3-way'!X181^(1/3)*COS(('OddsRatio_working_3-way'!Y181+4*PI())/3)</f>
        <v>-0.22886823708448878</v>
      </c>
      <c r="AC181" s="11">
        <f>'OddsRatio_working_3-way'!X181^(1/3)*SIN('OddsRatio_working_3-way'!Y181/3)</f>
        <v>5.1936877900228502E-2</v>
      </c>
      <c r="AD181" s="11">
        <f>'OddsRatio_working_3-way'!X181^(1/3)*SIN(('OddsRatio_working_3-way'!Y181+2*PI())/3)</f>
        <v>0.44834829276928206</v>
      </c>
      <c r="AE181" s="11">
        <f>'OddsRatio_working_3-way'!X181^(1/3)*SIN(('OddsRatio_working_3-way'!Y181+4*PI())/3)</f>
        <v>-0.50028517066951039</v>
      </c>
      <c r="AF181" s="11">
        <f>-'OddsRatio_working_3-way'!U181/(3*'OddsRatio_working_3-way'!X181^(1/3))*COS(('OddsRatio_working_3-way'!Y181)/3)</f>
        <v>0.54769378547867387</v>
      </c>
      <c r="AG181" s="11">
        <f>-'OddsRatio_working_3-way'!U181/(3*'OddsRatio_working_3-way'!X181^(1/3))*COS(('OddsRatio_working_3-way'!Y181+2*PI())/3)</f>
        <v>-0.3188255483941852</v>
      </c>
      <c r="AH181" s="11">
        <f>-'OddsRatio_working_3-way'!U181/(3*'OddsRatio_working_3-way'!X181^(1/3))*COS(('OddsRatio_working_3-way'!Y181+4*PI())/3)</f>
        <v>-0.22886823708448878</v>
      </c>
      <c r="AI181" s="11">
        <f>'OddsRatio_working_3-way'!U181/(3*'OddsRatio_working_3-way'!X181^(1/3))*SIN(('OddsRatio_working_3-way'!Y181)/3)</f>
        <v>-5.1936877900228502E-2</v>
      </c>
      <c r="AJ181" s="11">
        <f>'OddsRatio_working_3-way'!U181/(3*'OddsRatio_working_3-way'!X181^(1/3))*SIN(('OddsRatio_working_3-way'!Y181+2*PI())/3)</f>
        <v>-0.44834829276928206</v>
      </c>
      <c r="AK181" s="11">
        <f>'OddsRatio_working_3-way'!U181/(3*'OddsRatio_working_3-way'!X181^(1/3))*SIN(('OddsRatio_working_3-way'!Y181+4*PI())/3)</f>
        <v>0.50028517066951039</v>
      </c>
      <c r="AL181" s="11">
        <f>'OddsRatio_working_3-way'!Z181+'OddsRatio_working_3-way'!AF181</f>
        <v>1.0953875709573477</v>
      </c>
      <c r="AM181" s="11">
        <f>'OddsRatio_working_3-way'!AA181+'OddsRatio_working_3-way'!AG181</f>
        <v>-0.6376510967883704</v>
      </c>
      <c r="AN181" s="11">
        <f>'OddsRatio_working_3-way'!AB181+'OddsRatio_working_3-way'!AH181</f>
        <v>-0.45773647416897756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1.0953875709573477</v>
      </c>
      <c r="AS181" s="11">
        <f>IF(('OddsRatio_working_3-way'!X181=0),IF(Q181&gt;0,-Q181^(1/3),(-Q181)^(1/3)),'OddsRatio_working_3-way'!AM181-'OddsRatio_working_3-way'!R181/3)</f>
        <v>-0.6376510967883704</v>
      </c>
      <c r="AT181" s="11">
        <f>IF(('OddsRatio_working_3-way'!X181=0),IF(Q181&gt;0,-Q181^(1/3),(-Q181)^(1/3)),'OddsRatio_working_3-way'!AN181-'OddsRatio_working_3-way'!R181/3)</f>
        <v>-0.45773647416897756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9">
        <f t="shared" si="28"/>
        <v>0.35663381142209155</v>
      </c>
      <c r="E182" s="9">
        <f t="shared" si="29"/>
        <v>0.29085589001438578</v>
      </c>
      <c r="F182" s="9">
        <f t="shared" si="30"/>
        <v>0.35251029856352289</v>
      </c>
      <c r="G182" s="9">
        <f t="shared" si="31"/>
        <v>1.0933312817806371</v>
      </c>
      <c r="H182" s="9">
        <f t="shared" si="32"/>
        <v>2.8039966149380513</v>
      </c>
      <c r="I182" s="9">
        <f t="shared" si="33"/>
        <v>3.4381287583708202</v>
      </c>
      <c r="J182" s="9">
        <f t="shared" si="34"/>
        <v>2.8367965533914705</v>
      </c>
      <c r="K182" s="11">
        <f t="shared" si="35"/>
        <v>0.37735849056603776</v>
      </c>
      <c r="L182" s="11">
        <f t="shared" si="36"/>
        <v>0.30959752321981426</v>
      </c>
      <c r="M182" s="11">
        <f t="shared" si="37"/>
        <v>0.37313432835820892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-0.26947277747601739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0.24237710913857602</v>
      </c>
      <c r="Q182" s="11">
        <f>2*'OddsRatio_working_3-way'!K182*'OddsRatio_working_3-way'!L182*'OddsRatio_working_3-way'!M182</f>
        <v>8.718601048150218E-2</v>
      </c>
      <c r="R182" s="11">
        <f t="shared" si="38"/>
        <v>0</v>
      </c>
      <c r="S182" s="11">
        <f t="shared" si="39"/>
        <v>-0.89944932994260307</v>
      </c>
      <c r="T182" s="11">
        <f t="shared" si="40"/>
        <v>-0.32354292443978533</v>
      </c>
      <c r="U182" s="11">
        <f>'OddsRatio_working_3-way'!S182-'OddsRatio_working_3-way'!R182^2/3</f>
        <v>-0.89944932994260307</v>
      </c>
      <c r="V182" s="11">
        <f>'OddsRatio_working_3-way'!S182*'OddsRatio_working_3-way'!R182/3-2*'OddsRatio_working_3-way'!R182^3/27-'OddsRatio_working_3-way'!T182</f>
        <v>0.32354292443978533</v>
      </c>
      <c r="W182" s="11">
        <f>'OddsRatio_working_3-way'!V182^2+4*'OddsRatio_working_3-way'!U182^3/27</f>
        <v>-3.1218560945549673E-3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0.16416598311587238</v>
      </c>
      <c r="Y182" s="11">
        <f>IF('OddsRatio_working_3-way'!W182&gt;=0,IF('OddsRatio_working_3-way'!V182+SQRT('OddsRatio_working_3-way'!W182)&gt;0,0,PI()),ACOS('OddsRatio_working_3-way'!V182/(2*'OddsRatio_working_3-way'!X182)))</f>
        <v>0.17100626790959184</v>
      </c>
      <c r="Z182" s="11">
        <f>'OddsRatio_working_3-way'!X182^(1/3)*COS('OddsRatio_working_3-way'!Y182/3)</f>
        <v>0.54666564089031855</v>
      </c>
      <c r="AA182" s="11">
        <f>'OddsRatio_working_3-way'!X182^(1/3)*COS(('OddsRatio_working_3-way'!Y182+2*PI())/3)</f>
        <v>-0.3003483768550072</v>
      </c>
      <c r="AB182" s="11">
        <f>'OddsRatio_working_3-way'!X182^(1/3)*COS(('OddsRatio_working_3-way'!Y182+4*PI())/3)</f>
        <v>-0.24631726403531146</v>
      </c>
      <c r="AC182" s="11">
        <f>'OddsRatio_working_3-way'!X182^(1/3)*SIN('OddsRatio_working_3-way'!Y182/3)</f>
        <v>3.119487753106644E-2</v>
      </c>
      <c r="AD182" s="11">
        <f>'OddsRatio_working_3-way'!X182^(1/3)*SIN(('OddsRatio_working_3-way'!Y182+2*PI())/3)</f>
        <v>0.45782889362158385</v>
      </c>
      <c r="AE182" s="11">
        <f>'OddsRatio_working_3-way'!X182^(1/3)*SIN(('OddsRatio_working_3-way'!Y182+4*PI())/3)</f>
        <v>-0.48902377115265022</v>
      </c>
      <c r="AF182" s="11">
        <f>-'OddsRatio_working_3-way'!U182/(3*'OddsRatio_working_3-way'!X182^(1/3))*COS(('OddsRatio_working_3-way'!Y182)/3)</f>
        <v>0.54666564089031866</v>
      </c>
      <c r="AG182" s="11">
        <f>-'OddsRatio_working_3-way'!U182/(3*'OddsRatio_working_3-way'!X182^(1/3))*COS(('OddsRatio_working_3-way'!Y182+2*PI())/3)</f>
        <v>-0.30034837685500726</v>
      </c>
      <c r="AH182" s="11">
        <f>-'OddsRatio_working_3-way'!U182/(3*'OddsRatio_working_3-way'!X182^(1/3))*COS(('OddsRatio_working_3-way'!Y182+4*PI())/3)</f>
        <v>-0.24631726403531151</v>
      </c>
      <c r="AI182" s="11">
        <f>'OddsRatio_working_3-way'!U182/(3*'OddsRatio_working_3-way'!X182^(1/3))*SIN(('OddsRatio_working_3-way'!Y182)/3)</f>
        <v>-3.1194877531066447E-2</v>
      </c>
      <c r="AJ182" s="11">
        <f>'OddsRatio_working_3-way'!U182/(3*'OddsRatio_working_3-way'!X182^(1/3))*SIN(('OddsRatio_working_3-way'!Y182+2*PI())/3)</f>
        <v>-0.45782889362158397</v>
      </c>
      <c r="AK182" s="11">
        <f>'OddsRatio_working_3-way'!U182/(3*'OddsRatio_working_3-way'!X182^(1/3))*SIN(('OddsRatio_working_3-way'!Y182+4*PI())/3)</f>
        <v>0.48902377115265033</v>
      </c>
      <c r="AL182" s="11">
        <f>'OddsRatio_working_3-way'!Z182+'OddsRatio_working_3-way'!AF182</f>
        <v>1.0933312817806371</v>
      </c>
      <c r="AM182" s="11">
        <f>'OddsRatio_working_3-way'!AA182+'OddsRatio_working_3-way'!AG182</f>
        <v>-0.60069675371001452</v>
      </c>
      <c r="AN182" s="11">
        <f>'OddsRatio_working_3-way'!AB182+'OddsRatio_working_3-way'!AH182</f>
        <v>-0.49263452807062297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1.0933312817806371</v>
      </c>
      <c r="AS182" s="11">
        <f>IF(('OddsRatio_working_3-way'!X182=0),IF(Q182&gt;0,-Q182^(1/3),(-Q182)^(1/3)),'OddsRatio_working_3-way'!AM182-'OddsRatio_working_3-way'!R182/3)</f>
        <v>-0.60069675371001452</v>
      </c>
      <c r="AT182" s="11">
        <f>IF(('OddsRatio_working_3-way'!X182=0),IF(Q182&gt;0,-Q182^(1/3),(-Q182)^(1/3)),'OddsRatio_working_3-way'!AN182-'OddsRatio_working_3-way'!R182/3)</f>
        <v>-0.49263452807062297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28"/>
        <v>#VALUE!</v>
      </c>
      <c r="E183" s="9" t="e">
        <f t="shared" si="29"/>
        <v>#VALUE!</v>
      </c>
      <c r="F183" s="9" t="e">
        <f t="shared" si="30"/>
        <v>#VALUE!</v>
      </c>
      <c r="G183" s="9" t="str">
        <f t="shared" si="31"/>
        <v/>
      </c>
      <c r="H183" s="9" t="str">
        <f t="shared" si="32"/>
        <v/>
      </c>
      <c r="I183" s="9" t="str">
        <f t="shared" si="33"/>
        <v/>
      </c>
      <c r="J183" s="9" t="str">
        <f t="shared" si="34"/>
        <v/>
      </c>
      <c r="K183" s="11" t="e">
        <f t="shared" si="35"/>
        <v>#VALUE!</v>
      </c>
      <c r="L183" s="11" t="e">
        <f t="shared" si="36"/>
        <v>#VALUE!</v>
      </c>
      <c r="M183" s="11" t="e">
        <f t="shared" si="37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38"/>
        <v>#VALUE!</v>
      </c>
      <c r="S183" s="11" t="e">
        <f t="shared" si="39"/>
        <v>#VALUE!</v>
      </c>
      <c r="T183" s="11" t="e">
        <f t="shared" si="40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28"/>
        <v>#VALUE!</v>
      </c>
      <c r="E184" s="9" t="e">
        <f t="shared" si="29"/>
        <v>#VALUE!</v>
      </c>
      <c r="F184" s="9" t="e">
        <f t="shared" si="30"/>
        <v>#VALUE!</v>
      </c>
      <c r="G184" s="9" t="str">
        <f t="shared" si="31"/>
        <v/>
      </c>
      <c r="H184" s="9" t="str">
        <f t="shared" si="32"/>
        <v/>
      </c>
      <c r="I184" s="9" t="str">
        <f t="shared" si="33"/>
        <v/>
      </c>
      <c r="J184" s="9" t="str">
        <f t="shared" si="34"/>
        <v/>
      </c>
      <c r="K184" s="11" t="e">
        <f t="shared" si="35"/>
        <v>#VALUE!</v>
      </c>
      <c r="L184" s="11" t="e">
        <f t="shared" si="36"/>
        <v>#VALUE!</v>
      </c>
      <c r="M184" s="11" t="e">
        <f t="shared" si="37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38"/>
        <v>#VALUE!</v>
      </c>
      <c r="S184" s="11" t="e">
        <f t="shared" si="39"/>
        <v>#VALUE!</v>
      </c>
      <c r="T184" s="11" t="e">
        <f t="shared" si="40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28"/>
        <v>#VALUE!</v>
      </c>
      <c r="E185" s="9" t="e">
        <f t="shared" si="29"/>
        <v>#VALUE!</v>
      </c>
      <c r="F185" s="9" t="e">
        <f t="shared" si="30"/>
        <v>#VALUE!</v>
      </c>
      <c r="G185" s="9" t="str">
        <f t="shared" si="31"/>
        <v/>
      </c>
      <c r="H185" s="9" t="str">
        <f t="shared" si="32"/>
        <v/>
      </c>
      <c r="I185" s="9" t="str">
        <f t="shared" si="33"/>
        <v/>
      </c>
      <c r="J185" s="9" t="str">
        <f t="shared" si="34"/>
        <v/>
      </c>
      <c r="K185" s="11" t="e">
        <f t="shared" si="35"/>
        <v>#VALUE!</v>
      </c>
      <c r="L185" s="11" t="e">
        <f t="shared" si="36"/>
        <v>#VALUE!</v>
      </c>
      <c r="M185" s="11" t="e">
        <f t="shared" si="37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38"/>
        <v>#VALUE!</v>
      </c>
      <c r="S185" s="11" t="e">
        <f t="shared" si="39"/>
        <v>#VALUE!</v>
      </c>
      <c r="T185" s="11" t="e">
        <f t="shared" si="40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28"/>
        <v>#VALUE!</v>
      </c>
      <c r="E186" s="9" t="e">
        <f t="shared" si="29"/>
        <v>#VALUE!</v>
      </c>
      <c r="F186" s="9" t="e">
        <f t="shared" si="30"/>
        <v>#VALUE!</v>
      </c>
      <c r="G186" s="9" t="str">
        <f t="shared" si="31"/>
        <v/>
      </c>
      <c r="H186" s="9" t="str">
        <f t="shared" si="32"/>
        <v/>
      </c>
      <c r="I186" s="9" t="str">
        <f t="shared" si="33"/>
        <v/>
      </c>
      <c r="J186" s="9" t="str">
        <f t="shared" si="34"/>
        <v/>
      </c>
      <c r="K186" s="11" t="e">
        <f t="shared" si="35"/>
        <v>#VALUE!</v>
      </c>
      <c r="L186" s="11" t="e">
        <f t="shared" si="36"/>
        <v>#VALUE!</v>
      </c>
      <c r="M186" s="11" t="e">
        <f t="shared" si="37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38"/>
        <v>#VALUE!</v>
      </c>
      <c r="S186" s="11" t="e">
        <f t="shared" si="39"/>
        <v>#VALUE!</v>
      </c>
      <c r="T186" s="11" t="e">
        <f t="shared" si="40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28"/>
        <v>#VALUE!</v>
      </c>
      <c r="E187" s="9" t="e">
        <f t="shared" si="29"/>
        <v>#VALUE!</v>
      </c>
      <c r="F187" s="9" t="e">
        <f t="shared" si="30"/>
        <v>#VALUE!</v>
      </c>
      <c r="G187" s="9" t="str">
        <f t="shared" si="31"/>
        <v/>
      </c>
      <c r="H187" s="9" t="str">
        <f t="shared" si="32"/>
        <v/>
      </c>
      <c r="I187" s="9" t="str">
        <f t="shared" si="33"/>
        <v/>
      </c>
      <c r="J187" s="9" t="str">
        <f t="shared" si="34"/>
        <v/>
      </c>
      <c r="K187" s="11" t="e">
        <f t="shared" si="35"/>
        <v>#VALUE!</v>
      </c>
      <c r="L187" s="11" t="e">
        <f t="shared" si="36"/>
        <v>#VALUE!</v>
      </c>
      <c r="M187" s="11" t="e">
        <f t="shared" si="37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38"/>
        <v>#VALUE!</v>
      </c>
      <c r="S187" s="11" t="e">
        <f t="shared" si="39"/>
        <v>#VALUE!</v>
      </c>
      <c r="T187" s="11" t="e">
        <f t="shared" si="40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28"/>
        <v>#VALUE!</v>
      </c>
      <c r="E188" s="9" t="e">
        <f t="shared" si="29"/>
        <v>#VALUE!</v>
      </c>
      <c r="F188" s="9" t="e">
        <f t="shared" si="30"/>
        <v>#VALUE!</v>
      </c>
      <c r="G188" s="9" t="str">
        <f t="shared" si="31"/>
        <v/>
      </c>
      <c r="H188" s="9" t="str">
        <f t="shared" si="32"/>
        <v/>
      </c>
      <c r="I188" s="9" t="str">
        <f t="shared" si="33"/>
        <v/>
      </c>
      <c r="J188" s="9" t="str">
        <f t="shared" si="34"/>
        <v/>
      </c>
      <c r="K188" s="11" t="e">
        <f t="shared" si="35"/>
        <v>#VALUE!</v>
      </c>
      <c r="L188" s="11" t="e">
        <f t="shared" si="36"/>
        <v>#VALUE!</v>
      </c>
      <c r="M188" s="11" t="e">
        <f t="shared" si="37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38"/>
        <v>#VALUE!</v>
      </c>
      <c r="S188" s="11" t="e">
        <f t="shared" si="39"/>
        <v>#VALUE!</v>
      </c>
      <c r="T188" s="11" t="e">
        <f t="shared" si="40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28"/>
        <v>#VALUE!</v>
      </c>
      <c r="E189" s="9" t="e">
        <f t="shared" si="29"/>
        <v>#VALUE!</v>
      </c>
      <c r="F189" s="9" t="e">
        <f t="shared" si="30"/>
        <v>#VALUE!</v>
      </c>
      <c r="G189" s="9" t="str">
        <f t="shared" si="31"/>
        <v/>
      </c>
      <c r="H189" s="9" t="str">
        <f t="shared" si="32"/>
        <v/>
      </c>
      <c r="I189" s="9" t="str">
        <f t="shared" si="33"/>
        <v/>
      </c>
      <c r="J189" s="9" t="str">
        <f t="shared" si="34"/>
        <v/>
      </c>
      <c r="K189" s="11" t="e">
        <f t="shared" si="35"/>
        <v>#VALUE!</v>
      </c>
      <c r="L189" s="11" t="e">
        <f t="shared" si="36"/>
        <v>#VALUE!</v>
      </c>
      <c r="M189" s="11" t="e">
        <f t="shared" si="37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38"/>
        <v>#VALUE!</v>
      </c>
      <c r="S189" s="11" t="e">
        <f t="shared" si="39"/>
        <v>#VALUE!</v>
      </c>
      <c r="T189" s="11" t="e">
        <f t="shared" si="40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28"/>
        <v>#VALUE!</v>
      </c>
      <c r="E190" s="9" t="e">
        <f t="shared" si="29"/>
        <v>#VALUE!</v>
      </c>
      <c r="F190" s="9" t="e">
        <f t="shared" si="30"/>
        <v>#VALUE!</v>
      </c>
      <c r="G190" s="9" t="str">
        <f t="shared" si="31"/>
        <v/>
      </c>
      <c r="H190" s="9" t="str">
        <f t="shared" si="32"/>
        <v/>
      </c>
      <c r="I190" s="9" t="str">
        <f t="shared" si="33"/>
        <v/>
      </c>
      <c r="J190" s="9" t="str">
        <f t="shared" si="34"/>
        <v/>
      </c>
      <c r="K190" s="11" t="e">
        <f t="shared" si="35"/>
        <v>#VALUE!</v>
      </c>
      <c r="L190" s="11" t="e">
        <f t="shared" si="36"/>
        <v>#VALUE!</v>
      </c>
      <c r="M190" s="11" t="e">
        <f t="shared" si="37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38"/>
        <v>#VALUE!</v>
      </c>
      <c r="S190" s="11" t="e">
        <f t="shared" si="39"/>
        <v>#VALUE!</v>
      </c>
      <c r="T190" s="11" t="e">
        <f t="shared" si="40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28"/>
        <v>#VALUE!</v>
      </c>
      <c r="E191" s="9" t="e">
        <f t="shared" si="29"/>
        <v>#VALUE!</v>
      </c>
      <c r="F191" s="9" t="e">
        <f t="shared" si="30"/>
        <v>#VALUE!</v>
      </c>
      <c r="G191" s="9" t="str">
        <f t="shared" si="31"/>
        <v/>
      </c>
      <c r="H191" s="9" t="str">
        <f t="shared" si="32"/>
        <v/>
      </c>
      <c r="I191" s="9" t="str">
        <f t="shared" si="33"/>
        <v/>
      </c>
      <c r="J191" s="9" t="str">
        <f t="shared" si="34"/>
        <v/>
      </c>
      <c r="K191" s="11" t="e">
        <f t="shared" si="35"/>
        <v>#VALUE!</v>
      </c>
      <c r="L191" s="11" t="e">
        <f t="shared" si="36"/>
        <v>#VALUE!</v>
      </c>
      <c r="M191" s="11" t="e">
        <f t="shared" si="37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38"/>
        <v>#VALUE!</v>
      </c>
      <c r="S191" s="11" t="e">
        <f t="shared" si="39"/>
        <v>#VALUE!</v>
      </c>
      <c r="T191" s="11" t="e">
        <f t="shared" si="40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28"/>
        <v>#VALUE!</v>
      </c>
      <c r="E192" s="9" t="e">
        <f t="shared" si="29"/>
        <v>#VALUE!</v>
      </c>
      <c r="F192" s="9" t="e">
        <f t="shared" si="30"/>
        <v>#VALUE!</v>
      </c>
      <c r="G192" s="9" t="str">
        <f t="shared" si="31"/>
        <v/>
      </c>
      <c r="H192" s="9" t="str">
        <f t="shared" si="32"/>
        <v/>
      </c>
      <c r="I192" s="9" t="str">
        <f t="shared" si="33"/>
        <v/>
      </c>
      <c r="J192" s="9" t="str">
        <f t="shared" si="34"/>
        <v/>
      </c>
      <c r="K192" s="11" t="e">
        <f t="shared" si="35"/>
        <v>#VALUE!</v>
      </c>
      <c r="L192" s="11" t="e">
        <f t="shared" si="36"/>
        <v>#VALUE!</v>
      </c>
      <c r="M192" s="11" t="e">
        <f t="shared" si="37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38"/>
        <v>#VALUE!</v>
      </c>
      <c r="S192" s="11" t="e">
        <f t="shared" si="39"/>
        <v>#VALUE!</v>
      </c>
      <c r="T192" s="11" t="e">
        <f t="shared" si="40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28"/>
        <v>#VALUE!</v>
      </c>
      <c r="E193" s="9" t="e">
        <f t="shared" si="29"/>
        <v>#VALUE!</v>
      </c>
      <c r="F193" s="9" t="e">
        <f t="shared" si="30"/>
        <v>#VALUE!</v>
      </c>
      <c r="G193" s="9" t="str">
        <f t="shared" si="31"/>
        <v/>
      </c>
      <c r="H193" s="9" t="str">
        <f t="shared" si="32"/>
        <v/>
      </c>
      <c r="I193" s="9" t="str">
        <f t="shared" si="33"/>
        <v/>
      </c>
      <c r="J193" s="9" t="str">
        <f t="shared" si="34"/>
        <v/>
      </c>
      <c r="K193" s="11" t="e">
        <f t="shared" si="35"/>
        <v>#VALUE!</v>
      </c>
      <c r="L193" s="11" t="e">
        <f t="shared" si="36"/>
        <v>#VALUE!</v>
      </c>
      <c r="M193" s="11" t="e">
        <f t="shared" si="37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38"/>
        <v>#VALUE!</v>
      </c>
      <c r="S193" s="11" t="e">
        <f t="shared" si="39"/>
        <v>#VALUE!</v>
      </c>
      <c r="T193" s="11" t="e">
        <f t="shared" si="40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28"/>
        <v>#VALUE!</v>
      </c>
      <c r="E194" s="9" t="e">
        <f t="shared" si="29"/>
        <v>#VALUE!</v>
      </c>
      <c r="F194" s="9" t="e">
        <f t="shared" si="30"/>
        <v>#VALUE!</v>
      </c>
      <c r="G194" s="9" t="str">
        <f t="shared" si="31"/>
        <v/>
      </c>
      <c r="H194" s="9" t="str">
        <f t="shared" si="32"/>
        <v/>
      </c>
      <c r="I194" s="9" t="str">
        <f t="shared" si="33"/>
        <v/>
      </c>
      <c r="J194" s="9" t="str">
        <f t="shared" si="34"/>
        <v/>
      </c>
      <c r="K194" s="11" t="e">
        <f t="shared" si="35"/>
        <v>#VALUE!</v>
      </c>
      <c r="L194" s="11" t="e">
        <f t="shared" si="36"/>
        <v>#VALUE!</v>
      </c>
      <c r="M194" s="11" t="e">
        <f t="shared" si="37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38"/>
        <v>#VALUE!</v>
      </c>
      <c r="S194" s="11" t="e">
        <f t="shared" si="39"/>
        <v>#VALUE!</v>
      </c>
      <c r="T194" s="11" t="e">
        <f t="shared" si="40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28"/>
        <v>#VALUE!</v>
      </c>
      <c r="E195" s="9" t="e">
        <f t="shared" si="29"/>
        <v>#VALUE!</v>
      </c>
      <c r="F195" s="9" t="e">
        <f t="shared" si="30"/>
        <v>#VALUE!</v>
      </c>
      <c r="G195" s="9" t="str">
        <f t="shared" si="31"/>
        <v/>
      </c>
      <c r="H195" s="9" t="str">
        <f t="shared" si="32"/>
        <v/>
      </c>
      <c r="I195" s="9" t="str">
        <f t="shared" si="33"/>
        <v/>
      </c>
      <c r="J195" s="9" t="str">
        <f t="shared" si="34"/>
        <v/>
      </c>
      <c r="K195" s="11" t="e">
        <f t="shared" si="35"/>
        <v>#VALUE!</v>
      </c>
      <c r="L195" s="11" t="e">
        <f t="shared" si="36"/>
        <v>#VALUE!</v>
      </c>
      <c r="M195" s="11" t="e">
        <f t="shared" si="37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38"/>
        <v>#VALUE!</v>
      </c>
      <c r="S195" s="11" t="e">
        <f t="shared" si="39"/>
        <v>#VALUE!</v>
      </c>
      <c r="T195" s="11" t="e">
        <f t="shared" si="40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41">(K196/(AR196+K196-(AR196*K196)))</f>
        <v>#VALUE!</v>
      </c>
      <c r="E196" s="9" t="e">
        <f t="shared" ref="E196:E259" si="42">(L196/(AR196+L196-(AR196*L196)))</f>
        <v>#VALUE!</v>
      </c>
      <c r="F196" s="9" t="e">
        <f t="shared" ref="F196:F259" si="43">(M196/(AR196+M196-(AR196*M196)))</f>
        <v>#VALUE!</v>
      </c>
      <c r="G196" s="9" t="str">
        <f t="shared" ref="G196:G259" si="44">AR196</f>
        <v/>
      </c>
      <c r="H196" s="9" t="str">
        <f t="shared" ref="H196:H259" si="45">IF(A196="","",1/D196)</f>
        <v/>
      </c>
      <c r="I196" s="9" t="str">
        <f t="shared" ref="I196:I259" si="46">IF(B196="","",1/E196)</f>
        <v/>
      </c>
      <c r="J196" s="9" t="str">
        <f t="shared" ref="J196:J259" si="47">IF(C196="","",1/F196)</f>
        <v/>
      </c>
      <c r="K196" s="11" t="e">
        <f t="shared" ref="K196:K259" si="48">1/A196</f>
        <v>#VALUE!</v>
      </c>
      <c r="L196" s="11" t="e">
        <f t="shared" ref="L196:L259" si="49">1/B196</f>
        <v>#VALUE!</v>
      </c>
      <c r="M196" s="11" t="e">
        <f t="shared" ref="M196:M259" si="50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51">O196/N196</f>
        <v>#VALUE!</v>
      </c>
      <c r="S196" s="11" t="e">
        <f t="shared" ref="S196:S259" si="52">P196/N196</f>
        <v>#VALUE!</v>
      </c>
      <c r="T196" s="11" t="e">
        <f t="shared" ref="T196:T259" si="53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41"/>
        <v>#VALUE!</v>
      </c>
      <c r="E197" s="9" t="e">
        <f t="shared" si="42"/>
        <v>#VALUE!</v>
      </c>
      <c r="F197" s="9" t="e">
        <f t="shared" si="43"/>
        <v>#VALUE!</v>
      </c>
      <c r="G197" s="9" t="str">
        <f t="shared" si="44"/>
        <v/>
      </c>
      <c r="H197" s="9" t="str">
        <f t="shared" si="45"/>
        <v/>
      </c>
      <c r="I197" s="9" t="str">
        <f t="shared" si="46"/>
        <v/>
      </c>
      <c r="J197" s="9" t="str">
        <f t="shared" si="47"/>
        <v/>
      </c>
      <c r="K197" s="11" t="e">
        <f t="shared" si="48"/>
        <v>#VALUE!</v>
      </c>
      <c r="L197" s="11" t="e">
        <f t="shared" si="49"/>
        <v>#VALUE!</v>
      </c>
      <c r="M197" s="11" t="e">
        <f t="shared" si="50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51"/>
        <v>#VALUE!</v>
      </c>
      <c r="S197" s="11" t="e">
        <f t="shared" si="52"/>
        <v>#VALUE!</v>
      </c>
      <c r="T197" s="11" t="e">
        <f t="shared" si="53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41"/>
        <v>#VALUE!</v>
      </c>
      <c r="E198" s="9" t="e">
        <f t="shared" si="42"/>
        <v>#VALUE!</v>
      </c>
      <c r="F198" s="9" t="e">
        <f t="shared" si="43"/>
        <v>#VALUE!</v>
      </c>
      <c r="G198" s="9" t="str">
        <f t="shared" si="44"/>
        <v/>
      </c>
      <c r="H198" s="9" t="str">
        <f t="shared" si="45"/>
        <v/>
      </c>
      <c r="I198" s="9" t="str">
        <f t="shared" si="46"/>
        <v/>
      </c>
      <c r="J198" s="9" t="str">
        <f t="shared" si="47"/>
        <v/>
      </c>
      <c r="K198" s="11" t="e">
        <f t="shared" si="48"/>
        <v>#VALUE!</v>
      </c>
      <c r="L198" s="11" t="e">
        <f t="shared" si="49"/>
        <v>#VALUE!</v>
      </c>
      <c r="M198" s="11" t="e">
        <f t="shared" si="50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51"/>
        <v>#VALUE!</v>
      </c>
      <c r="S198" s="11" t="e">
        <f t="shared" si="52"/>
        <v>#VALUE!</v>
      </c>
      <c r="T198" s="11" t="e">
        <f t="shared" si="53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41"/>
        <v>#VALUE!</v>
      </c>
      <c r="E199" s="9" t="e">
        <f t="shared" si="42"/>
        <v>#VALUE!</v>
      </c>
      <c r="F199" s="9" t="e">
        <f t="shared" si="43"/>
        <v>#VALUE!</v>
      </c>
      <c r="G199" s="9" t="str">
        <f t="shared" si="44"/>
        <v/>
      </c>
      <c r="H199" s="9" t="str">
        <f t="shared" si="45"/>
        <v/>
      </c>
      <c r="I199" s="9" t="str">
        <f t="shared" si="46"/>
        <v/>
      </c>
      <c r="J199" s="9" t="str">
        <f t="shared" si="47"/>
        <v/>
      </c>
      <c r="K199" s="11" t="e">
        <f t="shared" si="48"/>
        <v>#VALUE!</v>
      </c>
      <c r="L199" s="11" t="e">
        <f t="shared" si="49"/>
        <v>#VALUE!</v>
      </c>
      <c r="M199" s="11" t="e">
        <f t="shared" si="50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51"/>
        <v>#VALUE!</v>
      </c>
      <c r="S199" s="11" t="e">
        <f t="shared" si="52"/>
        <v>#VALUE!</v>
      </c>
      <c r="T199" s="11" t="e">
        <f t="shared" si="53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41"/>
        <v>#VALUE!</v>
      </c>
      <c r="E200" s="9" t="e">
        <f t="shared" si="42"/>
        <v>#VALUE!</v>
      </c>
      <c r="F200" s="9" t="e">
        <f t="shared" si="43"/>
        <v>#VALUE!</v>
      </c>
      <c r="G200" s="9" t="str">
        <f t="shared" si="44"/>
        <v/>
      </c>
      <c r="H200" s="9" t="str">
        <f t="shared" si="45"/>
        <v/>
      </c>
      <c r="I200" s="9" t="str">
        <f t="shared" si="46"/>
        <v/>
      </c>
      <c r="J200" s="9" t="str">
        <f t="shared" si="47"/>
        <v/>
      </c>
      <c r="K200" s="11" t="e">
        <f t="shared" si="48"/>
        <v>#VALUE!</v>
      </c>
      <c r="L200" s="11" t="e">
        <f t="shared" si="49"/>
        <v>#VALUE!</v>
      </c>
      <c r="M200" s="11" t="e">
        <f t="shared" si="50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51"/>
        <v>#VALUE!</v>
      </c>
      <c r="S200" s="11" t="e">
        <f t="shared" si="52"/>
        <v>#VALUE!</v>
      </c>
      <c r="T200" s="11" t="e">
        <f t="shared" si="53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41"/>
        <v>#VALUE!</v>
      </c>
      <c r="E201" s="9" t="e">
        <f t="shared" si="42"/>
        <v>#VALUE!</v>
      </c>
      <c r="F201" s="9" t="e">
        <f t="shared" si="43"/>
        <v>#VALUE!</v>
      </c>
      <c r="G201" s="9" t="str">
        <f t="shared" si="44"/>
        <v/>
      </c>
      <c r="H201" s="9" t="str">
        <f t="shared" si="45"/>
        <v/>
      </c>
      <c r="I201" s="9" t="str">
        <f t="shared" si="46"/>
        <v/>
      </c>
      <c r="J201" s="9" t="str">
        <f t="shared" si="47"/>
        <v/>
      </c>
      <c r="K201" s="11" t="e">
        <f t="shared" si="48"/>
        <v>#VALUE!</v>
      </c>
      <c r="L201" s="11" t="e">
        <f t="shared" si="49"/>
        <v>#VALUE!</v>
      </c>
      <c r="M201" s="11" t="e">
        <f t="shared" si="50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51"/>
        <v>#VALUE!</v>
      </c>
      <c r="S201" s="11" t="e">
        <f t="shared" si="52"/>
        <v>#VALUE!</v>
      </c>
      <c r="T201" s="11" t="e">
        <f t="shared" si="53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41"/>
        <v>#VALUE!</v>
      </c>
      <c r="E202" s="9" t="e">
        <f t="shared" si="42"/>
        <v>#VALUE!</v>
      </c>
      <c r="F202" s="9" t="e">
        <f t="shared" si="43"/>
        <v>#VALUE!</v>
      </c>
      <c r="G202" s="9" t="str">
        <f t="shared" si="44"/>
        <v/>
      </c>
      <c r="H202" s="9" t="str">
        <f t="shared" si="45"/>
        <v/>
      </c>
      <c r="I202" s="9" t="str">
        <f t="shared" si="46"/>
        <v/>
      </c>
      <c r="J202" s="9" t="str">
        <f t="shared" si="47"/>
        <v/>
      </c>
      <c r="K202" s="11" t="e">
        <f t="shared" si="48"/>
        <v>#VALUE!</v>
      </c>
      <c r="L202" s="11" t="e">
        <f t="shared" si="49"/>
        <v>#VALUE!</v>
      </c>
      <c r="M202" s="11" t="e">
        <f t="shared" si="50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51"/>
        <v>#VALUE!</v>
      </c>
      <c r="S202" s="11" t="e">
        <f t="shared" si="52"/>
        <v>#VALUE!</v>
      </c>
      <c r="T202" s="11" t="e">
        <f t="shared" si="53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41"/>
        <v>#VALUE!</v>
      </c>
      <c r="E203" s="9" t="e">
        <f t="shared" si="42"/>
        <v>#VALUE!</v>
      </c>
      <c r="F203" s="9" t="e">
        <f t="shared" si="43"/>
        <v>#VALUE!</v>
      </c>
      <c r="G203" s="9" t="str">
        <f t="shared" si="44"/>
        <v/>
      </c>
      <c r="H203" s="9" t="str">
        <f t="shared" si="45"/>
        <v/>
      </c>
      <c r="I203" s="9" t="str">
        <f t="shared" si="46"/>
        <v/>
      </c>
      <c r="J203" s="9" t="str">
        <f t="shared" si="47"/>
        <v/>
      </c>
      <c r="K203" s="11" t="e">
        <f t="shared" si="48"/>
        <v>#VALUE!</v>
      </c>
      <c r="L203" s="11" t="e">
        <f t="shared" si="49"/>
        <v>#VALUE!</v>
      </c>
      <c r="M203" s="11" t="e">
        <f t="shared" si="50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51"/>
        <v>#VALUE!</v>
      </c>
      <c r="S203" s="11" t="e">
        <f t="shared" si="52"/>
        <v>#VALUE!</v>
      </c>
      <c r="T203" s="11" t="e">
        <f t="shared" si="53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41"/>
        <v>#VALUE!</v>
      </c>
      <c r="E204" s="9" t="e">
        <f t="shared" si="42"/>
        <v>#VALUE!</v>
      </c>
      <c r="F204" s="9" t="e">
        <f t="shared" si="43"/>
        <v>#VALUE!</v>
      </c>
      <c r="G204" s="9" t="str">
        <f t="shared" si="44"/>
        <v/>
      </c>
      <c r="H204" s="9" t="str">
        <f t="shared" si="45"/>
        <v/>
      </c>
      <c r="I204" s="9" t="str">
        <f t="shared" si="46"/>
        <v/>
      </c>
      <c r="J204" s="9" t="str">
        <f t="shared" si="47"/>
        <v/>
      </c>
      <c r="K204" s="11" t="e">
        <f t="shared" si="48"/>
        <v>#VALUE!</v>
      </c>
      <c r="L204" s="11" t="e">
        <f t="shared" si="49"/>
        <v>#VALUE!</v>
      </c>
      <c r="M204" s="11" t="e">
        <f t="shared" si="50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51"/>
        <v>#VALUE!</v>
      </c>
      <c r="S204" s="11" t="e">
        <f t="shared" si="52"/>
        <v>#VALUE!</v>
      </c>
      <c r="T204" s="11" t="e">
        <f t="shared" si="53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41"/>
        <v>#VALUE!</v>
      </c>
      <c r="E205" s="9" t="e">
        <f t="shared" si="42"/>
        <v>#VALUE!</v>
      </c>
      <c r="F205" s="9" t="e">
        <f t="shared" si="43"/>
        <v>#VALUE!</v>
      </c>
      <c r="G205" s="9" t="str">
        <f t="shared" si="44"/>
        <v/>
      </c>
      <c r="H205" s="9" t="str">
        <f t="shared" si="45"/>
        <v/>
      </c>
      <c r="I205" s="9" t="str">
        <f t="shared" si="46"/>
        <v/>
      </c>
      <c r="J205" s="9" t="str">
        <f t="shared" si="47"/>
        <v/>
      </c>
      <c r="K205" s="11" t="e">
        <f t="shared" si="48"/>
        <v>#VALUE!</v>
      </c>
      <c r="L205" s="11" t="e">
        <f t="shared" si="49"/>
        <v>#VALUE!</v>
      </c>
      <c r="M205" s="11" t="e">
        <f t="shared" si="50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51"/>
        <v>#VALUE!</v>
      </c>
      <c r="S205" s="11" t="e">
        <f t="shared" si="52"/>
        <v>#VALUE!</v>
      </c>
      <c r="T205" s="11" t="e">
        <f t="shared" si="53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41"/>
        <v>#VALUE!</v>
      </c>
      <c r="E206" s="9" t="e">
        <f t="shared" si="42"/>
        <v>#VALUE!</v>
      </c>
      <c r="F206" s="9" t="e">
        <f t="shared" si="43"/>
        <v>#VALUE!</v>
      </c>
      <c r="G206" s="9" t="str">
        <f t="shared" si="44"/>
        <v/>
      </c>
      <c r="H206" s="9" t="str">
        <f t="shared" si="45"/>
        <v/>
      </c>
      <c r="I206" s="9" t="str">
        <f t="shared" si="46"/>
        <v/>
      </c>
      <c r="J206" s="9" t="str">
        <f t="shared" si="47"/>
        <v/>
      </c>
      <c r="K206" s="11" t="e">
        <f t="shared" si="48"/>
        <v>#VALUE!</v>
      </c>
      <c r="L206" s="11" t="e">
        <f t="shared" si="49"/>
        <v>#VALUE!</v>
      </c>
      <c r="M206" s="11" t="e">
        <f t="shared" si="50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51"/>
        <v>#VALUE!</v>
      </c>
      <c r="S206" s="11" t="e">
        <f t="shared" si="52"/>
        <v>#VALUE!</v>
      </c>
      <c r="T206" s="11" t="e">
        <f t="shared" si="53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41"/>
        <v>#VALUE!</v>
      </c>
      <c r="E207" s="9" t="e">
        <f t="shared" si="42"/>
        <v>#VALUE!</v>
      </c>
      <c r="F207" s="9" t="e">
        <f t="shared" si="43"/>
        <v>#VALUE!</v>
      </c>
      <c r="G207" s="9" t="str">
        <f t="shared" si="44"/>
        <v/>
      </c>
      <c r="H207" s="9" t="str">
        <f t="shared" si="45"/>
        <v/>
      </c>
      <c r="I207" s="9" t="str">
        <f t="shared" si="46"/>
        <v/>
      </c>
      <c r="J207" s="9" t="str">
        <f t="shared" si="47"/>
        <v/>
      </c>
      <c r="K207" s="11" t="e">
        <f t="shared" si="48"/>
        <v>#VALUE!</v>
      </c>
      <c r="L207" s="11" t="e">
        <f t="shared" si="49"/>
        <v>#VALUE!</v>
      </c>
      <c r="M207" s="11" t="e">
        <f t="shared" si="50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51"/>
        <v>#VALUE!</v>
      </c>
      <c r="S207" s="11" t="e">
        <f t="shared" si="52"/>
        <v>#VALUE!</v>
      </c>
      <c r="T207" s="11" t="e">
        <f t="shared" si="53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41"/>
        <v>#VALUE!</v>
      </c>
      <c r="E208" s="9" t="e">
        <f t="shared" si="42"/>
        <v>#VALUE!</v>
      </c>
      <c r="F208" s="9" t="e">
        <f t="shared" si="43"/>
        <v>#VALUE!</v>
      </c>
      <c r="G208" s="9" t="str">
        <f t="shared" si="44"/>
        <v/>
      </c>
      <c r="H208" s="9" t="str">
        <f t="shared" si="45"/>
        <v/>
      </c>
      <c r="I208" s="9" t="str">
        <f t="shared" si="46"/>
        <v/>
      </c>
      <c r="J208" s="9" t="str">
        <f t="shared" si="47"/>
        <v/>
      </c>
      <c r="K208" s="11" t="e">
        <f t="shared" si="48"/>
        <v>#VALUE!</v>
      </c>
      <c r="L208" s="11" t="e">
        <f t="shared" si="49"/>
        <v>#VALUE!</v>
      </c>
      <c r="M208" s="11" t="e">
        <f t="shared" si="50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51"/>
        <v>#VALUE!</v>
      </c>
      <c r="S208" s="11" t="e">
        <f t="shared" si="52"/>
        <v>#VALUE!</v>
      </c>
      <c r="T208" s="11" t="e">
        <f t="shared" si="53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41"/>
        <v>#VALUE!</v>
      </c>
      <c r="E209" s="9" t="e">
        <f t="shared" si="42"/>
        <v>#VALUE!</v>
      </c>
      <c r="F209" s="9" t="e">
        <f t="shared" si="43"/>
        <v>#VALUE!</v>
      </c>
      <c r="G209" s="9" t="str">
        <f t="shared" si="44"/>
        <v/>
      </c>
      <c r="H209" s="9" t="str">
        <f t="shared" si="45"/>
        <v/>
      </c>
      <c r="I209" s="9" t="str">
        <f t="shared" si="46"/>
        <v/>
      </c>
      <c r="J209" s="9" t="str">
        <f t="shared" si="47"/>
        <v/>
      </c>
      <c r="K209" s="11" t="e">
        <f t="shared" si="48"/>
        <v>#VALUE!</v>
      </c>
      <c r="L209" s="11" t="e">
        <f t="shared" si="49"/>
        <v>#VALUE!</v>
      </c>
      <c r="M209" s="11" t="e">
        <f t="shared" si="50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51"/>
        <v>#VALUE!</v>
      </c>
      <c r="S209" s="11" t="e">
        <f t="shared" si="52"/>
        <v>#VALUE!</v>
      </c>
      <c r="T209" s="11" t="e">
        <f t="shared" si="53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41"/>
        <v>#VALUE!</v>
      </c>
      <c r="E210" s="9" t="e">
        <f t="shared" si="42"/>
        <v>#VALUE!</v>
      </c>
      <c r="F210" s="9" t="e">
        <f t="shared" si="43"/>
        <v>#VALUE!</v>
      </c>
      <c r="G210" s="9" t="str">
        <f t="shared" si="44"/>
        <v/>
      </c>
      <c r="H210" s="9" t="str">
        <f t="shared" si="45"/>
        <v/>
      </c>
      <c r="I210" s="9" t="str">
        <f t="shared" si="46"/>
        <v/>
      </c>
      <c r="J210" s="9" t="str">
        <f t="shared" si="47"/>
        <v/>
      </c>
      <c r="K210" s="11" t="e">
        <f t="shared" si="48"/>
        <v>#VALUE!</v>
      </c>
      <c r="L210" s="11" t="e">
        <f t="shared" si="49"/>
        <v>#VALUE!</v>
      </c>
      <c r="M210" s="11" t="e">
        <f t="shared" si="50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51"/>
        <v>#VALUE!</v>
      </c>
      <c r="S210" s="11" t="e">
        <f t="shared" si="52"/>
        <v>#VALUE!</v>
      </c>
      <c r="T210" s="11" t="e">
        <f t="shared" si="53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41"/>
        <v>#VALUE!</v>
      </c>
      <c r="E211" s="9" t="e">
        <f t="shared" si="42"/>
        <v>#VALUE!</v>
      </c>
      <c r="F211" s="9" t="e">
        <f t="shared" si="43"/>
        <v>#VALUE!</v>
      </c>
      <c r="G211" s="9" t="str">
        <f t="shared" si="44"/>
        <v/>
      </c>
      <c r="H211" s="9" t="str">
        <f t="shared" si="45"/>
        <v/>
      </c>
      <c r="I211" s="9" t="str">
        <f t="shared" si="46"/>
        <v/>
      </c>
      <c r="J211" s="9" t="str">
        <f t="shared" si="47"/>
        <v/>
      </c>
      <c r="K211" s="11" t="e">
        <f t="shared" si="48"/>
        <v>#VALUE!</v>
      </c>
      <c r="L211" s="11" t="e">
        <f t="shared" si="49"/>
        <v>#VALUE!</v>
      </c>
      <c r="M211" s="11" t="e">
        <f t="shared" si="50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51"/>
        <v>#VALUE!</v>
      </c>
      <c r="S211" s="11" t="e">
        <f t="shared" si="52"/>
        <v>#VALUE!</v>
      </c>
      <c r="T211" s="11" t="e">
        <f t="shared" si="53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41"/>
        <v>#VALUE!</v>
      </c>
      <c r="E212" s="9" t="e">
        <f t="shared" si="42"/>
        <v>#VALUE!</v>
      </c>
      <c r="F212" s="9" t="e">
        <f t="shared" si="43"/>
        <v>#VALUE!</v>
      </c>
      <c r="G212" s="9" t="str">
        <f t="shared" si="44"/>
        <v/>
      </c>
      <c r="H212" s="9" t="str">
        <f t="shared" si="45"/>
        <v/>
      </c>
      <c r="I212" s="9" t="str">
        <f t="shared" si="46"/>
        <v/>
      </c>
      <c r="J212" s="9" t="str">
        <f t="shared" si="47"/>
        <v/>
      </c>
      <c r="K212" s="11" t="e">
        <f t="shared" si="48"/>
        <v>#VALUE!</v>
      </c>
      <c r="L212" s="11" t="e">
        <f t="shared" si="49"/>
        <v>#VALUE!</v>
      </c>
      <c r="M212" s="11" t="e">
        <f t="shared" si="50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51"/>
        <v>#VALUE!</v>
      </c>
      <c r="S212" s="11" t="e">
        <f t="shared" si="52"/>
        <v>#VALUE!</v>
      </c>
      <c r="T212" s="11" t="e">
        <f t="shared" si="53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41"/>
        <v>#VALUE!</v>
      </c>
      <c r="E213" s="9" t="e">
        <f t="shared" si="42"/>
        <v>#VALUE!</v>
      </c>
      <c r="F213" s="9" t="e">
        <f t="shared" si="43"/>
        <v>#VALUE!</v>
      </c>
      <c r="G213" s="9" t="str">
        <f t="shared" si="44"/>
        <v/>
      </c>
      <c r="H213" s="9" t="str">
        <f t="shared" si="45"/>
        <v/>
      </c>
      <c r="I213" s="9" t="str">
        <f t="shared" si="46"/>
        <v/>
      </c>
      <c r="J213" s="9" t="str">
        <f t="shared" si="47"/>
        <v/>
      </c>
      <c r="K213" s="11" t="e">
        <f t="shared" si="48"/>
        <v>#VALUE!</v>
      </c>
      <c r="L213" s="11" t="e">
        <f t="shared" si="49"/>
        <v>#VALUE!</v>
      </c>
      <c r="M213" s="11" t="e">
        <f t="shared" si="50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51"/>
        <v>#VALUE!</v>
      </c>
      <c r="S213" s="11" t="e">
        <f t="shared" si="52"/>
        <v>#VALUE!</v>
      </c>
      <c r="T213" s="11" t="e">
        <f t="shared" si="53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41"/>
        <v>#VALUE!</v>
      </c>
      <c r="E214" s="9" t="e">
        <f t="shared" si="42"/>
        <v>#VALUE!</v>
      </c>
      <c r="F214" s="9" t="e">
        <f t="shared" si="43"/>
        <v>#VALUE!</v>
      </c>
      <c r="G214" s="9" t="str">
        <f t="shared" si="44"/>
        <v/>
      </c>
      <c r="H214" s="9" t="str">
        <f t="shared" si="45"/>
        <v/>
      </c>
      <c r="I214" s="9" t="str">
        <f t="shared" si="46"/>
        <v/>
      </c>
      <c r="J214" s="9" t="str">
        <f t="shared" si="47"/>
        <v/>
      </c>
      <c r="K214" s="11" t="e">
        <f t="shared" si="48"/>
        <v>#VALUE!</v>
      </c>
      <c r="L214" s="11" t="e">
        <f t="shared" si="49"/>
        <v>#VALUE!</v>
      </c>
      <c r="M214" s="11" t="e">
        <f t="shared" si="50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51"/>
        <v>#VALUE!</v>
      </c>
      <c r="S214" s="11" t="e">
        <f t="shared" si="52"/>
        <v>#VALUE!</v>
      </c>
      <c r="T214" s="11" t="e">
        <f t="shared" si="53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41"/>
        <v>#VALUE!</v>
      </c>
      <c r="E215" s="9" t="e">
        <f t="shared" si="42"/>
        <v>#VALUE!</v>
      </c>
      <c r="F215" s="9" t="e">
        <f t="shared" si="43"/>
        <v>#VALUE!</v>
      </c>
      <c r="G215" s="9" t="str">
        <f t="shared" si="44"/>
        <v/>
      </c>
      <c r="H215" s="9" t="str">
        <f t="shared" si="45"/>
        <v/>
      </c>
      <c r="I215" s="9" t="str">
        <f t="shared" si="46"/>
        <v/>
      </c>
      <c r="J215" s="9" t="str">
        <f t="shared" si="47"/>
        <v/>
      </c>
      <c r="K215" s="11" t="e">
        <f t="shared" si="48"/>
        <v>#VALUE!</v>
      </c>
      <c r="L215" s="11" t="e">
        <f t="shared" si="49"/>
        <v>#VALUE!</v>
      </c>
      <c r="M215" s="11" t="e">
        <f t="shared" si="50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51"/>
        <v>#VALUE!</v>
      </c>
      <c r="S215" s="11" t="e">
        <f t="shared" si="52"/>
        <v>#VALUE!</v>
      </c>
      <c r="T215" s="11" t="e">
        <f t="shared" si="53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41"/>
        <v>#VALUE!</v>
      </c>
      <c r="E216" s="9" t="e">
        <f t="shared" si="42"/>
        <v>#VALUE!</v>
      </c>
      <c r="F216" s="9" t="e">
        <f t="shared" si="43"/>
        <v>#VALUE!</v>
      </c>
      <c r="G216" s="9" t="str">
        <f t="shared" si="44"/>
        <v/>
      </c>
      <c r="H216" s="9" t="str">
        <f t="shared" si="45"/>
        <v/>
      </c>
      <c r="I216" s="9" t="str">
        <f t="shared" si="46"/>
        <v/>
      </c>
      <c r="J216" s="9" t="str">
        <f t="shared" si="47"/>
        <v/>
      </c>
      <c r="K216" s="11" t="e">
        <f t="shared" si="48"/>
        <v>#VALUE!</v>
      </c>
      <c r="L216" s="11" t="e">
        <f t="shared" si="49"/>
        <v>#VALUE!</v>
      </c>
      <c r="M216" s="11" t="e">
        <f t="shared" si="50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51"/>
        <v>#VALUE!</v>
      </c>
      <c r="S216" s="11" t="e">
        <f t="shared" si="52"/>
        <v>#VALUE!</v>
      </c>
      <c r="T216" s="11" t="e">
        <f t="shared" si="53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41"/>
        <v>#VALUE!</v>
      </c>
      <c r="E217" s="9" t="e">
        <f t="shared" si="42"/>
        <v>#VALUE!</v>
      </c>
      <c r="F217" s="9" t="e">
        <f t="shared" si="43"/>
        <v>#VALUE!</v>
      </c>
      <c r="G217" s="9" t="str">
        <f t="shared" si="44"/>
        <v/>
      </c>
      <c r="H217" s="9" t="str">
        <f t="shared" si="45"/>
        <v/>
      </c>
      <c r="I217" s="9" t="str">
        <f t="shared" si="46"/>
        <v/>
      </c>
      <c r="J217" s="9" t="str">
        <f t="shared" si="47"/>
        <v/>
      </c>
      <c r="K217" s="11" t="e">
        <f t="shared" si="48"/>
        <v>#VALUE!</v>
      </c>
      <c r="L217" s="11" t="e">
        <f t="shared" si="49"/>
        <v>#VALUE!</v>
      </c>
      <c r="M217" s="11" t="e">
        <f t="shared" si="50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51"/>
        <v>#VALUE!</v>
      </c>
      <c r="S217" s="11" t="e">
        <f t="shared" si="52"/>
        <v>#VALUE!</v>
      </c>
      <c r="T217" s="11" t="e">
        <f t="shared" si="53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41"/>
        <v>#VALUE!</v>
      </c>
      <c r="E218" s="9" t="e">
        <f t="shared" si="42"/>
        <v>#VALUE!</v>
      </c>
      <c r="F218" s="9" t="e">
        <f t="shared" si="43"/>
        <v>#VALUE!</v>
      </c>
      <c r="G218" s="9" t="str">
        <f t="shared" si="44"/>
        <v/>
      </c>
      <c r="H218" s="9" t="str">
        <f t="shared" si="45"/>
        <v/>
      </c>
      <c r="I218" s="9" t="str">
        <f t="shared" si="46"/>
        <v/>
      </c>
      <c r="J218" s="9" t="str">
        <f t="shared" si="47"/>
        <v/>
      </c>
      <c r="K218" s="11" t="e">
        <f t="shared" si="48"/>
        <v>#VALUE!</v>
      </c>
      <c r="L218" s="11" t="e">
        <f t="shared" si="49"/>
        <v>#VALUE!</v>
      </c>
      <c r="M218" s="11" t="e">
        <f t="shared" si="50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51"/>
        <v>#VALUE!</v>
      </c>
      <c r="S218" s="11" t="e">
        <f t="shared" si="52"/>
        <v>#VALUE!</v>
      </c>
      <c r="T218" s="11" t="e">
        <f t="shared" si="53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41"/>
        <v>#VALUE!</v>
      </c>
      <c r="E219" s="9" t="e">
        <f t="shared" si="42"/>
        <v>#VALUE!</v>
      </c>
      <c r="F219" s="9" t="e">
        <f t="shared" si="43"/>
        <v>#VALUE!</v>
      </c>
      <c r="G219" s="9" t="str">
        <f t="shared" si="44"/>
        <v/>
      </c>
      <c r="H219" s="9" t="str">
        <f t="shared" si="45"/>
        <v/>
      </c>
      <c r="I219" s="9" t="str">
        <f t="shared" si="46"/>
        <v/>
      </c>
      <c r="J219" s="9" t="str">
        <f t="shared" si="47"/>
        <v/>
      </c>
      <c r="K219" s="11" t="e">
        <f t="shared" si="48"/>
        <v>#VALUE!</v>
      </c>
      <c r="L219" s="11" t="e">
        <f t="shared" si="49"/>
        <v>#VALUE!</v>
      </c>
      <c r="M219" s="11" t="e">
        <f t="shared" si="50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51"/>
        <v>#VALUE!</v>
      </c>
      <c r="S219" s="11" t="e">
        <f t="shared" si="52"/>
        <v>#VALUE!</v>
      </c>
      <c r="T219" s="11" t="e">
        <f t="shared" si="53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41"/>
        <v>#VALUE!</v>
      </c>
      <c r="E220" s="9" t="e">
        <f t="shared" si="42"/>
        <v>#VALUE!</v>
      </c>
      <c r="F220" s="9" t="e">
        <f t="shared" si="43"/>
        <v>#VALUE!</v>
      </c>
      <c r="G220" s="9" t="str">
        <f t="shared" si="44"/>
        <v/>
      </c>
      <c r="H220" s="9" t="str">
        <f t="shared" si="45"/>
        <v/>
      </c>
      <c r="I220" s="9" t="str">
        <f t="shared" si="46"/>
        <v/>
      </c>
      <c r="J220" s="9" t="str">
        <f t="shared" si="47"/>
        <v/>
      </c>
      <c r="K220" s="11" t="e">
        <f t="shared" si="48"/>
        <v>#VALUE!</v>
      </c>
      <c r="L220" s="11" t="e">
        <f t="shared" si="49"/>
        <v>#VALUE!</v>
      </c>
      <c r="M220" s="11" t="e">
        <f t="shared" si="50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51"/>
        <v>#VALUE!</v>
      </c>
      <c r="S220" s="11" t="e">
        <f t="shared" si="52"/>
        <v>#VALUE!</v>
      </c>
      <c r="T220" s="11" t="e">
        <f t="shared" si="53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41"/>
        <v>#VALUE!</v>
      </c>
      <c r="E221" s="9" t="e">
        <f t="shared" si="42"/>
        <v>#VALUE!</v>
      </c>
      <c r="F221" s="9" t="e">
        <f t="shared" si="43"/>
        <v>#VALUE!</v>
      </c>
      <c r="G221" s="9" t="str">
        <f t="shared" si="44"/>
        <v/>
      </c>
      <c r="H221" s="9" t="str">
        <f t="shared" si="45"/>
        <v/>
      </c>
      <c r="I221" s="9" t="str">
        <f t="shared" si="46"/>
        <v/>
      </c>
      <c r="J221" s="9" t="str">
        <f t="shared" si="47"/>
        <v/>
      </c>
      <c r="K221" s="11" t="e">
        <f t="shared" si="48"/>
        <v>#VALUE!</v>
      </c>
      <c r="L221" s="11" t="e">
        <f t="shared" si="49"/>
        <v>#VALUE!</v>
      </c>
      <c r="M221" s="11" t="e">
        <f t="shared" si="50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51"/>
        <v>#VALUE!</v>
      </c>
      <c r="S221" s="11" t="e">
        <f t="shared" si="52"/>
        <v>#VALUE!</v>
      </c>
      <c r="T221" s="11" t="e">
        <f t="shared" si="53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41"/>
        <v>#VALUE!</v>
      </c>
      <c r="E222" s="9" t="e">
        <f t="shared" si="42"/>
        <v>#VALUE!</v>
      </c>
      <c r="F222" s="9" t="e">
        <f t="shared" si="43"/>
        <v>#VALUE!</v>
      </c>
      <c r="G222" s="9" t="str">
        <f t="shared" si="44"/>
        <v/>
      </c>
      <c r="H222" s="9" t="str">
        <f t="shared" si="45"/>
        <v/>
      </c>
      <c r="I222" s="9" t="str">
        <f t="shared" si="46"/>
        <v/>
      </c>
      <c r="J222" s="9" t="str">
        <f t="shared" si="47"/>
        <v/>
      </c>
      <c r="K222" s="11" t="e">
        <f t="shared" si="48"/>
        <v>#VALUE!</v>
      </c>
      <c r="L222" s="11" t="e">
        <f t="shared" si="49"/>
        <v>#VALUE!</v>
      </c>
      <c r="M222" s="11" t="e">
        <f t="shared" si="50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51"/>
        <v>#VALUE!</v>
      </c>
      <c r="S222" s="11" t="e">
        <f t="shared" si="52"/>
        <v>#VALUE!</v>
      </c>
      <c r="T222" s="11" t="e">
        <f t="shared" si="53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41"/>
        <v>#VALUE!</v>
      </c>
      <c r="E223" s="9" t="e">
        <f t="shared" si="42"/>
        <v>#VALUE!</v>
      </c>
      <c r="F223" s="9" t="e">
        <f t="shared" si="43"/>
        <v>#VALUE!</v>
      </c>
      <c r="G223" s="9" t="str">
        <f t="shared" si="44"/>
        <v/>
      </c>
      <c r="H223" s="9" t="str">
        <f t="shared" si="45"/>
        <v/>
      </c>
      <c r="I223" s="9" t="str">
        <f t="shared" si="46"/>
        <v/>
      </c>
      <c r="J223" s="9" t="str">
        <f t="shared" si="47"/>
        <v/>
      </c>
      <c r="K223" s="11" t="e">
        <f t="shared" si="48"/>
        <v>#VALUE!</v>
      </c>
      <c r="L223" s="11" t="e">
        <f t="shared" si="49"/>
        <v>#VALUE!</v>
      </c>
      <c r="M223" s="11" t="e">
        <f t="shared" si="50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51"/>
        <v>#VALUE!</v>
      </c>
      <c r="S223" s="11" t="e">
        <f t="shared" si="52"/>
        <v>#VALUE!</v>
      </c>
      <c r="T223" s="11" t="e">
        <f t="shared" si="53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41"/>
        <v>#VALUE!</v>
      </c>
      <c r="E224" s="9" t="e">
        <f t="shared" si="42"/>
        <v>#VALUE!</v>
      </c>
      <c r="F224" s="9" t="e">
        <f t="shared" si="43"/>
        <v>#VALUE!</v>
      </c>
      <c r="G224" s="9" t="str">
        <f t="shared" si="44"/>
        <v/>
      </c>
      <c r="H224" s="9" t="str">
        <f t="shared" si="45"/>
        <v/>
      </c>
      <c r="I224" s="9" t="str">
        <f t="shared" si="46"/>
        <v/>
      </c>
      <c r="J224" s="9" t="str">
        <f t="shared" si="47"/>
        <v/>
      </c>
      <c r="K224" s="11" t="e">
        <f t="shared" si="48"/>
        <v>#VALUE!</v>
      </c>
      <c r="L224" s="11" t="e">
        <f t="shared" si="49"/>
        <v>#VALUE!</v>
      </c>
      <c r="M224" s="11" t="e">
        <f t="shared" si="50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51"/>
        <v>#VALUE!</v>
      </c>
      <c r="S224" s="11" t="e">
        <f t="shared" si="52"/>
        <v>#VALUE!</v>
      </c>
      <c r="T224" s="11" t="e">
        <f t="shared" si="53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41"/>
        <v>#VALUE!</v>
      </c>
      <c r="E225" s="9" t="e">
        <f t="shared" si="42"/>
        <v>#VALUE!</v>
      </c>
      <c r="F225" s="9" t="e">
        <f t="shared" si="43"/>
        <v>#VALUE!</v>
      </c>
      <c r="G225" s="9" t="str">
        <f t="shared" si="44"/>
        <v/>
      </c>
      <c r="H225" s="9" t="str">
        <f t="shared" si="45"/>
        <v/>
      </c>
      <c r="I225" s="9" t="str">
        <f t="shared" si="46"/>
        <v/>
      </c>
      <c r="J225" s="9" t="str">
        <f t="shared" si="47"/>
        <v/>
      </c>
      <c r="K225" s="11" t="e">
        <f t="shared" si="48"/>
        <v>#VALUE!</v>
      </c>
      <c r="L225" s="11" t="e">
        <f t="shared" si="49"/>
        <v>#VALUE!</v>
      </c>
      <c r="M225" s="11" t="e">
        <f t="shared" si="50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51"/>
        <v>#VALUE!</v>
      </c>
      <c r="S225" s="11" t="e">
        <f t="shared" si="52"/>
        <v>#VALUE!</v>
      </c>
      <c r="T225" s="11" t="e">
        <f t="shared" si="53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41"/>
        <v>#VALUE!</v>
      </c>
      <c r="E226" s="9" t="e">
        <f t="shared" si="42"/>
        <v>#VALUE!</v>
      </c>
      <c r="F226" s="9" t="e">
        <f t="shared" si="43"/>
        <v>#VALUE!</v>
      </c>
      <c r="G226" s="9" t="str">
        <f t="shared" si="44"/>
        <v/>
      </c>
      <c r="H226" s="9" t="str">
        <f t="shared" si="45"/>
        <v/>
      </c>
      <c r="I226" s="9" t="str">
        <f t="shared" si="46"/>
        <v/>
      </c>
      <c r="J226" s="9" t="str">
        <f t="shared" si="47"/>
        <v/>
      </c>
      <c r="K226" s="11" t="e">
        <f t="shared" si="48"/>
        <v>#VALUE!</v>
      </c>
      <c r="L226" s="11" t="e">
        <f t="shared" si="49"/>
        <v>#VALUE!</v>
      </c>
      <c r="M226" s="11" t="e">
        <f t="shared" si="50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51"/>
        <v>#VALUE!</v>
      </c>
      <c r="S226" s="11" t="e">
        <f t="shared" si="52"/>
        <v>#VALUE!</v>
      </c>
      <c r="T226" s="11" t="e">
        <f t="shared" si="53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41"/>
        <v>#VALUE!</v>
      </c>
      <c r="E227" s="9" t="e">
        <f t="shared" si="42"/>
        <v>#VALUE!</v>
      </c>
      <c r="F227" s="9" t="e">
        <f t="shared" si="43"/>
        <v>#VALUE!</v>
      </c>
      <c r="G227" s="9" t="str">
        <f t="shared" si="44"/>
        <v/>
      </c>
      <c r="H227" s="9" t="str">
        <f t="shared" si="45"/>
        <v/>
      </c>
      <c r="I227" s="9" t="str">
        <f t="shared" si="46"/>
        <v/>
      </c>
      <c r="J227" s="9" t="str">
        <f t="shared" si="47"/>
        <v/>
      </c>
      <c r="K227" s="11" t="e">
        <f t="shared" si="48"/>
        <v>#VALUE!</v>
      </c>
      <c r="L227" s="11" t="e">
        <f t="shared" si="49"/>
        <v>#VALUE!</v>
      </c>
      <c r="M227" s="11" t="e">
        <f t="shared" si="50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51"/>
        <v>#VALUE!</v>
      </c>
      <c r="S227" s="11" t="e">
        <f t="shared" si="52"/>
        <v>#VALUE!</v>
      </c>
      <c r="T227" s="11" t="e">
        <f t="shared" si="53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41"/>
        <v>#VALUE!</v>
      </c>
      <c r="E228" s="9" t="e">
        <f t="shared" si="42"/>
        <v>#VALUE!</v>
      </c>
      <c r="F228" s="9" t="e">
        <f t="shared" si="43"/>
        <v>#VALUE!</v>
      </c>
      <c r="G228" s="9" t="str">
        <f t="shared" si="44"/>
        <v/>
      </c>
      <c r="H228" s="9" t="str">
        <f t="shared" si="45"/>
        <v/>
      </c>
      <c r="I228" s="9" t="str">
        <f t="shared" si="46"/>
        <v/>
      </c>
      <c r="J228" s="9" t="str">
        <f t="shared" si="47"/>
        <v/>
      </c>
      <c r="K228" s="11" t="e">
        <f t="shared" si="48"/>
        <v>#VALUE!</v>
      </c>
      <c r="L228" s="11" t="e">
        <f t="shared" si="49"/>
        <v>#VALUE!</v>
      </c>
      <c r="M228" s="11" t="e">
        <f t="shared" si="50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51"/>
        <v>#VALUE!</v>
      </c>
      <c r="S228" s="11" t="e">
        <f t="shared" si="52"/>
        <v>#VALUE!</v>
      </c>
      <c r="T228" s="11" t="e">
        <f t="shared" si="53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41"/>
        <v>#VALUE!</v>
      </c>
      <c r="E229" s="9" t="e">
        <f t="shared" si="42"/>
        <v>#VALUE!</v>
      </c>
      <c r="F229" s="9" t="e">
        <f t="shared" si="43"/>
        <v>#VALUE!</v>
      </c>
      <c r="G229" s="9" t="str">
        <f t="shared" si="44"/>
        <v/>
      </c>
      <c r="H229" s="9" t="str">
        <f t="shared" si="45"/>
        <v/>
      </c>
      <c r="I229" s="9" t="str">
        <f t="shared" si="46"/>
        <v/>
      </c>
      <c r="J229" s="9" t="str">
        <f t="shared" si="47"/>
        <v/>
      </c>
      <c r="K229" s="11" t="e">
        <f t="shared" si="48"/>
        <v>#VALUE!</v>
      </c>
      <c r="L229" s="11" t="e">
        <f t="shared" si="49"/>
        <v>#VALUE!</v>
      </c>
      <c r="M229" s="11" t="e">
        <f t="shared" si="50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51"/>
        <v>#VALUE!</v>
      </c>
      <c r="S229" s="11" t="e">
        <f t="shared" si="52"/>
        <v>#VALUE!</v>
      </c>
      <c r="T229" s="11" t="e">
        <f t="shared" si="53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41"/>
        <v>#VALUE!</v>
      </c>
      <c r="E230" s="9" t="e">
        <f t="shared" si="42"/>
        <v>#VALUE!</v>
      </c>
      <c r="F230" s="9" t="e">
        <f t="shared" si="43"/>
        <v>#VALUE!</v>
      </c>
      <c r="G230" s="9" t="str">
        <f t="shared" si="44"/>
        <v/>
      </c>
      <c r="H230" s="9" t="str">
        <f t="shared" si="45"/>
        <v/>
      </c>
      <c r="I230" s="9" t="str">
        <f t="shared" si="46"/>
        <v/>
      </c>
      <c r="J230" s="9" t="str">
        <f t="shared" si="47"/>
        <v/>
      </c>
      <c r="K230" s="11" t="e">
        <f t="shared" si="48"/>
        <v>#VALUE!</v>
      </c>
      <c r="L230" s="11" t="e">
        <f t="shared" si="49"/>
        <v>#VALUE!</v>
      </c>
      <c r="M230" s="11" t="e">
        <f t="shared" si="50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51"/>
        <v>#VALUE!</v>
      </c>
      <c r="S230" s="11" t="e">
        <f t="shared" si="52"/>
        <v>#VALUE!</v>
      </c>
      <c r="T230" s="11" t="e">
        <f t="shared" si="53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41"/>
        <v>#VALUE!</v>
      </c>
      <c r="E231" s="9" t="e">
        <f t="shared" si="42"/>
        <v>#VALUE!</v>
      </c>
      <c r="F231" s="9" t="e">
        <f t="shared" si="43"/>
        <v>#VALUE!</v>
      </c>
      <c r="G231" s="9" t="str">
        <f t="shared" si="44"/>
        <v/>
      </c>
      <c r="H231" s="9" t="str">
        <f t="shared" si="45"/>
        <v/>
      </c>
      <c r="I231" s="9" t="str">
        <f t="shared" si="46"/>
        <v/>
      </c>
      <c r="J231" s="9" t="str">
        <f t="shared" si="47"/>
        <v/>
      </c>
      <c r="K231" s="11" t="e">
        <f t="shared" si="48"/>
        <v>#VALUE!</v>
      </c>
      <c r="L231" s="11" t="e">
        <f t="shared" si="49"/>
        <v>#VALUE!</v>
      </c>
      <c r="M231" s="11" t="e">
        <f t="shared" si="50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51"/>
        <v>#VALUE!</v>
      </c>
      <c r="S231" s="11" t="e">
        <f t="shared" si="52"/>
        <v>#VALUE!</v>
      </c>
      <c r="T231" s="11" t="e">
        <f t="shared" si="53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41"/>
        <v>#VALUE!</v>
      </c>
      <c r="E232" s="9" t="e">
        <f t="shared" si="42"/>
        <v>#VALUE!</v>
      </c>
      <c r="F232" s="9" t="e">
        <f t="shared" si="43"/>
        <v>#VALUE!</v>
      </c>
      <c r="G232" s="9" t="str">
        <f t="shared" si="44"/>
        <v/>
      </c>
      <c r="H232" s="9" t="str">
        <f t="shared" si="45"/>
        <v/>
      </c>
      <c r="I232" s="9" t="str">
        <f t="shared" si="46"/>
        <v/>
      </c>
      <c r="J232" s="9" t="str">
        <f t="shared" si="47"/>
        <v/>
      </c>
      <c r="K232" s="11" t="e">
        <f t="shared" si="48"/>
        <v>#VALUE!</v>
      </c>
      <c r="L232" s="11" t="e">
        <f t="shared" si="49"/>
        <v>#VALUE!</v>
      </c>
      <c r="M232" s="11" t="e">
        <f t="shared" si="50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51"/>
        <v>#VALUE!</v>
      </c>
      <c r="S232" s="11" t="e">
        <f t="shared" si="52"/>
        <v>#VALUE!</v>
      </c>
      <c r="T232" s="11" t="e">
        <f t="shared" si="53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41"/>
        <v>#VALUE!</v>
      </c>
      <c r="E233" s="9" t="e">
        <f t="shared" si="42"/>
        <v>#VALUE!</v>
      </c>
      <c r="F233" s="9" t="e">
        <f t="shared" si="43"/>
        <v>#VALUE!</v>
      </c>
      <c r="G233" s="9" t="str">
        <f t="shared" si="44"/>
        <v/>
      </c>
      <c r="H233" s="9" t="str">
        <f t="shared" si="45"/>
        <v/>
      </c>
      <c r="I233" s="9" t="str">
        <f t="shared" si="46"/>
        <v/>
      </c>
      <c r="J233" s="9" t="str">
        <f t="shared" si="47"/>
        <v/>
      </c>
      <c r="K233" s="11" t="e">
        <f t="shared" si="48"/>
        <v>#VALUE!</v>
      </c>
      <c r="L233" s="11" t="e">
        <f t="shared" si="49"/>
        <v>#VALUE!</v>
      </c>
      <c r="M233" s="11" t="e">
        <f t="shared" si="50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51"/>
        <v>#VALUE!</v>
      </c>
      <c r="S233" s="11" t="e">
        <f t="shared" si="52"/>
        <v>#VALUE!</v>
      </c>
      <c r="T233" s="11" t="e">
        <f t="shared" si="53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41"/>
        <v>#VALUE!</v>
      </c>
      <c r="E234" s="9" t="e">
        <f t="shared" si="42"/>
        <v>#VALUE!</v>
      </c>
      <c r="F234" s="9" t="e">
        <f t="shared" si="43"/>
        <v>#VALUE!</v>
      </c>
      <c r="G234" s="9" t="str">
        <f t="shared" si="44"/>
        <v/>
      </c>
      <c r="H234" s="9" t="str">
        <f t="shared" si="45"/>
        <v/>
      </c>
      <c r="I234" s="9" t="str">
        <f t="shared" si="46"/>
        <v/>
      </c>
      <c r="J234" s="9" t="str">
        <f t="shared" si="47"/>
        <v/>
      </c>
      <c r="K234" s="11" t="e">
        <f t="shared" si="48"/>
        <v>#VALUE!</v>
      </c>
      <c r="L234" s="11" t="e">
        <f t="shared" si="49"/>
        <v>#VALUE!</v>
      </c>
      <c r="M234" s="11" t="e">
        <f t="shared" si="50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51"/>
        <v>#VALUE!</v>
      </c>
      <c r="S234" s="11" t="e">
        <f t="shared" si="52"/>
        <v>#VALUE!</v>
      </c>
      <c r="T234" s="11" t="e">
        <f t="shared" si="53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41"/>
        <v>#VALUE!</v>
      </c>
      <c r="E235" s="9" t="e">
        <f t="shared" si="42"/>
        <v>#VALUE!</v>
      </c>
      <c r="F235" s="9" t="e">
        <f t="shared" si="43"/>
        <v>#VALUE!</v>
      </c>
      <c r="G235" s="9" t="str">
        <f t="shared" si="44"/>
        <v/>
      </c>
      <c r="H235" s="9" t="str">
        <f t="shared" si="45"/>
        <v/>
      </c>
      <c r="I235" s="9" t="str">
        <f t="shared" si="46"/>
        <v/>
      </c>
      <c r="J235" s="9" t="str">
        <f t="shared" si="47"/>
        <v/>
      </c>
      <c r="K235" s="11" t="e">
        <f t="shared" si="48"/>
        <v>#VALUE!</v>
      </c>
      <c r="L235" s="11" t="e">
        <f t="shared" si="49"/>
        <v>#VALUE!</v>
      </c>
      <c r="M235" s="11" t="e">
        <f t="shared" si="50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51"/>
        <v>#VALUE!</v>
      </c>
      <c r="S235" s="11" t="e">
        <f t="shared" si="52"/>
        <v>#VALUE!</v>
      </c>
      <c r="T235" s="11" t="e">
        <f t="shared" si="53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41"/>
        <v>#VALUE!</v>
      </c>
      <c r="E236" s="9" t="e">
        <f t="shared" si="42"/>
        <v>#VALUE!</v>
      </c>
      <c r="F236" s="9" t="e">
        <f t="shared" si="43"/>
        <v>#VALUE!</v>
      </c>
      <c r="G236" s="9" t="str">
        <f t="shared" si="44"/>
        <v/>
      </c>
      <c r="H236" s="9" t="str">
        <f t="shared" si="45"/>
        <v/>
      </c>
      <c r="I236" s="9" t="str">
        <f t="shared" si="46"/>
        <v/>
      </c>
      <c r="J236" s="9" t="str">
        <f t="shared" si="47"/>
        <v/>
      </c>
      <c r="K236" s="11" t="e">
        <f t="shared" si="48"/>
        <v>#VALUE!</v>
      </c>
      <c r="L236" s="11" t="e">
        <f t="shared" si="49"/>
        <v>#VALUE!</v>
      </c>
      <c r="M236" s="11" t="e">
        <f t="shared" si="50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51"/>
        <v>#VALUE!</v>
      </c>
      <c r="S236" s="11" t="e">
        <f t="shared" si="52"/>
        <v>#VALUE!</v>
      </c>
      <c r="T236" s="11" t="e">
        <f t="shared" si="53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41"/>
        <v>#VALUE!</v>
      </c>
      <c r="E237" s="9" t="e">
        <f t="shared" si="42"/>
        <v>#VALUE!</v>
      </c>
      <c r="F237" s="9" t="e">
        <f t="shared" si="43"/>
        <v>#VALUE!</v>
      </c>
      <c r="G237" s="9" t="str">
        <f t="shared" si="44"/>
        <v/>
      </c>
      <c r="H237" s="9" t="str">
        <f t="shared" si="45"/>
        <v/>
      </c>
      <c r="I237" s="9" t="str">
        <f t="shared" si="46"/>
        <v/>
      </c>
      <c r="J237" s="9" t="str">
        <f t="shared" si="47"/>
        <v/>
      </c>
      <c r="K237" s="11" t="e">
        <f t="shared" si="48"/>
        <v>#VALUE!</v>
      </c>
      <c r="L237" s="11" t="e">
        <f t="shared" si="49"/>
        <v>#VALUE!</v>
      </c>
      <c r="M237" s="11" t="e">
        <f t="shared" si="50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51"/>
        <v>#VALUE!</v>
      </c>
      <c r="S237" s="11" t="e">
        <f t="shared" si="52"/>
        <v>#VALUE!</v>
      </c>
      <c r="T237" s="11" t="e">
        <f t="shared" si="53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41"/>
        <v>#VALUE!</v>
      </c>
      <c r="E238" s="9" t="e">
        <f t="shared" si="42"/>
        <v>#VALUE!</v>
      </c>
      <c r="F238" s="9" t="e">
        <f t="shared" si="43"/>
        <v>#VALUE!</v>
      </c>
      <c r="G238" s="9" t="str">
        <f t="shared" si="44"/>
        <v/>
      </c>
      <c r="H238" s="9" t="str">
        <f t="shared" si="45"/>
        <v/>
      </c>
      <c r="I238" s="9" t="str">
        <f t="shared" si="46"/>
        <v/>
      </c>
      <c r="J238" s="9" t="str">
        <f t="shared" si="47"/>
        <v/>
      </c>
      <c r="K238" s="11" t="e">
        <f t="shared" si="48"/>
        <v>#VALUE!</v>
      </c>
      <c r="L238" s="11" t="e">
        <f t="shared" si="49"/>
        <v>#VALUE!</v>
      </c>
      <c r="M238" s="11" t="e">
        <f t="shared" si="50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51"/>
        <v>#VALUE!</v>
      </c>
      <c r="S238" s="11" t="e">
        <f t="shared" si="52"/>
        <v>#VALUE!</v>
      </c>
      <c r="T238" s="11" t="e">
        <f t="shared" si="53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41"/>
        <v>#VALUE!</v>
      </c>
      <c r="E239" s="9" t="e">
        <f t="shared" si="42"/>
        <v>#VALUE!</v>
      </c>
      <c r="F239" s="9" t="e">
        <f t="shared" si="43"/>
        <v>#VALUE!</v>
      </c>
      <c r="G239" s="9" t="str">
        <f t="shared" si="44"/>
        <v/>
      </c>
      <c r="H239" s="9" t="str">
        <f t="shared" si="45"/>
        <v/>
      </c>
      <c r="I239" s="9" t="str">
        <f t="shared" si="46"/>
        <v/>
      </c>
      <c r="J239" s="9" t="str">
        <f t="shared" si="47"/>
        <v/>
      </c>
      <c r="K239" s="11" t="e">
        <f t="shared" si="48"/>
        <v>#VALUE!</v>
      </c>
      <c r="L239" s="11" t="e">
        <f t="shared" si="49"/>
        <v>#VALUE!</v>
      </c>
      <c r="M239" s="11" t="e">
        <f t="shared" si="50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51"/>
        <v>#VALUE!</v>
      </c>
      <c r="S239" s="11" t="e">
        <f t="shared" si="52"/>
        <v>#VALUE!</v>
      </c>
      <c r="T239" s="11" t="e">
        <f t="shared" si="53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41"/>
        <v>#VALUE!</v>
      </c>
      <c r="E240" s="9" t="e">
        <f t="shared" si="42"/>
        <v>#VALUE!</v>
      </c>
      <c r="F240" s="9" t="e">
        <f t="shared" si="43"/>
        <v>#VALUE!</v>
      </c>
      <c r="G240" s="9" t="str">
        <f t="shared" si="44"/>
        <v/>
      </c>
      <c r="H240" s="9" t="str">
        <f t="shared" si="45"/>
        <v/>
      </c>
      <c r="I240" s="9" t="str">
        <f t="shared" si="46"/>
        <v/>
      </c>
      <c r="J240" s="9" t="str">
        <f t="shared" si="47"/>
        <v/>
      </c>
      <c r="K240" s="11" t="e">
        <f t="shared" si="48"/>
        <v>#VALUE!</v>
      </c>
      <c r="L240" s="11" t="e">
        <f t="shared" si="49"/>
        <v>#VALUE!</v>
      </c>
      <c r="M240" s="11" t="e">
        <f t="shared" si="50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51"/>
        <v>#VALUE!</v>
      </c>
      <c r="S240" s="11" t="e">
        <f t="shared" si="52"/>
        <v>#VALUE!</v>
      </c>
      <c r="T240" s="11" t="e">
        <f t="shared" si="53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41"/>
        <v>#VALUE!</v>
      </c>
      <c r="E241" s="9" t="e">
        <f t="shared" si="42"/>
        <v>#VALUE!</v>
      </c>
      <c r="F241" s="9" t="e">
        <f t="shared" si="43"/>
        <v>#VALUE!</v>
      </c>
      <c r="G241" s="9" t="str">
        <f t="shared" si="44"/>
        <v/>
      </c>
      <c r="H241" s="9" t="str">
        <f t="shared" si="45"/>
        <v/>
      </c>
      <c r="I241" s="9" t="str">
        <f t="shared" si="46"/>
        <v/>
      </c>
      <c r="J241" s="9" t="str">
        <f t="shared" si="47"/>
        <v/>
      </c>
      <c r="K241" s="11" t="e">
        <f t="shared" si="48"/>
        <v>#VALUE!</v>
      </c>
      <c r="L241" s="11" t="e">
        <f t="shared" si="49"/>
        <v>#VALUE!</v>
      </c>
      <c r="M241" s="11" t="e">
        <f t="shared" si="50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51"/>
        <v>#VALUE!</v>
      </c>
      <c r="S241" s="11" t="e">
        <f t="shared" si="52"/>
        <v>#VALUE!</v>
      </c>
      <c r="T241" s="11" t="e">
        <f t="shared" si="53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41"/>
        <v>#VALUE!</v>
      </c>
      <c r="E242" s="9" t="e">
        <f t="shared" si="42"/>
        <v>#VALUE!</v>
      </c>
      <c r="F242" s="9" t="e">
        <f t="shared" si="43"/>
        <v>#VALUE!</v>
      </c>
      <c r="G242" s="9" t="str">
        <f t="shared" si="44"/>
        <v/>
      </c>
      <c r="H242" s="9" t="str">
        <f t="shared" si="45"/>
        <v/>
      </c>
      <c r="I242" s="9" t="str">
        <f t="shared" si="46"/>
        <v/>
      </c>
      <c r="J242" s="9" t="str">
        <f t="shared" si="47"/>
        <v/>
      </c>
      <c r="K242" s="11" t="e">
        <f t="shared" si="48"/>
        <v>#VALUE!</v>
      </c>
      <c r="L242" s="11" t="e">
        <f t="shared" si="49"/>
        <v>#VALUE!</v>
      </c>
      <c r="M242" s="11" t="e">
        <f t="shared" si="50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51"/>
        <v>#VALUE!</v>
      </c>
      <c r="S242" s="11" t="e">
        <f t="shared" si="52"/>
        <v>#VALUE!</v>
      </c>
      <c r="T242" s="11" t="e">
        <f t="shared" si="53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41"/>
        <v>#VALUE!</v>
      </c>
      <c r="E243" s="9" t="e">
        <f t="shared" si="42"/>
        <v>#VALUE!</v>
      </c>
      <c r="F243" s="9" t="e">
        <f t="shared" si="43"/>
        <v>#VALUE!</v>
      </c>
      <c r="G243" s="9" t="str">
        <f t="shared" si="44"/>
        <v/>
      </c>
      <c r="H243" s="9" t="str">
        <f t="shared" si="45"/>
        <v/>
      </c>
      <c r="I243" s="9" t="str">
        <f t="shared" si="46"/>
        <v/>
      </c>
      <c r="J243" s="9" t="str">
        <f t="shared" si="47"/>
        <v/>
      </c>
      <c r="K243" s="11" t="e">
        <f t="shared" si="48"/>
        <v>#VALUE!</v>
      </c>
      <c r="L243" s="11" t="e">
        <f t="shared" si="49"/>
        <v>#VALUE!</v>
      </c>
      <c r="M243" s="11" t="e">
        <f t="shared" si="50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51"/>
        <v>#VALUE!</v>
      </c>
      <c r="S243" s="11" t="e">
        <f t="shared" si="52"/>
        <v>#VALUE!</v>
      </c>
      <c r="T243" s="11" t="e">
        <f t="shared" si="53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41"/>
        <v>#VALUE!</v>
      </c>
      <c r="E244" s="9" t="e">
        <f t="shared" si="42"/>
        <v>#VALUE!</v>
      </c>
      <c r="F244" s="9" t="e">
        <f t="shared" si="43"/>
        <v>#VALUE!</v>
      </c>
      <c r="G244" s="9" t="str">
        <f t="shared" si="44"/>
        <v/>
      </c>
      <c r="H244" s="9" t="str">
        <f t="shared" si="45"/>
        <v/>
      </c>
      <c r="I244" s="9" t="str">
        <f t="shared" si="46"/>
        <v/>
      </c>
      <c r="J244" s="9" t="str">
        <f t="shared" si="47"/>
        <v/>
      </c>
      <c r="K244" s="11" t="e">
        <f t="shared" si="48"/>
        <v>#VALUE!</v>
      </c>
      <c r="L244" s="11" t="e">
        <f t="shared" si="49"/>
        <v>#VALUE!</v>
      </c>
      <c r="M244" s="11" t="e">
        <f t="shared" si="50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51"/>
        <v>#VALUE!</v>
      </c>
      <c r="S244" s="11" t="e">
        <f t="shared" si="52"/>
        <v>#VALUE!</v>
      </c>
      <c r="T244" s="11" t="e">
        <f t="shared" si="53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41"/>
        <v>#VALUE!</v>
      </c>
      <c r="E245" s="9" t="e">
        <f t="shared" si="42"/>
        <v>#VALUE!</v>
      </c>
      <c r="F245" s="9" t="e">
        <f t="shared" si="43"/>
        <v>#VALUE!</v>
      </c>
      <c r="G245" s="9" t="str">
        <f t="shared" si="44"/>
        <v/>
      </c>
      <c r="H245" s="9" t="str">
        <f t="shared" si="45"/>
        <v/>
      </c>
      <c r="I245" s="9" t="str">
        <f t="shared" si="46"/>
        <v/>
      </c>
      <c r="J245" s="9" t="str">
        <f t="shared" si="47"/>
        <v/>
      </c>
      <c r="K245" s="11" t="e">
        <f t="shared" si="48"/>
        <v>#VALUE!</v>
      </c>
      <c r="L245" s="11" t="e">
        <f t="shared" si="49"/>
        <v>#VALUE!</v>
      </c>
      <c r="M245" s="11" t="e">
        <f t="shared" si="50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51"/>
        <v>#VALUE!</v>
      </c>
      <c r="S245" s="11" t="e">
        <f t="shared" si="52"/>
        <v>#VALUE!</v>
      </c>
      <c r="T245" s="11" t="e">
        <f t="shared" si="53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41"/>
        <v>#VALUE!</v>
      </c>
      <c r="E246" s="9" t="e">
        <f t="shared" si="42"/>
        <v>#VALUE!</v>
      </c>
      <c r="F246" s="9" t="e">
        <f t="shared" si="43"/>
        <v>#VALUE!</v>
      </c>
      <c r="G246" s="9" t="str">
        <f t="shared" si="44"/>
        <v/>
      </c>
      <c r="H246" s="9" t="str">
        <f t="shared" si="45"/>
        <v/>
      </c>
      <c r="I246" s="9" t="str">
        <f t="shared" si="46"/>
        <v/>
      </c>
      <c r="J246" s="9" t="str">
        <f t="shared" si="47"/>
        <v/>
      </c>
      <c r="K246" s="11" t="e">
        <f t="shared" si="48"/>
        <v>#VALUE!</v>
      </c>
      <c r="L246" s="11" t="e">
        <f t="shared" si="49"/>
        <v>#VALUE!</v>
      </c>
      <c r="M246" s="11" t="e">
        <f t="shared" si="50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51"/>
        <v>#VALUE!</v>
      </c>
      <c r="S246" s="11" t="e">
        <f t="shared" si="52"/>
        <v>#VALUE!</v>
      </c>
      <c r="T246" s="11" t="e">
        <f t="shared" si="53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41"/>
        <v>#VALUE!</v>
      </c>
      <c r="E247" s="9" t="e">
        <f t="shared" si="42"/>
        <v>#VALUE!</v>
      </c>
      <c r="F247" s="9" t="e">
        <f t="shared" si="43"/>
        <v>#VALUE!</v>
      </c>
      <c r="G247" s="9" t="str">
        <f t="shared" si="44"/>
        <v/>
      </c>
      <c r="H247" s="9" t="str">
        <f t="shared" si="45"/>
        <v/>
      </c>
      <c r="I247" s="9" t="str">
        <f t="shared" si="46"/>
        <v/>
      </c>
      <c r="J247" s="9" t="str">
        <f t="shared" si="47"/>
        <v/>
      </c>
      <c r="K247" s="11" t="e">
        <f t="shared" si="48"/>
        <v>#VALUE!</v>
      </c>
      <c r="L247" s="11" t="e">
        <f t="shared" si="49"/>
        <v>#VALUE!</v>
      </c>
      <c r="M247" s="11" t="e">
        <f t="shared" si="50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51"/>
        <v>#VALUE!</v>
      </c>
      <c r="S247" s="11" t="e">
        <f t="shared" si="52"/>
        <v>#VALUE!</v>
      </c>
      <c r="T247" s="11" t="e">
        <f t="shared" si="53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41"/>
        <v>#VALUE!</v>
      </c>
      <c r="E248" s="9" t="e">
        <f t="shared" si="42"/>
        <v>#VALUE!</v>
      </c>
      <c r="F248" s="9" t="e">
        <f t="shared" si="43"/>
        <v>#VALUE!</v>
      </c>
      <c r="G248" s="9" t="str">
        <f t="shared" si="44"/>
        <v/>
      </c>
      <c r="H248" s="9" t="str">
        <f t="shared" si="45"/>
        <v/>
      </c>
      <c r="I248" s="9" t="str">
        <f t="shared" si="46"/>
        <v/>
      </c>
      <c r="J248" s="9" t="str">
        <f t="shared" si="47"/>
        <v/>
      </c>
      <c r="K248" s="11" t="e">
        <f t="shared" si="48"/>
        <v>#VALUE!</v>
      </c>
      <c r="L248" s="11" t="e">
        <f t="shared" si="49"/>
        <v>#VALUE!</v>
      </c>
      <c r="M248" s="11" t="e">
        <f t="shared" si="50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51"/>
        <v>#VALUE!</v>
      </c>
      <c r="S248" s="11" t="e">
        <f t="shared" si="52"/>
        <v>#VALUE!</v>
      </c>
      <c r="T248" s="11" t="e">
        <f t="shared" si="53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41"/>
        <v>#VALUE!</v>
      </c>
      <c r="E249" s="9" t="e">
        <f t="shared" si="42"/>
        <v>#VALUE!</v>
      </c>
      <c r="F249" s="9" t="e">
        <f t="shared" si="43"/>
        <v>#VALUE!</v>
      </c>
      <c r="G249" s="9" t="str">
        <f t="shared" si="44"/>
        <v/>
      </c>
      <c r="H249" s="9" t="str">
        <f t="shared" si="45"/>
        <v/>
      </c>
      <c r="I249" s="9" t="str">
        <f t="shared" si="46"/>
        <v/>
      </c>
      <c r="J249" s="9" t="str">
        <f t="shared" si="47"/>
        <v/>
      </c>
      <c r="K249" s="11" t="e">
        <f t="shared" si="48"/>
        <v>#VALUE!</v>
      </c>
      <c r="L249" s="11" t="e">
        <f t="shared" si="49"/>
        <v>#VALUE!</v>
      </c>
      <c r="M249" s="11" t="e">
        <f t="shared" si="50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51"/>
        <v>#VALUE!</v>
      </c>
      <c r="S249" s="11" t="e">
        <f t="shared" si="52"/>
        <v>#VALUE!</v>
      </c>
      <c r="T249" s="11" t="e">
        <f t="shared" si="53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41"/>
        <v>#VALUE!</v>
      </c>
      <c r="E250" s="9" t="e">
        <f t="shared" si="42"/>
        <v>#VALUE!</v>
      </c>
      <c r="F250" s="9" t="e">
        <f t="shared" si="43"/>
        <v>#VALUE!</v>
      </c>
      <c r="G250" s="9" t="str">
        <f t="shared" si="44"/>
        <v/>
      </c>
      <c r="H250" s="9" t="str">
        <f t="shared" si="45"/>
        <v/>
      </c>
      <c r="I250" s="9" t="str">
        <f t="shared" si="46"/>
        <v/>
      </c>
      <c r="J250" s="9" t="str">
        <f t="shared" si="47"/>
        <v/>
      </c>
      <c r="K250" s="11" t="e">
        <f t="shared" si="48"/>
        <v>#VALUE!</v>
      </c>
      <c r="L250" s="11" t="e">
        <f t="shared" si="49"/>
        <v>#VALUE!</v>
      </c>
      <c r="M250" s="11" t="e">
        <f t="shared" si="50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51"/>
        <v>#VALUE!</v>
      </c>
      <c r="S250" s="11" t="e">
        <f t="shared" si="52"/>
        <v>#VALUE!</v>
      </c>
      <c r="T250" s="11" t="e">
        <f t="shared" si="53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41"/>
        <v>#VALUE!</v>
      </c>
      <c r="E251" s="9" t="e">
        <f t="shared" si="42"/>
        <v>#VALUE!</v>
      </c>
      <c r="F251" s="9" t="e">
        <f t="shared" si="43"/>
        <v>#VALUE!</v>
      </c>
      <c r="G251" s="9" t="str">
        <f t="shared" si="44"/>
        <v/>
      </c>
      <c r="H251" s="9" t="str">
        <f t="shared" si="45"/>
        <v/>
      </c>
      <c r="I251" s="9" t="str">
        <f t="shared" si="46"/>
        <v/>
      </c>
      <c r="J251" s="9" t="str">
        <f t="shared" si="47"/>
        <v/>
      </c>
      <c r="K251" s="11" t="e">
        <f t="shared" si="48"/>
        <v>#VALUE!</v>
      </c>
      <c r="L251" s="11" t="e">
        <f t="shared" si="49"/>
        <v>#VALUE!</v>
      </c>
      <c r="M251" s="11" t="e">
        <f t="shared" si="50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51"/>
        <v>#VALUE!</v>
      </c>
      <c r="S251" s="11" t="e">
        <f t="shared" si="52"/>
        <v>#VALUE!</v>
      </c>
      <c r="T251" s="11" t="e">
        <f t="shared" si="53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41"/>
        <v>#VALUE!</v>
      </c>
      <c r="E252" s="9" t="e">
        <f t="shared" si="42"/>
        <v>#VALUE!</v>
      </c>
      <c r="F252" s="9" t="e">
        <f t="shared" si="43"/>
        <v>#VALUE!</v>
      </c>
      <c r="G252" s="9" t="str">
        <f t="shared" si="44"/>
        <v/>
      </c>
      <c r="H252" s="9" t="str">
        <f t="shared" si="45"/>
        <v/>
      </c>
      <c r="I252" s="9" t="str">
        <f t="shared" si="46"/>
        <v/>
      </c>
      <c r="J252" s="9" t="str">
        <f t="shared" si="47"/>
        <v/>
      </c>
      <c r="K252" s="11" t="e">
        <f t="shared" si="48"/>
        <v>#VALUE!</v>
      </c>
      <c r="L252" s="11" t="e">
        <f t="shared" si="49"/>
        <v>#VALUE!</v>
      </c>
      <c r="M252" s="11" t="e">
        <f t="shared" si="50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51"/>
        <v>#VALUE!</v>
      </c>
      <c r="S252" s="11" t="e">
        <f t="shared" si="52"/>
        <v>#VALUE!</v>
      </c>
      <c r="T252" s="11" t="e">
        <f t="shared" si="53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41"/>
        <v>#VALUE!</v>
      </c>
      <c r="E253" s="9" t="e">
        <f t="shared" si="42"/>
        <v>#VALUE!</v>
      </c>
      <c r="F253" s="9" t="e">
        <f t="shared" si="43"/>
        <v>#VALUE!</v>
      </c>
      <c r="G253" s="9" t="str">
        <f t="shared" si="44"/>
        <v/>
      </c>
      <c r="H253" s="9" t="str">
        <f t="shared" si="45"/>
        <v/>
      </c>
      <c r="I253" s="9" t="str">
        <f t="shared" si="46"/>
        <v/>
      </c>
      <c r="J253" s="9" t="str">
        <f t="shared" si="47"/>
        <v/>
      </c>
      <c r="K253" s="11" t="e">
        <f t="shared" si="48"/>
        <v>#VALUE!</v>
      </c>
      <c r="L253" s="11" t="e">
        <f t="shared" si="49"/>
        <v>#VALUE!</v>
      </c>
      <c r="M253" s="11" t="e">
        <f t="shared" si="50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51"/>
        <v>#VALUE!</v>
      </c>
      <c r="S253" s="11" t="e">
        <f t="shared" si="52"/>
        <v>#VALUE!</v>
      </c>
      <c r="T253" s="11" t="e">
        <f t="shared" si="53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41"/>
        <v>#VALUE!</v>
      </c>
      <c r="E254" s="9" t="e">
        <f t="shared" si="42"/>
        <v>#VALUE!</v>
      </c>
      <c r="F254" s="9" t="e">
        <f t="shared" si="43"/>
        <v>#VALUE!</v>
      </c>
      <c r="G254" s="9" t="str">
        <f t="shared" si="44"/>
        <v/>
      </c>
      <c r="H254" s="9" t="str">
        <f t="shared" si="45"/>
        <v/>
      </c>
      <c r="I254" s="9" t="str">
        <f t="shared" si="46"/>
        <v/>
      </c>
      <c r="J254" s="9" t="str">
        <f t="shared" si="47"/>
        <v/>
      </c>
      <c r="K254" s="11" t="e">
        <f t="shared" si="48"/>
        <v>#VALUE!</v>
      </c>
      <c r="L254" s="11" t="e">
        <f t="shared" si="49"/>
        <v>#VALUE!</v>
      </c>
      <c r="M254" s="11" t="e">
        <f t="shared" si="50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51"/>
        <v>#VALUE!</v>
      </c>
      <c r="S254" s="11" t="e">
        <f t="shared" si="52"/>
        <v>#VALUE!</v>
      </c>
      <c r="T254" s="11" t="e">
        <f t="shared" si="53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41"/>
        <v>#VALUE!</v>
      </c>
      <c r="E255" s="9" t="e">
        <f t="shared" si="42"/>
        <v>#VALUE!</v>
      </c>
      <c r="F255" s="9" t="e">
        <f t="shared" si="43"/>
        <v>#VALUE!</v>
      </c>
      <c r="G255" s="9" t="str">
        <f t="shared" si="44"/>
        <v/>
      </c>
      <c r="H255" s="9" t="str">
        <f t="shared" si="45"/>
        <v/>
      </c>
      <c r="I255" s="9" t="str">
        <f t="shared" si="46"/>
        <v/>
      </c>
      <c r="J255" s="9" t="str">
        <f t="shared" si="47"/>
        <v/>
      </c>
      <c r="K255" s="11" t="e">
        <f t="shared" si="48"/>
        <v>#VALUE!</v>
      </c>
      <c r="L255" s="11" t="e">
        <f t="shared" si="49"/>
        <v>#VALUE!</v>
      </c>
      <c r="M255" s="11" t="e">
        <f t="shared" si="50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51"/>
        <v>#VALUE!</v>
      </c>
      <c r="S255" s="11" t="e">
        <f t="shared" si="52"/>
        <v>#VALUE!</v>
      </c>
      <c r="T255" s="11" t="e">
        <f t="shared" si="53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41"/>
        <v>#VALUE!</v>
      </c>
      <c r="E256" s="9" t="e">
        <f t="shared" si="42"/>
        <v>#VALUE!</v>
      </c>
      <c r="F256" s="9" t="e">
        <f t="shared" si="43"/>
        <v>#VALUE!</v>
      </c>
      <c r="G256" s="9" t="str">
        <f t="shared" si="44"/>
        <v/>
      </c>
      <c r="H256" s="9" t="str">
        <f t="shared" si="45"/>
        <v/>
      </c>
      <c r="I256" s="9" t="str">
        <f t="shared" si="46"/>
        <v/>
      </c>
      <c r="J256" s="9" t="str">
        <f t="shared" si="47"/>
        <v/>
      </c>
      <c r="K256" s="11" t="e">
        <f t="shared" si="48"/>
        <v>#VALUE!</v>
      </c>
      <c r="L256" s="11" t="e">
        <f t="shared" si="49"/>
        <v>#VALUE!</v>
      </c>
      <c r="M256" s="11" t="e">
        <f t="shared" si="50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51"/>
        <v>#VALUE!</v>
      </c>
      <c r="S256" s="11" t="e">
        <f t="shared" si="52"/>
        <v>#VALUE!</v>
      </c>
      <c r="T256" s="11" t="e">
        <f t="shared" si="53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41"/>
        <v>#VALUE!</v>
      </c>
      <c r="E257" s="9" t="e">
        <f t="shared" si="42"/>
        <v>#VALUE!</v>
      </c>
      <c r="F257" s="9" t="e">
        <f t="shared" si="43"/>
        <v>#VALUE!</v>
      </c>
      <c r="G257" s="9" t="str">
        <f t="shared" si="44"/>
        <v/>
      </c>
      <c r="H257" s="9" t="str">
        <f t="shared" si="45"/>
        <v/>
      </c>
      <c r="I257" s="9" t="str">
        <f t="shared" si="46"/>
        <v/>
      </c>
      <c r="J257" s="9" t="str">
        <f t="shared" si="47"/>
        <v/>
      </c>
      <c r="K257" s="11" t="e">
        <f t="shared" si="48"/>
        <v>#VALUE!</v>
      </c>
      <c r="L257" s="11" t="e">
        <f t="shared" si="49"/>
        <v>#VALUE!</v>
      </c>
      <c r="M257" s="11" t="e">
        <f t="shared" si="50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51"/>
        <v>#VALUE!</v>
      </c>
      <c r="S257" s="11" t="e">
        <f t="shared" si="52"/>
        <v>#VALUE!</v>
      </c>
      <c r="T257" s="11" t="e">
        <f t="shared" si="53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41"/>
        <v>#VALUE!</v>
      </c>
      <c r="E258" s="9" t="e">
        <f t="shared" si="42"/>
        <v>#VALUE!</v>
      </c>
      <c r="F258" s="9" t="e">
        <f t="shared" si="43"/>
        <v>#VALUE!</v>
      </c>
      <c r="G258" s="9" t="str">
        <f t="shared" si="44"/>
        <v/>
      </c>
      <c r="H258" s="9" t="str">
        <f t="shared" si="45"/>
        <v/>
      </c>
      <c r="I258" s="9" t="str">
        <f t="shared" si="46"/>
        <v/>
      </c>
      <c r="J258" s="9" t="str">
        <f t="shared" si="47"/>
        <v/>
      </c>
      <c r="K258" s="11" t="e">
        <f t="shared" si="48"/>
        <v>#VALUE!</v>
      </c>
      <c r="L258" s="11" t="e">
        <f t="shared" si="49"/>
        <v>#VALUE!</v>
      </c>
      <c r="M258" s="11" t="e">
        <f t="shared" si="50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51"/>
        <v>#VALUE!</v>
      </c>
      <c r="S258" s="11" t="e">
        <f t="shared" si="52"/>
        <v>#VALUE!</v>
      </c>
      <c r="T258" s="11" t="e">
        <f t="shared" si="53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41"/>
        <v>#VALUE!</v>
      </c>
      <c r="E259" s="9" t="e">
        <f t="shared" si="42"/>
        <v>#VALUE!</v>
      </c>
      <c r="F259" s="9" t="e">
        <f t="shared" si="43"/>
        <v>#VALUE!</v>
      </c>
      <c r="G259" s="9" t="str">
        <f t="shared" si="44"/>
        <v/>
      </c>
      <c r="H259" s="9" t="str">
        <f t="shared" si="45"/>
        <v/>
      </c>
      <c r="I259" s="9" t="str">
        <f t="shared" si="46"/>
        <v/>
      </c>
      <c r="J259" s="9" t="str">
        <f t="shared" si="47"/>
        <v/>
      </c>
      <c r="K259" s="11" t="e">
        <f t="shared" si="48"/>
        <v>#VALUE!</v>
      </c>
      <c r="L259" s="11" t="e">
        <f t="shared" si="49"/>
        <v>#VALUE!</v>
      </c>
      <c r="M259" s="11" t="e">
        <f t="shared" si="50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51"/>
        <v>#VALUE!</v>
      </c>
      <c r="S259" s="11" t="e">
        <f t="shared" si="52"/>
        <v>#VALUE!</v>
      </c>
      <c r="T259" s="11" t="e">
        <f t="shared" si="53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54">(K260/(AR260+K260-(AR260*K260)))</f>
        <v>#VALUE!</v>
      </c>
      <c r="E260" s="9" t="e">
        <f t="shared" ref="E260:E323" si="55">(L260/(AR260+L260-(AR260*L260)))</f>
        <v>#VALUE!</v>
      </c>
      <c r="F260" s="9" t="e">
        <f t="shared" ref="F260:F323" si="56">(M260/(AR260+M260-(AR260*M260)))</f>
        <v>#VALUE!</v>
      </c>
      <c r="G260" s="9" t="str">
        <f t="shared" ref="G260:G323" si="57">AR260</f>
        <v/>
      </c>
      <c r="H260" s="9" t="str">
        <f t="shared" ref="H260:H323" si="58">IF(A260="","",1/D260)</f>
        <v/>
      </c>
      <c r="I260" s="9" t="str">
        <f t="shared" ref="I260:I323" si="59">IF(B260="","",1/E260)</f>
        <v/>
      </c>
      <c r="J260" s="9" t="str">
        <f t="shared" ref="J260:J323" si="60">IF(C260="","",1/F260)</f>
        <v/>
      </c>
      <c r="K260" s="11" t="e">
        <f t="shared" ref="K260:K323" si="61">1/A260</f>
        <v>#VALUE!</v>
      </c>
      <c r="L260" s="11" t="e">
        <f t="shared" ref="L260:L323" si="62">1/B260</f>
        <v>#VALUE!</v>
      </c>
      <c r="M260" s="11" t="e">
        <f t="shared" ref="M260:M323" si="63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64">O260/N260</f>
        <v>#VALUE!</v>
      </c>
      <c r="S260" s="11" t="e">
        <f t="shared" ref="S260:S323" si="65">P260/N260</f>
        <v>#VALUE!</v>
      </c>
      <c r="T260" s="11" t="e">
        <f t="shared" ref="T260:T323" si="66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54"/>
        <v>#VALUE!</v>
      </c>
      <c r="E261" s="9" t="e">
        <f t="shared" si="55"/>
        <v>#VALUE!</v>
      </c>
      <c r="F261" s="9" t="e">
        <f t="shared" si="56"/>
        <v>#VALUE!</v>
      </c>
      <c r="G261" s="9" t="str">
        <f t="shared" si="57"/>
        <v/>
      </c>
      <c r="H261" s="9" t="str">
        <f t="shared" si="58"/>
        <v/>
      </c>
      <c r="I261" s="9" t="str">
        <f t="shared" si="59"/>
        <v/>
      </c>
      <c r="J261" s="9" t="str">
        <f t="shared" si="60"/>
        <v/>
      </c>
      <c r="K261" s="11" t="e">
        <f t="shared" si="61"/>
        <v>#VALUE!</v>
      </c>
      <c r="L261" s="11" t="e">
        <f t="shared" si="62"/>
        <v>#VALUE!</v>
      </c>
      <c r="M261" s="11" t="e">
        <f t="shared" si="63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64"/>
        <v>#VALUE!</v>
      </c>
      <c r="S261" s="11" t="e">
        <f t="shared" si="65"/>
        <v>#VALUE!</v>
      </c>
      <c r="T261" s="11" t="e">
        <f t="shared" si="66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54"/>
        <v>#VALUE!</v>
      </c>
      <c r="E262" s="9" t="e">
        <f t="shared" si="55"/>
        <v>#VALUE!</v>
      </c>
      <c r="F262" s="9" t="e">
        <f t="shared" si="56"/>
        <v>#VALUE!</v>
      </c>
      <c r="G262" s="9" t="str">
        <f t="shared" si="57"/>
        <v/>
      </c>
      <c r="H262" s="9" t="str">
        <f t="shared" si="58"/>
        <v/>
      </c>
      <c r="I262" s="9" t="str">
        <f t="shared" si="59"/>
        <v/>
      </c>
      <c r="J262" s="9" t="str">
        <f t="shared" si="60"/>
        <v/>
      </c>
      <c r="K262" s="11" t="e">
        <f t="shared" si="61"/>
        <v>#VALUE!</v>
      </c>
      <c r="L262" s="11" t="e">
        <f t="shared" si="62"/>
        <v>#VALUE!</v>
      </c>
      <c r="M262" s="11" t="e">
        <f t="shared" si="63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64"/>
        <v>#VALUE!</v>
      </c>
      <c r="S262" s="11" t="e">
        <f t="shared" si="65"/>
        <v>#VALUE!</v>
      </c>
      <c r="T262" s="11" t="e">
        <f t="shared" si="66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54"/>
        <v>#VALUE!</v>
      </c>
      <c r="E263" s="9" t="e">
        <f t="shared" si="55"/>
        <v>#VALUE!</v>
      </c>
      <c r="F263" s="9" t="e">
        <f t="shared" si="56"/>
        <v>#VALUE!</v>
      </c>
      <c r="G263" s="9" t="str">
        <f t="shared" si="57"/>
        <v/>
      </c>
      <c r="H263" s="9" t="str">
        <f t="shared" si="58"/>
        <v/>
      </c>
      <c r="I263" s="9" t="str">
        <f t="shared" si="59"/>
        <v/>
      </c>
      <c r="J263" s="9" t="str">
        <f t="shared" si="60"/>
        <v/>
      </c>
      <c r="K263" s="11" t="e">
        <f t="shared" si="61"/>
        <v>#VALUE!</v>
      </c>
      <c r="L263" s="11" t="e">
        <f t="shared" si="62"/>
        <v>#VALUE!</v>
      </c>
      <c r="M263" s="11" t="e">
        <f t="shared" si="63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64"/>
        <v>#VALUE!</v>
      </c>
      <c r="S263" s="11" t="e">
        <f t="shared" si="65"/>
        <v>#VALUE!</v>
      </c>
      <c r="T263" s="11" t="e">
        <f t="shared" si="66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54"/>
        <v>#VALUE!</v>
      </c>
      <c r="E264" s="9" t="e">
        <f t="shared" si="55"/>
        <v>#VALUE!</v>
      </c>
      <c r="F264" s="9" t="e">
        <f t="shared" si="56"/>
        <v>#VALUE!</v>
      </c>
      <c r="G264" s="9" t="str">
        <f t="shared" si="57"/>
        <v/>
      </c>
      <c r="H264" s="9" t="str">
        <f t="shared" si="58"/>
        <v/>
      </c>
      <c r="I264" s="9" t="str">
        <f t="shared" si="59"/>
        <v/>
      </c>
      <c r="J264" s="9" t="str">
        <f t="shared" si="60"/>
        <v/>
      </c>
      <c r="K264" s="11" t="e">
        <f t="shared" si="61"/>
        <v>#VALUE!</v>
      </c>
      <c r="L264" s="11" t="e">
        <f t="shared" si="62"/>
        <v>#VALUE!</v>
      </c>
      <c r="M264" s="11" t="e">
        <f t="shared" si="63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64"/>
        <v>#VALUE!</v>
      </c>
      <c r="S264" s="11" t="e">
        <f t="shared" si="65"/>
        <v>#VALUE!</v>
      </c>
      <c r="T264" s="11" t="e">
        <f t="shared" si="66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54"/>
        <v>#VALUE!</v>
      </c>
      <c r="E265" s="9" t="e">
        <f t="shared" si="55"/>
        <v>#VALUE!</v>
      </c>
      <c r="F265" s="9" t="e">
        <f t="shared" si="56"/>
        <v>#VALUE!</v>
      </c>
      <c r="G265" s="9" t="str">
        <f t="shared" si="57"/>
        <v/>
      </c>
      <c r="H265" s="9" t="str">
        <f t="shared" si="58"/>
        <v/>
      </c>
      <c r="I265" s="9" t="str">
        <f t="shared" si="59"/>
        <v/>
      </c>
      <c r="J265" s="9" t="str">
        <f t="shared" si="60"/>
        <v/>
      </c>
      <c r="K265" s="11" t="e">
        <f t="shared" si="61"/>
        <v>#VALUE!</v>
      </c>
      <c r="L265" s="11" t="e">
        <f t="shared" si="62"/>
        <v>#VALUE!</v>
      </c>
      <c r="M265" s="11" t="e">
        <f t="shared" si="63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64"/>
        <v>#VALUE!</v>
      </c>
      <c r="S265" s="11" t="e">
        <f t="shared" si="65"/>
        <v>#VALUE!</v>
      </c>
      <c r="T265" s="11" t="e">
        <f t="shared" si="66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54"/>
        <v>#VALUE!</v>
      </c>
      <c r="E266" s="9" t="e">
        <f t="shared" si="55"/>
        <v>#VALUE!</v>
      </c>
      <c r="F266" s="9" t="e">
        <f t="shared" si="56"/>
        <v>#VALUE!</v>
      </c>
      <c r="G266" s="9" t="str">
        <f t="shared" si="57"/>
        <v/>
      </c>
      <c r="H266" s="9" t="str">
        <f t="shared" si="58"/>
        <v/>
      </c>
      <c r="I266" s="9" t="str">
        <f t="shared" si="59"/>
        <v/>
      </c>
      <c r="J266" s="9" t="str">
        <f t="shared" si="60"/>
        <v/>
      </c>
      <c r="K266" s="11" t="e">
        <f t="shared" si="61"/>
        <v>#VALUE!</v>
      </c>
      <c r="L266" s="11" t="e">
        <f t="shared" si="62"/>
        <v>#VALUE!</v>
      </c>
      <c r="M266" s="11" t="e">
        <f t="shared" si="63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64"/>
        <v>#VALUE!</v>
      </c>
      <c r="S266" s="11" t="e">
        <f t="shared" si="65"/>
        <v>#VALUE!</v>
      </c>
      <c r="T266" s="11" t="e">
        <f t="shared" si="66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54"/>
        <v>#VALUE!</v>
      </c>
      <c r="E267" s="9" t="e">
        <f t="shared" si="55"/>
        <v>#VALUE!</v>
      </c>
      <c r="F267" s="9" t="e">
        <f t="shared" si="56"/>
        <v>#VALUE!</v>
      </c>
      <c r="G267" s="9" t="str">
        <f t="shared" si="57"/>
        <v/>
      </c>
      <c r="H267" s="9" t="str">
        <f t="shared" si="58"/>
        <v/>
      </c>
      <c r="I267" s="9" t="str">
        <f t="shared" si="59"/>
        <v/>
      </c>
      <c r="J267" s="9" t="str">
        <f t="shared" si="60"/>
        <v/>
      </c>
      <c r="K267" s="11" t="e">
        <f t="shared" si="61"/>
        <v>#VALUE!</v>
      </c>
      <c r="L267" s="11" t="e">
        <f t="shared" si="62"/>
        <v>#VALUE!</v>
      </c>
      <c r="M267" s="11" t="e">
        <f t="shared" si="63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64"/>
        <v>#VALUE!</v>
      </c>
      <c r="S267" s="11" t="e">
        <f t="shared" si="65"/>
        <v>#VALUE!</v>
      </c>
      <c r="T267" s="11" t="e">
        <f t="shared" si="66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54"/>
        <v>#VALUE!</v>
      </c>
      <c r="E268" s="9" t="e">
        <f t="shared" si="55"/>
        <v>#VALUE!</v>
      </c>
      <c r="F268" s="9" t="e">
        <f t="shared" si="56"/>
        <v>#VALUE!</v>
      </c>
      <c r="G268" s="9" t="str">
        <f t="shared" si="57"/>
        <v/>
      </c>
      <c r="H268" s="9" t="str">
        <f t="shared" si="58"/>
        <v/>
      </c>
      <c r="I268" s="9" t="str">
        <f t="shared" si="59"/>
        <v/>
      </c>
      <c r="J268" s="9" t="str">
        <f t="shared" si="60"/>
        <v/>
      </c>
      <c r="K268" s="11" t="e">
        <f t="shared" si="61"/>
        <v>#VALUE!</v>
      </c>
      <c r="L268" s="11" t="e">
        <f t="shared" si="62"/>
        <v>#VALUE!</v>
      </c>
      <c r="M268" s="11" t="e">
        <f t="shared" si="63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64"/>
        <v>#VALUE!</v>
      </c>
      <c r="S268" s="11" t="e">
        <f t="shared" si="65"/>
        <v>#VALUE!</v>
      </c>
      <c r="T268" s="11" t="e">
        <f t="shared" si="66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54"/>
        <v>#VALUE!</v>
      </c>
      <c r="E269" s="9" t="e">
        <f t="shared" si="55"/>
        <v>#VALUE!</v>
      </c>
      <c r="F269" s="9" t="e">
        <f t="shared" si="56"/>
        <v>#VALUE!</v>
      </c>
      <c r="G269" s="9" t="str">
        <f t="shared" si="57"/>
        <v/>
      </c>
      <c r="H269" s="9" t="str">
        <f t="shared" si="58"/>
        <v/>
      </c>
      <c r="I269" s="9" t="str">
        <f t="shared" si="59"/>
        <v/>
      </c>
      <c r="J269" s="9" t="str">
        <f t="shared" si="60"/>
        <v/>
      </c>
      <c r="K269" s="11" t="e">
        <f t="shared" si="61"/>
        <v>#VALUE!</v>
      </c>
      <c r="L269" s="11" t="e">
        <f t="shared" si="62"/>
        <v>#VALUE!</v>
      </c>
      <c r="M269" s="11" t="e">
        <f t="shared" si="63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64"/>
        <v>#VALUE!</v>
      </c>
      <c r="S269" s="11" t="e">
        <f t="shared" si="65"/>
        <v>#VALUE!</v>
      </c>
      <c r="T269" s="11" t="e">
        <f t="shared" si="66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54"/>
        <v>#VALUE!</v>
      </c>
      <c r="E270" s="9" t="e">
        <f t="shared" si="55"/>
        <v>#VALUE!</v>
      </c>
      <c r="F270" s="9" t="e">
        <f t="shared" si="56"/>
        <v>#VALUE!</v>
      </c>
      <c r="G270" s="9" t="str">
        <f t="shared" si="57"/>
        <v/>
      </c>
      <c r="H270" s="9" t="str">
        <f t="shared" si="58"/>
        <v/>
      </c>
      <c r="I270" s="9" t="str">
        <f t="shared" si="59"/>
        <v/>
      </c>
      <c r="J270" s="9" t="str">
        <f t="shared" si="60"/>
        <v/>
      </c>
      <c r="K270" s="11" t="e">
        <f t="shared" si="61"/>
        <v>#VALUE!</v>
      </c>
      <c r="L270" s="11" t="e">
        <f t="shared" si="62"/>
        <v>#VALUE!</v>
      </c>
      <c r="M270" s="11" t="e">
        <f t="shared" si="63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64"/>
        <v>#VALUE!</v>
      </c>
      <c r="S270" s="11" t="e">
        <f t="shared" si="65"/>
        <v>#VALUE!</v>
      </c>
      <c r="T270" s="11" t="e">
        <f t="shared" si="66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54"/>
        <v>#VALUE!</v>
      </c>
      <c r="E271" s="9" t="e">
        <f t="shared" si="55"/>
        <v>#VALUE!</v>
      </c>
      <c r="F271" s="9" t="e">
        <f t="shared" si="56"/>
        <v>#VALUE!</v>
      </c>
      <c r="G271" s="9" t="str">
        <f t="shared" si="57"/>
        <v/>
      </c>
      <c r="H271" s="9" t="str">
        <f t="shared" si="58"/>
        <v/>
      </c>
      <c r="I271" s="9" t="str">
        <f t="shared" si="59"/>
        <v/>
      </c>
      <c r="J271" s="9" t="str">
        <f t="shared" si="60"/>
        <v/>
      </c>
      <c r="K271" s="11" t="e">
        <f t="shared" si="61"/>
        <v>#VALUE!</v>
      </c>
      <c r="L271" s="11" t="e">
        <f t="shared" si="62"/>
        <v>#VALUE!</v>
      </c>
      <c r="M271" s="11" t="e">
        <f t="shared" si="63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64"/>
        <v>#VALUE!</v>
      </c>
      <c r="S271" s="11" t="e">
        <f t="shared" si="65"/>
        <v>#VALUE!</v>
      </c>
      <c r="T271" s="11" t="e">
        <f t="shared" si="66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54"/>
        <v>#VALUE!</v>
      </c>
      <c r="E272" s="9" t="e">
        <f t="shared" si="55"/>
        <v>#VALUE!</v>
      </c>
      <c r="F272" s="9" t="e">
        <f t="shared" si="56"/>
        <v>#VALUE!</v>
      </c>
      <c r="G272" s="9" t="str">
        <f t="shared" si="57"/>
        <v/>
      </c>
      <c r="H272" s="9" t="str">
        <f t="shared" si="58"/>
        <v/>
      </c>
      <c r="I272" s="9" t="str">
        <f t="shared" si="59"/>
        <v/>
      </c>
      <c r="J272" s="9" t="str">
        <f t="shared" si="60"/>
        <v/>
      </c>
      <c r="K272" s="11" t="e">
        <f t="shared" si="61"/>
        <v>#VALUE!</v>
      </c>
      <c r="L272" s="11" t="e">
        <f t="shared" si="62"/>
        <v>#VALUE!</v>
      </c>
      <c r="M272" s="11" t="e">
        <f t="shared" si="63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64"/>
        <v>#VALUE!</v>
      </c>
      <c r="S272" s="11" t="e">
        <f t="shared" si="65"/>
        <v>#VALUE!</v>
      </c>
      <c r="T272" s="11" t="e">
        <f t="shared" si="66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54"/>
        <v>#VALUE!</v>
      </c>
      <c r="E273" s="9" t="e">
        <f t="shared" si="55"/>
        <v>#VALUE!</v>
      </c>
      <c r="F273" s="9" t="e">
        <f t="shared" si="56"/>
        <v>#VALUE!</v>
      </c>
      <c r="G273" s="9" t="str">
        <f t="shared" si="57"/>
        <v/>
      </c>
      <c r="H273" s="9" t="str">
        <f t="shared" si="58"/>
        <v/>
      </c>
      <c r="I273" s="9" t="str">
        <f t="shared" si="59"/>
        <v/>
      </c>
      <c r="J273" s="9" t="str">
        <f t="shared" si="60"/>
        <v/>
      </c>
      <c r="K273" s="11" t="e">
        <f t="shared" si="61"/>
        <v>#VALUE!</v>
      </c>
      <c r="L273" s="11" t="e">
        <f t="shared" si="62"/>
        <v>#VALUE!</v>
      </c>
      <c r="M273" s="11" t="e">
        <f t="shared" si="63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64"/>
        <v>#VALUE!</v>
      </c>
      <c r="S273" s="11" t="e">
        <f t="shared" si="65"/>
        <v>#VALUE!</v>
      </c>
      <c r="T273" s="11" t="e">
        <f t="shared" si="66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54"/>
        <v>#VALUE!</v>
      </c>
      <c r="E274" s="9" t="e">
        <f t="shared" si="55"/>
        <v>#VALUE!</v>
      </c>
      <c r="F274" s="9" t="e">
        <f t="shared" si="56"/>
        <v>#VALUE!</v>
      </c>
      <c r="G274" s="9" t="str">
        <f t="shared" si="57"/>
        <v/>
      </c>
      <c r="H274" s="9" t="str">
        <f t="shared" si="58"/>
        <v/>
      </c>
      <c r="I274" s="9" t="str">
        <f t="shared" si="59"/>
        <v/>
      </c>
      <c r="J274" s="9" t="str">
        <f t="shared" si="60"/>
        <v/>
      </c>
      <c r="K274" s="11" t="e">
        <f t="shared" si="61"/>
        <v>#VALUE!</v>
      </c>
      <c r="L274" s="11" t="e">
        <f t="shared" si="62"/>
        <v>#VALUE!</v>
      </c>
      <c r="M274" s="11" t="e">
        <f t="shared" si="63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64"/>
        <v>#VALUE!</v>
      </c>
      <c r="S274" s="11" t="e">
        <f t="shared" si="65"/>
        <v>#VALUE!</v>
      </c>
      <c r="T274" s="11" t="e">
        <f t="shared" si="66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54"/>
        <v>#VALUE!</v>
      </c>
      <c r="E275" s="9" t="e">
        <f t="shared" si="55"/>
        <v>#VALUE!</v>
      </c>
      <c r="F275" s="9" t="e">
        <f t="shared" si="56"/>
        <v>#VALUE!</v>
      </c>
      <c r="G275" s="9" t="str">
        <f t="shared" si="57"/>
        <v/>
      </c>
      <c r="H275" s="9" t="str">
        <f t="shared" si="58"/>
        <v/>
      </c>
      <c r="I275" s="9" t="str">
        <f t="shared" si="59"/>
        <v/>
      </c>
      <c r="J275" s="9" t="str">
        <f t="shared" si="60"/>
        <v/>
      </c>
      <c r="K275" s="11" t="e">
        <f t="shared" si="61"/>
        <v>#VALUE!</v>
      </c>
      <c r="L275" s="11" t="e">
        <f t="shared" si="62"/>
        <v>#VALUE!</v>
      </c>
      <c r="M275" s="11" t="e">
        <f t="shared" si="63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64"/>
        <v>#VALUE!</v>
      </c>
      <c r="S275" s="11" t="e">
        <f t="shared" si="65"/>
        <v>#VALUE!</v>
      </c>
      <c r="T275" s="11" t="e">
        <f t="shared" si="66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54"/>
        <v>#VALUE!</v>
      </c>
      <c r="E276" s="9" t="e">
        <f t="shared" si="55"/>
        <v>#VALUE!</v>
      </c>
      <c r="F276" s="9" t="e">
        <f t="shared" si="56"/>
        <v>#VALUE!</v>
      </c>
      <c r="G276" s="9" t="str">
        <f t="shared" si="57"/>
        <v/>
      </c>
      <c r="H276" s="9" t="str">
        <f t="shared" si="58"/>
        <v/>
      </c>
      <c r="I276" s="9" t="str">
        <f t="shared" si="59"/>
        <v/>
      </c>
      <c r="J276" s="9" t="str">
        <f t="shared" si="60"/>
        <v/>
      </c>
      <c r="K276" s="11" t="e">
        <f t="shared" si="61"/>
        <v>#VALUE!</v>
      </c>
      <c r="L276" s="11" t="e">
        <f t="shared" si="62"/>
        <v>#VALUE!</v>
      </c>
      <c r="M276" s="11" t="e">
        <f t="shared" si="63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64"/>
        <v>#VALUE!</v>
      </c>
      <c r="S276" s="11" t="e">
        <f t="shared" si="65"/>
        <v>#VALUE!</v>
      </c>
      <c r="T276" s="11" t="e">
        <f t="shared" si="66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54"/>
        <v>#VALUE!</v>
      </c>
      <c r="E277" s="9" t="e">
        <f t="shared" si="55"/>
        <v>#VALUE!</v>
      </c>
      <c r="F277" s="9" t="e">
        <f t="shared" si="56"/>
        <v>#VALUE!</v>
      </c>
      <c r="G277" s="9" t="str">
        <f t="shared" si="57"/>
        <v/>
      </c>
      <c r="H277" s="9" t="str">
        <f t="shared" si="58"/>
        <v/>
      </c>
      <c r="I277" s="9" t="str">
        <f t="shared" si="59"/>
        <v/>
      </c>
      <c r="J277" s="9" t="str">
        <f t="shared" si="60"/>
        <v/>
      </c>
      <c r="K277" s="11" t="e">
        <f t="shared" si="61"/>
        <v>#VALUE!</v>
      </c>
      <c r="L277" s="11" t="e">
        <f t="shared" si="62"/>
        <v>#VALUE!</v>
      </c>
      <c r="M277" s="11" t="e">
        <f t="shared" si="63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64"/>
        <v>#VALUE!</v>
      </c>
      <c r="S277" s="11" t="e">
        <f t="shared" si="65"/>
        <v>#VALUE!</v>
      </c>
      <c r="T277" s="11" t="e">
        <f t="shared" si="66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54"/>
        <v>#VALUE!</v>
      </c>
      <c r="E278" s="9" t="e">
        <f t="shared" si="55"/>
        <v>#VALUE!</v>
      </c>
      <c r="F278" s="9" t="e">
        <f t="shared" si="56"/>
        <v>#VALUE!</v>
      </c>
      <c r="G278" s="9" t="str">
        <f t="shared" si="57"/>
        <v/>
      </c>
      <c r="H278" s="9" t="str">
        <f t="shared" si="58"/>
        <v/>
      </c>
      <c r="I278" s="9" t="str">
        <f t="shared" si="59"/>
        <v/>
      </c>
      <c r="J278" s="9" t="str">
        <f t="shared" si="60"/>
        <v/>
      </c>
      <c r="K278" s="11" t="e">
        <f t="shared" si="61"/>
        <v>#VALUE!</v>
      </c>
      <c r="L278" s="11" t="e">
        <f t="shared" si="62"/>
        <v>#VALUE!</v>
      </c>
      <c r="M278" s="11" t="e">
        <f t="shared" si="63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64"/>
        <v>#VALUE!</v>
      </c>
      <c r="S278" s="11" t="e">
        <f t="shared" si="65"/>
        <v>#VALUE!</v>
      </c>
      <c r="T278" s="11" t="e">
        <f t="shared" si="66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54"/>
        <v>#VALUE!</v>
      </c>
      <c r="E279" s="9" t="e">
        <f t="shared" si="55"/>
        <v>#VALUE!</v>
      </c>
      <c r="F279" s="9" t="e">
        <f t="shared" si="56"/>
        <v>#VALUE!</v>
      </c>
      <c r="G279" s="9" t="str">
        <f t="shared" si="57"/>
        <v/>
      </c>
      <c r="H279" s="9" t="str">
        <f t="shared" si="58"/>
        <v/>
      </c>
      <c r="I279" s="9" t="str">
        <f t="shared" si="59"/>
        <v/>
      </c>
      <c r="J279" s="9" t="str">
        <f t="shared" si="60"/>
        <v/>
      </c>
      <c r="K279" s="11" t="e">
        <f t="shared" si="61"/>
        <v>#VALUE!</v>
      </c>
      <c r="L279" s="11" t="e">
        <f t="shared" si="62"/>
        <v>#VALUE!</v>
      </c>
      <c r="M279" s="11" t="e">
        <f t="shared" si="63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64"/>
        <v>#VALUE!</v>
      </c>
      <c r="S279" s="11" t="e">
        <f t="shared" si="65"/>
        <v>#VALUE!</v>
      </c>
      <c r="T279" s="11" t="e">
        <f t="shared" si="66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54"/>
        <v>#VALUE!</v>
      </c>
      <c r="E280" s="9" t="e">
        <f t="shared" si="55"/>
        <v>#VALUE!</v>
      </c>
      <c r="F280" s="9" t="e">
        <f t="shared" si="56"/>
        <v>#VALUE!</v>
      </c>
      <c r="G280" s="9" t="str">
        <f t="shared" si="57"/>
        <v/>
      </c>
      <c r="H280" s="9" t="str">
        <f t="shared" si="58"/>
        <v/>
      </c>
      <c r="I280" s="9" t="str">
        <f t="shared" si="59"/>
        <v/>
      </c>
      <c r="J280" s="9" t="str">
        <f t="shared" si="60"/>
        <v/>
      </c>
      <c r="K280" s="11" t="e">
        <f t="shared" si="61"/>
        <v>#VALUE!</v>
      </c>
      <c r="L280" s="11" t="e">
        <f t="shared" si="62"/>
        <v>#VALUE!</v>
      </c>
      <c r="M280" s="11" t="e">
        <f t="shared" si="63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64"/>
        <v>#VALUE!</v>
      </c>
      <c r="S280" s="11" t="e">
        <f t="shared" si="65"/>
        <v>#VALUE!</v>
      </c>
      <c r="T280" s="11" t="e">
        <f t="shared" si="66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54"/>
        <v>#VALUE!</v>
      </c>
      <c r="E281" s="9" t="e">
        <f t="shared" si="55"/>
        <v>#VALUE!</v>
      </c>
      <c r="F281" s="9" t="e">
        <f t="shared" si="56"/>
        <v>#VALUE!</v>
      </c>
      <c r="G281" s="9" t="str">
        <f t="shared" si="57"/>
        <v/>
      </c>
      <c r="H281" s="9" t="str">
        <f t="shared" si="58"/>
        <v/>
      </c>
      <c r="I281" s="9" t="str">
        <f t="shared" si="59"/>
        <v/>
      </c>
      <c r="J281" s="9" t="str">
        <f t="shared" si="60"/>
        <v/>
      </c>
      <c r="K281" s="11" t="e">
        <f t="shared" si="61"/>
        <v>#VALUE!</v>
      </c>
      <c r="L281" s="11" t="e">
        <f t="shared" si="62"/>
        <v>#VALUE!</v>
      </c>
      <c r="M281" s="11" t="e">
        <f t="shared" si="63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64"/>
        <v>#VALUE!</v>
      </c>
      <c r="S281" s="11" t="e">
        <f t="shared" si="65"/>
        <v>#VALUE!</v>
      </c>
      <c r="T281" s="11" t="e">
        <f t="shared" si="66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54"/>
        <v>#VALUE!</v>
      </c>
      <c r="E282" s="9" t="e">
        <f t="shared" si="55"/>
        <v>#VALUE!</v>
      </c>
      <c r="F282" s="9" t="e">
        <f t="shared" si="56"/>
        <v>#VALUE!</v>
      </c>
      <c r="G282" s="9" t="str">
        <f t="shared" si="57"/>
        <v/>
      </c>
      <c r="H282" s="9" t="str">
        <f t="shared" si="58"/>
        <v/>
      </c>
      <c r="I282" s="9" t="str">
        <f t="shared" si="59"/>
        <v/>
      </c>
      <c r="J282" s="9" t="str">
        <f t="shared" si="60"/>
        <v/>
      </c>
      <c r="K282" s="11" t="e">
        <f t="shared" si="61"/>
        <v>#VALUE!</v>
      </c>
      <c r="L282" s="11" t="e">
        <f t="shared" si="62"/>
        <v>#VALUE!</v>
      </c>
      <c r="M282" s="11" t="e">
        <f t="shared" si="63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64"/>
        <v>#VALUE!</v>
      </c>
      <c r="S282" s="11" t="e">
        <f t="shared" si="65"/>
        <v>#VALUE!</v>
      </c>
      <c r="T282" s="11" t="e">
        <f t="shared" si="66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54"/>
        <v>#VALUE!</v>
      </c>
      <c r="E283" s="9" t="e">
        <f t="shared" si="55"/>
        <v>#VALUE!</v>
      </c>
      <c r="F283" s="9" t="e">
        <f t="shared" si="56"/>
        <v>#VALUE!</v>
      </c>
      <c r="G283" s="9" t="str">
        <f t="shared" si="57"/>
        <v/>
      </c>
      <c r="H283" s="9" t="str">
        <f t="shared" si="58"/>
        <v/>
      </c>
      <c r="I283" s="9" t="str">
        <f t="shared" si="59"/>
        <v/>
      </c>
      <c r="J283" s="9" t="str">
        <f t="shared" si="60"/>
        <v/>
      </c>
      <c r="K283" s="11" t="e">
        <f t="shared" si="61"/>
        <v>#VALUE!</v>
      </c>
      <c r="L283" s="11" t="e">
        <f t="shared" si="62"/>
        <v>#VALUE!</v>
      </c>
      <c r="M283" s="11" t="e">
        <f t="shared" si="63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64"/>
        <v>#VALUE!</v>
      </c>
      <c r="S283" s="11" t="e">
        <f t="shared" si="65"/>
        <v>#VALUE!</v>
      </c>
      <c r="T283" s="11" t="e">
        <f t="shared" si="66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54"/>
        <v>#VALUE!</v>
      </c>
      <c r="E284" s="9" t="e">
        <f t="shared" si="55"/>
        <v>#VALUE!</v>
      </c>
      <c r="F284" s="9" t="e">
        <f t="shared" si="56"/>
        <v>#VALUE!</v>
      </c>
      <c r="G284" s="9" t="str">
        <f t="shared" si="57"/>
        <v/>
      </c>
      <c r="H284" s="9" t="str">
        <f t="shared" si="58"/>
        <v/>
      </c>
      <c r="I284" s="9" t="str">
        <f t="shared" si="59"/>
        <v/>
      </c>
      <c r="J284" s="9" t="str">
        <f t="shared" si="60"/>
        <v/>
      </c>
      <c r="K284" s="11" t="e">
        <f t="shared" si="61"/>
        <v>#VALUE!</v>
      </c>
      <c r="L284" s="11" t="e">
        <f t="shared" si="62"/>
        <v>#VALUE!</v>
      </c>
      <c r="M284" s="11" t="e">
        <f t="shared" si="63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64"/>
        <v>#VALUE!</v>
      </c>
      <c r="S284" s="11" t="e">
        <f t="shared" si="65"/>
        <v>#VALUE!</v>
      </c>
      <c r="T284" s="11" t="e">
        <f t="shared" si="66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54"/>
        <v>#VALUE!</v>
      </c>
      <c r="E285" s="9" t="e">
        <f t="shared" si="55"/>
        <v>#VALUE!</v>
      </c>
      <c r="F285" s="9" t="e">
        <f t="shared" si="56"/>
        <v>#VALUE!</v>
      </c>
      <c r="G285" s="9" t="str">
        <f t="shared" si="57"/>
        <v/>
      </c>
      <c r="H285" s="9" t="str">
        <f t="shared" si="58"/>
        <v/>
      </c>
      <c r="I285" s="9" t="str">
        <f t="shared" si="59"/>
        <v/>
      </c>
      <c r="J285" s="9" t="str">
        <f t="shared" si="60"/>
        <v/>
      </c>
      <c r="K285" s="11" t="e">
        <f t="shared" si="61"/>
        <v>#VALUE!</v>
      </c>
      <c r="L285" s="11" t="e">
        <f t="shared" si="62"/>
        <v>#VALUE!</v>
      </c>
      <c r="M285" s="11" t="e">
        <f t="shared" si="63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64"/>
        <v>#VALUE!</v>
      </c>
      <c r="S285" s="11" t="e">
        <f t="shared" si="65"/>
        <v>#VALUE!</v>
      </c>
      <c r="T285" s="11" t="e">
        <f t="shared" si="66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54"/>
        <v>#VALUE!</v>
      </c>
      <c r="E286" s="9" t="e">
        <f t="shared" si="55"/>
        <v>#VALUE!</v>
      </c>
      <c r="F286" s="9" t="e">
        <f t="shared" si="56"/>
        <v>#VALUE!</v>
      </c>
      <c r="G286" s="9" t="str">
        <f t="shared" si="57"/>
        <v/>
      </c>
      <c r="H286" s="9" t="str">
        <f t="shared" si="58"/>
        <v/>
      </c>
      <c r="I286" s="9" t="str">
        <f t="shared" si="59"/>
        <v/>
      </c>
      <c r="J286" s="9" t="str">
        <f t="shared" si="60"/>
        <v/>
      </c>
      <c r="K286" s="11" t="e">
        <f t="shared" si="61"/>
        <v>#VALUE!</v>
      </c>
      <c r="L286" s="11" t="e">
        <f t="shared" si="62"/>
        <v>#VALUE!</v>
      </c>
      <c r="M286" s="11" t="e">
        <f t="shared" si="63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64"/>
        <v>#VALUE!</v>
      </c>
      <c r="S286" s="11" t="e">
        <f t="shared" si="65"/>
        <v>#VALUE!</v>
      </c>
      <c r="T286" s="11" t="e">
        <f t="shared" si="66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54"/>
        <v>#VALUE!</v>
      </c>
      <c r="E287" s="9" t="e">
        <f t="shared" si="55"/>
        <v>#VALUE!</v>
      </c>
      <c r="F287" s="9" t="e">
        <f t="shared" si="56"/>
        <v>#VALUE!</v>
      </c>
      <c r="G287" s="9" t="str">
        <f t="shared" si="57"/>
        <v/>
      </c>
      <c r="H287" s="9" t="str">
        <f t="shared" si="58"/>
        <v/>
      </c>
      <c r="I287" s="9" t="str">
        <f t="shared" si="59"/>
        <v/>
      </c>
      <c r="J287" s="9" t="str">
        <f t="shared" si="60"/>
        <v/>
      </c>
      <c r="K287" s="11" t="e">
        <f t="shared" si="61"/>
        <v>#VALUE!</v>
      </c>
      <c r="L287" s="11" t="e">
        <f t="shared" si="62"/>
        <v>#VALUE!</v>
      </c>
      <c r="M287" s="11" t="e">
        <f t="shared" si="63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64"/>
        <v>#VALUE!</v>
      </c>
      <c r="S287" s="11" t="e">
        <f t="shared" si="65"/>
        <v>#VALUE!</v>
      </c>
      <c r="T287" s="11" t="e">
        <f t="shared" si="66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54"/>
        <v>#VALUE!</v>
      </c>
      <c r="E288" s="9" t="e">
        <f t="shared" si="55"/>
        <v>#VALUE!</v>
      </c>
      <c r="F288" s="9" t="e">
        <f t="shared" si="56"/>
        <v>#VALUE!</v>
      </c>
      <c r="G288" s="9" t="str">
        <f t="shared" si="57"/>
        <v/>
      </c>
      <c r="H288" s="9" t="str">
        <f t="shared" si="58"/>
        <v/>
      </c>
      <c r="I288" s="9" t="str">
        <f t="shared" si="59"/>
        <v/>
      </c>
      <c r="J288" s="9" t="str">
        <f t="shared" si="60"/>
        <v/>
      </c>
      <c r="K288" s="11" t="e">
        <f t="shared" si="61"/>
        <v>#VALUE!</v>
      </c>
      <c r="L288" s="11" t="e">
        <f t="shared" si="62"/>
        <v>#VALUE!</v>
      </c>
      <c r="M288" s="11" t="e">
        <f t="shared" si="63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64"/>
        <v>#VALUE!</v>
      </c>
      <c r="S288" s="11" t="e">
        <f t="shared" si="65"/>
        <v>#VALUE!</v>
      </c>
      <c r="T288" s="11" t="e">
        <f t="shared" si="66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54"/>
        <v>#VALUE!</v>
      </c>
      <c r="E289" s="9" t="e">
        <f t="shared" si="55"/>
        <v>#VALUE!</v>
      </c>
      <c r="F289" s="9" t="e">
        <f t="shared" si="56"/>
        <v>#VALUE!</v>
      </c>
      <c r="G289" s="9" t="str">
        <f t="shared" si="57"/>
        <v/>
      </c>
      <c r="H289" s="9" t="str">
        <f t="shared" si="58"/>
        <v/>
      </c>
      <c r="I289" s="9" t="str">
        <f t="shared" si="59"/>
        <v/>
      </c>
      <c r="J289" s="9" t="str">
        <f t="shared" si="60"/>
        <v/>
      </c>
      <c r="K289" s="11" t="e">
        <f t="shared" si="61"/>
        <v>#VALUE!</v>
      </c>
      <c r="L289" s="11" t="e">
        <f t="shared" si="62"/>
        <v>#VALUE!</v>
      </c>
      <c r="M289" s="11" t="e">
        <f t="shared" si="63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64"/>
        <v>#VALUE!</v>
      </c>
      <c r="S289" s="11" t="e">
        <f t="shared" si="65"/>
        <v>#VALUE!</v>
      </c>
      <c r="T289" s="11" t="e">
        <f t="shared" si="66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54"/>
        <v>#VALUE!</v>
      </c>
      <c r="E290" s="9" t="e">
        <f t="shared" si="55"/>
        <v>#VALUE!</v>
      </c>
      <c r="F290" s="9" t="e">
        <f t="shared" si="56"/>
        <v>#VALUE!</v>
      </c>
      <c r="G290" s="9" t="str">
        <f t="shared" si="57"/>
        <v/>
      </c>
      <c r="H290" s="9" t="str">
        <f t="shared" si="58"/>
        <v/>
      </c>
      <c r="I290" s="9" t="str">
        <f t="shared" si="59"/>
        <v/>
      </c>
      <c r="J290" s="9" t="str">
        <f t="shared" si="60"/>
        <v/>
      </c>
      <c r="K290" s="11" t="e">
        <f t="shared" si="61"/>
        <v>#VALUE!</v>
      </c>
      <c r="L290" s="11" t="e">
        <f t="shared" si="62"/>
        <v>#VALUE!</v>
      </c>
      <c r="M290" s="11" t="e">
        <f t="shared" si="63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64"/>
        <v>#VALUE!</v>
      </c>
      <c r="S290" s="11" t="e">
        <f t="shared" si="65"/>
        <v>#VALUE!</v>
      </c>
      <c r="T290" s="11" t="e">
        <f t="shared" si="66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54"/>
        <v>#VALUE!</v>
      </c>
      <c r="E291" s="9" t="e">
        <f t="shared" si="55"/>
        <v>#VALUE!</v>
      </c>
      <c r="F291" s="9" t="e">
        <f t="shared" si="56"/>
        <v>#VALUE!</v>
      </c>
      <c r="G291" s="9" t="str">
        <f t="shared" si="57"/>
        <v/>
      </c>
      <c r="H291" s="9" t="str">
        <f t="shared" si="58"/>
        <v/>
      </c>
      <c r="I291" s="9" t="str">
        <f t="shared" si="59"/>
        <v/>
      </c>
      <c r="J291" s="9" t="str">
        <f t="shared" si="60"/>
        <v/>
      </c>
      <c r="K291" s="11" t="e">
        <f t="shared" si="61"/>
        <v>#VALUE!</v>
      </c>
      <c r="L291" s="11" t="e">
        <f t="shared" si="62"/>
        <v>#VALUE!</v>
      </c>
      <c r="M291" s="11" t="e">
        <f t="shared" si="63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64"/>
        <v>#VALUE!</v>
      </c>
      <c r="S291" s="11" t="e">
        <f t="shared" si="65"/>
        <v>#VALUE!</v>
      </c>
      <c r="T291" s="11" t="e">
        <f t="shared" si="66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54"/>
        <v>#VALUE!</v>
      </c>
      <c r="E292" s="9" t="e">
        <f t="shared" si="55"/>
        <v>#VALUE!</v>
      </c>
      <c r="F292" s="9" t="e">
        <f t="shared" si="56"/>
        <v>#VALUE!</v>
      </c>
      <c r="G292" s="9" t="str">
        <f t="shared" si="57"/>
        <v/>
      </c>
      <c r="H292" s="9" t="str">
        <f t="shared" si="58"/>
        <v/>
      </c>
      <c r="I292" s="9" t="str">
        <f t="shared" si="59"/>
        <v/>
      </c>
      <c r="J292" s="9" t="str">
        <f t="shared" si="60"/>
        <v/>
      </c>
      <c r="K292" s="11" t="e">
        <f t="shared" si="61"/>
        <v>#VALUE!</v>
      </c>
      <c r="L292" s="11" t="e">
        <f t="shared" si="62"/>
        <v>#VALUE!</v>
      </c>
      <c r="M292" s="11" t="e">
        <f t="shared" si="63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64"/>
        <v>#VALUE!</v>
      </c>
      <c r="S292" s="11" t="e">
        <f t="shared" si="65"/>
        <v>#VALUE!</v>
      </c>
      <c r="T292" s="11" t="e">
        <f t="shared" si="66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54"/>
        <v>#VALUE!</v>
      </c>
      <c r="E293" s="9" t="e">
        <f t="shared" si="55"/>
        <v>#VALUE!</v>
      </c>
      <c r="F293" s="9" t="e">
        <f t="shared" si="56"/>
        <v>#VALUE!</v>
      </c>
      <c r="G293" s="9" t="str">
        <f t="shared" si="57"/>
        <v/>
      </c>
      <c r="H293" s="9" t="str">
        <f t="shared" si="58"/>
        <v/>
      </c>
      <c r="I293" s="9" t="str">
        <f t="shared" si="59"/>
        <v/>
      </c>
      <c r="J293" s="9" t="str">
        <f t="shared" si="60"/>
        <v/>
      </c>
      <c r="K293" s="11" t="e">
        <f t="shared" si="61"/>
        <v>#VALUE!</v>
      </c>
      <c r="L293" s="11" t="e">
        <f t="shared" si="62"/>
        <v>#VALUE!</v>
      </c>
      <c r="M293" s="11" t="e">
        <f t="shared" si="63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64"/>
        <v>#VALUE!</v>
      </c>
      <c r="S293" s="11" t="e">
        <f t="shared" si="65"/>
        <v>#VALUE!</v>
      </c>
      <c r="T293" s="11" t="e">
        <f t="shared" si="66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54"/>
        <v>#VALUE!</v>
      </c>
      <c r="E294" s="9" t="e">
        <f t="shared" si="55"/>
        <v>#VALUE!</v>
      </c>
      <c r="F294" s="9" t="e">
        <f t="shared" si="56"/>
        <v>#VALUE!</v>
      </c>
      <c r="G294" s="9" t="str">
        <f t="shared" si="57"/>
        <v/>
      </c>
      <c r="H294" s="9" t="str">
        <f t="shared" si="58"/>
        <v/>
      </c>
      <c r="I294" s="9" t="str">
        <f t="shared" si="59"/>
        <v/>
      </c>
      <c r="J294" s="9" t="str">
        <f t="shared" si="60"/>
        <v/>
      </c>
      <c r="K294" s="11" t="e">
        <f t="shared" si="61"/>
        <v>#VALUE!</v>
      </c>
      <c r="L294" s="11" t="e">
        <f t="shared" si="62"/>
        <v>#VALUE!</v>
      </c>
      <c r="M294" s="11" t="e">
        <f t="shared" si="63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64"/>
        <v>#VALUE!</v>
      </c>
      <c r="S294" s="11" t="e">
        <f t="shared" si="65"/>
        <v>#VALUE!</v>
      </c>
      <c r="T294" s="11" t="e">
        <f t="shared" si="66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54"/>
        <v>#VALUE!</v>
      </c>
      <c r="E295" s="9" t="e">
        <f t="shared" si="55"/>
        <v>#VALUE!</v>
      </c>
      <c r="F295" s="9" t="e">
        <f t="shared" si="56"/>
        <v>#VALUE!</v>
      </c>
      <c r="G295" s="9" t="str">
        <f t="shared" si="57"/>
        <v/>
      </c>
      <c r="H295" s="9" t="str">
        <f t="shared" si="58"/>
        <v/>
      </c>
      <c r="I295" s="9" t="str">
        <f t="shared" si="59"/>
        <v/>
      </c>
      <c r="J295" s="9" t="str">
        <f t="shared" si="60"/>
        <v/>
      </c>
      <c r="K295" s="11" t="e">
        <f t="shared" si="61"/>
        <v>#VALUE!</v>
      </c>
      <c r="L295" s="11" t="e">
        <f t="shared" si="62"/>
        <v>#VALUE!</v>
      </c>
      <c r="M295" s="11" t="e">
        <f t="shared" si="63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64"/>
        <v>#VALUE!</v>
      </c>
      <c r="S295" s="11" t="e">
        <f t="shared" si="65"/>
        <v>#VALUE!</v>
      </c>
      <c r="T295" s="11" t="e">
        <f t="shared" si="66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54"/>
        <v>#VALUE!</v>
      </c>
      <c r="E296" s="9" t="e">
        <f t="shared" si="55"/>
        <v>#VALUE!</v>
      </c>
      <c r="F296" s="9" t="e">
        <f t="shared" si="56"/>
        <v>#VALUE!</v>
      </c>
      <c r="G296" s="9" t="str">
        <f t="shared" si="57"/>
        <v/>
      </c>
      <c r="H296" s="9" t="str">
        <f t="shared" si="58"/>
        <v/>
      </c>
      <c r="I296" s="9" t="str">
        <f t="shared" si="59"/>
        <v/>
      </c>
      <c r="J296" s="9" t="str">
        <f t="shared" si="60"/>
        <v/>
      </c>
      <c r="K296" s="11" t="e">
        <f t="shared" si="61"/>
        <v>#VALUE!</v>
      </c>
      <c r="L296" s="11" t="e">
        <f t="shared" si="62"/>
        <v>#VALUE!</v>
      </c>
      <c r="M296" s="11" t="e">
        <f t="shared" si="63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64"/>
        <v>#VALUE!</v>
      </c>
      <c r="S296" s="11" t="e">
        <f t="shared" si="65"/>
        <v>#VALUE!</v>
      </c>
      <c r="T296" s="11" t="e">
        <f t="shared" si="66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54"/>
        <v>#VALUE!</v>
      </c>
      <c r="E297" s="9" t="e">
        <f t="shared" si="55"/>
        <v>#VALUE!</v>
      </c>
      <c r="F297" s="9" t="e">
        <f t="shared" si="56"/>
        <v>#VALUE!</v>
      </c>
      <c r="G297" s="9" t="str">
        <f t="shared" si="57"/>
        <v/>
      </c>
      <c r="H297" s="9" t="str">
        <f t="shared" si="58"/>
        <v/>
      </c>
      <c r="I297" s="9" t="str">
        <f t="shared" si="59"/>
        <v/>
      </c>
      <c r="J297" s="9" t="str">
        <f t="shared" si="60"/>
        <v/>
      </c>
      <c r="K297" s="11" t="e">
        <f t="shared" si="61"/>
        <v>#VALUE!</v>
      </c>
      <c r="L297" s="11" t="e">
        <f t="shared" si="62"/>
        <v>#VALUE!</v>
      </c>
      <c r="M297" s="11" t="e">
        <f t="shared" si="63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64"/>
        <v>#VALUE!</v>
      </c>
      <c r="S297" s="11" t="e">
        <f t="shared" si="65"/>
        <v>#VALUE!</v>
      </c>
      <c r="T297" s="11" t="e">
        <f t="shared" si="66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4">
        <f t="shared" si="10"/>
        <v>3.4490337114751135E-2</v>
      </c>
      <c r="E180" s="4">
        <f t="shared" si="11"/>
        <v>2.4469543833928591</v>
      </c>
      <c r="F180" s="4">
        <f t="shared" si="12"/>
        <v>3.5816504049448126</v>
      </c>
      <c r="G180" s="4">
        <f t="shared" si="13"/>
        <v>3.2038157042022117</v>
      </c>
      <c r="I180" s="4">
        <f t="shared" si="14"/>
        <v>1.0344903371147511</v>
      </c>
    </row>
    <row r="181" spans="1: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4">
        <f t="shared" si="10"/>
        <v>6.0811660582276161E-2</v>
      </c>
      <c r="E181" s="4">
        <f t="shared" si="11"/>
        <v>3.2055868496671995</v>
      </c>
      <c r="F181" s="4">
        <f t="shared" si="12"/>
        <v>3.5825518309012163</v>
      </c>
      <c r="G181" s="4">
        <f t="shared" si="13"/>
        <v>2.445502013138908</v>
      </c>
      <c r="I181" s="4">
        <f t="shared" si="14"/>
        <v>1.0608116605822762</v>
      </c>
    </row>
    <row r="182" spans="1: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4">
        <f t="shared" si="10"/>
        <v>6.0090342144060838E-2</v>
      </c>
      <c r="E182" s="4">
        <f t="shared" si="11"/>
        <v>2.7985462832380938</v>
      </c>
      <c r="F182" s="4">
        <f t="shared" si="12"/>
        <v>3.4534273137303306</v>
      </c>
      <c r="G182" s="4">
        <f t="shared" si="13"/>
        <v>2.8320251061108492</v>
      </c>
      <c r="I182" s="4">
        <f t="shared" si="14"/>
        <v>1.0600903421440608</v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74" activePane="bottomLeft" state="frozen"/>
      <selection pane="bottomLeft" activeCell="U188" sqref="U187:U18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A181" s="14">
        <v>2.38</v>
      </c>
      <c r="B181" s="14">
        <v>3.44</v>
      </c>
      <c r="C181" s="15">
        <v>3.09</v>
      </c>
      <c r="D181" s="20">
        <f t="shared" si="23"/>
        <v>3.4490337114751135E-2</v>
      </c>
      <c r="E181" s="17">
        <f>IF(OR($A181="",$B181="",$C181=""),"",A181*'MPTO_working_3-way'!$I180)</f>
        <v>2.4620870023331074</v>
      </c>
      <c r="F181" s="21">
        <f>IF(OR($A181="",$B181="",$C181=""),"",B181*'MPTO_working_3-way'!$I180)</f>
        <v>3.558646759674744</v>
      </c>
      <c r="G181" s="22">
        <f>IF(OR($A181="",$B181="",$C181=""),"",C181*'MPTO_working_3-way'!$I180)</f>
        <v>3.1965751416845807</v>
      </c>
      <c r="H181" s="17">
        <f>IF(OR($A181="",$B181="",$C181=""),"",'MPTO_working_3-way'!E180)</f>
        <v>2.4469543833928591</v>
      </c>
      <c r="I181" s="21">
        <f>IF(OR($A181="",$B181="",$C181=""),"",'MPTO_working_3-way'!F180)</f>
        <v>3.5816504049448126</v>
      </c>
      <c r="J181" s="22">
        <f>IF(OR($A181="",$B181="",$C181=""),"",'MPTO_working_3-way'!G180)</f>
        <v>3.2038157042022117</v>
      </c>
      <c r="K181" s="17">
        <f>IF(OR($A181="",$B181="",$C181=""),"",'OddsRatio_working_3-way'!H180)</f>
        <v>2.4536504108868868</v>
      </c>
      <c r="L181" s="21">
        <f>IF(OR($A181="",$B181="",$C181=""),"",'OddsRatio_working_3-way'!I180)</f>
        <v>3.5702224656260895</v>
      </c>
      <c r="M181" s="22">
        <f>IF(OR($A181="",$B181="",$C181=""),"",'OddsRatio_working_3-way'!J180)</f>
        <v>3.2015430135895597</v>
      </c>
      <c r="N181" s="17">
        <f>IF('Log_working_3-way'!$D180="","",A181^('Log_working_3-way'!$D180))</f>
        <v>2.4474647650356851</v>
      </c>
      <c r="O181" s="21">
        <f>IF('Log_working_3-way'!$D180="","",B181^('Log_working_3-way'!$D180))</f>
        <v>3.5797703227031192</v>
      </c>
      <c r="P181" s="22">
        <f>IF('Log_working_3-way'!$D180="","",C181^('Log_working_3-way'!$D180))</f>
        <v>3.204446198924455</v>
      </c>
      <c r="Q181" s="37">
        <f t="shared" ref="Q181" si="39">(1/H181)*100</f>
        <v>40.867128818864039</v>
      </c>
      <c r="R181" s="37">
        <f t="shared" ref="R181" si="40">(1/F181)*100</f>
        <v>28.100569332467234</v>
      </c>
      <c r="S181" s="37">
        <f t="shared" ref="S181" si="41">(1/G181)*100</f>
        <v>31.283481716403656</v>
      </c>
      <c r="U181" s="4" t="s">
        <v>110</v>
      </c>
      <c r="V181" s="4" t="s">
        <v>295</v>
      </c>
      <c r="W181" s="4" t="s">
        <v>122</v>
      </c>
    </row>
    <row r="182" spans="1:23" x14ac:dyDescent="0.2">
      <c r="A182" s="14">
        <v>3.01</v>
      </c>
      <c r="B182" s="14">
        <v>3.34</v>
      </c>
      <c r="C182" s="15">
        <v>2.33</v>
      </c>
      <c r="D182" s="20">
        <f t="shared" si="23"/>
        <v>6.0811660582276161E-2</v>
      </c>
      <c r="E182" s="17">
        <f>IF(OR($A182="",$B182="",$C182=""),"",A182*'MPTO_working_3-way'!$I181)</f>
        <v>3.1930430983526512</v>
      </c>
      <c r="F182" s="21">
        <f>IF(OR($A182="",$B182="",$C182=""),"",B182*'MPTO_working_3-way'!$I181)</f>
        <v>3.5431109463448021</v>
      </c>
      <c r="G182" s="22">
        <f>IF(OR($A182="",$B182="",$C182=""),"",C182*'MPTO_working_3-way'!$I181)</f>
        <v>2.4716911691567036</v>
      </c>
      <c r="H182" s="17">
        <f>IF(OR($A182="",$B182="",$C182=""),"",'MPTO_working_3-way'!E181)</f>
        <v>3.2055868496671995</v>
      </c>
      <c r="I182" s="21">
        <f>IF(OR($A182="",$B182="",$C182=""),"",'MPTO_working_3-way'!F181)</f>
        <v>3.5825518309012163</v>
      </c>
      <c r="J182" s="22">
        <f>IF(OR($A182="",$B182="",$C182=""),"",'MPTO_working_3-way'!G181)</f>
        <v>2.445502013138908</v>
      </c>
      <c r="K182" s="17">
        <f>IF(OR($A182="",$B182="",$C182=""),"",'OddsRatio_working_3-way'!H181)</f>
        <v>3.2017290176242685</v>
      </c>
      <c r="L182" s="21">
        <f>IF(OR($A182="",$B182="",$C182=""),"",'OddsRatio_working_3-way'!I181)</f>
        <v>3.5632069160401931</v>
      </c>
      <c r="M182" s="22">
        <f>IF(OR($A182="",$B182="",$C182=""),"",'OddsRatio_working_3-way'!J181)</f>
        <v>2.4568654693732723</v>
      </c>
      <c r="N182" s="17">
        <f>IF('Log_working_3-way'!$D181="","",A182^('Log_working_3-way'!$D181))</f>
        <v>3.2068260708748504</v>
      </c>
      <c r="O182" s="21">
        <f>IF('Log_working_3-way'!$D181="","",B182^('Log_working_3-way'!$D181))</f>
        <v>3.5797476062276639</v>
      </c>
      <c r="P182" s="22">
        <f>IF('Log_working_3-way'!$D181="","",C182^('Log_working_3-way'!$D181))</f>
        <v>2.446088896755251</v>
      </c>
      <c r="Q182" s="37">
        <f t="shared" ref="Q182" si="42">(1/H182)*100</f>
        <v>31.195536009383705</v>
      </c>
      <c r="R182" s="37">
        <f t="shared" ref="R182" si="43">(1/F182)*100</f>
        <v>28.22378455384343</v>
      </c>
      <c r="S182" s="37">
        <f t="shared" ref="S182" si="44">(1/G182)*100</f>
        <v>40.458128931260532</v>
      </c>
      <c r="U182" s="4" t="s">
        <v>49</v>
      </c>
      <c r="V182" s="4" t="s">
        <v>194</v>
      </c>
      <c r="W182" s="4" t="s">
        <v>168</v>
      </c>
    </row>
    <row r="183" spans="1:23" x14ac:dyDescent="0.2">
      <c r="A183" s="14">
        <v>2.65</v>
      </c>
      <c r="B183" s="14">
        <v>3.23</v>
      </c>
      <c r="C183" s="15">
        <v>2.68</v>
      </c>
      <c r="D183" s="20">
        <f t="shared" si="23"/>
        <v>6.0090342144060838E-2</v>
      </c>
      <c r="E183" s="17">
        <f>IF(OR($A183="",$B183="",$C183=""),"",A183*'MPTO_working_3-way'!$I182)</f>
        <v>2.809239406681761</v>
      </c>
      <c r="F183" s="21">
        <f>IF(OR($A183="",$B183="",$C183=""),"",B183*'MPTO_working_3-way'!$I182)</f>
        <v>3.4240918051253164</v>
      </c>
      <c r="G183" s="22">
        <f>IF(OR($A183="",$B183="",$C183=""),"",C183*'MPTO_working_3-way'!$I182)</f>
        <v>2.8410421169460833</v>
      </c>
      <c r="H183" s="17">
        <f>IF(OR($A183="",$B183="",$C183=""),"",'MPTO_working_3-way'!E182)</f>
        <v>2.7985462832380938</v>
      </c>
      <c r="I183" s="21">
        <f>IF(OR($A183="",$B183="",$C183=""),"",'MPTO_working_3-way'!F182)</f>
        <v>3.4534273137303306</v>
      </c>
      <c r="J183" s="22">
        <f>IF(OR($A183="",$B183="",$C183=""),"",'MPTO_working_3-way'!G182)</f>
        <v>2.8320251061108492</v>
      </c>
      <c r="K183" s="17">
        <f>IF(OR($A183="",$B183="",$C183=""),"",'OddsRatio_working_3-way'!H182)</f>
        <v>2.8039966149380513</v>
      </c>
      <c r="L183" s="21">
        <f>IF(OR($A183="",$B183="",$C183=""),"",'OddsRatio_working_3-way'!I182)</f>
        <v>3.4381287583708202</v>
      </c>
      <c r="M183" s="22">
        <f>IF(OR($A183="",$B183="",$C183=""),"",'OddsRatio_working_3-way'!J182)</f>
        <v>2.8367965533914705</v>
      </c>
      <c r="N183" s="17">
        <f>IF('Log_working_3-way'!$D182="","",A183^('Log_working_3-way'!$D182))</f>
        <v>2.799518038322776</v>
      </c>
      <c r="O183" s="21">
        <f>IF('Log_working_3-way'!$D182="","",B183^('Log_working_3-way'!$D182))</f>
        <v>3.4504920831577119</v>
      </c>
      <c r="P183" s="22">
        <f>IF('Log_working_3-way'!$D182="","",C183^('Log_working_3-way'!$D182))</f>
        <v>2.8330062746207934</v>
      </c>
      <c r="Q183" s="37">
        <f t="shared" ref="Q183" si="45">(1/H183)*100</f>
        <v>35.732837651801745</v>
      </c>
      <c r="R183" s="37">
        <f t="shared" ref="R183" si="46">(1/F183)*100</f>
        <v>29.204824429741059</v>
      </c>
      <c r="S183" s="37">
        <f t="shared" ref="S183" si="47">(1/G183)*100</f>
        <v>35.19835183136702</v>
      </c>
      <c r="U183" s="4" t="s">
        <v>49</v>
      </c>
      <c r="V183" s="4" t="s">
        <v>296</v>
      </c>
      <c r="W183" s="4" t="s">
        <v>297</v>
      </c>
    </row>
    <row r="184" spans="1:23" x14ac:dyDescent="0.2">
      <c r="D184" s="20" t="str">
        <f t="shared" si="23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1:23" x14ac:dyDescent="0.2">
      <c r="D185" s="20" t="str">
        <f t="shared" si="23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1:23" x14ac:dyDescent="0.2">
      <c r="D186" s="20" t="str">
        <f t="shared" si="23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1:23" x14ac:dyDescent="0.2">
      <c r="D187" s="20" t="str">
        <f t="shared" si="23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1:23" x14ac:dyDescent="0.2">
      <c r="D188" s="20" t="str">
        <f t="shared" si="23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1:23" x14ac:dyDescent="0.2">
      <c r="D189" s="20" t="str">
        <f t="shared" si="23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1:23" x14ac:dyDescent="0.2">
      <c r="D190" s="20" t="str">
        <f t="shared" si="23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1:23" x14ac:dyDescent="0.2">
      <c r="D191" s="20" t="str">
        <f t="shared" si="23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1:23" x14ac:dyDescent="0.2">
      <c r="D192" s="20" t="str">
        <f t="shared" si="23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5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5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5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5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5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5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5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5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5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5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5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5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5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5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5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5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5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5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5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5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5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5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5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5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5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5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5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5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5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5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5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5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5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5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5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5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5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5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5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5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5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5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5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5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5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5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5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5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5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5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5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5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5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5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5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5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5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5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5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5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5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5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5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5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5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5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5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5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5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5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5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5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5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5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5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5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5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5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5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5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5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5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5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5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5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5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5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5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5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5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5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5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5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5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5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5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5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5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5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5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5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5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5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5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5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5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5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5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5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5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5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5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5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5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5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5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5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5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5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5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5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5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5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5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5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5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5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5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5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5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5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5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5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5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5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5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5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5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5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5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5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5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5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5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5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5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5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5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5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5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5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5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5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5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5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5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5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5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5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5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5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5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5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5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5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5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5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5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5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5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5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5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5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5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5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5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5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5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5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5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5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5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5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5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5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5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5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5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5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5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5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5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5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5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5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5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5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5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5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5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5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5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5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5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5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5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5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5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5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5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5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5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5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5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5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5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5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5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5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5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5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5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5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5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5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5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5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5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5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5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5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5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5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5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5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5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5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5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5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5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5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5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5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5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5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5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5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5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5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5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5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5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5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5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5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5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5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5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5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5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5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5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5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5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5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5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5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5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5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5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5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5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5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5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5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5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5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5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5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5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5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5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5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5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5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5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5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5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5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5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5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5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5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5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5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5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5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5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5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5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5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5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5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5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5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5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5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5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5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5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5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5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5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5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5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5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5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5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5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5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5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5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5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5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5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5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5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5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5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5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5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5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5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5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5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5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5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5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5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5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5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5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5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5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5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5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5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5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5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5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5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5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5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5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5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5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5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5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5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5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5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5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5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5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5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5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5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5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5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5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5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5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5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5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5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5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5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5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5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5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5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5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5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5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5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5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5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5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5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5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5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5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5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5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5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5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5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5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5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5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5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5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5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5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5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5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5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5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5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5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5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5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5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5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5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5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5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5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5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5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5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5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5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5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5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5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5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5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5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5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5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5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5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5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5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5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5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5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5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5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5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5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5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5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5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5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5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5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5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5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5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5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5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5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5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5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5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5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5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5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5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5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5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5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5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5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5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5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5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5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5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5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5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5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5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5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5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5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5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5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5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5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5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5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5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5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5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5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5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5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5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5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5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5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5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5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5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5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5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5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5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5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5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5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5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5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5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5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5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5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5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5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5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5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5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5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5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5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5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5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5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5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5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5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5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5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5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5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5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5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5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5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5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5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5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5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5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5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5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5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5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5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5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5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5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5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5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5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5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5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5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5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5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5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5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5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5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5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5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5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5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5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5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5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5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5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5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5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5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5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5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5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5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5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5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5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5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5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5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5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5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5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5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5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5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5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5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5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5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5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5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5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5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5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5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5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5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5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5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5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5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5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5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5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5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5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5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5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5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5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5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5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5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5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5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5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5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5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5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5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5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5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5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5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5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5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5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5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5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5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5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5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5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5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5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5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5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5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5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5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6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6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6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6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6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6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6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6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6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6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6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6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6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6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6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6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6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6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6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6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6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6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6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6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6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6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6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6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6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6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6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6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6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6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6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6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6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6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2020-05-23T09:44:18Z</dcterms:modified>
</cp:coreProperties>
</file>