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414" i="3" l="1"/>
  <c r="F2414" i="3"/>
  <c r="G2414" i="3"/>
  <c r="H2414" i="3"/>
  <c r="I2414" i="3"/>
  <c r="J2414" i="3"/>
  <c r="K2414" i="3"/>
  <c r="L2414" i="3"/>
  <c r="E2415" i="3"/>
  <c r="F2415" i="3"/>
  <c r="K2415" i="3" s="1"/>
  <c r="G2415" i="3"/>
  <c r="H2415" i="3"/>
  <c r="I2415" i="3"/>
  <c r="J2415" i="3"/>
  <c r="L2415" i="3" s="1"/>
  <c r="N2415" i="3"/>
  <c r="Z2415" i="3"/>
  <c r="AD2415" i="3"/>
  <c r="AP2415" i="3"/>
  <c r="AT2415" i="3"/>
  <c r="BF2415" i="3"/>
  <c r="E2416" i="3"/>
  <c r="K2416" i="3" s="1"/>
  <c r="F2416" i="3"/>
  <c r="G2416" i="3"/>
  <c r="H2416" i="3"/>
  <c r="I2416" i="3"/>
  <c r="J2416" i="3"/>
  <c r="L2416" i="3"/>
  <c r="AB2416" i="3"/>
  <c r="BH2416" i="3"/>
  <c r="E2417" i="3"/>
  <c r="F2417" i="3"/>
  <c r="K2417" i="3" s="1"/>
  <c r="G2417" i="3"/>
  <c r="H2417" i="3"/>
  <c r="I2417" i="3"/>
  <c r="J2417" i="3"/>
  <c r="L2417" i="3" s="1"/>
  <c r="N2417" i="3"/>
  <c r="Z2417" i="3"/>
  <c r="AD2417" i="3"/>
  <c r="AP2417" i="3"/>
  <c r="AT2417" i="3"/>
  <c r="BF2417" i="3"/>
  <c r="E2418" i="3"/>
  <c r="F2418" i="3"/>
  <c r="K2418" i="3" s="1"/>
  <c r="G2418" i="3"/>
  <c r="H2418" i="3"/>
  <c r="I2418" i="3"/>
  <c r="J2418" i="3"/>
  <c r="L2418" i="3"/>
  <c r="AB2418" i="3" s="1"/>
  <c r="AR2418" i="3"/>
  <c r="E2419" i="3"/>
  <c r="F2419" i="3"/>
  <c r="K2419" i="3" s="1"/>
  <c r="G2419" i="3"/>
  <c r="H2419" i="3"/>
  <c r="I2419" i="3"/>
  <c r="J2419" i="3"/>
  <c r="L2419" i="3" s="1"/>
  <c r="N2419" i="3"/>
  <c r="Z2419" i="3"/>
  <c r="AD2419" i="3"/>
  <c r="AP2419" i="3"/>
  <c r="AT2419" i="3"/>
  <c r="BF2419" i="3"/>
  <c r="E2420" i="3"/>
  <c r="F2420" i="3"/>
  <c r="K2420" i="3" s="1"/>
  <c r="G2420" i="3"/>
  <c r="H2420" i="3"/>
  <c r="I2420" i="3"/>
  <c r="J2420" i="3"/>
  <c r="L2420" i="3"/>
  <c r="Q2420" i="3" s="1"/>
  <c r="P2420" i="3"/>
  <c r="T2420" i="3"/>
  <c r="U2420" i="3"/>
  <c r="X2420" i="3"/>
  <c r="AB2420" i="3"/>
  <c r="AC2420" i="3"/>
  <c r="AF2420" i="3"/>
  <c r="AJ2420" i="3"/>
  <c r="AK2420" i="3"/>
  <c r="AN2420" i="3"/>
  <c r="AO2420" i="3"/>
  <c r="AR2420" i="3"/>
  <c r="AS2420" i="3"/>
  <c r="AV2420" i="3"/>
  <c r="AW2420" i="3"/>
  <c r="AZ2420" i="3"/>
  <c r="BA2420" i="3"/>
  <c r="BD2420" i="3"/>
  <c r="BE2420" i="3"/>
  <c r="BH2420" i="3"/>
  <c r="BI2420" i="3"/>
  <c r="E2421" i="3"/>
  <c r="F2421" i="3"/>
  <c r="G2421" i="3"/>
  <c r="H2421" i="3"/>
  <c r="I2421" i="3"/>
  <c r="J2421" i="3"/>
  <c r="L2421" i="3" s="1"/>
  <c r="K2421" i="3"/>
  <c r="N2421" i="3" s="1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E2422" i="3"/>
  <c r="K2422" i="3" s="1"/>
  <c r="Q2422" i="3" s="1"/>
  <c r="F2422" i="3"/>
  <c r="G2422" i="3"/>
  <c r="H2422" i="3"/>
  <c r="I2422" i="3"/>
  <c r="J2422" i="3"/>
  <c r="L2422" i="3"/>
  <c r="P2422" i="3" s="1"/>
  <c r="T2422" i="3"/>
  <c r="AB2422" i="3"/>
  <c r="AJ2422" i="3"/>
  <c r="AR2422" i="3"/>
  <c r="AZ2422" i="3"/>
  <c r="BH2422" i="3"/>
  <c r="E2423" i="3"/>
  <c r="F2423" i="3"/>
  <c r="G2423" i="3"/>
  <c r="H2423" i="3"/>
  <c r="I2423" i="3"/>
  <c r="J2423" i="3"/>
  <c r="L2423" i="3" s="1"/>
  <c r="K2423" i="3"/>
  <c r="N2423" i="3" s="1"/>
  <c r="BJ2423" i="3" s="1"/>
  <c r="O2423" i="3"/>
  <c r="BL2423" i="3" s="1"/>
  <c r="S2423" i="3"/>
  <c r="BM2423" i="3" s="1"/>
  <c r="W2423" i="3"/>
  <c r="AA2423" i="3"/>
  <c r="AE2423" i="3"/>
  <c r="AI2423" i="3"/>
  <c r="AM2423" i="3"/>
  <c r="AQ2423" i="3"/>
  <c r="AU2423" i="3"/>
  <c r="AY2423" i="3"/>
  <c r="BC2423" i="3"/>
  <c r="BG2423" i="3"/>
  <c r="E2424" i="3"/>
  <c r="K2424" i="3" s="1"/>
  <c r="P2424" i="3" s="1"/>
  <c r="F2424" i="3"/>
  <c r="G2424" i="3"/>
  <c r="H2424" i="3"/>
  <c r="I2424" i="3"/>
  <c r="J2424" i="3"/>
  <c r="L2424" i="3"/>
  <c r="N2424" i="3" s="1"/>
  <c r="Q2424" i="3"/>
  <c r="V2424" i="3"/>
  <c r="AB2424" i="3"/>
  <c r="AG2424" i="3"/>
  <c r="AL2424" i="3"/>
  <c r="AR2424" i="3"/>
  <c r="AW2424" i="3"/>
  <c r="BB2424" i="3"/>
  <c r="BG2424" i="3"/>
  <c r="E2425" i="3"/>
  <c r="K2425" i="3" s="1"/>
  <c r="Y2425" i="3" s="1"/>
  <c r="F2425" i="3"/>
  <c r="G2425" i="3"/>
  <c r="H2425" i="3"/>
  <c r="I2425" i="3"/>
  <c r="L2425" i="3" s="1"/>
  <c r="Q2425" i="3" s="1"/>
  <c r="J2425" i="3"/>
  <c r="U2425" i="3"/>
  <c r="AK2425" i="3"/>
  <c r="BA2425" i="3"/>
  <c r="E2426" i="3"/>
  <c r="F2426" i="3"/>
  <c r="G2426" i="3"/>
  <c r="K2426" i="3" s="1"/>
  <c r="H2426" i="3"/>
  <c r="I2426" i="3"/>
  <c r="L2426" i="3" s="1"/>
  <c r="J2426" i="3"/>
  <c r="E2427" i="3"/>
  <c r="K2427" i="3" s="1"/>
  <c r="Y2427" i="3" s="1"/>
  <c r="F2427" i="3"/>
  <c r="G2427" i="3"/>
  <c r="H2427" i="3"/>
  <c r="I2427" i="3"/>
  <c r="L2427" i="3" s="1"/>
  <c r="J2427" i="3"/>
  <c r="P2426" i="3" l="1"/>
  <c r="T2426" i="3"/>
  <c r="X2426" i="3"/>
  <c r="AB2426" i="3"/>
  <c r="AF2426" i="3"/>
  <c r="AJ2426" i="3"/>
  <c r="AN2426" i="3"/>
  <c r="AR2426" i="3"/>
  <c r="AV2426" i="3"/>
  <c r="AZ2426" i="3"/>
  <c r="BD2426" i="3"/>
  <c r="BH2426" i="3"/>
  <c r="M2426" i="3"/>
  <c r="Q2426" i="3"/>
  <c r="U2426" i="3"/>
  <c r="Y2426" i="3"/>
  <c r="AC2426" i="3"/>
  <c r="AG2426" i="3"/>
  <c r="AK2426" i="3"/>
  <c r="AO2426" i="3"/>
  <c r="AS2426" i="3"/>
  <c r="AW2426" i="3"/>
  <c r="BA2426" i="3"/>
  <c r="BE2426" i="3"/>
  <c r="BI2426" i="3"/>
  <c r="N2426" i="3"/>
  <c r="R2426" i="3"/>
  <c r="V2426" i="3"/>
  <c r="Z2426" i="3"/>
  <c r="AD2426" i="3"/>
  <c r="AH2426" i="3"/>
  <c r="AL2426" i="3"/>
  <c r="AP2426" i="3"/>
  <c r="AT2426" i="3"/>
  <c r="AX2426" i="3"/>
  <c r="BB2426" i="3"/>
  <c r="BF2426" i="3"/>
  <c r="S2426" i="3"/>
  <c r="AI2426" i="3"/>
  <c r="W2426" i="3"/>
  <c r="AM2426" i="3"/>
  <c r="BC2426" i="3"/>
  <c r="AA2426" i="3"/>
  <c r="AQ2426" i="3"/>
  <c r="BG2426" i="3"/>
  <c r="O2426" i="3"/>
  <c r="AE2426" i="3"/>
  <c r="AY2426" i="3"/>
  <c r="AU2426" i="3"/>
  <c r="BI2427" i="3"/>
  <c r="BA2427" i="3"/>
  <c r="AG2427" i="3"/>
  <c r="Q2427" i="3"/>
  <c r="BI2425" i="3"/>
  <c r="AS2425" i="3"/>
  <c r="AC2425" i="3"/>
  <c r="M2425" i="3"/>
  <c r="BC2427" i="3"/>
  <c r="AU2427" i="3"/>
  <c r="AK2427" i="3"/>
  <c r="U2427" i="3"/>
  <c r="AS2427" i="3"/>
  <c r="AW2425" i="3"/>
  <c r="AG2425" i="3"/>
  <c r="BG2427" i="3"/>
  <c r="AY2427" i="3"/>
  <c r="AQ2427" i="3"/>
  <c r="AC2427" i="3"/>
  <c r="M2427" i="3"/>
  <c r="BE2427" i="3"/>
  <c r="AW2427" i="3"/>
  <c r="AO2427" i="3"/>
  <c r="BE2425" i="3"/>
  <c r="AO2425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BE2422" i="3"/>
  <c r="AW2422" i="3"/>
  <c r="AO2422" i="3"/>
  <c r="AG2422" i="3"/>
  <c r="Y2422" i="3"/>
  <c r="BB2421" i="3"/>
  <c r="AT2421" i="3"/>
  <c r="AL2421" i="3"/>
  <c r="AD2421" i="3"/>
  <c r="V2421" i="3"/>
  <c r="AG2420" i="3"/>
  <c r="Y2420" i="3"/>
  <c r="P2416" i="3"/>
  <c r="AF2416" i="3"/>
  <c r="AV2416" i="3"/>
  <c r="T2416" i="3"/>
  <c r="AJ2416" i="3"/>
  <c r="AZ2416" i="3"/>
  <c r="X2416" i="3"/>
  <c r="AN2416" i="3"/>
  <c r="BD2416" i="3"/>
  <c r="BH2414" i="3"/>
  <c r="BI2424" i="3"/>
  <c r="BE2424" i="3"/>
  <c r="AZ2424" i="3"/>
  <c r="AT2424" i="3"/>
  <c r="AO2424" i="3"/>
  <c r="AJ2424" i="3"/>
  <c r="AD2424" i="3"/>
  <c r="Y2424" i="3"/>
  <c r="T2424" i="3"/>
  <c r="BJ2424" i="3" s="1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BD2422" i="3"/>
  <c r="AV2422" i="3"/>
  <c r="AN2422" i="3"/>
  <c r="AF2422" i="3"/>
  <c r="X2422" i="3"/>
  <c r="N2422" i="3"/>
  <c r="R2422" i="3"/>
  <c r="V2422" i="3"/>
  <c r="Z2422" i="3"/>
  <c r="AD2422" i="3"/>
  <c r="AH2422" i="3"/>
  <c r="AL2422" i="3"/>
  <c r="AP2422" i="3"/>
  <c r="AT2422" i="3"/>
  <c r="AX2422" i="3"/>
  <c r="BB2422" i="3"/>
  <c r="BF2422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BJ2421" i="3" s="1"/>
  <c r="U2421" i="3"/>
  <c r="BM2421" i="3" s="1"/>
  <c r="Y2421" i="3"/>
  <c r="AC2421" i="3"/>
  <c r="AG2421" i="3"/>
  <c r="AK2421" i="3"/>
  <c r="AO2421" i="3"/>
  <c r="AS2421" i="3"/>
  <c r="AW2421" i="3"/>
  <c r="BA2421" i="3"/>
  <c r="BE2421" i="3"/>
  <c r="BI2421" i="3"/>
  <c r="X2418" i="3"/>
  <c r="AN2418" i="3"/>
  <c r="BD2418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BI2422" i="3"/>
  <c r="BA2422" i="3"/>
  <c r="AS2422" i="3"/>
  <c r="AK2422" i="3"/>
  <c r="AC2422" i="3"/>
  <c r="U2422" i="3"/>
  <c r="M2422" i="3"/>
  <c r="BF2421" i="3"/>
  <c r="AX2421" i="3"/>
  <c r="AP2421" i="3"/>
  <c r="AH2421" i="3"/>
  <c r="Z2421" i="3"/>
  <c r="R2421" i="3"/>
  <c r="BL2421" i="3" s="1"/>
  <c r="BH2418" i="3"/>
  <c r="AR2416" i="3"/>
  <c r="AB2414" i="3"/>
  <c r="O2420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BJ2419" i="3" s="1"/>
  <c r="U2419" i="3"/>
  <c r="Y2419" i="3"/>
  <c r="AC2419" i="3"/>
  <c r="AG2419" i="3"/>
  <c r="AK2419" i="3"/>
  <c r="AO2419" i="3"/>
  <c r="AS2419" i="3"/>
  <c r="AW2419" i="3"/>
  <c r="BA2419" i="3"/>
  <c r="BE2419" i="3"/>
  <c r="BI2419" i="3"/>
  <c r="M2418" i="3"/>
  <c r="Q2418" i="3"/>
  <c r="U2418" i="3"/>
  <c r="Y2418" i="3"/>
  <c r="AC2418" i="3"/>
  <c r="AG2418" i="3"/>
  <c r="AK2418" i="3"/>
  <c r="AO2418" i="3"/>
  <c r="AS2418" i="3"/>
  <c r="AW2418" i="3"/>
  <c r="BA2418" i="3"/>
  <c r="BE2418" i="3"/>
  <c r="BI2418" i="3"/>
  <c r="N2418" i="3"/>
  <c r="R2418" i="3"/>
  <c r="V2418" i="3"/>
  <c r="Z2418" i="3"/>
  <c r="AD2418" i="3"/>
  <c r="AH2418" i="3"/>
  <c r="AL2418" i="3"/>
  <c r="AP2418" i="3"/>
  <c r="AT2418" i="3"/>
  <c r="AX2418" i="3"/>
  <c r="BB2418" i="3"/>
  <c r="BF2418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BJ2415" i="3" s="1"/>
  <c r="U2415" i="3"/>
  <c r="Y2415" i="3"/>
  <c r="AC2415" i="3"/>
  <c r="AG2415" i="3"/>
  <c r="AK2415" i="3"/>
  <c r="AO2415" i="3"/>
  <c r="AS2415" i="3"/>
  <c r="AW2415" i="3"/>
  <c r="BA2415" i="3"/>
  <c r="BE2415" i="3"/>
  <c r="BI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BB2419" i="3"/>
  <c r="AL2419" i="3"/>
  <c r="V2419" i="3"/>
  <c r="AZ2418" i="3"/>
  <c r="AJ2418" i="3"/>
  <c r="T2418" i="3"/>
  <c r="BB2417" i="3"/>
  <c r="AL2417" i="3"/>
  <c r="V2417" i="3"/>
  <c r="M2416" i="3"/>
  <c r="Q2416" i="3"/>
  <c r="U2416" i="3"/>
  <c r="Y2416" i="3"/>
  <c r="AC2416" i="3"/>
  <c r="AG2416" i="3"/>
  <c r="AK2416" i="3"/>
  <c r="AO2416" i="3"/>
  <c r="AS2416" i="3"/>
  <c r="AW2416" i="3"/>
  <c r="BA2416" i="3"/>
  <c r="BE2416" i="3"/>
  <c r="BI2416" i="3"/>
  <c r="N2416" i="3"/>
  <c r="R2416" i="3"/>
  <c r="V2416" i="3"/>
  <c r="Z2416" i="3"/>
  <c r="AD2416" i="3"/>
  <c r="AH2416" i="3"/>
  <c r="AL2416" i="3"/>
  <c r="AP2416" i="3"/>
  <c r="AT2416" i="3"/>
  <c r="AX2416" i="3"/>
  <c r="BB2416" i="3"/>
  <c r="BF2416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BB2415" i="3"/>
  <c r="AL2415" i="3"/>
  <c r="V2415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X2419" i="3"/>
  <c r="AH2419" i="3"/>
  <c r="R2419" i="3"/>
  <c r="AV2418" i="3"/>
  <c r="AF2418" i="3"/>
  <c r="P2418" i="3"/>
  <c r="AX2417" i="3"/>
  <c r="AH2417" i="3"/>
  <c r="R2417" i="3"/>
  <c r="AX2415" i="3"/>
  <c r="AH2415" i="3"/>
  <c r="R2415" i="3"/>
  <c r="E2398" i="3"/>
  <c r="K2398" i="3" s="1"/>
  <c r="F2398" i="3"/>
  <c r="G2398" i="3"/>
  <c r="H2398" i="3"/>
  <c r="L2398" i="3" s="1"/>
  <c r="P2398" i="3" s="1"/>
  <c r="I2398" i="3"/>
  <c r="J2398" i="3"/>
  <c r="E2399" i="3"/>
  <c r="F2399" i="3"/>
  <c r="K2399" i="3" s="1"/>
  <c r="G2399" i="3"/>
  <c r="H2399" i="3"/>
  <c r="I2399" i="3"/>
  <c r="J2399" i="3"/>
  <c r="E2400" i="3"/>
  <c r="F2400" i="3"/>
  <c r="G2400" i="3"/>
  <c r="H2400" i="3"/>
  <c r="L2400" i="3" s="1"/>
  <c r="I2400" i="3"/>
  <c r="J2400" i="3"/>
  <c r="K2400" i="3"/>
  <c r="E2401" i="3"/>
  <c r="F2401" i="3"/>
  <c r="K2401" i="3" s="1"/>
  <c r="G2401" i="3"/>
  <c r="H2401" i="3"/>
  <c r="I2401" i="3"/>
  <c r="L2401" i="3" s="1"/>
  <c r="Z2401" i="3" s="1"/>
  <c r="J2401" i="3"/>
  <c r="N2401" i="3"/>
  <c r="V2401" i="3"/>
  <c r="AD2401" i="3"/>
  <c r="AL2401" i="3"/>
  <c r="AT2401" i="3"/>
  <c r="BB2401" i="3"/>
  <c r="E2402" i="3"/>
  <c r="F2402" i="3"/>
  <c r="G2402" i="3"/>
  <c r="H2402" i="3"/>
  <c r="I2402" i="3"/>
  <c r="J2402" i="3"/>
  <c r="K2402" i="3"/>
  <c r="L2402" i="3"/>
  <c r="P2402" i="3"/>
  <c r="T2402" i="3"/>
  <c r="X2402" i="3"/>
  <c r="AB2402" i="3"/>
  <c r="AF2402" i="3"/>
  <c r="AJ2402" i="3"/>
  <c r="AN2402" i="3"/>
  <c r="AR2402" i="3"/>
  <c r="AV2402" i="3"/>
  <c r="AZ2402" i="3"/>
  <c r="BD2402" i="3"/>
  <c r="BH2402" i="3"/>
  <c r="E2403" i="3"/>
  <c r="F2403" i="3"/>
  <c r="K2403" i="3" s="1"/>
  <c r="G2403" i="3"/>
  <c r="H2403" i="3"/>
  <c r="I2403" i="3"/>
  <c r="J2403" i="3"/>
  <c r="E2404" i="3"/>
  <c r="F2404" i="3"/>
  <c r="G2404" i="3"/>
  <c r="H2404" i="3"/>
  <c r="I2404" i="3"/>
  <c r="J2404" i="3"/>
  <c r="K2404" i="3"/>
  <c r="L2404" i="3"/>
  <c r="P2404" i="3" s="1"/>
  <c r="O2404" i="3"/>
  <c r="Q2404" i="3"/>
  <c r="S2404" i="3"/>
  <c r="U2404" i="3"/>
  <c r="W2404" i="3"/>
  <c r="Y2404" i="3"/>
  <c r="AA2404" i="3"/>
  <c r="AC2404" i="3"/>
  <c r="AE2404" i="3"/>
  <c r="AG2404" i="3"/>
  <c r="AI2404" i="3"/>
  <c r="AK2404" i="3"/>
  <c r="AM2404" i="3"/>
  <c r="AO2404" i="3"/>
  <c r="AQ2404" i="3"/>
  <c r="AS2404" i="3"/>
  <c r="AU2404" i="3"/>
  <c r="AW2404" i="3"/>
  <c r="AY2404" i="3"/>
  <c r="BA2404" i="3"/>
  <c r="BC2404" i="3"/>
  <c r="BE2404" i="3"/>
  <c r="BG2404" i="3"/>
  <c r="BI2404" i="3"/>
  <c r="E2405" i="3"/>
  <c r="K2405" i="3" s="1"/>
  <c r="F2405" i="3"/>
  <c r="G2405" i="3"/>
  <c r="H2405" i="3"/>
  <c r="I2405" i="3"/>
  <c r="L2405" i="3" s="1"/>
  <c r="J2405" i="3"/>
  <c r="Q2405" i="3"/>
  <c r="U2405" i="3"/>
  <c r="Y2405" i="3"/>
  <c r="AG2405" i="3"/>
  <c r="AK2405" i="3"/>
  <c r="AO2405" i="3"/>
  <c r="AW2405" i="3"/>
  <c r="BA2405" i="3"/>
  <c r="BE2405" i="3"/>
  <c r="E2406" i="3"/>
  <c r="F2406" i="3"/>
  <c r="G2406" i="3"/>
  <c r="H2406" i="3"/>
  <c r="I2406" i="3"/>
  <c r="L2406" i="3" s="1"/>
  <c r="S2406" i="3" s="1"/>
  <c r="J2406" i="3"/>
  <c r="K2406" i="3"/>
  <c r="M2406" i="3"/>
  <c r="O2406" i="3"/>
  <c r="Q2406" i="3"/>
  <c r="U2406" i="3"/>
  <c r="W2406" i="3"/>
  <c r="Y2406" i="3"/>
  <c r="AC2406" i="3"/>
  <c r="AE2406" i="3"/>
  <c r="AG2406" i="3"/>
  <c r="AK2406" i="3"/>
  <c r="AM2406" i="3"/>
  <c r="AO2406" i="3"/>
  <c r="AS2406" i="3"/>
  <c r="AU2406" i="3"/>
  <c r="AW2406" i="3"/>
  <c r="BA2406" i="3"/>
  <c r="BC2406" i="3"/>
  <c r="BE2406" i="3"/>
  <c r="BI2406" i="3"/>
  <c r="E2407" i="3"/>
  <c r="F2407" i="3"/>
  <c r="G2407" i="3"/>
  <c r="H2407" i="3"/>
  <c r="I2407" i="3"/>
  <c r="L2407" i="3" s="1"/>
  <c r="J2407" i="3"/>
  <c r="K2407" i="3"/>
  <c r="M2407" i="3"/>
  <c r="Q2407" i="3"/>
  <c r="S2407" i="3"/>
  <c r="U2407" i="3"/>
  <c r="Y2407" i="3"/>
  <c r="AA2407" i="3"/>
  <c r="AC2407" i="3"/>
  <c r="AG2407" i="3"/>
  <c r="AI2407" i="3"/>
  <c r="AK2407" i="3"/>
  <c r="AO2407" i="3"/>
  <c r="AQ2407" i="3"/>
  <c r="AS2407" i="3"/>
  <c r="AW2407" i="3"/>
  <c r="AY2407" i="3"/>
  <c r="BA2407" i="3"/>
  <c r="BE2407" i="3"/>
  <c r="BG2407" i="3"/>
  <c r="BI2407" i="3"/>
  <c r="E2408" i="3"/>
  <c r="K2408" i="3" s="1"/>
  <c r="F2408" i="3"/>
  <c r="G2408" i="3"/>
  <c r="H2408" i="3"/>
  <c r="I2408" i="3"/>
  <c r="L2408" i="3" s="1"/>
  <c r="J2408" i="3"/>
  <c r="E2409" i="3"/>
  <c r="K2409" i="3" s="1"/>
  <c r="F2409" i="3"/>
  <c r="G2409" i="3"/>
  <c r="H2409" i="3"/>
  <c r="I2409" i="3"/>
  <c r="L2409" i="3" s="1"/>
  <c r="J2409" i="3"/>
  <c r="E2410" i="3"/>
  <c r="F2410" i="3"/>
  <c r="G2410" i="3"/>
  <c r="K2410" i="3" s="1"/>
  <c r="H2410" i="3"/>
  <c r="I2410" i="3"/>
  <c r="L2410" i="3" s="1"/>
  <c r="J2410" i="3"/>
  <c r="E2411" i="3"/>
  <c r="K2411" i="3" s="1"/>
  <c r="F2411" i="3"/>
  <c r="G2411" i="3"/>
  <c r="H2411" i="3"/>
  <c r="I2411" i="3"/>
  <c r="L2411" i="3" s="1"/>
  <c r="J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E2412" i="3"/>
  <c r="F2412" i="3"/>
  <c r="G2412" i="3"/>
  <c r="K2412" i="3" s="1"/>
  <c r="H2412" i="3"/>
  <c r="I2412" i="3"/>
  <c r="L2412" i="3" s="1"/>
  <c r="J2412" i="3"/>
  <c r="E2413" i="3"/>
  <c r="K2413" i="3" s="1"/>
  <c r="F2413" i="3"/>
  <c r="G2413" i="3"/>
  <c r="H2413" i="3"/>
  <c r="I2413" i="3"/>
  <c r="J2413" i="3"/>
  <c r="BM2415" i="3" l="1"/>
  <c r="BL2424" i="3"/>
  <c r="BM2414" i="3"/>
  <c r="BN2427" i="3"/>
  <c r="BK2427" i="3"/>
  <c r="BM2416" i="3"/>
  <c r="BJ2420" i="3"/>
  <c r="BK2415" i="3"/>
  <c r="BN2415" i="3"/>
  <c r="BL2415" i="3"/>
  <c r="BJ2417" i="3"/>
  <c r="BM2417" i="3"/>
  <c r="BM2418" i="3"/>
  <c r="BL2420" i="3"/>
  <c r="BN2423" i="3"/>
  <c r="BK2423" i="3"/>
  <c r="BL2414" i="3"/>
  <c r="BJ2414" i="3"/>
  <c r="BM2427" i="3"/>
  <c r="BJ2416" i="3"/>
  <c r="BM2420" i="3"/>
  <c r="BK2417" i="3"/>
  <c r="BN2417" i="3"/>
  <c r="BL2417" i="3"/>
  <c r="BL2418" i="3"/>
  <c r="BJ2418" i="3"/>
  <c r="BN2421" i="3"/>
  <c r="BK2421" i="3"/>
  <c r="BM2422" i="3"/>
  <c r="BN2414" i="3"/>
  <c r="BK2414" i="3"/>
  <c r="BM2425" i="3"/>
  <c r="BL2427" i="3"/>
  <c r="BJ2427" i="3"/>
  <c r="BL2426" i="3"/>
  <c r="BM2426" i="3"/>
  <c r="BJ2426" i="3"/>
  <c r="BN2420" i="3"/>
  <c r="BK2420" i="3"/>
  <c r="BK2419" i="3"/>
  <c r="BN2419" i="3"/>
  <c r="BL2419" i="3"/>
  <c r="BN2424" i="3"/>
  <c r="BK2424" i="3"/>
  <c r="BL2416" i="3"/>
  <c r="BN2416" i="3"/>
  <c r="BK2416" i="3"/>
  <c r="BN2418" i="3"/>
  <c r="BK2418" i="3"/>
  <c r="BM2419" i="3"/>
  <c r="BN2422" i="3"/>
  <c r="BK2422" i="3"/>
  <c r="BL2422" i="3"/>
  <c r="BJ2422" i="3"/>
  <c r="BM2424" i="3"/>
  <c r="BL2425" i="3"/>
  <c r="BJ2425" i="3"/>
  <c r="BN2425" i="3"/>
  <c r="BK2425" i="3"/>
  <c r="BN2426" i="3"/>
  <c r="BK2426" i="3"/>
  <c r="P2412" i="3"/>
  <c r="T2412" i="3"/>
  <c r="X2412" i="3"/>
  <c r="AB2412" i="3"/>
  <c r="AF2412" i="3"/>
  <c r="AJ2412" i="3"/>
  <c r="AN2412" i="3"/>
  <c r="AR2412" i="3"/>
  <c r="AV2412" i="3"/>
  <c r="AZ2412" i="3"/>
  <c r="BD2412" i="3"/>
  <c r="BH2412" i="3"/>
  <c r="U2412" i="3"/>
  <c r="AK2412" i="3"/>
  <c r="AS2412" i="3"/>
  <c r="BA2412" i="3"/>
  <c r="BI2412" i="3"/>
  <c r="M2412" i="3"/>
  <c r="Q2412" i="3"/>
  <c r="Y2412" i="3"/>
  <c r="AC2412" i="3"/>
  <c r="AG2412" i="3"/>
  <c r="AO2412" i="3"/>
  <c r="AW2412" i="3"/>
  <c r="BE2412" i="3"/>
  <c r="N2412" i="3"/>
  <c r="R2412" i="3"/>
  <c r="V2412" i="3"/>
  <c r="Z2412" i="3"/>
  <c r="AD2412" i="3"/>
  <c r="AH2412" i="3"/>
  <c r="AL2412" i="3"/>
  <c r="AP2412" i="3"/>
  <c r="AT2412" i="3"/>
  <c r="AX2412" i="3"/>
  <c r="BB2412" i="3"/>
  <c r="BF2412" i="3"/>
  <c r="S2412" i="3"/>
  <c r="AI2412" i="3"/>
  <c r="AY2412" i="3"/>
  <c r="W2412" i="3"/>
  <c r="AM2412" i="3"/>
  <c r="BC2412" i="3"/>
  <c r="AA2412" i="3"/>
  <c r="AQ2412" i="3"/>
  <c r="BG2412" i="3"/>
  <c r="O2412" i="3"/>
  <c r="BL2412" i="3" s="1"/>
  <c r="AU2412" i="3"/>
  <c r="AE2412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BA2413" i="3"/>
  <c r="U2413" i="3"/>
  <c r="AG2413" i="3"/>
  <c r="Q2413" i="3"/>
  <c r="L2413" i="3"/>
  <c r="Y2413" i="3" s="1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O2400" i="3"/>
  <c r="S2400" i="3"/>
  <c r="W2400" i="3"/>
  <c r="AA2400" i="3"/>
  <c r="AE2400" i="3"/>
  <c r="AI2400" i="3"/>
  <c r="AM2400" i="3"/>
  <c r="AQ2400" i="3"/>
  <c r="AU2400" i="3"/>
  <c r="AY2400" i="3"/>
  <c r="BC2400" i="3"/>
  <c r="BG2400" i="3"/>
  <c r="P2400" i="3"/>
  <c r="AF2400" i="3"/>
  <c r="AV2400" i="3"/>
  <c r="T2400" i="3"/>
  <c r="AJ2400" i="3"/>
  <c r="AZ2400" i="3"/>
  <c r="X2400" i="3"/>
  <c r="AN2400" i="3"/>
  <c r="BD2400" i="3"/>
  <c r="AB2400" i="3"/>
  <c r="AR2400" i="3"/>
  <c r="BH2400" i="3"/>
  <c r="BI2413" i="3"/>
  <c r="AS2413" i="3"/>
  <c r="AC2413" i="3"/>
  <c r="M2413" i="3"/>
  <c r="BE2413" i="3"/>
  <c r="AO2413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08" i="3"/>
  <c r="T2408" i="3"/>
  <c r="X2408" i="3"/>
  <c r="AB2408" i="3"/>
  <c r="AF2408" i="3"/>
  <c r="AJ2408" i="3"/>
  <c r="AN2408" i="3"/>
  <c r="AR2408" i="3"/>
  <c r="Q2408" i="3"/>
  <c r="V2408" i="3"/>
  <c r="AA2408" i="3"/>
  <c r="AG2408" i="3"/>
  <c r="AL2408" i="3"/>
  <c r="AQ2408" i="3"/>
  <c r="AV2408" i="3"/>
  <c r="AZ2408" i="3"/>
  <c r="BD2408" i="3"/>
  <c r="BH2408" i="3"/>
  <c r="AK2408" i="3"/>
  <c r="BC2408" i="3"/>
  <c r="M2408" i="3"/>
  <c r="R2408" i="3"/>
  <c r="W2408" i="3"/>
  <c r="AC2408" i="3"/>
  <c r="AH2408" i="3"/>
  <c r="AM2408" i="3"/>
  <c r="AS2408" i="3"/>
  <c r="AW2408" i="3"/>
  <c r="BA2408" i="3"/>
  <c r="BE2408" i="3"/>
  <c r="BI2408" i="3"/>
  <c r="O2408" i="3"/>
  <c r="U2408" i="3"/>
  <c r="Z2408" i="3"/>
  <c r="AE2408" i="3"/>
  <c r="AP2408" i="3"/>
  <c r="AY2408" i="3"/>
  <c r="BG2408" i="3"/>
  <c r="N2408" i="3"/>
  <c r="S2408" i="3"/>
  <c r="Y2408" i="3"/>
  <c r="AD2408" i="3"/>
  <c r="AI2408" i="3"/>
  <c r="AO2408" i="3"/>
  <c r="AT2408" i="3"/>
  <c r="AX2408" i="3"/>
  <c r="BB2408" i="3"/>
  <c r="BF2408" i="3"/>
  <c r="AU2408" i="3"/>
  <c r="AF239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P2407" i="3"/>
  <c r="BK2407" i="3" s="1"/>
  <c r="T2407" i="3"/>
  <c r="X2407" i="3"/>
  <c r="AB2407" i="3"/>
  <c r="AF2407" i="3"/>
  <c r="AJ2407" i="3"/>
  <c r="AN2407" i="3"/>
  <c r="AR2407" i="3"/>
  <c r="AV2407" i="3"/>
  <c r="AZ2407" i="3"/>
  <c r="BD2407" i="3"/>
  <c r="BH2407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T2398" i="3"/>
  <c r="AJ2398" i="3"/>
  <c r="AZ2398" i="3"/>
  <c r="X2398" i="3"/>
  <c r="AN2398" i="3"/>
  <c r="BD2398" i="3"/>
  <c r="AB2398" i="3"/>
  <c r="AR2398" i="3"/>
  <c r="BH2398" i="3"/>
  <c r="BC2407" i="3"/>
  <c r="AU2407" i="3"/>
  <c r="AM2407" i="3"/>
  <c r="AE2407" i="3"/>
  <c r="W2407" i="3"/>
  <c r="O2407" i="3"/>
  <c r="BL2407" i="3" s="1"/>
  <c r="BG2406" i="3"/>
  <c r="AY2406" i="3"/>
  <c r="AQ2406" i="3"/>
  <c r="AI2406" i="3"/>
  <c r="BL2406" i="3" s="1"/>
  <c r="AA2406" i="3"/>
  <c r="P2406" i="3"/>
  <c r="T2406" i="3"/>
  <c r="BM2406" i="3" s="1"/>
  <c r="X2406" i="3"/>
  <c r="AB2406" i="3"/>
  <c r="AF2406" i="3"/>
  <c r="AJ2406" i="3"/>
  <c r="AN2406" i="3"/>
  <c r="AR2406" i="3"/>
  <c r="AV2406" i="3"/>
  <c r="AZ2406" i="3"/>
  <c r="BD2406" i="3"/>
  <c r="BH2406" i="3"/>
  <c r="N2406" i="3"/>
  <c r="R2406" i="3"/>
  <c r="V2406" i="3"/>
  <c r="Z2406" i="3"/>
  <c r="AD2406" i="3"/>
  <c r="AH2406" i="3"/>
  <c r="AL2406" i="3"/>
  <c r="AP2406" i="3"/>
  <c r="AT2406" i="3"/>
  <c r="AX2406" i="3"/>
  <c r="BB2406" i="3"/>
  <c r="BF2406" i="3"/>
  <c r="BI2405" i="3"/>
  <c r="AS2405" i="3"/>
  <c r="AC2405" i="3"/>
  <c r="M2405" i="3"/>
  <c r="AV2398" i="3"/>
  <c r="BF2404" i="3"/>
  <c r="BB2404" i="3"/>
  <c r="AX2404" i="3"/>
  <c r="AT2404" i="3"/>
  <c r="AP2404" i="3"/>
  <c r="AL2404" i="3"/>
  <c r="AH2404" i="3"/>
  <c r="AD2404" i="3"/>
  <c r="Z2404" i="3"/>
  <c r="V2404" i="3"/>
  <c r="R2404" i="3"/>
  <c r="BL2404" i="3" s="1"/>
  <c r="M2404" i="3"/>
  <c r="L2403" i="3"/>
  <c r="AP2403" i="3" s="1"/>
  <c r="BF2401" i="3"/>
  <c r="AP2401" i="3"/>
  <c r="O2401" i="3"/>
  <c r="S2401" i="3"/>
  <c r="W2401" i="3"/>
  <c r="AA2401" i="3"/>
  <c r="AE2401" i="3"/>
  <c r="AI2401" i="3"/>
  <c r="AM2401" i="3"/>
  <c r="AQ2401" i="3"/>
  <c r="AU2401" i="3"/>
  <c r="AY2401" i="3"/>
  <c r="BC2401" i="3"/>
  <c r="BG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M2401" i="3"/>
  <c r="Q2401" i="3"/>
  <c r="U2401" i="3"/>
  <c r="Y2401" i="3"/>
  <c r="AC2401" i="3"/>
  <c r="AG2401" i="3"/>
  <c r="AK2401" i="3"/>
  <c r="AO2401" i="3"/>
  <c r="AS2401" i="3"/>
  <c r="AW2401" i="3"/>
  <c r="BA2401" i="3"/>
  <c r="BE2401" i="3"/>
  <c r="BI2401" i="3"/>
  <c r="AT2399" i="3"/>
  <c r="W2399" i="3"/>
  <c r="AM2399" i="3"/>
  <c r="BC2399" i="3"/>
  <c r="X2399" i="3"/>
  <c r="AN2399" i="3"/>
  <c r="BD2399" i="3"/>
  <c r="U2399" i="3"/>
  <c r="AK2399" i="3"/>
  <c r="BA2399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M2404" i="3" s="1"/>
  <c r="N2404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O2402" i="3"/>
  <c r="BL2402" i="3" s="1"/>
  <c r="S2402" i="3"/>
  <c r="W2402" i="3"/>
  <c r="AA2402" i="3"/>
  <c r="AE2402" i="3"/>
  <c r="AI2402" i="3"/>
  <c r="AM2402" i="3"/>
  <c r="AQ2402" i="3"/>
  <c r="AU2402" i="3"/>
  <c r="AY2402" i="3"/>
  <c r="BC2402" i="3"/>
  <c r="BG2402" i="3"/>
  <c r="AX2401" i="3"/>
  <c r="AH2401" i="3"/>
  <c r="R2401" i="3"/>
  <c r="AL2399" i="3"/>
  <c r="L2399" i="3"/>
  <c r="S2399" i="3" s="1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BL2398" i="3" s="1"/>
  <c r="S2398" i="3"/>
  <c r="W2398" i="3"/>
  <c r="AA2398" i="3"/>
  <c r="AE2398" i="3"/>
  <c r="AI2398" i="3"/>
  <c r="AM2398" i="3"/>
  <c r="AQ2398" i="3"/>
  <c r="AU2398" i="3"/>
  <c r="AY2398" i="3"/>
  <c r="BC2398" i="3"/>
  <c r="BG2398" i="3"/>
  <c r="E2384" i="3"/>
  <c r="F2384" i="3"/>
  <c r="G2384" i="3"/>
  <c r="H2384" i="3"/>
  <c r="L2384" i="3" s="1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L2386" i="3" s="1"/>
  <c r="AZ2386" i="3" s="1"/>
  <c r="I2386" i="3"/>
  <c r="J2386" i="3"/>
  <c r="K2386" i="3"/>
  <c r="E2387" i="3"/>
  <c r="F2387" i="3"/>
  <c r="G2387" i="3"/>
  <c r="H2387" i="3"/>
  <c r="I2387" i="3"/>
  <c r="J2387" i="3"/>
  <c r="E2388" i="3"/>
  <c r="F2388" i="3"/>
  <c r="K2388" i="3" s="1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L2390" i="3" s="1"/>
  <c r="J2390" i="3"/>
  <c r="K2390" i="3"/>
  <c r="E2391" i="3"/>
  <c r="K2391" i="3" s="1"/>
  <c r="F2391" i="3"/>
  <c r="G2391" i="3"/>
  <c r="H2391" i="3"/>
  <c r="I2391" i="3"/>
  <c r="L2391" i="3" s="1"/>
  <c r="J2391" i="3"/>
  <c r="E2392" i="3"/>
  <c r="F2392" i="3"/>
  <c r="G2392" i="3"/>
  <c r="H2392" i="3"/>
  <c r="I2392" i="3"/>
  <c r="J2392" i="3"/>
  <c r="L2392" i="3"/>
  <c r="E2393" i="3"/>
  <c r="F2393" i="3"/>
  <c r="G2393" i="3"/>
  <c r="H2393" i="3"/>
  <c r="I2393" i="3"/>
  <c r="J2393" i="3"/>
  <c r="E2394" i="3"/>
  <c r="F2394" i="3"/>
  <c r="G2394" i="3"/>
  <c r="H2394" i="3"/>
  <c r="I2394" i="3"/>
  <c r="L2394" i="3" s="1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L2396" i="3" s="1"/>
  <c r="J2396" i="3"/>
  <c r="E2397" i="3"/>
  <c r="F2397" i="3"/>
  <c r="G2397" i="3"/>
  <c r="H2397" i="3"/>
  <c r="I2397" i="3"/>
  <c r="J2397" i="3"/>
  <c r="N2403" i="3" l="1"/>
  <c r="Q2403" i="3"/>
  <c r="AJ2403" i="3"/>
  <c r="AY2403" i="3"/>
  <c r="BJ2407" i="3"/>
  <c r="BN2411" i="3"/>
  <c r="BK2411" i="3"/>
  <c r="BN2398" i="3"/>
  <c r="BK2398" i="3"/>
  <c r="BB2399" i="3"/>
  <c r="BN2402" i="3"/>
  <c r="BK2402" i="3"/>
  <c r="AW2399" i="3"/>
  <c r="AG2399" i="3"/>
  <c r="Q2399" i="3"/>
  <c r="AZ2399" i="3"/>
  <c r="AJ2399" i="3"/>
  <c r="T2399" i="3"/>
  <c r="BM2399" i="3" s="1"/>
  <c r="AY2399" i="3"/>
  <c r="AI2399" i="3"/>
  <c r="BK2401" i="3"/>
  <c r="BN2401" i="3"/>
  <c r="BL2401" i="3"/>
  <c r="BN2404" i="3"/>
  <c r="BK2404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J2408" i="3"/>
  <c r="BL2400" i="3"/>
  <c r="BJ2400" i="3"/>
  <c r="BN2409" i="3"/>
  <c r="BK2409" i="3"/>
  <c r="BL2409" i="3"/>
  <c r="BJ2409" i="3"/>
  <c r="BJ2410" i="3"/>
  <c r="BM2410" i="3"/>
  <c r="AW2413" i="3"/>
  <c r="BM2412" i="3"/>
  <c r="BJ2412" i="3"/>
  <c r="BN2412" i="3"/>
  <c r="BK2412" i="3"/>
  <c r="BB2403" i="3"/>
  <c r="AG2403" i="3"/>
  <c r="BL2408" i="3"/>
  <c r="BM2400" i="3"/>
  <c r="Z2399" i="3"/>
  <c r="AP2399" i="3"/>
  <c r="BF2399" i="3"/>
  <c r="R2399" i="3"/>
  <c r="AH2399" i="3"/>
  <c r="AX2399" i="3"/>
  <c r="BJ2404" i="3"/>
  <c r="BI2399" i="3"/>
  <c r="AS2399" i="3"/>
  <c r="AC2399" i="3"/>
  <c r="M2399" i="3"/>
  <c r="AV2399" i="3"/>
  <c r="AF2399" i="3"/>
  <c r="P2399" i="3"/>
  <c r="AU2399" i="3"/>
  <c r="AE2399" i="3"/>
  <c r="O2399" i="3"/>
  <c r="BF2403" i="3"/>
  <c r="BJ2406" i="3"/>
  <c r="BK2406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BM2405" i="3"/>
  <c r="N2399" i="3"/>
  <c r="BN2413" i="3"/>
  <c r="BK2413" i="3"/>
  <c r="BN2400" i="3"/>
  <c r="BK2400" i="3"/>
  <c r="BK2410" i="3"/>
  <c r="BN2410" i="3"/>
  <c r="BL2410" i="3"/>
  <c r="BJ2398" i="3"/>
  <c r="BJ2402" i="3"/>
  <c r="BJ2401" i="3"/>
  <c r="BM2401" i="3"/>
  <c r="AH2403" i="3"/>
  <c r="AW2403" i="3"/>
  <c r="AZ2403" i="3"/>
  <c r="T2403" i="3"/>
  <c r="AI2403" i="3"/>
  <c r="S2403" i="3"/>
  <c r="BN2407" i="3"/>
  <c r="BM2408" i="3"/>
  <c r="BM2409" i="3"/>
  <c r="BL2411" i="3"/>
  <c r="BJ2411" i="3"/>
  <c r="BM2398" i="3"/>
  <c r="V2399" i="3"/>
  <c r="BM2402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BN2406" i="3"/>
  <c r="BL2405" i="3"/>
  <c r="BJ2405" i="3"/>
  <c r="BM2407" i="3"/>
  <c r="BN2408" i="3"/>
  <c r="BK2408" i="3"/>
  <c r="BJ2413" i="3"/>
  <c r="AK2413" i="3"/>
  <c r="BL2413" i="3" s="1"/>
  <c r="BM2411" i="3"/>
  <c r="K2394" i="3"/>
  <c r="T2386" i="3"/>
  <c r="K2395" i="3"/>
  <c r="K2392" i="3"/>
  <c r="AZ2392" i="3" s="1"/>
  <c r="AJ2390" i="3"/>
  <c r="L2393" i="3"/>
  <c r="K2393" i="3"/>
  <c r="AW2393" i="3" s="1"/>
  <c r="L2388" i="3"/>
  <c r="K2384" i="3"/>
  <c r="BC2391" i="3"/>
  <c r="AE2391" i="3"/>
  <c r="W2391" i="3"/>
  <c r="P2394" i="3"/>
  <c r="AQ2394" i="3"/>
  <c r="AA2394" i="3"/>
  <c r="AV2394" i="3"/>
  <c r="U2394" i="3"/>
  <c r="AA2393" i="3"/>
  <c r="V2393" i="3"/>
  <c r="BG2393" i="3"/>
  <c r="AR2388" i="3"/>
  <c r="AZ2388" i="3"/>
  <c r="AB2388" i="3"/>
  <c r="T2388" i="3"/>
  <c r="BH2388" i="3"/>
  <c r="L2395" i="3"/>
  <c r="AM2395" i="3" s="1"/>
  <c r="AR2390" i="3"/>
  <c r="AR2386" i="3"/>
  <c r="L2397" i="3"/>
  <c r="K2397" i="3"/>
  <c r="K2396" i="3"/>
  <c r="AR2392" i="3"/>
  <c r="AF2394" i="3"/>
  <c r="S2384" i="3"/>
  <c r="AA2384" i="3"/>
  <c r="AI2384" i="3"/>
  <c r="AQ2384" i="3"/>
  <c r="AY2384" i="3"/>
  <c r="BG2384" i="3"/>
  <c r="T2384" i="3"/>
  <c r="AZ2384" i="3"/>
  <c r="AB2384" i="3"/>
  <c r="BH2384" i="3"/>
  <c r="AJ2384" i="3"/>
  <c r="AR2384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N2397" i="3"/>
  <c r="R2397" i="3"/>
  <c r="V2397" i="3"/>
  <c r="Z2397" i="3"/>
  <c r="AD2397" i="3"/>
  <c r="AH2397" i="3"/>
  <c r="AL2397" i="3"/>
  <c r="AP2397" i="3"/>
  <c r="AT2397" i="3"/>
  <c r="AX2397" i="3"/>
  <c r="S2397" i="3"/>
  <c r="AA2397" i="3"/>
  <c r="AI2397" i="3"/>
  <c r="AQ2397" i="3"/>
  <c r="AY2397" i="3"/>
  <c r="BE2397" i="3"/>
  <c r="Q2397" i="3"/>
  <c r="AG2397" i="3"/>
  <c r="AW2397" i="3"/>
  <c r="M2397" i="3"/>
  <c r="U2397" i="3"/>
  <c r="AC2397" i="3"/>
  <c r="AK2397" i="3"/>
  <c r="AS2397" i="3"/>
  <c r="BA2397" i="3"/>
  <c r="BF2397" i="3"/>
  <c r="O2397" i="3"/>
  <c r="W2397" i="3"/>
  <c r="AE2397" i="3"/>
  <c r="AM2397" i="3"/>
  <c r="AU2397" i="3"/>
  <c r="BB2397" i="3"/>
  <c r="BG2397" i="3"/>
  <c r="Y2397" i="3"/>
  <c r="BC2397" i="3"/>
  <c r="AO2397" i="3"/>
  <c r="BI2397" i="3"/>
  <c r="N2396" i="3"/>
  <c r="R2396" i="3"/>
  <c r="V2396" i="3"/>
  <c r="Z2396" i="3"/>
  <c r="AD2396" i="3"/>
  <c r="AH2396" i="3"/>
  <c r="AL2396" i="3"/>
  <c r="AP2396" i="3"/>
  <c r="AT2396" i="3"/>
  <c r="AX2396" i="3"/>
  <c r="BB2396" i="3"/>
  <c r="BF2396" i="3"/>
  <c r="P2396" i="3"/>
  <c r="T2396" i="3"/>
  <c r="X2396" i="3"/>
  <c r="AB2396" i="3"/>
  <c r="AF2396" i="3"/>
  <c r="AJ2396" i="3"/>
  <c r="AN2396" i="3"/>
  <c r="AR2396" i="3"/>
  <c r="AV2396" i="3"/>
  <c r="AZ2396" i="3"/>
  <c r="BD2396" i="3"/>
  <c r="BH2396" i="3"/>
  <c r="O2396" i="3"/>
  <c r="W2396" i="3"/>
  <c r="AE2396" i="3"/>
  <c r="AM2396" i="3"/>
  <c r="AU2396" i="3"/>
  <c r="BC2396" i="3"/>
  <c r="M2396" i="3"/>
  <c r="U2396" i="3"/>
  <c r="AC2396" i="3"/>
  <c r="AK2396" i="3"/>
  <c r="AS2396" i="3"/>
  <c r="Q2396" i="3"/>
  <c r="Y2396" i="3"/>
  <c r="AG2396" i="3"/>
  <c r="AO2396" i="3"/>
  <c r="AW2396" i="3"/>
  <c r="BE2396" i="3"/>
  <c r="S2396" i="3"/>
  <c r="AA2396" i="3"/>
  <c r="AI2396" i="3"/>
  <c r="AQ2396" i="3"/>
  <c r="AY2396" i="3"/>
  <c r="BG2396" i="3"/>
  <c r="BA2396" i="3"/>
  <c r="BI2396" i="3"/>
  <c r="S2395" i="3"/>
  <c r="AU2395" i="3"/>
  <c r="AF2392" i="3"/>
  <c r="S2391" i="3"/>
  <c r="AA2391" i="3"/>
  <c r="AI2391" i="3"/>
  <c r="AQ2391" i="3"/>
  <c r="AY2391" i="3"/>
  <c r="BG2391" i="3"/>
  <c r="N2391" i="3"/>
  <c r="V2391" i="3"/>
  <c r="AD2391" i="3"/>
  <c r="AL2391" i="3"/>
  <c r="AT2391" i="3"/>
  <c r="BB2391" i="3"/>
  <c r="M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U2390" i="3"/>
  <c r="AC2390" i="3"/>
  <c r="AK2390" i="3"/>
  <c r="AS2390" i="3"/>
  <c r="BA2390" i="3"/>
  <c r="BI2390" i="3"/>
  <c r="P2390" i="3"/>
  <c r="X2390" i="3"/>
  <c r="AF2390" i="3"/>
  <c r="AN2390" i="3"/>
  <c r="AV2390" i="3"/>
  <c r="BD2390" i="3"/>
  <c r="Q2390" i="3"/>
  <c r="Y2390" i="3"/>
  <c r="AG2390" i="3"/>
  <c r="AO2390" i="3"/>
  <c r="AW2390" i="3"/>
  <c r="BE2390" i="3"/>
  <c r="AE2395" i="3"/>
  <c r="O2395" i="3"/>
  <c r="BG2395" i="3"/>
  <c r="AQ2395" i="3"/>
  <c r="AA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BG2394" i="3"/>
  <c r="AK2394" i="3"/>
  <c r="Y2393" i="3"/>
  <c r="AT2393" i="3"/>
  <c r="AU2391" i="3"/>
  <c r="O2391" i="3"/>
  <c r="BH2390" i="3"/>
  <c r="AB2390" i="3"/>
  <c r="BC2395" i="3"/>
  <c r="W2395" i="3"/>
  <c r="BA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Q2394" i="3"/>
  <c r="W2394" i="3"/>
  <c r="AB2394" i="3"/>
  <c r="AG2394" i="3"/>
  <c r="AM2394" i="3"/>
  <c r="AR2394" i="3"/>
  <c r="AW2394" i="3"/>
  <c r="BC2394" i="3"/>
  <c r="BH2394" i="3"/>
  <c r="M2394" i="3"/>
  <c r="S2394" i="3"/>
  <c r="X2394" i="3"/>
  <c r="AC2394" i="3"/>
  <c r="AI2394" i="3"/>
  <c r="AN2394" i="3"/>
  <c r="AS2394" i="3"/>
  <c r="AY2394" i="3"/>
  <c r="BD2394" i="3"/>
  <c r="BI2394" i="3"/>
  <c r="O2394" i="3"/>
  <c r="T2394" i="3"/>
  <c r="Y2394" i="3"/>
  <c r="AE2394" i="3"/>
  <c r="AJ2394" i="3"/>
  <c r="AO2394" i="3"/>
  <c r="AU2394" i="3"/>
  <c r="AZ2394" i="3"/>
  <c r="BE2394" i="3"/>
  <c r="AB2392" i="3"/>
  <c r="AM2391" i="3"/>
  <c r="AZ2390" i="3"/>
  <c r="T2390" i="3"/>
  <c r="AP2393" i="3"/>
  <c r="U2393" i="3"/>
  <c r="AG2392" i="3"/>
  <c r="S2386" i="3"/>
  <c r="AA2386" i="3"/>
  <c r="AI2386" i="3"/>
  <c r="AQ2386" i="3"/>
  <c r="AY2386" i="3"/>
  <c r="BG2386" i="3"/>
  <c r="P2393" i="3"/>
  <c r="AF2393" i="3"/>
  <c r="AV2393" i="3"/>
  <c r="M2393" i="3"/>
  <c r="V2392" i="3"/>
  <c r="AL2392" i="3"/>
  <c r="BB2392" i="3"/>
  <c r="W2392" i="3"/>
  <c r="AM2392" i="3"/>
  <c r="BC2392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S2388" i="3"/>
  <c r="AA2388" i="3"/>
  <c r="AI2388" i="3"/>
  <c r="AQ2388" i="3"/>
  <c r="AY2388" i="3"/>
  <c r="BG2388" i="3"/>
  <c r="AJ2386" i="3"/>
  <c r="AX2393" i="3"/>
  <c r="AC2393" i="3"/>
  <c r="BA2392" i="3"/>
  <c r="U2392" i="3"/>
  <c r="BF2391" i="3"/>
  <c r="AX2391" i="3"/>
  <c r="AP2391" i="3"/>
  <c r="AH2391" i="3"/>
  <c r="Z2391" i="3"/>
  <c r="R2391" i="3"/>
  <c r="AJ2388" i="3"/>
  <c r="BH2386" i="3"/>
  <c r="AB2386" i="3"/>
  <c r="L2389" i="3"/>
  <c r="K2389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N2388" i="3"/>
  <c r="R2388" i="3"/>
  <c r="V2388" i="3"/>
  <c r="Z2388" i="3"/>
  <c r="AD2388" i="3"/>
  <c r="AH2388" i="3"/>
  <c r="AL2388" i="3"/>
  <c r="AP2388" i="3"/>
  <c r="AT2388" i="3"/>
  <c r="AX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N2384" i="3"/>
  <c r="R2384" i="3"/>
  <c r="V2384" i="3"/>
  <c r="Z2384" i="3"/>
  <c r="AD2384" i="3"/>
  <c r="AH2384" i="3"/>
  <c r="AL2384" i="3"/>
  <c r="AP2384" i="3"/>
  <c r="AT2384" i="3"/>
  <c r="AX2384" i="3"/>
  <c r="BB2384" i="3"/>
  <c r="BF2384" i="3"/>
  <c r="BD2388" i="3"/>
  <c r="AV2388" i="3"/>
  <c r="AN2388" i="3"/>
  <c r="AF2388" i="3"/>
  <c r="X2388" i="3"/>
  <c r="P2388" i="3"/>
  <c r="BD2386" i="3"/>
  <c r="AV2386" i="3"/>
  <c r="AN2386" i="3"/>
  <c r="AF2386" i="3"/>
  <c r="X2386" i="3"/>
  <c r="P2386" i="3"/>
  <c r="BD2384" i="3"/>
  <c r="AV2384" i="3"/>
  <c r="AN2384" i="3"/>
  <c r="AF2384" i="3"/>
  <c r="X2384" i="3"/>
  <c r="P2384" i="3"/>
  <c r="BC2388" i="3"/>
  <c r="AU2388" i="3"/>
  <c r="AM2388" i="3"/>
  <c r="AE2388" i="3"/>
  <c r="W2388" i="3"/>
  <c r="O2388" i="3"/>
  <c r="BC2386" i="3"/>
  <c r="AU2386" i="3"/>
  <c r="AM2386" i="3"/>
  <c r="AE2386" i="3"/>
  <c r="W2386" i="3"/>
  <c r="O2386" i="3"/>
  <c r="BC2384" i="3"/>
  <c r="AU2384" i="3"/>
  <c r="AM2384" i="3"/>
  <c r="AE2384" i="3"/>
  <c r="W2384" i="3"/>
  <c r="O2384" i="3"/>
  <c r="E2358" i="3"/>
  <c r="K2358" i="3" s="1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L2362" i="3" s="1"/>
  <c r="J2362" i="3"/>
  <c r="E2363" i="3"/>
  <c r="F2363" i="3"/>
  <c r="G2363" i="3"/>
  <c r="H2363" i="3"/>
  <c r="L2363" i="3" s="1"/>
  <c r="I2363" i="3"/>
  <c r="J2363" i="3"/>
  <c r="E2364" i="3"/>
  <c r="F2364" i="3"/>
  <c r="G2364" i="3"/>
  <c r="H2364" i="3"/>
  <c r="I2364" i="3"/>
  <c r="J2364" i="3"/>
  <c r="E2365" i="3"/>
  <c r="K2365" i="3" s="1"/>
  <c r="F2365" i="3"/>
  <c r="G2365" i="3"/>
  <c r="H2365" i="3"/>
  <c r="I2365" i="3"/>
  <c r="J2365" i="3"/>
  <c r="L2365" i="3" s="1"/>
  <c r="E2366" i="3"/>
  <c r="F2366" i="3"/>
  <c r="G2366" i="3"/>
  <c r="H2366" i="3"/>
  <c r="I2366" i="3"/>
  <c r="J2366" i="3"/>
  <c r="E2367" i="3"/>
  <c r="F2367" i="3"/>
  <c r="K2367" i="3" s="1"/>
  <c r="Z2367" i="3" s="1"/>
  <c r="G2367" i="3"/>
  <c r="H2367" i="3"/>
  <c r="I2367" i="3"/>
  <c r="J2367" i="3"/>
  <c r="L2367" i="3" s="1"/>
  <c r="E2368" i="3"/>
  <c r="F2368" i="3"/>
  <c r="G2368" i="3"/>
  <c r="H2368" i="3"/>
  <c r="I2368" i="3"/>
  <c r="J2368" i="3"/>
  <c r="L2368" i="3" s="1"/>
  <c r="E2369" i="3"/>
  <c r="F2369" i="3"/>
  <c r="G2369" i="3"/>
  <c r="H2369" i="3"/>
  <c r="I2369" i="3"/>
  <c r="J2369" i="3"/>
  <c r="E2370" i="3"/>
  <c r="F2370" i="3"/>
  <c r="K2370" i="3" s="1"/>
  <c r="G2370" i="3"/>
  <c r="H2370" i="3"/>
  <c r="I2370" i="3"/>
  <c r="J2370" i="3"/>
  <c r="E2371" i="3"/>
  <c r="F2371" i="3"/>
  <c r="G2371" i="3"/>
  <c r="H2371" i="3"/>
  <c r="L2371" i="3" s="1"/>
  <c r="I2371" i="3"/>
  <c r="J2371" i="3"/>
  <c r="E2372" i="3"/>
  <c r="F2372" i="3"/>
  <c r="G2372" i="3"/>
  <c r="H2372" i="3"/>
  <c r="I2372" i="3"/>
  <c r="J2372" i="3"/>
  <c r="E2373" i="3"/>
  <c r="F2373" i="3"/>
  <c r="G2373" i="3"/>
  <c r="K2373" i="3" s="1"/>
  <c r="H2373" i="3"/>
  <c r="I2373" i="3"/>
  <c r="L2373" i="3" s="1"/>
  <c r="J2373" i="3"/>
  <c r="E2374" i="3"/>
  <c r="F2374" i="3"/>
  <c r="G2374" i="3"/>
  <c r="H2374" i="3"/>
  <c r="I2374" i="3"/>
  <c r="J2374" i="3"/>
  <c r="E2375" i="3"/>
  <c r="F2375" i="3"/>
  <c r="G2375" i="3"/>
  <c r="K2375" i="3" s="1"/>
  <c r="H2375" i="3"/>
  <c r="L2375" i="3" s="1"/>
  <c r="I2375" i="3"/>
  <c r="J2375" i="3"/>
  <c r="E2376" i="3"/>
  <c r="F2376" i="3"/>
  <c r="G2376" i="3"/>
  <c r="H2376" i="3"/>
  <c r="I2376" i="3"/>
  <c r="J2376" i="3"/>
  <c r="E2377" i="3"/>
  <c r="F2377" i="3"/>
  <c r="G2377" i="3"/>
  <c r="K2377" i="3" s="1"/>
  <c r="H2377" i="3"/>
  <c r="I2377" i="3"/>
  <c r="J2377" i="3"/>
  <c r="E2378" i="3"/>
  <c r="F2378" i="3"/>
  <c r="G2378" i="3"/>
  <c r="H2378" i="3"/>
  <c r="I2378" i="3"/>
  <c r="J2378" i="3"/>
  <c r="E2379" i="3"/>
  <c r="K2379" i="3" s="1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BM2413" i="3" l="1"/>
  <c r="BM2403" i="3"/>
  <c r="BK2399" i="3"/>
  <c r="BN2399" i="3"/>
  <c r="BK2403" i="3"/>
  <c r="BN2403" i="3"/>
  <c r="BJ2399" i="3"/>
  <c r="BL2399" i="3"/>
  <c r="BL2403" i="3"/>
  <c r="BJ2403" i="3"/>
  <c r="O2373" i="3"/>
  <c r="BC2373" i="3"/>
  <c r="AE2373" i="3"/>
  <c r="O2377" i="3"/>
  <c r="L2377" i="3"/>
  <c r="W2377" i="3" s="1"/>
  <c r="K2361" i="3"/>
  <c r="L2359" i="3"/>
  <c r="AD2359" i="3" s="1"/>
  <c r="K2359" i="3"/>
  <c r="AC2392" i="3"/>
  <c r="BI2392" i="3"/>
  <c r="AH2393" i="3"/>
  <c r="BL2393" i="3" s="1"/>
  <c r="BC2393" i="3"/>
  <c r="AY2392" i="3"/>
  <c r="AI2392" i="3"/>
  <c r="S2392" i="3"/>
  <c r="BM2392" i="3" s="1"/>
  <c r="AX2392" i="3"/>
  <c r="AH2392" i="3"/>
  <c r="R2392" i="3"/>
  <c r="BH2393" i="3"/>
  <c r="AR2393" i="3"/>
  <c r="AB2393" i="3"/>
  <c r="AO2392" i="3"/>
  <c r="Z2393" i="3"/>
  <c r="BM2393" i="3" s="1"/>
  <c r="AU2393" i="3"/>
  <c r="BH2392" i="3"/>
  <c r="AJ2392" i="3"/>
  <c r="AO2393" i="3"/>
  <c r="S2393" i="3"/>
  <c r="BD2392" i="3"/>
  <c r="X2392" i="3"/>
  <c r="AL2393" i="3"/>
  <c r="BK2393" i="3" s="1"/>
  <c r="BB2393" i="3"/>
  <c r="N2393" i="3"/>
  <c r="L2369" i="3"/>
  <c r="AX2367" i="3"/>
  <c r="L2364" i="3"/>
  <c r="AK2392" i="3"/>
  <c r="R2393" i="3"/>
  <c r="AM2393" i="3"/>
  <c r="BI2393" i="3"/>
  <c r="AU2392" i="3"/>
  <c r="AE2392" i="3"/>
  <c r="O2392" i="3"/>
  <c r="BL2392" i="3" s="1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BJ2392" i="3" s="1"/>
  <c r="L2383" i="3"/>
  <c r="L2382" i="3"/>
  <c r="L2381" i="3"/>
  <c r="K2381" i="3"/>
  <c r="U2381" i="3" s="1"/>
  <c r="L2379" i="3"/>
  <c r="L2360" i="3"/>
  <c r="K2360" i="3"/>
  <c r="M2392" i="3"/>
  <c r="BK2392" i="3" s="1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BJ2393" i="3" s="1"/>
  <c r="AN2392" i="3"/>
  <c r="AQ2393" i="3"/>
  <c r="AZ2360" i="3"/>
  <c r="R2379" i="3"/>
  <c r="T2379" i="3"/>
  <c r="AE2379" i="3"/>
  <c r="AP2379" i="3"/>
  <c r="AZ2379" i="3"/>
  <c r="V2379" i="3"/>
  <c r="AF2379" i="3"/>
  <c r="AQ2379" i="3"/>
  <c r="BB2379" i="3"/>
  <c r="P2379" i="3"/>
  <c r="AA2379" i="3"/>
  <c r="AL2379" i="3"/>
  <c r="AV2379" i="3"/>
  <c r="BG2379" i="3"/>
  <c r="O2379" i="3"/>
  <c r="Z2379" i="3"/>
  <c r="AJ2379" i="3"/>
  <c r="AU2379" i="3"/>
  <c r="BF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U2373" i="3"/>
  <c r="AA2373" i="3"/>
  <c r="O2367" i="3"/>
  <c r="AJ2360" i="3"/>
  <c r="L2358" i="3"/>
  <c r="BL2384" i="3"/>
  <c r="BL2388" i="3"/>
  <c r="AA2377" i="3"/>
  <c r="L2374" i="3"/>
  <c r="K2374" i="3"/>
  <c r="AT2374" i="3" s="1"/>
  <c r="AQ2373" i="3"/>
  <c r="W2373" i="3"/>
  <c r="AT2367" i="3"/>
  <c r="K2366" i="3"/>
  <c r="R2366" i="3" s="1"/>
  <c r="K2363" i="3"/>
  <c r="T2360" i="3"/>
  <c r="Z2359" i="3"/>
  <c r="AY2395" i="3"/>
  <c r="BK2395" i="3" s="1"/>
  <c r="AR2360" i="3"/>
  <c r="L2378" i="3"/>
  <c r="BC2377" i="3"/>
  <c r="K2383" i="3"/>
  <c r="X2383" i="3" s="1"/>
  <c r="K2382" i="3"/>
  <c r="L2380" i="3"/>
  <c r="AM2377" i="3"/>
  <c r="L2376" i="3"/>
  <c r="R2376" i="3" s="1"/>
  <c r="K2376" i="3"/>
  <c r="BG2373" i="3"/>
  <c r="AM2373" i="3"/>
  <c r="L2372" i="3"/>
  <c r="AC2372" i="3" s="1"/>
  <c r="K2372" i="3"/>
  <c r="L2370" i="3"/>
  <c r="Z2370" i="3" s="1"/>
  <c r="K2368" i="3"/>
  <c r="BH2368" i="3" s="1"/>
  <c r="AE2367" i="3"/>
  <c r="L2366" i="3"/>
  <c r="L2361" i="3"/>
  <c r="AF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L2391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J2388" i="3"/>
  <c r="BN2391" i="3"/>
  <c r="BK2391" i="3"/>
  <c r="BM2386" i="3"/>
  <c r="BJ2394" i="3"/>
  <c r="BN2395" i="3"/>
  <c r="BL2395" i="3"/>
  <c r="BN2390" i="3"/>
  <c r="BK2390" i="3"/>
  <c r="BM2391" i="3"/>
  <c r="BM2395" i="3"/>
  <c r="BM2396" i="3"/>
  <c r="BL2397" i="3"/>
  <c r="BM2397" i="3"/>
  <c r="BJ2395" i="3"/>
  <c r="BL2386" i="3"/>
  <c r="BJ2386" i="3"/>
  <c r="BN2388" i="3"/>
  <c r="BK2388" i="3"/>
  <c r="BN2392" i="3"/>
  <c r="BL2394" i="3"/>
  <c r="BL2396" i="3"/>
  <c r="BJ2396" i="3"/>
  <c r="BN2384" i="3"/>
  <c r="BK2384" i="3"/>
  <c r="BM2388" i="3"/>
  <c r="BL2390" i="3"/>
  <c r="BN2396" i="3"/>
  <c r="BK2396" i="3"/>
  <c r="BN2397" i="3"/>
  <c r="BK2397" i="3"/>
  <c r="BJ2384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N2393" i="3"/>
  <c r="BM2394" i="3"/>
  <c r="BM2390" i="3"/>
  <c r="BJ2391" i="3"/>
  <c r="BJ2397" i="3"/>
  <c r="BM2384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AJ2383" i="3"/>
  <c r="AZ2383" i="3"/>
  <c r="AA2383" i="3"/>
  <c r="BC2383" i="3"/>
  <c r="Y2383" i="3"/>
  <c r="AO2383" i="3"/>
  <c r="BE2383" i="3"/>
  <c r="V2383" i="3"/>
  <c r="AT2383" i="3"/>
  <c r="AX2383" i="3"/>
  <c r="AE2383" i="3"/>
  <c r="N2382" i="3"/>
  <c r="R2382" i="3"/>
  <c r="V2382" i="3"/>
  <c r="Z2382" i="3"/>
  <c r="AD2382" i="3"/>
  <c r="AH2382" i="3"/>
  <c r="AL2382" i="3"/>
  <c r="AP2382" i="3"/>
  <c r="AT2382" i="3"/>
  <c r="AX2382" i="3"/>
  <c r="BB2382" i="3"/>
  <c r="BF2382" i="3"/>
  <c r="M2382" i="3"/>
  <c r="Q2382" i="3"/>
  <c r="Y2382" i="3"/>
  <c r="AG2382" i="3"/>
  <c r="AS2382" i="3"/>
  <c r="BA2382" i="3"/>
  <c r="BI2382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P2382" i="3"/>
  <c r="T2382" i="3"/>
  <c r="X2382" i="3"/>
  <c r="AB2382" i="3"/>
  <c r="AF2382" i="3"/>
  <c r="AJ2382" i="3"/>
  <c r="AN2382" i="3"/>
  <c r="AR2382" i="3"/>
  <c r="AV2382" i="3"/>
  <c r="AZ2382" i="3"/>
  <c r="BD2382" i="3"/>
  <c r="BH2382" i="3"/>
  <c r="AK2382" i="3"/>
  <c r="U2382" i="3"/>
  <c r="AC2382" i="3"/>
  <c r="AO2382" i="3"/>
  <c r="AW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AY2377" i="3"/>
  <c r="AI2377" i="3"/>
  <c r="S2377" i="3"/>
  <c r="N2376" i="3"/>
  <c r="AD2376" i="3"/>
  <c r="AT2376" i="3"/>
  <c r="O2376" i="3"/>
  <c r="AE2376" i="3"/>
  <c r="AU2376" i="3"/>
  <c r="P2376" i="3"/>
  <c r="AF2376" i="3"/>
  <c r="AV2376" i="3"/>
  <c r="BE2374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U2377" i="3"/>
  <c r="AE2377" i="3"/>
  <c r="AD2374" i="3"/>
  <c r="AU2374" i="3"/>
  <c r="AY2373" i="3"/>
  <c r="AI2373" i="3"/>
  <c r="S2373" i="3"/>
  <c r="AO2372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BG2377" i="3"/>
  <c r="AQ2377" i="3"/>
  <c r="P2377" i="3"/>
  <c r="T2377" i="3"/>
  <c r="X2377" i="3"/>
  <c r="AB2377" i="3"/>
  <c r="AF2377" i="3"/>
  <c r="AJ2377" i="3"/>
  <c r="AN2377" i="3"/>
  <c r="AR2377" i="3"/>
  <c r="AV2377" i="3"/>
  <c r="AZ2377" i="3"/>
  <c r="BD2377" i="3"/>
  <c r="BH2377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V2377" i="3"/>
  <c r="Z2377" i="3"/>
  <c r="AD2377" i="3"/>
  <c r="AH2377" i="3"/>
  <c r="AL2377" i="3"/>
  <c r="AP2377" i="3"/>
  <c r="AT2377" i="3"/>
  <c r="AX2377" i="3"/>
  <c r="BB2377" i="3"/>
  <c r="BF2377" i="3"/>
  <c r="N2372" i="3"/>
  <c r="AD2372" i="3"/>
  <c r="AT2372" i="3"/>
  <c r="O2372" i="3"/>
  <c r="AE2372" i="3"/>
  <c r="AU2372" i="3"/>
  <c r="P2372" i="3"/>
  <c r="AF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BF2367" i="3"/>
  <c r="AP2367" i="3"/>
  <c r="T2367" i="3"/>
  <c r="M2366" i="3"/>
  <c r="AH2366" i="3"/>
  <c r="BD2366" i="3"/>
  <c r="Y2366" i="3"/>
  <c r="AT2366" i="3"/>
  <c r="K2371" i="3"/>
  <c r="BH2370" i="3"/>
  <c r="AB2370" i="3"/>
  <c r="K2369" i="3"/>
  <c r="AZ2368" i="3"/>
  <c r="AJ2368" i="3"/>
  <c r="T2368" i="3"/>
  <c r="BB2367" i="3"/>
  <c r="AJ2367" i="3"/>
  <c r="AK2366" i="3"/>
  <c r="U2370" i="3"/>
  <c r="AK2370" i="3"/>
  <c r="BA2370" i="3"/>
  <c r="S2370" i="3"/>
  <c r="AI2370" i="3"/>
  <c r="AY2370" i="3"/>
  <c r="M2367" i="3"/>
  <c r="Q2367" i="3"/>
  <c r="U2367" i="3"/>
  <c r="Y2367" i="3"/>
  <c r="AC2367" i="3"/>
  <c r="AG2367" i="3"/>
  <c r="AK2367" i="3"/>
  <c r="AO2367" i="3"/>
  <c r="P2367" i="3"/>
  <c r="V2367" i="3"/>
  <c r="AA2367" i="3"/>
  <c r="AF2367" i="3"/>
  <c r="AL2367" i="3"/>
  <c r="AQ2367" i="3"/>
  <c r="AU2367" i="3"/>
  <c r="AY2367" i="3"/>
  <c r="BC2367" i="3"/>
  <c r="BG2367" i="3"/>
  <c r="R2367" i="3"/>
  <c r="W2367" i="3"/>
  <c r="AB2367" i="3"/>
  <c r="AH2367" i="3"/>
  <c r="AM2367" i="3"/>
  <c r="AR2367" i="3"/>
  <c r="AV2367" i="3"/>
  <c r="AZ2367" i="3"/>
  <c r="BD2367" i="3"/>
  <c r="BH2367" i="3"/>
  <c r="N2367" i="3"/>
  <c r="S2367" i="3"/>
  <c r="X2367" i="3"/>
  <c r="AD2367" i="3"/>
  <c r="AI2367" i="3"/>
  <c r="AN2367" i="3"/>
  <c r="AS2367" i="3"/>
  <c r="AW2367" i="3"/>
  <c r="BA2367" i="3"/>
  <c r="BE2367" i="3"/>
  <c r="BI2367" i="3"/>
  <c r="W2366" i="3"/>
  <c r="AM2366" i="3"/>
  <c r="BC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R2360" i="3"/>
  <c r="Z2360" i="3"/>
  <c r="AH2360" i="3"/>
  <c r="AP2360" i="3"/>
  <c r="AX2360" i="3"/>
  <c r="BF2360" i="3"/>
  <c r="AW2366" i="3"/>
  <c r="AB2366" i="3"/>
  <c r="BC2365" i="3"/>
  <c r="AU2365" i="3"/>
  <c r="AM2365" i="3"/>
  <c r="AE2365" i="3"/>
  <c r="W2365" i="3"/>
  <c r="O2365" i="3"/>
  <c r="AN2363" i="3"/>
  <c r="T2363" i="3"/>
  <c r="BF2361" i="3"/>
  <c r="BH2360" i="3"/>
  <c r="AB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BH2363" i="3"/>
  <c r="AZ2363" i="3"/>
  <c r="AR2363" i="3"/>
  <c r="AJ2363" i="3"/>
  <c r="AB2363" i="3"/>
  <c r="K2362" i="3"/>
  <c r="BD2360" i="3"/>
  <c r="AV2360" i="3"/>
  <c r="AN2360" i="3"/>
  <c r="AF2360" i="3"/>
  <c r="X2360" i="3"/>
  <c r="P2360" i="3"/>
  <c r="BB2359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AA2361" i="3"/>
  <c r="AO2361" i="3"/>
  <c r="BB2360" i="3"/>
  <c r="AT2360" i="3"/>
  <c r="AL2360" i="3"/>
  <c r="AD2360" i="3"/>
  <c r="V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L2342" i="3" s="1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L2344" i="3" s="1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L2346" i="3" s="1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L2356" i="3" s="1"/>
  <c r="E2357" i="3"/>
  <c r="F2357" i="3"/>
  <c r="G2357" i="3"/>
  <c r="H2357" i="3"/>
  <c r="I2357" i="3"/>
  <c r="J2357" i="3"/>
  <c r="V2378" i="3" l="1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J2370" i="3" s="1"/>
  <c r="BF2366" i="3"/>
  <c r="AJ2370" i="3"/>
  <c r="AO2366" i="3"/>
  <c r="T2366" i="3"/>
  <c r="BJ2366" i="3" s="1"/>
  <c r="AX2366" i="3"/>
  <c r="AC2366" i="3"/>
  <c r="N2370" i="3"/>
  <c r="AT2370" i="3"/>
  <c r="AV2374" i="3"/>
  <c r="AE2374" i="3"/>
  <c r="N2374" i="3"/>
  <c r="AP2370" i="3"/>
  <c r="AV2370" i="3"/>
  <c r="BL2373" i="3"/>
  <c r="BH2378" i="3"/>
  <c r="AQ2378" i="3"/>
  <c r="Z2378" i="3"/>
  <c r="BF2381" i="3"/>
  <c r="AP2381" i="3"/>
  <c r="X2381" i="3"/>
  <c r="BE2381" i="3"/>
  <c r="AO2381" i="3"/>
  <c r="W2381" i="3"/>
  <c r="AY2381" i="3"/>
  <c r="BK2381" i="3" s="1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BM2359" i="3" s="1"/>
  <c r="AW2359" i="3"/>
  <c r="AG2359" i="3"/>
  <c r="Q2359" i="3"/>
  <c r="AZ2359" i="3"/>
  <c r="AJ2359" i="3"/>
  <c r="T2359" i="3"/>
  <c r="AY2359" i="3"/>
  <c r="AI2359" i="3"/>
  <c r="BL2359" i="3" s="1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BL2370" i="3" s="1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BL2381" i="3" s="1"/>
  <c r="R2381" i="3"/>
  <c r="AU2381" i="3"/>
  <c r="AE2381" i="3"/>
  <c r="BH2381" i="3"/>
  <c r="AR2381" i="3"/>
  <c r="AA2381" i="3"/>
  <c r="Y2381" i="3"/>
  <c r="K2341" i="3"/>
  <c r="W2341" i="3" s="1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BK2359" i="3" s="1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M2370" i="3" s="1"/>
  <c r="BE2370" i="3"/>
  <c r="AO2370" i="3"/>
  <c r="Y2370" i="3"/>
  <c r="P2366" i="3"/>
  <c r="BK2366" i="3" s="1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J2367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L2376" i="3" s="1"/>
  <c r="BF2376" i="3"/>
  <c r="AP2376" i="3"/>
  <c r="Z2376" i="3"/>
  <c r="BD2378" i="3"/>
  <c r="AN2378" i="3"/>
  <c r="X2378" i="3"/>
  <c r="BC2378" i="3"/>
  <c r="AM2378" i="3"/>
  <c r="W2378" i="3"/>
  <c r="BB2378" i="3"/>
  <c r="AL2378" i="3"/>
  <c r="BJ2381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L2338" i="3"/>
  <c r="AJ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L2377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J2376" i="3" s="1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BJ2383" i="3" s="1"/>
  <c r="AM2383" i="3"/>
  <c r="BH2383" i="3"/>
  <c r="AR2383" i="3"/>
  <c r="AB2383" i="3"/>
  <c r="BD2361" i="3"/>
  <c r="P2370" i="3"/>
  <c r="X2370" i="3"/>
  <c r="AF2363" i="3"/>
  <c r="BJ2363" i="3" s="1"/>
  <c r="X2363" i="3"/>
  <c r="AV2363" i="3"/>
  <c r="P2363" i="3"/>
  <c r="BD2363" i="3"/>
  <c r="BL2363" i="3" s="1"/>
  <c r="BD2370" i="3"/>
  <c r="BI2361" i="3"/>
  <c r="AS2361" i="3"/>
  <c r="AC2361" i="3"/>
  <c r="M2361" i="3"/>
  <c r="AU2361" i="3"/>
  <c r="AE2361" i="3"/>
  <c r="O2361" i="3"/>
  <c r="BN2361" i="3" s="1"/>
  <c r="AJ2361" i="3"/>
  <c r="AT2361" i="3"/>
  <c r="N2361" i="3"/>
  <c r="AH2361" i="3"/>
  <c r="BL2367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BN2372" i="3" s="1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K2367" i="3"/>
  <c r="BN2367" i="3"/>
  <c r="BJ2373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K2370" i="3"/>
  <c r="BN2370" i="3"/>
  <c r="BM2368" i="3"/>
  <c r="BK2372" i="3"/>
  <c r="BN2373" i="3"/>
  <c r="BK2373" i="3"/>
  <c r="BL2375" i="3"/>
  <c r="BN2375" i="3"/>
  <c r="BK2375" i="3"/>
  <c r="BN2358" i="3"/>
  <c r="BK2358" i="3"/>
  <c r="BK2379" i="3"/>
  <c r="BN2379" i="3"/>
  <c r="BM2379" i="3"/>
  <c r="BJ2375" i="3"/>
  <c r="BL2382" i="3"/>
  <c r="BL2358" i="3"/>
  <c r="BK2363" i="3"/>
  <c r="BN2363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BJ2377" i="3"/>
  <c r="BM2373" i="3"/>
  <c r="BJ2378" i="3"/>
  <c r="BN2381" i="3"/>
  <c r="BK2383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BJ236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J2359" i="3"/>
  <c r="BM2360" i="3"/>
  <c r="BK2365" i="3"/>
  <c r="BN2365" i="3"/>
  <c r="BM2367" i="3"/>
  <c r="BN2366" i="3"/>
  <c r="BN2368" i="3"/>
  <c r="BK2368" i="3"/>
  <c r="BN2377" i="3"/>
  <c r="BK2377" i="3"/>
  <c r="BJ2379" i="3"/>
  <c r="BM2375" i="3"/>
  <c r="BM2381" i="3"/>
  <c r="BM2382" i="3"/>
  <c r="BN2382" i="3"/>
  <c r="BK2382" i="3"/>
  <c r="BJ2382" i="3"/>
  <c r="BM2358" i="3"/>
  <c r="K2357" i="3"/>
  <c r="BD2357" i="3" s="1"/>
  <c r="K2346" i="3"/>
  <c r="Z2346" i="3" s="1"/>
  <c r="K2342" i="3"/>
  <c r="R2342" i="3" s="1"/>
  <c r="K2354" i="3"/>
  <c r="L2355" i="3"/>
  <c r="K2355" i="3"/>
  <c r="L2353" i="3"/>
  <c r="AW2353" i="3" s="1"/>
  <c r="L2351" i="3"/>
  <c r="AJ2351" i="3" s="1"/>
  <c r="L2336" i="3"/>
  <c r="K2351" i="3"/>
  <c r="K2340" i="3"/>
  <c r="AV2340" i="3" s="1"/>
  <c r="K2336" i="3"/>
  <c r="R2351" i="3"/>
  <c r="AB2351" i="3"/>
  <c r="AR2351" i="3"/>
  <c r="P2351" i="3"/>
  <c r="AH2351" i="3"/>
  <c r="AX2351" i="3"/>
  <c r="AD2351" i="3"/>
  <c r="AT2351" i="3"/>
  <c r="AN2351" i="3"/>
  <c r="X2351" i="3"/>
  <c r="AV2351" i="3"/>
  <c r="M2340" i="3"/>
  <c r="AR2340" i="3"/>
  <c r="AU2344" i="3"/>
  <c r="AA2344" i="3"/>
  <c r="L2357" i="3"/>
  <c r="K2356" i="3"/>
  <c r="P2356" i="3" s="1"/>
  <c r="K2352" i="3"/>
  <c r="K2350" i="3"/>
  <c r="K2348" i="3"/>
  <c r="L2345" i="3"/>
  <c r="AM2345" i="3" s="1"/>
  <c r="K2345" i="3"/>
  <c r="AQ2344" i="3"/>
  <c r="S2344" i="3"/>
  <c r="BM2344" i="3" s="1"/>
  <c r="L2343" i="3"/>
  <c r="AL2343" i="3" s="1"/>
  <c r="K2343" i="3"/>
  <c r="T2338" i="3"/>
  <c r="AY2344" i="3"/>
  <c r="AE2344" i="3"/>
  <c r="K2353" i="3"/>
  <c r="L2350" i="3"/>
  <c r="K2349" i="3"/>
  <c r="L2348" i="3"/>
  <c r="AF2348" i="3" s="1"/>
  <c r="K2347" i="3"/>
  <c r="BG2344" i="3"/>
  <c r="AI2344" i="3"/>
  <c r="K2337" i="3"/>
  <c r="R2357" i="3"/>
  <c r="AR2357" i="3"/>
  <c r="AF2355" i="3"/>
  <c r="L2354" i="3"/>
  <c r="L2352" i="3"/>
  <c r="BB2352" i="3" s="1"/>
  <c r="P2348" i="3"/>
  <c r="AF2356" i="3"/>
  <c r="AM2356" i="3"/>
  <c r="U2356" i="3"/>
  <c r="BA2356" i="3"/>
  <c r="AT2352" i="3"/>
  <c r="P2346" i="3"/>
  <c r="V2346" i="3"/>
  <c r="AA2346" i="3"/>
  <c r="AF2346" i="3"/>
  <c r="AL2346" i="3"/>
  <c r="AQ2346" i="3"/>
  <c r="AV2346" i="3"/>
  <c r="BA2346" i="3"/>
  <c r="BE2346" i="3"/>
  <c r="BI2346" i="3"/>
  <c r="AE2346" i="3"/>
  <c r="AZ2346" i="3"/>
  <c r="O2346" i="3"/>
  <c r="AJ2346" i="3"/>
  <c r="BD2346" i="3"/>
  <c r="T2346" i="3"/>
  <c r="AP2346" i="3"/>
  <c r="BH2346" i="3"/>
  <c r="S2354" i="3"/>
  <c r="AY2354" i="3"/>
  <c r="AJ2354" i="3"/>
  <c r="Q2354" i="3"/>
  <c r="AW2354" i="3"/>
  <c r="T2348" i="3"/>
  <c r="AZ2348" i="3"/>
  <c r="AN2348" i="3"/>
  <c r="AK2357" i="3"/>
  <c r="S2357" i="3"/>
  <c r="AY2357" i="3"/>
  <c r="AC2355" i="3"/>
  <c r="AT2355" i="3"/>
  <c r="Z2354" i="3"/>
  <c r="AG2353" i="3"/>
  <c r="BB2353" i="3"/>
  <c r="AV2348" i="3"/>
  <c r="AU2346" i="3"/>
  <c r="AG2336" i="3"/>
  <c r="AT2336" i="3"/>
  <c r="P2336" i="3"/>
  <c r="BC2351" i="3"/>
  <c r="AU2351" i="3"/>
  <c r="AM2351" i="3"/>
  <c r="AE2351" i="3"/>
  <c r="W2351" i="3"/>
  <c r="AU2350" i="3"/>
  <c r="AR2348" i="3"/>
  <c r="S2341" i="3"/>
  <c r="AI2341" i="3"/>
  <c r="AY2341" i="3"/>
  <c r="T2341" i="3"/>
  <c r="AJ2341" i="3"/>
  <c r="AZ2341" i="3"/>
  <c r="Q2341" i="3"/>
  <c r="AG2341" i="3"/>
  <c r="AW2341" i="3"/>
  <c r="Z2341" i="3"/>
  <c r="AD2341" i="3"/>
  <c r="AX2341" i="3"/>
  <c r="M2351" i="3"/>
  <c r="Q2351" i="3"/>
  <c r="U2351" i="3"/>
  <c r="BI2351" i="3"/>
  <c r="BE2351" i="3"/>
  <c r="BA2351" i="3"/>
  <c r="AW2351" i="3"/>
  <c r="AS2351" i="3"/>
  <c r="AO2351" i="3"/>
  <c r="AK2351" i="3"/>
  <c r="AG2351" i="3"/>
  <c r="AC2351" i="3"/>
  <c r="Y2351" i="3"/>
  <c r="T2351" i="3"/>
  <c r="O2351" i="3"/>
  <c r="L2349" i="3"/>
  <c r="BH2349" i="3" s="1"/>
  <c r="M2348" i="3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R2346" i="3"/>
  <c r="BG2346" i="3"/>
  <c r="BC2346" i="3"/>
  <c r="AY2346" i="3"/>
  <c r="AT2346" i="3"/>
  <c r="AN2346" i="3"/>
  <c r="AI2346" i="3"/>
  <c r="AD2346" i="3"/>
  <c r="X2346" i="3"/>
  <c r="S2346" i="3"/>
  <c r="N2346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BF2346" i="3"/>
  <c r="BB2346" i="3"/>
  <c r="AX2346" i="3"/>
  <c r="AR2346" i="3"/>
  <c r="AM2346" i="3"/>
  <c r="AH2346" i="3"/>
  <c r="AB2346" i="3"/>
  <c r="W2346" i="3"/>
  <c r="BC2344" i="3"/>
  <c r="AM2344" i="3"/>
  <c r="W2344" i="3"/>
  <c r="M2346" i="3"/>
  <c r="Q2346" i="3"/>
  <c r="U2346" i="3"/>
  <c r="Y2346" i="3"/>
  <c r="AC2346" i="3"/>
  <c r="AG2346" i="3"/>
  <c r="AK2346" i="3"/>
  <c r="AO2346" i="3"/>
  <c r="AS2346" i="3"/>
  <c r="AW2346" i="3"/>
  <c r="L2339" i="3"/>
  <c r="W2339" i="3" s="1"/>
  <c r="AC2340" i="3"/>
  <c r="AS2340" i="3"/>
  <c r="BI2340" i="3"/>
  <c r="BB2340" i="3"/>
  <c r="W2340" i="3"/>
  <c r="AM2340" i="3"/>
  <c r="BC2340" i="3"/>
  <c r="L2337" i="3"/>
  <c r="AC2338" i="3"/>
  <c r="AP2338" i="3"/>
  <c r="BG2338" i="3"/>
  <c r="Z2340" i="3"/>
  <c r="E2276" i="3"/>
  <c r="K2276" i="3" s="1"/>
  <c r="F2276" i="3"/>
  <c r="G2276" i="3"/>
  <c r="H2276" i="3"/>
  <c r="I2276" i="3"/>
  <c r="L2276" i="3" s="1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L2280" i="3" s="1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K2301" i="3" s="1"/>
  <c r="G2301" i="3"/>
  <c r="H2301" i="3"/>
  <c r="I2301" i="3"/>
  <c r="J2301" i="3"/>
  <c r="E2302" i="3"/>
  <c r="F2302" i="3"/>
  <c r="G2302" i="3"/>
  <c r="H2302" i="3"/>
  <c r="L2302" i="3" s="1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L2304" i="3" s="1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L2306" i="3" s="1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L2308" i="3" s="1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L2310" i="3" s="1"/>
  <c r="I2310" i="3"/>
  <c r="J2310" i="3"/>
  <c r="E2311" i="3"/>
  <c r="F2311" i="3"/>
  <c r="K2311" i="3" s="1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L2315" i="3" s="1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L2323" i="3" s="1"/>
  <c r="J2323" i="3"/>
  <c r="E2324" i="3"/>
  <c r="F2324" i="3"/>
  <c r="G2324" i="3"/>
  <c r="K2324" i="3" s="1"/>
  <c r="H2324" i="3"/>
  <c r="I2324" i="3"/>
  <c r="J2324" i="3"/>
  <c r="E2325" i="3"/>
  <c r="F2325" i="3"/>
  <c r="G2325" i="3"/>
  <c r="H2325" i="3"/>
  <c r="I2325" i="3"/>
  <c r="L2325" i="3" s="1"/>
  <c r="J2325" i="3"/>
  <c r="E2326" i="3"/>
  <c r="F2326" i="3"/>
  <c r="G2326" i="3"/>
  <c r="K2326" i="3" s="1"/>
  <c r="H2326" i="3"/>
  <c r="I2326" i="3"/>
  <c r="J2326" i="3"/>
  <c r="E2327" i="3"/>
  <c r="F2327" i="3"/>
  <c r="G2327" i="3"/>
  <c r="H2327" i="3"/>
  <c r="I2327" i="3"/>
  <c r="L2327" i="3" s="1"/>
  <c r="J2327" i="3"/>
  <c r="E2328" i="3"/>
  <c r="F2328" i="3"/>
  <c r="G2328" i="3"/>
  <c r="K2328" i="3" s="1"/>
  <c r="H2328" i="3"/>
  <c r="I2328" i="3"/>
  <c r="J2328" i="3"/>
  <c r="E2329" i="3"/>
  <c r="F2329" i="3"/>
  <c r="G2329" i="3"/>
  <c r="H2329" i="3"/>
  <c r="I2329" i="3"/>
  <c r="L2329" i="3" s="1"/>
  <c r="J2329" i="3"/>
  <c r="E2330" i="3"/>
  <c r="F2330" i="3"/>
  <c r="G2330" i="3"/>
  <c r="K2330" i="3" s="1"/>
  <c r="H2330" i="3"/>
  <c r="I2330" i="3"/>
  <c r="J2330" i="3"/>
  <c r="E2331" i="3"/>
  <c r="F2331" i="3"/>
  <c r="G2331" i="3"/>
  <c r="H2331" i="3"/>
  <c r="I2331" i="3"/>
  <c r="L2331" i="3" s="1"/>
  <c r="J2331" i="3"/>
  <c r="E2332" i="3"/>
  <c r="F2332" i="3"/>
  <c r="G2332" i="3"/>
  <c r="K2332" i="3" s="1"/>
  <c r="H2332" i="3"/>
  <c r="I2332" i="3"/>
  <c r="J2332" i="3"/>
  <c r="E2333" i="3"/>
  <c r="F2333" i="3"/>
  <c r="G2333" i="3"/>
  <c r="H2333" i="3"/>
  <c r="I2333" i="3"/>
  <c r="L2333" i="3" s="1"/>
  <c r="J2333" i="3"/>
  <c r="E2334" i="3"/>
  <c r="F2334" i="3"/>
  <c r="G2334" i="3"/>
  <c r="K2334" i="3" s="1"/>
  <c r="H2334" i="3"/>
  <c r="I2334" i="3"/>
  <c r="J2334" i="3"/>
  <c r="E2335" i="3"/>
  <c r="F2335" i="3"/>
  <c r="G2335" i="3"/>
  <c r="H2335" i="3"/>
  <c r="I2335" i="3"/>
  <c r="L2335" i="3" s="1"/>
  <c r="J2335" i="3"/>
  <c r="AS2350" i="3" l="1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J2356" i="3" s="1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D2306" i="3" s="1"/>
  <c r="K2300" i="3"/>
  <c r="AP2300" i="3" s="1"/>
  <c r="L2282" i="3"/>
  <c r="R2340" i="3"/>
  <c r="AH2340" i="3"/>
  <c r="AA2338" i="3"/>
  <c r="BI2338" i="3"/>
  <c r="AU2340" i="3"/>
  <c r="AE2340" i="3"/>
  <c r="O2340" i="3"/>
  <c r="BN2340" i="3" s="1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BN2353" i="3" s="1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K2338" i="3" s="1"/>
  <c r="BE2338" i="3"/>
  <c r="AO2338" i="3"/>
  <c r="Y2338" i="3"/>
  <c r="Y2342" i="3"/>
  <c r="X2343" i="3"/>
  <c r="AE2350" i="3"/>
  <c r="AA2351" i="3"/>
  <c r="AQ2351" i="3"/>
  <c r="BJ2351" i="3" s="1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BN2356" i="3" s="1"/>
  <c r="AD2357" i="3"/>
  <c r="AX2357" i="3"/>
  <c r="BD2338" i="3"/>
  <c r="AN2338" i="3"/>
  <c r="Z2357" i="3"/>
  <c r="BH2340" i="3"/>
  <c r="AJ2340" i="3"/>
  <c r="P2340" i="3"/>
  <c r="BK2340" i="3" s="1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N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K2353" i="3" s="1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K2333" i="3"/>
  <c r="K2329" i="3"/>
  <c r="K2327" i="3"/>
  <c r="K2325" i="3"/>
  <c r="L2321" i="3"/>
  <c r="L2319" i="3"/>
  <c r="L2317" i="3"/>
  <c r="K2317" i="3"/>
  <c r="AY2317" i="3" s="1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K2316" i="3"/>
  <c r="AL2306" i="3"/>
  <c r="K2285" i="3"/>
  <c r="L2281" i="3"/>
  <c r="L2278" i="3"/>
  <c r="T2278" i="3" s="1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BK2355" i="3" s="1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BK2357" i="3" s="1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AP2299" i="3" s="1"/>
  <c r="K2299" i="3"/>
  <c r="L2297" i="3"/>
  <c r="L2295" i="3"/>
  <c r="AE2295" i="3" s="1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BN2355" i="3" s="1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BN2342" i="3" s="1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O2317" i="3"/>
  <c r="AG2317" i="3"/>
  <c r="BA2316" i="3"/>
  <c r="U2316" i="3"/>
  <c r="L2312" i="3"/>
  <c r="K2312" i="3"/>
  <c r="L2311" i="3"/>
  <c r="O2311" i="3" s="1"/>
  <c r="T2306" i="3"/>
  <c r="L2305" i="3"/>
  <c r="N2299" i="3"/>
  <c r="Z2299" i="3"/>
  <c r="BF2299" i="3"/>
  <c r="AH2299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BK2343" i="3" s="1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AJ2332" i="3" s="1"/>
  <c r="L2330" i="3"/>
  <c r="AF2330" i="3" s="1"/>
  <c r="L2328" i="3"/>
  <c r="L2326" i="3"/>
  <c r="L2324" i="3"/>
  <c r="AR2324" i="3" s="1"/>
  <c r="K2323" i="3"/>
  <c r="P2323" i="3" s="1"/>
  <c r="L2322" i="3"/>
  <c r="K2322" i="3"/>
  <c r="K2321" i="3"/>
  <c r="L2320" i="3"/>
  <c r="Z2320" i="3" s="1"/>
  <c r="K2320" i="3"/>
  <c r="K2319" i="3"/>
  <c r="L2318" i="3"/>
  <c r="K2318" i="3"/>
  <c r="V2318" i="3" s="1"/>
  <c r="L2314" i="3"/>
  <c r="K2314" i="3"/>
  <c r="L2313" i="3"/>
  <c r="K2310" i="3"/>
  <c r="L2309" i="3"/>
  <c r="K2308" i="3"/>
  <c r="BB2306" i="3"/>
  <c r="K2304" i="3"/>
  <c r="AX2299" i="3"/>
  <c r="R2293" i="3"/>
  <c r="AB2280" i="3"/>
  <c r="P2280" i="3"/>
  <c r="AF2280" i="3"/>
  <c r="AJ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L2296" i="3"/>
  <c r="L2292" i="3"/>
  <c r="L2291" i="3"/>
  <c r="K2290" i="3"/>
  <c r="L2288" i="3"/>
  <c r="K2287" i="3"/>
  <c r="K2286" i="3"/>
  <c r="K2281" i="3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L2300" i="3"/>
  <c r="L2290" i="3"/>
  <c r="K2289" i="3"/>
  <c r="K2284" i="3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M2340" i="3"/>
  <c r="BI2337" i="3"/>
  <c r="M2337" i="3"/>
  <c r="AF2337" i="3"/>
  <c r="AE2337" i="3"/>
  <c r="BN2346" i="3"/>
  <c r="BK2346" i="3"/>
  <c r="Z2347" i="3"/>
  <c r="AP2347" i="3"/>
  <c r="BF2347" i="3"/>
  <c r="R2347" i="3"/>
  <c r="AH2347" i="3"/>
  <c r="AX2347" i="3"/>
  <c r="AK2347" i="3"/>
  <c r="V2337" i="3"/>
  <c r="BL2340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BN2351" i="3"/>
  <c r="BK2351" i="3"/>
  <c r="BL2341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BM2346" i="3"/>
  <c r="U2347" i="3"/>
  <c r="AN2347" i="3"/>
  <c r="AM2347" i="3"/>
  <c r="BN2336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BM2348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N2348" i="3"/>
  <c r="BK2348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3" i="3"/>
  <c r="BN2344" i="3"/>
  <c r="BK2344" i="3"/>
  <c r="BJ2346" i="3"/>
  <c r="BB2347" i="3"/>
  <c r="BL2348" i="3"/>
  <c r="BJ2348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BL2346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AJ2334" i="3"/>
  <c r="AZ2334" i="3"/>
  <c r="M2334" i="3"/>
  <c r="AC2334" i="3"/>
  <c r="AS2334" i="3"/>
  <c r="S2334" i="3"/>
  <c r="AQ2334" i="3"/>
  <c r="R2334" i="3"/>
  <c r="AH2334" i="3"/>
  <c r="AX2334" i="3"/>
  <c r="AE2334" i="3"/>
  <c r="T2332" i="3"/>
  <c r="Q2332" i="3"/>
  <c r="AS2332" i="3"/>
  <c r="AW2332" i="3"/>
  <c r="V2332" i="3"/>
  <c r="AI2332" i="3"/>
  <c r="P2330" i="3"/>
  <c r="AB2330" i="3"/>
  <c r="AR2330" i="3"/>
  <c r="AV2330" i="3"/>
  <c r="BH2330" i="3"/>
  <c r="AQ2330" i="3"/>
  <c r="AY2330" i="3"/>
  <c r="U2330" i="3"/>
  <c r="AK2330" i="3"/>
  <c r="AO2330" i="3"/>
  <c r="BA2330" i="3"/>
  <c r="W2330" i="3"/>
  <c r="AE2330" i="3"/>
  <c r="BG2330" i="3"/>
  <c r="Z2330" i="3"/>
  <c r="AD2330" i="3"/>
  <c r="AP2330" i="3"/>
  <c r="BF2330" i="3"/>
  <c r="BC2330" i="3"/>
  <c r="N2329" i="3"/>
  <c r="R2329" i="3"/>
  <c r="V2329" i="3"/>
  <c r="Z2329" i="3"/>
  <c r="AD2329" i="3"/>
  <c r="AH2329" i="3"/>
  <c r="AL2329" i="3"/>
  <c r="AP2329" i="3"/>
  <c r="AT2329" i="3"/>
  <c r="AX2329" i="3"/>
  <c r="BB2329" i="3"/>
  <c r="BF2329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AB2329" i="3"/>
  <c r="AF2329" i="3"/>
  <c r="AJ2329" i="3"/>
  <c r="AN2329" i="3"/>
  <c r="AR2329" i="3"/>
  <c r="AV2329" i="3"/>
  <c r="AZ2329" i="3"/>
  <c r="BD2329" i="3"/>
  <c r="BH2329" i="3"/>
  <c r="M2329" i="3"/>
  <c r="Q2329" i="3"/>
  <c r="U2329" i="3"/>
  <c r="Y2329" i="3"/>
  <c r="AC2329" i="3"/>
  <c r="AG2329" i="3"/>
  <c r="AK2329" i="3"/>
  <c r="AO2329" i="3"/>
  <c r="AS2329" i="3"/>
  <c r="AW2329" i="3"/>
  <c r="BA2329" i="3"/>
  <c r="BE2329" i="3"/>
  <c r="BI2329" i="3"/>
  <c r="P2328" i="3"/>
  <c r="T2328" i="3"/>
  <c r="X2328" i="3"/>
  <c r="AB2328" i="3"/>
  <c r="AF2328" i="3"/>
  <c r="AJ2328" i="3"/>
  <c r="AN2328" i="3"/>
  <c r="AR2328" i="3"/>
  <c r="AV2328" i="3"/>
  <c r="AZ2328" i="3"/>
  <c r="BD2328" i="3"/>
  <c r="BH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O2328" i="3"/>
  <c r="S2328" i="3"/>
  <c r="W2328" i="3"/>
  <c r="AA2328" i="3"/>
  <c r="AE2328" i="3"/>
  <c r="AI2328" i="3"/>
  <c r="AM2328" i="3"/>
  <c r="AQ2328" i="3"/>
  <c r="AU2328" i="3"/>
  <c r="AY2328" i="3"/>
  <c r="BC2328" i="3"/>
  <c r="BG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R2327" i="3"/>
  <c r="AH2327" i="3"/>
  <c r="AX2327" i="3"/>
  <c r="S2327" i="3"/>
  <c r="AI2327" i="3"/>
  <c r="AY2327" i="3"/>
  <c r="Q2327" i="3"/>
  <c r="AG2327" i="3"/>
  <c r="AW2327" i="3"/>
  <c r="P2327" i="3"/>
  <c r="AF2327" i="3"/>
  <c r="AV2327" i="3"/>
  <c r="AB2326" i="3"/>
  <c r="AR2326" i="3"/>
  <c r="BH2326" i="3"/>
  <c r="AI2326" i="3"/>
  <c r="M2326" i="3"/>
  <c r="AC2326" i="3"/>
  <c r="AS2326" i="3"/>
  <c r="BI2326" i="3"/>
  <c r="Z2326" i="3"/>
  <c r="AP2326" i="3"/>
  <c r="BF2326" i="3"/>
  <c r="AY2326" i="3"/>
  <c r="N2325" i="3"/>
  <c r="R2325" i="3"/>
  <c r="V2325" i="3"/>
  <c r="Z2325" i="3"/>
  <c r="AD2325" i="3"/>
  <c r="AH2325" i="3"/>
  <c r="AL2325" i="3"/>
  <c r="AP2325" i="3"/>
  <c r="AT2325" i="3"/>
  <c r="AX2325" i="3"/>
  <c r="BB2325" i="3"/>
  <c r="BF2325" i="3"/>
  <c r="M2325" i="3"/>
  <c r="U2325" i="3"/>
  <c r="AC2325" i="3"/>
  <c r="AK2325" i="3"/>
  <c r="AS2325" i="3"/>
  <c r="BE2325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Q2325" i="3"/>
  <c r="Y2325" i="3"/>
  <c r="AG2325" i="3"/>
  <c r="AO2325" i="3"/>
  <c r="AW2325" i="3"/>
  <c r="BI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BA2325" i="3"/>
  <c r="AB2324" i="3"/>
  <c r="BH2324" i="3"/>
  <c r="Y2324" i="3"/>
  <c r="AO2324" i="3"/>
  <c r="W2324" i="3"/>
  <c r="AM2324" i="3"/>
  <c r="BC2324" i="3"/>
  <c r="V2324" i="3"/>
  <c r="AL2324" i="3"/>
  <c r="BB2324" i="3"/>
  <c r="AB2323" i="3"/>
  <c r="AF2323" i="3"/>
  <c r="AR2323" i="3"/>
  <c r="BH2323" i="3"/>
  <c r="M2323" i="3"/>
  <c r="AC2323" i="3"/>
  <c r="AX2323" i="3"/>
  <c r="BC2323" i="3"/>
  <c r="AA2323" i="3"/>
  <c r="N2323" i="3"/>
  <c r="S2323" i="3"/>
  <c r="AI2323" i="3"/>
  <c r="BE2323" i="3"/>
  <c r="V2323" i="3"/>
  <c r="BB2323" i="3"/>
  <c r="AE2323" i="3"/>
  <c r="AK2323" i="3"/>
  <c r="BA2323" i="3"/>
  <c r="Z2322" i="3"/>
  <c r="AP2322" i="3"/>
  <c r="BF2322" i="3"/>
  <c r="AB2322" i="3"/>
  <c r="AR2322" i="3"/>
  <c r="BH2322" i="3"/>
  <c r="AO2322" i="3"/>
  <c r="AA2322" i="3"/>
  <c r="BG2322" i="3"/>
  <c r="AK2322" i="3"/>
  <c r="O2322" i="3"/>
  <c r="AU2322" i="3"/>
  <c r="AZ2321" i="3"/>
  <c r="R2321" i="3"/>
  <c r="U2321" i="3"/>
  <c r="BA2321" i="3"/>
  <c r="AI2321" i="3"/>
  <c r="AG2321" i="3"/>
  <c r="V2320" i="3"/>
  <c r="AL2320" i="3"/>
  <c r="AP2320" i="3"/>
  <c r="BB2320" i="3"/>
  <c r="X2320" i="3"/>
  <c r="AB2320" i="3"/>
  <c r="AN2320" i="3"/>
  <c r="BD2320" i="3"/>
  <c r="BH2320" i="3"/>
  <c r="AG2320" i="3"/>
  <c r="S2320" i="3"/>
  <c r="AA2320" i="3"/>
  <c r="AY2320" i="3"/>
  <c r="AC2320" i="3"/>
  <c r="AK2320" i="3"/>
  <c r="BI2320" i="3"/>
  <c r="AM2320" i="3"/>
  <c r="AU2320" i="3"/>
  <c r="P2319" i="3"/>
  <c r="AF2319" i="3"/>
  <c r="AV2319" i="3"/>
  <c r="N2319" i="3"/>
  <c r="AD2319" i="3"/>
  <c r="AT2319" i="3"/>
  <c r="M2319" i="3"/>
  <c r="AS2319" i="3"/>
  <c r="W2319" i="3"/>
  <c r="BC2319" i="3"/>
  <c r="AQ2319" i="3"/>
  <c r="Y2319" i="3"/>
  <c r="BE2319" i="3"/>
  <c r="Z2318" i="3"/>
  <c r="BB2318" i="3"/>
  <c r="BF2318" i="3"/>
  <c r="AR2318" i="3"/>
  <c r="AG2318" i="3"/>
  <c r="AO2318" i="3"/>
  <c r="BG2318" i="3"/>
  <c r="AK2318" i="3"/>
  <c r="AS2318" i="3"/>
  <c r="AM2318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N2333" i="3"/>
  <c r="Z2333" i="3"/>
  <c r="AD2333" i="3"/>
  <c r="AP2333" i="3"/>
  <c r="AT2333" i="3"/>
  <c r="BF2333" i="3"/>
  <c r="O2333" i="3"/>
  <c r="AA2333" i="3"/>
  <c r="AE2333" i="3"/>
  <c r="AQ2333" i="3"/>
  <c r="AU2333" i="3"/>
  <c r="BG2333" i="3"/>
  <c r="M2333" i="3"/>
  <c r="Y2333" i="3"/>
  <c r="AC2333" i="3"/>
  <c r="AO2333" i="3"/>
  <c r="AS2333" i="3"/>
  <c r="BE2333" i="3"/>
  <c r="BI2333" i="3"/>
  <c r="X2333" i="3"/>
  <c r="AB2333" i="3"/>
  <c r="AN2333" i="3"/>
  <c r="AR2333" i="3"/>
  <c r="BD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R2308" i="3"/>
  <c r="Z2308" i="3"/>
  <c r="AH2308" i="3"/>
  <c r="AP2308" i="3"/>
  <c r="AX2308" i="3"/>
  <c r="BF2308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N2316" i="3"/>
  <c r="R2316" i="3"/>
  <c r="V2316" i="3"/>
  <c r="Z2316" i="3"/>
  <c r="AD2316" i="3"/>
  <c r="AH2316" i="3"/>
  <c r="AL2316" i="3"/>
  <c r="AP2316" i="3"/>
  <c r="AT2316" i="3"/>
  <c r="AX2316" i="3"/>
  <c r="BB2316" i="3"/>
  <c r="BF2316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P2316" i="3"/>
  <c r="T2316" i="3"/>
  <c r="X2316" i="3"/>
  <c r="AB2316" i="3"/>
  <c r="AF2316" i="3"/>
  <c r="AJ2316" i="3"/>
  <c r="AN2316" i="3"/>
  <c r="AR2316" i="3"/>
  <c r="AV2316" i="3"/>
  <c r="AZ2316" i="3"/>
  <c r="BD2316" i="3"/>
  <c r="BH2316" i="3"/>
  <c r="AY2315" i="3"/>
  <c r="AI2315" i="3"/>
  <c r="N2314" i="3"/>
  <c r="R2314" i="3"/>
  <c r="AD2314" i="3"/>
  <c r="AH2314" i="3"/>
  <c r="AT2314" i="3"/>
  <c r="AX2314" i="3"/>
  <c r="O2314" i="3"/>
  <c r="S2314" i="3"/>
  <c r="AE2314" i="3"/>
  <c r="AI2314" i="3"/>
  <c r="AU2314" i="3"/>
  <c r="AY2314" i="3"/>
  <c r="P2314" i="3"/>
  <c r="T2314" i="3"/>
  <c r="AF2314" i="3"/>
  <c r="AJ2314" i="3"/>
  <c r="AV2314" i="3"/>
  <c r="AZ2314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AY2311" i="3"/>
  <c r="AI2311" i="3"/>
  <c r="AV2310" i="3"/>
  <c r="AT2308" i="3"/>
  <c r="N2308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BB2308" i="3"/>
  <c r="V2308" i="3"/>
  <c r="BC2317" i="3"/>
  <c r="AU2317" i="3"/>
  <c r="AM2317" i="3"/>
  <c r="AE2317" i="3"/>
  <c r="AW2316" i="3"/>
  <c r="AG2316" i="3"/>
  <c r="X2310" i="3"/>
  <c r="AD2310" i="3"/>
  <c r="AT2310" i="3"/>
  <c r="AY2310" i="3"/>
  <c r="AL2308" i="3"/>
  <c r="T2308" i="3"/>
  <c r="R2306" i="3"/>
  <c r="Z2306" i="3"/>
  <c r="AH2306" i="3"/>
  <c r="AP2306" i="3"/>
  <c r="AX2306" i="3"/>
  <c r="BF2306" i="3"/>
  <c r="T2304" i="3"/>
  <c r="R2302" i="3"/>
  <c r="Z2302" i="3"/>
  <c r="AH2302" i="3"/>
  <c r="AP2302" i="3"/>
  <c r="AX2302" i="3"/>
  <c r="BF2302" i="3"/>
  <c r="AF2294" i="3"/>
  <c r="BI2317" i="3"/>
  <c r="BA2317" i="3"/>
  <c r="AS2317" i="3"/>
  <c r="AK2317" i="3"/>
  <c r="P2317" i="3"/>
  <c r="T2317" i="3"/>
  <c r="X2317" i="3"/>
  <c r="AB2317" i="3"/>
  <c r="AF2317" i="3"/>
  <c r="AJ2317" i="3"/>
  <c r="AN2317" i="3"/>
  <c r="AR2317" i="3"/>
  <c r="AV2317" i="3"/>
  <c r="AZ2317" i="3"/>
  <c r="BD2317" i="3"/>
  <c r="BH2317" i="3"/>
  <c r="M2317" i="3"/>
  <c r="Q2317" i="3"/>
  <c r="U2317" i="3"/>
  <c r="Y2317" i="3"/>
  <c r="AC2317" i="3"/>
  <c r="N2317" i="3"/>
  <c r="R2317" i="3"/>
  <c r="V2317" i="3"/>
  <c r="Z2317" i="3"/>
  <c r="AD2317" i="3"/>
  <c r="AH2317" i="3"/>
  <c r="AL2317" i="3"/>
  <c r="AP2317" i="3"/>
  <c r="AT2317" i="3"/>
  <c r="AX2317" i="3"/>
  <c r="BB2317" i="3"/>
  <c r="BF2317" i="3"/>
  <c r="BI2316" i="3"/>
  <c r="AS2316" i="3"/>
  <c r="AC2316" i="3"/>
  <c r="M2316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BI2314" i="3"/>
  <c r="AS2314" i="3"/>
  <c r="AC2314" i="3"/>
  <c r="X2313" i="3"/>
  <c r="AV2313" i="3"/>
  <c r="Q2313" i="3"/>
  <c r="AK2313" i="3"/>
  <c r="BI2313" i="3"/>
  <c r="Z2313" i="3"/>
  <c r="AP2313" i="3"/>
  <c r="BF2313" i="3"/>
  <c r="BI2312" i="3"/>
  <c r="AS2312" i="3"/>
  <c r="AC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BG2310" i="3"/>
  <c r="AL2310" i="3"/>
  <c r="N2310" i="3"/>
  <c r="AD2308" i="3"/>
  <c r="AT2306" i="3"/>
  <c r="N2306" i="3"/>
  <c r="AD2304" i="3"/>
  <c r="AT2302" i="3"/>
  <c r="N2302" i="3"/>
  <c r="BF2310" i="3"/>
  <c r="AZ2310" i="3"/>
  <c r="AU2310" i="3"/>
  <c r="AP2310" i="3"/>
  <c r="AJ2310" i="3"/>
  <c r="AE2310" i="3"/>
  <c r="Z2310" i="3"/>
  <c r="K2309" i="3"/>
  <c r="BH2308" i="3"/>
  <c r="AZ2308" i="3"/>
  <c r="AR2308" i="3"/>
  <c r="AJ2308" i="3"/>
  <c r="AB2308" i="3"/>
  <c r="K2307" i="3"/>
  <c r="BH2306" i="3"/>
  <c r="AZ2306" i="3"/>
  <c r="AR2306" i="3"/>
  <c r="AJ2306" i="3"/>
  <c r="AB2306" i="3"/>
  <c r="K2305" i="3"/>
  <c r="BH2304" i="3"/>
  <c r="AZ2304" i="3"/>
  <c r="AR2304" i="3"/>
  <c r="AJ2304" i="3"/>
  <c r="AB2304" i="3"/>
  <c r="K2303" i="3"/>
  <c r="BH2302" i="3"/>
  <c r="AZ2302" i="3"/>
  <c r="AR2302" i="3"/>
  <c r="AJ2302" i="3"/>
  <c r="AB2302" i="3"/>
  <c r="X2296" i="3"/>
  <c r="AN2296" i="3"/>
  <c r="BD2296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O2310" i="3"/>
  <c r="S2310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L2301" i="3"/>
  <c r="AX2301" i="3" s="1"/>
  <c r="X2298" i="3"/>
  <c r="AN2298" i="3"/>
  <c r="BD2298" i="3"/>
  <c r="P2296" i="3"/>
  <c r="T2292" i="3"/>
  <c r="AJ2292" i="3"/>
  <c r="AZ2292" i="3"/>
  <c r="X2292" i="3"/>
  <c r="AN2292" i="3"/>
  <c r="BD2292" i="3"/>
  <c r="AB2292" i="3"/>
  <c r="AR2292" i="3"/>
  <c r="BH2292" i="3"/>
  <c r="BH2310" i="3"/>
  <c r="BC2310" i="3"/>
  <c r="AX2310" i="3"/>
  <c r="AR2310" i="3"/>
  <c r="AM2310" i="3"/>
  <c r="AH2310" i="3"/>
  <c r="AB2310" i="3"/>
  <c r="W2310" i="3"/>
  <c r="P2310" i="3"/>
  <c r="BD2308" i="3"/>
  <c r="AV2308" i="3"/>
  <c r="AN2308" i="3"/>
  <c r="AF2308" i="3"/>
  <c r="X2308" i="3"/>
  <c r="P2308" i="3"/>
  <c r="BD2306" i="3"/>
  <c r="AV2306" i="3"/>
  <c r="AN2306" i="3"/>
  <c r="AF2306" i="3"/>
  <c r="X2306" i="3"/>
  <c r="P2306" i="3"/>
  <c r="BD2304" i="3"/>
  <c r="AV2304" i="3"/>
  <c r="AN2304" i="3"/>
  <c r="AF2304" i="3"/>
  <c r="X2304" i="3"/>
  <c r="P2304" i="3"/>
  <c r="BD2302" i="3"/>
  <c r="AV2302" i="3"/>
  <c r="AN2302" i="3"/>
  <c r="AF2302" i="3"/>
  <c r="X2302" i="3"/>
  <c r="P2302" i="3"/>
  <c r="AH2300" i="3"/>
  <c r="P2298" i="3"/>
  <c r="AB2296" i="3"/>
  <c r="P2292" i="3"/>
  <c r="AZ2300" i="3"/>
  <c r="AT2299" i="3"/>
  <c r="AD2299" i="3"/>
  <c r="BH2298" i="3"/>
  <c r="AR2298" i="3"/>
  <c r="AT2297" i="3"/>
  <c r="AD2297" i="3"/>
  <c r="BH2296" i="3"/>
  <c r="AR2296" i="3"/>
  <c r="AD2295" i="3"/>
  <c r="AB2290" i="3"/>
  <c r="AO2290" i="3"/>
  <c r="AW2290" i="3"/>
  <c r="BE2290" i="3"/>
  <c r="P2290" i="3"/>
  <c r="AF2290" i="3"/>
  <c r="AR2290" i="3"/>
  <c r="AZ2290" i="3"/>
  <c r="BH2290" i="3"/>
  <c r="T2290" i="3"/>
  <c r="AJ2290" i="3"/>
  <c r="AS2290" i="3"/>
  <c r="BA2290" i="3"/>
  <c r="BI2290" i="3"/>
  <c r="Q2300" i="3"/>
  <c r="AG2300" i="3"/>
  <c r="AW2300" i="3"/>
  <c r="O2300" i="3"/>
  <c r="AE2300" i="3"/>
  <c r="AU230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O2295" i="3"/>
  <c r="AF2295" i="3"/>
  <c r="AS2295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S2293" i="3"/>
  <c r="W2293" i="3"/>
  <c r="AA2293" i="3"/>
  <c r="AE2293" i="3"/>
  <c r="AI2293" i="3"/>
  <c r="AM2293" i="3"/>
  <c r="AQ2293" i="3"/>
  <c r="AU2293" i="3"/>
  <c r="AY2293" i="3"/>
  <c r="BC2293" i="3"/>
  <c r="BG2293" i="3"/>
  <c r="P2293" i="3"/>
  <c r="T2293" i="3"/>
  <c r="X2293" i="3"/>
  <c r="AB2293" i="3"/>
  <c r="AF2293" i="3"/>
  <c r="AJ2293" i="3"/>
  <c r="AN2293" i="3"/>
  <c r="AR2293" i="3"/>
  <c r="AV2293" i="3"/>
  <c r="AZ2293" i="3"/>
  <c r="BD2293" i="3"/>
  <c r="BH2293" i="3"/>
  <c r="M2293" i="3"/>
  <c r="Q2293" i="3"/>
  <c r="U2293" i="3"/>
  <c r="Y2293" i="3"/>
  <c r="AC2293" i="3"/>
  <c r="AG2293" i="3"/>
  <c r="AK2293" i="3"/>
  <c r="AO2293" i="3"/>
  <c r="AS2293" i="3"/>
  <c r="AW2293" i="3"/>
  <c r="BA2293" i="3"/>
  <c r="BE2293" i="3"/>
  <c r="BI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X2290" i="3"/>
  <c r="BD2300" i="3"/>
  <c r="AV2300" i="3"/>
  <c r="X2300" i="3"/>
  <c r="P2300" i="3"/>
  <c r="BB2299" i="3"/>
  <c r="AL2299" i="3"/>
  <c r="V2299" i="3"/>
  <c r="AZ2298" i="3"/>
  <c r="AJ2298" i="3"/>
  <c r="T2298" i="3"/>
  <c r="BB2297" i="3"/>
  <c r="AL2297" i="3"/>
  <c r="V2297" i="3"/>
  <c r="AZ2296" i="3"/>
  <c r="AJ2296" i="3"/>
  <c r="T2296" i="3"/>
  <c r="AZ2294" i="3"/>
  <c r="AJ2294" i="3"/>
  <c r="T2294" i="3"/>
  <c r="BB2293" i="3"/>
  <c r="AL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BD2290" i="3"/>
  <c r="AB2288" i="3"/>
  <c r="AR2288" i="3"/>
  <c r="BH2288" i="3"/>
  <c r="P2288" i="3"/>
  <c r="AF2288" i="3"/>
  <c r="AV2288" i="3"/>
  <c r="T2288" i="3"/>
  <c r="AJ2288" i="3"/>
  <c r="AZ2288" i="3"/>
  <c r="M2290" i="3"/>
  <c r="Q2290" i="3"/>
  <c r="U2290" i="3"/>
  <c r="Y2290" i="3"/>
  <c r="AC2290" i="3"/>
  <c r="AG2290" i="3"/>
  <c r="AK2290" i="3"/>
  <c r="N2290" i="3"/>
  <c r="R2290" i="3"/>
  <c r="V2290" i="3"/>
  <c r="Z2290" i="3"/>
  <c r="AD2290" i="3"/>
  <c r="AH2290" i="3"/>
  <c r="AL2290" i="3"/>
  <c r="AP2290" i="3"/>
  <c r="AT2290" i="3"/>
  <c r="AX2290" i="3"/>
  <c r="BB2290" i="3"/>
  <c r="BF2290" i="3"/>
  <c r="O2290" i="3"/>
  <c r="S2290" i="3"/>
  <c r="W2290" i="3"/>
  <c r="AA2290" i="3"/>
  <c r="AE2290" i="3"/>
  <c r="AI2290" i="3"/>
  <c r="AM2290" i="3"/>
  <c r="AQ2290" i="3"/>
  <c r="AU2290" i="3"/>
  <c r="AY2290" i="3"/>
  <c r="BC2290" i="3"/>
  <c r="BG2290" i="3"/>
  <c r="L2289" i="3"/>
  <c r="S2289" i="3" s="1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N2288" i="3"/>
  <c r="R2288" i="3"/>
  <c r="V2288" i="3"/>
  <c r="Z2288" i="3"/>
  <c r="AD2288" i="3"/>
  <c r="AH2288" i="3"/>
  <c r="AL2288" i="3"/>
  <c r="AP2288" i="3"/>
  <c r="AT2288" i="3"/>
  <c r="AX2288" i="3"/>
  <c r="BB2288" i="3"/>
  <c r="BF2288" i="3"/>
  <c r="O2288" i="3"/>
  <c r="S2288" i="3"/>
  <c r="W2288" i="3"/>
  <c r="AA2288" i="3"/>
  <c r="AE2288" i="3"/>
  <c r="AI2288" i="3"/>
  <c r="AM2288" i="3"/>
  <c r="AQ2288" i="3"/>
  <c r="AU2288" i="3"/>
  <c r="AY2288" i="3"/>
  <c r="BC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T2284" i="3"/>
  <c r="Z2284" i="3"/>
  <c r="AE2284" i="3"/>
  <c r="AJ2284" i="3"/>
  <c r="AP2284" i="3"/>
  <c r="AU2284" i="3"/>
  <c r="AZ2284" i="3"/>
  <c r="BF2284" i="3"/>
  <c r="P2284" i="3"/>
  <c r="V2284" i="3"/>
  <c r="AA2284" i="3"/>
  <c r="AF2284" i="3"/>
  <c r="AL2284" i="3"/>
  <c r="AQ2284" i="3"/>
  <c r="AV2284" i="3"/>
  <c r="BB2284" i="3"/>
  <c r="BG2284" i="3"/>
  <c r="R2284" i="3"/>
  <c r="W2284" i="3"/>
  <c r="AB2284" i="3"/>
  <c r="AH2284" i="3"/>
  <c r="AM2284" i="3"/>
  <c r="AR2284" i="3"/>
  <c r="AX2284" i="3"/>
  <c r="BC2284" i="3"/>
  <c r="BH2284" i="3"/>
  <c r="L2285" i="3"/>
  <c r="BC2285" i="3" s="1"/>
  <c r="N2283" i="3"/>
  <c r="AD2283" i="3"/>
  <c r="AT2283" i="3"/>
  <c r="O2283" i="3"/>
  <c r="AE2283" i="3"/>
  <c r="AU2283" i="3"/>
  <c r="P2283" i="3"/>
  <c r="AF2283" i="3"/>
  <c r="AV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BH2281" i="3"/>
  <c r="AT2281" i="3"/>
  <c r="AD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AV2278" i="3"/>
  <c r="AF2278" i="3"/>
  <c r="L2277" i="3"/>
  <c r="S2277" i="3" s="1"/>
  <c r="X2282" i="3"/>
  <c r="R2282" i="3"/>
  <c r="M2282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P2281" i="3"/>
  <c r="T2281" i="3"/>
  <c r="X2281" i="3"/>
  <c r="AB2281" i="3"/>
  <c r="AF2281" i="3"/>
  <c r="AJ2281" i="3"/>
  <c r="AN2281" i="3"/>
  <c r="AR2281" i="3"/>
  <c r="AV2281" i="3"/>
  <c r="AZ2281" i="3"/>
  <c r="BD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Q2278" i="3"/>
  <c r="U2278" i="3"/>
  <c r="Y2278" i="3"/>
  <c r="AG2278" i="3"/>
  <c r="AK2278" i="3"/>
  <c r="AO2278" i="3"/>
  <c r="AW2278" i="3"/>
  <c r="BA2278" i="3"/>
  <c r="BE2278" i="3"/>
  <c r="N2278" i="3"/>
  <c r="R2278" i="3"/>
  <c r="V2278" i="3"/>
  <c r="AD2278" i="3"/>
  <c r="AH2278" i="3"/>
  <c r="AL2278" i="3"/>
  <c r="AT2278" i="3"/>
  <c r="AX2278" i="3"/>
  <c r="BB2278" i="3"/>
  <c r="O2278" i="3"/>
  <c r="S2278" i="3"/>
  <c r="W2278" i="3"/>
  <c r="AE2278" i="3"/>
  <c r="AI2278" i="3"/>
  <c r="AM2278" i="3"/>
  <c r="AU2278" i="3"/>
  <c r="AY2278" i="3"/>
  <c r="BC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AE2313" i="3" l="1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N2213" i="3" s="1"/>
  <c r="S2285" i="3"/>
  <c r="AD2285" i="3"/>
  <c r="M2285" i="3"/>
  <c r="Z2285" i="3"/>
  <c r="BI2289" i="3"/>
  <c r="AV2289" i="3"/>
  <c r="AE2289" i="3"/>
  <c r="L2259" i="3"/>
  <c r="BJ2299" i="3"/>
  <c r="BL2311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BL2300" i="3"/>
  <c r="BL2317" i="3"/>
  <c r="AL2289" i="3"/>
  <c r="AC2289" i="3"/>
  <c r="P2289" i="3"/>
  <c r="BJ2349" i="3"/>
  <c r="T2300" i="3"/>
  <c r="BM2300" i="3" s="1"/>
  <c r="L2264" i="3"/>
  <c r="K2264" i="3"/>
  <c r="K2258" i="3"/>
  <c r="L2256" i="3"/>
  <c r="K2256" i="3"/>
  <c r="K2254" i="3"/>
  <c r="L2245" i="3"/>
  <c r="K2244" i="3"/>
  <c r="L2243" i="3"/>
  <c r="AT2212" i="3"/>
  <c r="BK228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00" i="3" s="1"/>
  <c r="BJ2352" i="3"/>
  <c r="BL2352" i="3"/>
  <c r="AF2292" i="3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Q2291" i="3"/>
  <c r="AD2302" i="3"/>
  <c r="M2314" i="3"/>
  <c r="BK2314" i="3" s="1"/>
  <c r="AA2313" i="3"/>
  <c r="BM2313" i="3" s="1"/>
  <c r="W2311" i="3"/>
  <c r="BM2311" i="3" s="1"/>
  <c r="AG2291" i="3"/>
  <c r="BK2312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L2321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BL2298" i="3" s="1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BJ2283" i="3"/>
  <c r="AX2279" i="3"/>
  <c r="AK2279" i="3"/>
  <c r="BD2279" i="3"/>
  <c r="BC2279" i="3"/>
  <c r="BN2288" i="3"/>
  <c r="BK2288" i="3"/>
  <c r="BM2290" i="3"/>
  <c r="BN2290" i="3"/>
  <c r="BK2290" i="3"/>
  <c r="BK2293" i="3"/>
  <c r="BN2293" i="3"/>
  <c r="BL2294" i="3"/>
  <c r="BJ2294" i="3"/>
  <c r="BK2297" i="3"/>
  <c r="BN2297" i="3"/>
  <c r="BL2302" i="3"/>
  <c r="BK2308" i="3"/>
  <c r="BN2308" i="3"/>
  <c r="BJ2304" i="3"/>
  <c r="AN2301" i="3"/>
  <c r="BH2301" i="3"/>
  <c r="BA2301" i="3"/>
  <c r="N2301" i="3"/>
  <c r="AU2301" i="3"/>
  <c r="AI2301" i="3"/>
  <c r="S2301" i="3"/>
  <c r="BL2333" i="3"/>
  <c r="BL2335" i="3"/>
  <c r="BJ2318" i="3"/>
  <c r="BN2322" i="3"/>
  <c r="BK2322" i="3"/>
  <c r="BN2325" i="3"/>
  <c r="BK2325" i="3"/>
  <c r="BJ2329" i="3"/>
  <c r="BK2330" i="3"/>
  <c r="BN2330" i="3"/>
  <c r="R2277" i="3"/>
  <c r="BK2281" i="3"/>
  <c r="BN2281" i="3"/>
  <c r="BN2282" i="3"/>
  <c r="BK2282" i="3"/>
  <c r="V2277" i="3"/>
  <c r="BL2280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L2284" i="3"/>
  <c r="BL2290" i="3"/>
  <c r="BJ2290" i="3"/>
  <c r="BF2287" i="3"/>
  <c r="BL2291" i="3"/>
  <c r="BK2291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M2292" i="3"/>
  <c r="BN2294" i="3"/>
  <c r="BK2294" i="3"/>
  <c r="BM2295" i="3"/>
  <c r="BM2296" i="3"/>
  <c r="BN2298" i="3"/>
  <c r="BK2298" i="3"/>
  <c r="BM2299" i="3"/>
  <c r="BK2302" i="3"/>
  <c r="BN2302" i="3"/>
  <c r="BL2304" i="3"/>
  <c r="BM2306" i="3"/>
  <c r="BM2310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02" i="3"/>
  <c r="BJ2311" i="3"/>
  <c r="BJ2313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BJ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35" i="3"/>
  <c r="BK2335" i="3"/>
  <c r="BJ2335" i="3"/>
  <c r="BL2318" i="3"/>
  <c r="BN2319" i="3"/>
  <c r="BK2319" i="3"/>
  <c r="BJ2319" i="3"/>
  <c r="BL2322" i="3"/>
  <c r="BL2323" i="3"/>
  <c r="BM2323" i="3"/>
  <c r="BN2323" i="3"/>
  <c r="BK2323" i="3"/>
  <c r="BM2324" i="3"/>
  <c r="BM2325" i="3"/>
  <c r="BJ2326" i="3"/>
  <c r="BL2326" i="3"/>
  <c r="BM2327" i="3"/>
  <c r="BM2328" i="3"/>
  <c r="BJ2330" i="3"/>
  <c r="BM2330" i="3"/>
  <c r="BE2277" i="3"/>
  <c r="BH2277" i="3"/>
  <c r="BG2277" i="3"/>
  <c r="AA2277" i="3"/>
  <c r="BL2283" i="3"/>
  <c r="BA2279" i="3"/>
  <c r="AN2279" i="3"/>
  <c r="BL2293" i="3"/>
  <c r="BF2301" i="3"/>
  <c r="AT2301" i="3"/>
  <c r="X2301" i="3"/>
  <c r="AJ2301" i="3"/>
  <c r="AB2301" i="3"/>
  <c r="BJ2333" i="3"/>
  <c r="BN2318" i="3"/>
  <c r="BK2318" i="3"/>
  <c r="BM2320" i="3"/>
  <c r="BM2321" i="3"/>
  <c r="BM2326" i="3"/>
  <c r="BN2329" i="3"/>
  <c r="BK2329" i="3"/>
  <c r="BJ2276" i="3"/>
  <c r="AH2277" i="3"/>
  <c r="BM2278" i="3"/>
  <c r="AL2277" i="3"/>
  <c r="BN2280" i="3"/>
  <c r="BK2280" i="3"/>
  <c r="BJ2282" i="3"/>
  <c r="BN2276" i="3"/>
  <c r="BK2276" i="3"/>
  <c r="AW2277" i="3"/>
  <c r="AG2277" i="3"/>
  <c r="Q2277" i="3"/>
  <c r="AZ2277" i="3"/>
  <c r="AJ2277" i="3"/>
  <c r="T2277" i="3"/>
  <c r="AY2277" i="3"/>
  <c r="AI2277" i="3"/>
  <c r="BM2282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BK2285" i="3" s="1"/>
  <c r="AU2285" i="3"/>
  <c r="AE2285" i="3"/>
  <c r="O2285" i="3"/>
  <c r="BK2284" i="3"/>
  <c r="BN2284" i="3"/>
  <c r="BN2286" i="3"/>
  <c r="BK2286" i="3"/>
  <c r="BM2288" i="3"/>
  <c r="BM2291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L2292" i="3"/>
  <c r="BJ2292" i="3"/>
  <c r="BK2295" i="3"/>
  <c r="BN2295" i="3"/>
  <c r="BL2295" i="3"/>
  <c r="BL2296" i="3"/>
  <c r="BJ2296" i="3"/>
  <c r="BK2299" i="3"/>
  <c r="BN2299" i="3"/>
  <c r="BL2299" i="3"/>
  <c r="BK2304" i="3"/>
  <c r="BN2304" i="3"/>
  <c r="BL2306" i="3"/>
  <c r="BM2308" i="3"/>
  <c r="BL2310" i="3"/>
  <c r="BN2311" i="3"/>
  <c r="BK2311" i="3"/>
  <c r="BN2313" i="3"/>
  <c r="BK2313" i="3"/>
  <c r="BN2315" i="3"/>
  <c r="BK2315" i="3"/>
  <c r="BJ2317" i="3"/>
  <c r="BM231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312" i="3"/>
  <c r="BM2316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M2318" i="3"/>
  <c r="BL2319" i="3"/>
  <c r="BN2320" i="3"/>
  <c r="BK2320" i="3"/>
  <c r="BJ2320" i="3"/>
  <c r="BM2322" i="3"/>
  <c r="BJ2323" i="3"/>
  <c r="BJ2324" i="3"/>
  <c r="BL2324" i="3"/>
  <c r="BL2325" i="3"/>
  <c r="BK2326" i="3"/>
  <c r="BN2326" i="3"/>
  <c r="BN2327" i="3"/>
  <c r="BK2327" i="3"/>
  <c r="BL2327" i="3"/>
  <c r="BJ2327" i="3"/>
  <c r="BJ2328" i="3"/>
  <c r="BL2328" i="3"/>
  <c r="BM2332" i="3"/>
  <c r="BN2332" i="3"/>
  <c r="BK2332" i="3"/>
  <c r="BM2334" i="3"/>
  <c r="BN2334" i="3"/>
  <c r="BK2334" i="3"/>
  <c r="BN2278" i="3"/>
  <c r="BK2278" i="3"/>
  <c r="Z2277" i="3"/>
  <c r="AP2277" i="3"/>
  <c r="BF2277" i="3"/>
  <c r="N2277" i="3"/>
  <c r="AD2277" i="3"/>
  <c r="AT2277" i="3"/>
  <c r="BM2280" i="3"/>
  <c r="Y2277" i="3"/>
  <c r="AB2277" i="3"/>
  <c r="AQ2277" i="3"/>
  <c r="Z2279" i="3"/>
  <c r="AD2279" i="3"/>
  <c r="U2279" i="3"/>
  <c r="X2279" i="3"/>
  <c r="AM2279" i="3"/>
  <c r="W2279" i="3"/>
  <c r="BL2297" i="3"/>
  <c r="BJ2298" i="3"/>
  <c r="BN2283" i="3"/>
  <c r="BM2304" i="3"/>
  <c r="BJ2306" i="3"/>
  <c r="BM2314" i="3"/>
  <c r="BN2333" i="3"/>
  <c r="BK2333" i="3"/>
  <c r="BM2319" i="3"/>
  <c r="BJ2322" i="3"/>
  <c r="BJ2325" i="3"/>
  <c r="BL2329" i="3"/>
  <c r="AX2277" i="3"/>
  <c r="BL2278" i="3"/>
  <c r="BJ2278" i="3"/>
  <c r="BM2281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77" i="3" s="1"/>
  <c r="BL2282" i="3"/>
  <c r="BM2283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L2288" i="3"/>
  <c r="BJ2288" i="3"/>
  <c r="BJ2291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J2293" i="3"/>
  <c r="BM2293" i="3"/>
  <c r="BM2294" i="3"/>
  <c r="BN2296" i="3"/>
  <c r="BK2296" i="3"/>
  <c r="BM2297" i="3"/>
  <c r="BM2298" i="3"/>
  <c r="BK2300" i="3"/>
  <c r="BN2300" i="3"/>
  <c r="BM2302" i="3"/>
  <c r="BK2306" i="3"/>
  <c r="BN2306" i="3"/>
  <c r="BL2308" i="3"/>
  <c r="BN2310" i="3"/>
  <c r="BK231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J2310" i="3"/>
  <c r="BN2316" i="3"/>
  <c r="BK2316" i="3"/>
  <c r="BN2317" i="3"/>
  <c r="BK2317" i="3"/>
  <c r="BB2289" i="3"/>
  <c r="AH2289" i="3"/>
  <c r="N2289" i="3"/>
  <c r="AW2289" i="3"/>
  <c r="AG2289" i="3"/>
  <c r="Q2289" i="3"/>
  <c r="AZ2289" i="3"/>
  <c r="AJ2289" i="3"/>
  <c r="T2289" i="3"/>
  <c r="AY2289" i="3"/>
  <c r="BK2289" i="3" s="1"/>
  <c r="AI2289" i="3"/>
  <c r="BJ2308" i="3"/>
  <c r="BL2312" i="3"/>
  <c r="BJ2312" i="3"/>
  <c r="BL2316" i="3"/>
  <c r="BJ2316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M2333" i="3"/>
  <c r="BM2335" i="3"/>
  <c r="BN2314" i="3"/>
  <c r="BL2320" i="3"/>
  <c r="BN2321" i="3"/>
  <c r="BK2321" i="3"/>
  <c r="BJ2321" i="3"/>
  <c r="BN2312" i="3"/>
  <c r="BK2324" i="3"/>
  <c r="BN2324" i="3"/>
  <c r="BK2328" i="3"/>
  <c r="BN2328" i="3"/>
  <c r="BM2329" i="3"/>
  <c r="BL2330" i="3"/>
  <c r="BL2332" i="3"/>
  <c r="BJ2332" i="3"/>
  <c r="BL2334" i="3"/>
  <c r="BJ2334" i="3"/>
  <c r="N2203" i="3"/>
  <c r="L2263" i="3"/>
  <c r="K2263" i="3"/>
  <c r="K2261" i="3"/>
  <c r="L2255" i="3"/>
  <c r="K2255" i="3"/>
  <c r="L2253" i="3"/>
  <c r="K2253" i="3"/>
  <c r="L2252" i="3"/>
  <c r="K2252" i="3"/>
  <c r="L2251" i="3"/>
  <c r="K2251" i="3"/>
  <c r="L2250" i="3"/>
  <c r="AM2250" i="3" s="1"/>
  <c r="K2234" i="3"/>
  <c r="L2229" i="3"/>
  <c r="K2229" i="3"/>
  <c r="L2227" i="3"/>
  <c r="K2227" i="3"/>
  <c r="L2225" i="3"/>
  <c r="L2220" i="3"/>
  <c r="AV2220" i="3" s="1"/>
  <c r="K2219" i="3"/>
  <c r="L2215" i="3"/>
  <c r="AL2214" i="3"/>
  <c r="L2211" i="3"/>
  <c r="AT2211" i="3" s="1"/>
  <c r="K2211" i="3"/>
  <c r="L2210" i="3"/>
  <c r="AT2210" i="3" s="1"/>
  <c r="L2208" i="3"/>
  <c r="K2208" i="3"/>
  <c r="AX2208" i="3" s="1"/>
  <c r="L2206" i="3"/>
  <c r="L2204" i="3"/>
  <c r="K2204" i="3"/>
  <c r="K2271" i="3"/>
  <c r="K2269" i="3"/>
  <c r="K2267" i="3"/>
  <c r="K2265" i="3"/>
  <c r="K2259" i="3"/>
  <c r="AG2259" i="3" s="1"/>
  <c r="K2257" i="3"/>
  <c r="K2245" i="3"/>
  <c r="K2243" i="3"/>
  <c r="AA2243" i="3" s="1"/>
  <c r="L2235" i="3"/>
  <c r="AZ2235" i="3" s="1"/>
  <c r="L2233" i="3"/>
  <c r="L2231" i="3"/>
  <c r="K2230" i="3"/>
  <c r="AJ2230" i="3" s="1"/>
  <c r="K2228" i="3"/>
  <c r="AX2213" i="3"/>
  <c r="AO2212" i="3"/>
  <c r="L2275" i="3"/>
  <c r="K2274" i="3"/>
  <c r="K2272" i="3"/>
  <c r="L2271" i="3"/>
  <c r="K2270" i="3"/>
  <c r="L2269" i="3"/>
  <c r="K2268" i="3"/>
  <c r="L2267" i="3"/>
  <c r="L2265" i="3"/>
  <c r="K2262" i="3"/>
  <c r="L2260" i="3"/>
  <c r="K2260" i="3"/>
  <c r="L2254" i="3"/>
  <c r="W2254" i="3" s="1"/>
  <c r="O2250" i="3"/>
  <c r="K2242" i="3"/>
  <c r="K2241" i="3"/>
  <c r="AN2241" i="3" s="1"/>
  <c r="L2216" i="3"/>
  <c r="AD2213" i="3"/>
  <c r="L2209" i="3"/>
  <c r="AT2209" i="3" s="1"/>
  <c r="K2207" i="3"/>
  <c r="L2205" i="3"/>
  <c r="AP2203" i="3"/>
  <c r="K2202" i="3"/>
  <c r="AE2256" i="3"/>
  <c r="BC2256" i="3"/>
  <c r="O2256" i="3"/>
  <c r="AM2256" i="3"/>
  <c r="BG2256" i="3"/>
  <c r="W2256" i="3"/>
  <c r="AQ2256" i="3"/>
  <c r="AA2256" i="3"/>
  <c r="AU2256" i="3"/>
  <c r="AI2260" i="3"/>
  <c r="AY2260" i="3"/>
  <c r="AM2254" i="3"/>
  <c r="BC2254" i="3"/>
  <c r="K2275" i="3"/>
  <c r="K2273" i="3"/>
  <c r="AA2260" i="3"/>
  <c r="AQ2252" i="3"/>
  <c r="O2252" i="3"/>
  <c r="BC2250" i="3"/>
  <c r="W2250" i="3"/>
  <c r="AW2245" i="3"/>
  <c r="BI2245" i="3"/>
  <c r="L2273" i="3"/>
  <c r="K2266" i="3"/>
  <c r="BA2259" i="3"/>
  <c r="L2258" i="3"/>
  <c r="AA2258" i="3" s="1"/>
  <c r="L2257" i="3"/>
  <c r="Y2257" i="3" s="1"/>
  <c r="AC2253" i="3"/>
  <c r="AQ2250" i="3"/>
  <c r="S2211" i="3"/>
  <c r="AN2211" i="3"/>
  <c r="AG2208" i="3"/>
  <c r="AC2208" i="3"/>
  <c r="Y2208" i="3"/>
  <c r="U2208" i="3"/>
  <c r="AB2204" i="3"/>
  <c r="L2272" i="3"/>
  <c r="L2270" i="3"/>
  <c r="L2268" i="3"/>
  <c r="L2266" i="3"/>
  <c r="Q2259" i="3"/>
  <c r="AE2252" i="3"/>
  <c r="BC2252" i="3"/>
  <c r="Y2251" i="3"/>
  <c r="AA2250" i="3"/>
  <c r="AU2250" i="3"/>
  <c r="P2243" i="3"/>
  <c r="AV2243" i="3"/>
  <c r="AF2243" i="3"/>
  <c r="BG2243" i="3"/>
  <c r="AK2243" i="3"/>
  <c r="AR2235" i="3"/>
  <c r="L2274" i="3"/>
  <c r="BA2263" i="3"/>
  <c r="L2262" i="3"/>
  <c r="L2261" i="3"/>
  <c r="Y2261" i="3" s="1"/>
  <c r="AK2259" i="3"/>
  <c r="Q2257" i="3"/>
  <c r="BA2255" i="3"/>
  <c r="BE2253" i="3"/>
  <c r="AU2252" i="3"/>
  <c r="W2252" i="3"/>
  <c r="BG2250" i="3"/>
  <c r="AE2250" i="3"/>
  <c r="BA2243" i="3"/>
  <c r="X2241" i="3"/>
  <c r="L2249" i="3"/>
  <c r="K2249" i="3"/>
  <c r="L2248" i="3"/>
  <c r="BC2248" i="3" s="1"/>
  <c r="L2244" i="3"/>
  <c r="K2239" i="3"/>
  <c r="L2237" i="3"/>
  <c r="K2236" i="3"/>
  <c r="T2235" i="3"/>
  <c r="BF2227" i="3"/>
  <c r="AL2227" i="3"/>
  <c r="K2225" i="3"/>
  <c r="K2224" i="3"/>
  <c r="L2218" i="3"/>
  <c r="AV2218" i="3" s="1"/>
  <c r="K2217" i="3"/>
  <c r="BB2214" i="3"/>
  <c r="AT2213" i="3"/>
  <c r="Z2213" i="3"/>
  <c r="Y2212" i="3"/>
  <c r="X2209" i="3"/>
  <c r="AD2203" i="3"/>
  <c r="L2202" i="3"/>
  <c r="K2238" i="3"/>
  <c r="K2233" i="3"/>
  <c r="R2227" i="3"/>
  <c r="K2226" i="3"/>
  <c r="L2224" i="3"/>
  <c r="K2223" i="3"/>
  <c r="AT2214" i="3"/>
  <c r="AP2213" i="3"/>
  <c r="R2213" i="3"/>
  <c r="BH2212" i="3"/>
  <c r="T2212" i="3"/>
  <c r="AD2211" i="3"/>
  <c r="Y2210" i="3"/>
  <c r="K2206" i="3"/>
  <c r="AR2206" i="3" s="1"/>
  <c r="K2205" i="3"/>
  <c r="W2205" i="3" s="1"/>
  <c r="BF2203" i="3"/>
  <c r="Z2203" i="3"/>
  <c r="K2231" i="3"/>
  <c r="N2231" i="3" s="1"/>
  <c r="AT2227" i="3"/>
  <c r="Z2227" i="3"/>
  <c r="L2226" i="3"/>
  <c r="L2222" i="3"/>
  <c r="K2221" i="3"/>
  <c r="K2215" i="3"/>
  <c r="BF2213" i="3"/>
  <c r="AH2213" i="3"/>
  <c r="AT2203" i="3"/>
  <c r="L2247" i="3"/>
  <c r="K2247" i="3"/>
  <c r="L2246" i="3"/>
  <c r="BC2246" i="3" s="1"/>
  <c r="K2237" i="3"/>
  <c r="K2232" i="3"/>
  <c r="AF2232" i="3" s="1"/>
  <c r="AP2227" i="3"/>
  <c r="AD2212" i="3"/>
  <c r="W2274" i="3"/>
  <c r="AM2274" i="3"/>
  <c r="BC2274" i="3"/>
  <c r="V2274" i="3"/>
  <c r="AT2274" i="3"/>
  <c r="X2274" i="3"/>
  <c r="AN2274" i="3"/>
  <c r="BD2274" i="3"/>
  <c r="AC2274" i="3"/>
  <c r="BI2274" i="3"/>
  <c r="BF2274" i="3"/>
  <c r="AO2274" i="3"/>
  <c r="O2272" i="3"/>
  <c r="S2272" i="3"/>
  <c r="W2272" i="3"/>
  <c r="AA2272" i="3"/>
  <c r="AE2272" i="3"/>
  <c r="AI2272" i="3"/>
  <c r="AM2272" i="3"/>
  <c r="AQ2272" i="3"/>
  <c r="AU2272" i="3"/>
  <c r="AY2272" i="3"/>
  <c r="BC2272" i="3"/>
  <c r="BG2272" i="3"/>
  <c r="P2272" i="3"/>
  <c r="T2272" i="3"/>
  <c r="X2272" i="3"/>
  <c r="AB2272" i="3"/>
  <c r="AF2272" i="3"/>
  <c r="AJ2272" i="3"/>
  <c r="AN2272" i="3"/>
  <c r="AR2272" i="3"/>
  <c r="AV2272" i="3"/>
  <c r="AZ2272" i="3"/>
  <c r="BD2272" i="3"/>
  <c r="BH2272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M2272" i="3"/>
  <c r="Q2272" i="3"/>
  <c r="U2272" i="3"/>
  <c r="Y2272" i="3"/>
  <c r="AC2272" i="3"/>
  <c r="AG2272" i="3"/>
  <c r="AK2272" i="3"/>
  <c r="AO2272" i="3"/>
  <c r="AS2272" i="3"/>
  <c r="AW2272" i="3"/>
  <c r="BA2272" i="3"/>
  <c r="BE2272" i="3"/>
  <c r="BI2272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N2268" i="3"/>
  <c r="V2268" i="3"/>
  <c r="Z2268" i="3"/>
  <c r="AH2268" i="3"/>
  <c r="AP2268" i="3"/>
  <c r="AX2268" i="3"/>
  <c r="BF2268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R2268" i="3"/>
  <c r="AD2268" i="3"/>
  <c r="AL2268" i="3"/>
  <c r="AT2268" i="3"/>
  <c r="BB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AA2266" i="3"/>
  <c r="AQ2266" i="3"/>
  <c r="BG2266" i="3"/>
  <c r="AB2266" i="3"/>
  <c r="AR2266" i="3"/>
  <c r="BH2266" i="3"/>
  <c r="Y2266" i="3"/>
  <c r="AO2266" i="3"/>
  <c r="BE2266" i="3"/>
  <c r="V2266" i="3"/>
  <c r="AL2266" i="3"/>
  <c r="BB2266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BI2273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P2273" i="3"/>
  <c r="T2273" i="3"/>
  <c r="AB2273" i="3"/>
  <c r="AJ2273" i="3"/>
  <c r="AR2273" i="3"/>
  <c r="AZ2273" i="3"/>
  <c r="BH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X2273" i="3"/>
  <c r="AF2273" i="3"/>
  <c r="AN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Q2269" i="3"/>
  <c r="Y2269" i="3"/>
  <c r="AG2269" i="3"/>
  <c r="AO2269" i="3"/>
  <c r="AW2269" i="3"/>
  <c r="BE2269" i="3"/>
  <c r="AF2269" i="3"/>
  <c r="BH2269" i="3"/>
  <c r="R2269" i="3"/>
  <c r="Z2269" i="3"/>
  <c r="AH2269" i="3"/>
  <c r="AP2269" i="3"/>
  <c r="AX2269" i="3"/>
  <c r="BF2269" i="3"/>
  <c r="AN2269" i="3"/>
  <c r="O2269" i="3"/>
  <c r="W2269" i="3"/>
  <c r="AE2269" i="3"/>
  <c r="AM2269" i="3"/>
  <c r="AU2269" i="3"/>
  <c r="BC2269" i="3"/>
  <c r="P2269" i="3"/>
  <c r="AB2269" i="3"/>
  <c r="AR2269" i="3"/>
  <c r="AZ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BG2260" i="3"/>
  <c r="AQ2260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M2260" i="3"/>
  <c r="Q2260" i="3"/>
  <c r="U2260" i="3"/>
  <c r="Y2260" i="3"/>
  <c r="AC2260" i="3"/>
  <c r="AG2260" i="3"/>
  <c r="AK2260" i="3"/>
  <c r="AO2260" i="3"/>
  <c r="AS2260" i="3"/>
  <c r="AW2260" i="3"/>
  <c r="BA2260" i="3"/>
  <c r="BE2260" i="3"/>
  <c r="BI2260" i="3"/>
  <c r="N2260" i="3"/>
  <c r="R2260" i="3"/>
  <c r="V2260" i="3"/>
  <c r="Z2260" i="3"/>
  <c r="AD2260" i="3"/>
  <c r="AH2260" i="3"/>
  <c r="AL2260" i="3"/>
  <c r="AP2260" i="3"/>
  <c r="AT2260" i="3"/>
  <c r="AX2260" i="3"/>
  <c r="BB2260" i="3"/>
  <c r="BF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V2246" i="3"/>
  <c r="Z2246" i="3"/>
  <c r="AD2246" i="3"/>
  <c r="AH2246" i="3"/>
  <c r="AL2246" i="3"/>
  <c r="AP2246" i="3"/>
  <c r="AT2246" i="3"/>
  <c r="AX2246" i="3"/>
  <c r="BB2246" i="3"/>
  <c r="BF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P2239" i="3"/>
  <c r="AF2239" i="3"/>
  <c r="AV2239" i="3"/>
  <c r="T2239" i="3"/>
  <c r="AJ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W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AY2256" i="3"/>
  <c r="AI2256" i="3"/>
  <c r="S2256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BL2250" i="3" s="1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F2241" i="3"/>
  <c r="AV2241" i="3"/>
  <c r="T2241" i="3"/>
  <c r="AJ2241" i="3"/>
  <c r="AZ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L2209" i="3" s="1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AW2257" i="3" l="1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BK2245" i="3" s="1"/>
  <c r="Q2245" i="3"/>
  <c r="AC2245" i="3"/>
  <c r="AO2245" i="3"/>
  <c r="AG2245" i="3"/>
  <c r="AS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BM2232" i="3" s="1"/>
  <c r="R2215" i="3"/>
  <c r="AH2215" i="3"/>
  <c r="AP2215" i="3"/>
  <c r="R2231" i="3"/>
  <c r="BN2231" i="3" s="1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L2198" i="3"/>
  <c r="K2191" i="3"/>
  <c r="L2199" i="3"/>
  <c r="L2195" i="3"/>
  <c r="L2190" i="3"/>
  <c r="K2190" i="3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AV2198" i="3" s="1"/>
  <c r="L2194" i="3"/>
  <c r="K2194" i="3"/>
  <c r="K2201" i="3"/>
  <c r="AK2198" i="3"/>
  <c r="AP2198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J2225" i="3" l="1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X2129" i="3" s="1"/>
  <c r="K2129" i="3"/>
  <c r="K2127" i="3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D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O2173" i="3" s="1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J2138" i="3" l="1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K2175" i="3" s="1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BJ2103" i="3" s="1"/>
  <c r="AZ2103" i="3"/>
  <c r="AJ2103" i="3"/>
  <c r="AR2103" i="3"/>
  <c r="AA2168" i="3"/>
  <c r="BL2168" i="3" s="1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BL2155" i="3" s="1"/>
  <c r="AK2155" i="3"/>
  <c r="AO2155" i="3"/>
  <c r="Y2155" i="3"/>
  <c r="BA2155" i="3"/>
  <c r="BM2155" i="3" s="1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M2187" i="3" s="1"/>
  <c r="BD2187" i="3"/>
  <c r="AE2102" i="3"/>
  <c r="BD2136" i="3"/>
  <c r="AX2147" i="3"/>
  <c r="BJ2147" i="3" s="1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BN2165" i="3" s="1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J2139" i="3" s="1"/>
  <c r="BB2139" i="3"/>
  <c r="Z2139" i="3"/>
  <c r="V2139" i="3"/>
  <c r="BB2145" i="3"/>
  <c r="AL2145" i="3"/>
  <c r="Q2163" i="3"/>
  <c r="Y2163" i="3"/>
  <c r="N2163" i="3"/>
  <c r="BN2163" i="3" s="1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BJ2181" i="3" s="1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BL2181" i="3" s="1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BM2150" i="3" s="1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M2124" i="3" s="1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BJ2102" i="3" s="1"/>
  <c r="AT2102" i="3"/>
  <c r="BL2102" i="3" s="1"/>
  <c r="W2102" i="3"/>
  <c r="T2146" i="3"/>
  <c r="AR2146" i="3"/>
  <c r="BM2146" i="3" s="1"/>
  <c r="AM2131" i="3"/>
  <c r="BN2192" i="3"/>
  <c r="S2183" i="3"/>
  <c r="P2142" i="3"/>
  <c r="BN2142" i="3" s="1"/>
  <c r="AD2096" i="3"/>
  <c r="AP2096" i="3"/>
  <c r="BF2096" i="3"/>
  <c r="Z2096" i="3"/>
  <c r="BM2096" i="3" s="1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BN215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M2104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N2106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J2179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BG2079" i="3" s="1"/>
  <c r="L2086" i="3"/>
  <c r="K2086" i="3"/>
  <c r="X2086" i="3" s="1"/>
  <c r="L2084" i="3"/>
  <c r="K2082" i="3"/>
  <c r="N2072" i="3"/>
  <c r="AB2072" i="3"/>
  <c r="AZ2072" i="3"/>
  <c r="L2094" i="3"/>
  <c r="L2088" i="3"/>
  <c r="K2093" i="3"/>
  <c r="AJ2093" i="3" s="1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BF2077" i="3" s="1"/>
  <c r="L2074" i="3"/>
  <c r="K2073" i="3"/>
  <c r="AJ2077" i="3"/>
  <c r="AE2077" i="3"/>
  <c r="L2085" i="3"/>
  <c r="AP2085" i="3" s="1"/>
  <c r="K2085" i="3"/>
  <c r="L2083" i="3"/>
  <c r="AI2083" i="3" s="1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BG2087" i="3" s="1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T2088" i="3"/>
  <c r="AN2088" i="3"/>
  <c r="AQ2088" i="3"/>
  <c r="K2091" i="3"/>
  <c r="L2089" i="3"/>
  <c r="AN2090" i="3"/>
  <c r="P2077" i="3"/>
  <c r="AT2077" i="3"/>
  <c r="K2080" i="3"/>
  <c r="K2078" i="3"/>
  <c r="AV2077" i="3"/>
  <c r="L2075" i="3"/>
  <c r="AC2074" i="3"/>
  <c r="AA2074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I2074" i="3" l="1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AL2017" i="3" s="1"/>
  <c r="L2012" i="3"/>
  <c r="K2012" i="3"/>
  <c r="L2007" i="3"/>
  <c r="K2007" i="3"/>
  <c r="Z2007" i="3" s="1"/>
  <c r="L2000" i="3"/>
  <c r="L1995" i="3"/>
  <c r="L1988" i="3"/>
  <c r="K1982" i="3"/>
  <c r="L1976" i="3"/>
  <c r="K1974" i="3"/>
  <c r="L1970" i="3"/>
  <c r="K1970" i="3"/>
  <c r="T1970" i="3" s="1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BF1978" i="3"/>
  <c r="AT1978" i="3"/>
  <c r="AM1974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Q2037" i="3" s="1"/>
  <c r="L2036" i="3"/>
  <c r="K2036" i="3"/>
  <c r="L2032" i="3"/>
  <c r="K2032" i="3"/>
  <c r="K2068" i="3"/>
  <c r="K2067" i="3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BE2051" i="3" s="1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AA2067" i="3"/>
  <c r="BH2067" i="3"/>
  <c r="BG2068" i="3"/>
  <c r="AF2066" i="3"/>
  <c r="M2066" i="3"/>
  <c r="AS2066" i="3"/>
  <c r="Z2066" i="3"/>
  <c r="BF2066" i="3"/>
  <c r="AQ2066" i="3"/>
  <c r="AH2061" i="3"/>
  <c r="AW2061" i="3"/>
  <c r="P2061" i="3"/>
  <c r="V2057" i="3"/>
  <c r="AP2057" i="3"/>
  <c r="AX2057" i="3"/>
  <c r="Q2057" i="3"/>
  <c r="AR2057" i="3"/>
  <c r="AF2057" i="3"/>
  <c r="AU2057" i="3"/>
  <c r="S2057" i="3"/>
  <c r="AW2057" i="3"/>
  <c r="BA2057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AW2067" i="3" l="1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BN2053" i="3" s="1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R1962" i="3"/>
  <c r="AV1962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M1966" i="3" s="1"/>
  <c r="AH1965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BJ2019" i="3" l="1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AW1944" i="3" s="1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L1950" i="3"/>
  <c r="T1950" i="3" s="1"/>
  <c r="BA1944" i="3"/>
  <c r="L1943" i="3"/>
  <c r="BD1943" i="3" s="1"/>
  <c r="L1942" i="3"/>
  <c r="AR1942" i="3" s="1"/>
  <c r="AB1950" i="3"/>
  <c r="M1946" i="3"/>
  <c r="AQ1945" i="3"/>
  <c r="AB1945" i="3"/>
  <c r="AR1945" i="3"/>
  <c r="BH1945" i="3"/>
  <c r="Y1945" i="3"/>
  <c r="AO1945" i="3"/>
  <c r="BE1945" i="3"/>
  <c r="V1945" i="3"/>
  <c r="AL1945" i="3"/>
  <c r="BB1945" i="3"/>
  <c r="BE1944" i="3"/>
  <c r="N1944" i="3"/>
  <c r="AE1944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C1951" i="3" l="1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AG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S1941" i="3" s="1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AN1918" i="3" s="1"/>
  <c r="L1915" i="3"/>
  <c r="L1914" i="3"/>
  <c r="T1914" i="3" s="1"/>
  <c r="K1913" i="3"/>
  <c r="W1913" i="3" s="1"/>
  <c r="K1909" i="3"/>
  <c r="K1906" i="3"/>
  <c r="L1903" i="3"/>
  <c r="Y1903" i="3" s="1"/>
  <c r="AM1895" i="3"/>
  <c r="Q1857" i="3"/>
  <c r="BB1857" i="3"/>
  <c r="L1939" i="3"/>
  <c r="L1937" i="3"/>
  <c r="L1935" i="3"/>
  <c r="L1933" i="3"/>
  <c r="L1931" i="3"/>
  <c r="L1929" i="3"/>
  <c r="L1927" i="3"/>
  <c r="L1925" i="3"/>
  <c r="K1922" i="3"/>
  <c r="K1920" i="3"/>
  <c r="L1917" i="3"/>
  <c r="BB1917" i="3" s="1"/>
  <c r="L1916" i="3"/>
  <c r="K1915" i="3"/>
  <c r="K1912" i="3"/>
  <c r="L1911" i="3"/>
  <c r="N1911" i="3" s="1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S1854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Q1916" i="3" s="1"/>
  <c r="L1912" i="3"/>
  <c r="K1910" i="3"/>
  <c r="L1908" i="3"/>
  <c r="X1908" i="3" s="1"/>
  <c r="K1907" i="3"/>
  <c r="O1907" i="3" s="1"/>
  <c r="K1904" i="3"/>
  <c r="L1900" i="3"/>
  <c r="K1900" i="3"/>
  <c r="AQ1899" i="3"/>
  <c r="L1898" i="3"/>
  <c r="K1898" i="3"/>
  <c r="BG1891" i="3"/>
  <c r="AY1891" i="3"/>
  <c r="AQ1885" i="3"/>
  <c r="BH1881" i="3"/>
  <c r="AJ1872" i="3"/>
  <c r="L1894" i="3"/>
  <c r="K1894" i="3"/>
  <c r="L1886" i="3"/>
  <c r="K1886" i="3"/>
  <c r="L1876" i="3"/>
  <c r="AW1876" i="3" s="1"/>
  <c r="L1865" i="3"/>
  <c r="K1865" i="3"/>
  <c r="AX1857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X1828" i="3"/>
  <c r="AR1828" i="3"/>
  <c r="AV1828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K1835" i="3"/>
  <c r="L1824" i="3"/>
  <c r="Y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N1946" i="3"/>
  <c r="AC1878" i="3"/>
  <c r="AS1878" i="3"/>
  <c r="BI1878" i="3"/>
  <c r="V1878" i="3"/>
  <c r="AP1878" i="3"/>
  <c r="AR1824" i="3"/>
  <c r="U1940" i="3"/>
  <c r="AH1940" i="3"/>
  <c r="AY1940" i="3"/>
  <c r="AC1936" i="3"/>
  <c r="AK1932" i="3"/>
  <c r="Z1932" i="3"/>
  <c r="AQ1932" i="3"/>
  <c r="AK1928" i="3"/>
  <c r="AM1928" i="3"/>
  <c r="AY1926" i="3"/>
  <c r="R1924" i="3"/>
  <c r="AJ1924" i="3"/>
  <c r="AY1924" i="3"/>
  <c r="X1912" i="3"/>
  <c r="P1912" i="3"/>
  <c r="AZ1912" i="3"/>
  <c r="P1908" i="3"/>
  <c r="T1941" i="3"/>
  <c r="AK1941" i="3"/>
  <c r="AL1941" i="3"/>
  <c r="O1939" i="3"/>
  <c r="AE1939" i="3"/>
  <c r="AU1939" i="3"/>
  <c r="N1939" i="3"/>
  <c r="AD1939" i="3"/>
  <c r="AT1939" i="3"/>
  <c r="P1939" i="3"/>
  <c r="AF1939" i="3"/>
  <c r="AV1939" i="3"/>
  <c r="M1939" i="3"/>
  <c r="AC1939" i="3"/>
  <c r="AS1939" i="3"/>
  <c r="BI1939" i="3"/>
  <c r="Y1937" i="3"/>
  <c r="O1935" i="3"/>
  <c r="AE1935" i="3"/>
  <c r="AU1935" i="3"/>
  <c r="V1935" i="3"/>
  <c r="P1935" i="3"/>
  <c r="AF1935" i="3"/>
  <c r="AV1935" i="3"/>
  <c r="N1935" i="3"/>
  <c r="AH1935" i="3"/>
  <c r="Q1935" i="3"/>
  <c r="AG1935" i="3"/>
  <c r="AW1935" i="3"/>
  <c r="AT1935" i="3"/>
  <c r="AY1933" i="3"/>
  <c r="BH1933" i="3"/>
  <c r="S1931" i="3"/>
  <c r="AI1931" i="3"/>
  <c r="AY1931" i="3"/>
  <c r="T1931" i="3"/>
  <c r="AJ1931" i="3"/>
  <c r="AZ1931" i="3"/>
  <c r="Q1931" i="3"/>
  <c r="AG1931" i="3"/>
  <c r="AW1931" i="3"/>
  <c r="N1931" i="3"/>
  <c r="AD1931" i="3"/>
  <c r="AT1931" i="3"/>
  <c r="AB1929" i="3"/>
  <c r="S1927" i="3"/>
  <c r="AI1927" i="3"/>
  <c r="AY1927" i="3"/>
  <c r="T1927" i="3"/>
  <c r="AJ1927" i="3"/>
  <c r="AZ1927" i="3"/>
  <c r="Q1927" i="3"/>
  <c r="AG1927" i="3"/>
  <c r="AW1927" i="3"/>
  <c r="N1927" i="3"/>
  <c r="AD1927" i="3"/>
  <c r="AT1927" i="3"/>
  <c r="AY1925" i="3"/>
  <c r="AW1925" i="3"/>
  <c r="AB1918" i="3"/>
  <c r="BD1914" i="3"/>
  <c r="P1914" i="3"/>
  <c r="AN1911" i="3"/>
  <c r="W1909" i="3"/>
  <c r="AM1909" i="3"/>
  <c r="BC1909" i="3"/>
  <c r="X1909" i="3"/>
  <c r="AN1909" i="3"/>
  <c r="BD1909" i="3"/>
  <c r="U1909" i="3"/>
  <c r="AK1909" i="3"/>
  <c r="BA1909" i="3"/>
  <c r="AX1923" i="3"/>
  <c r="AC1923" i="3"/>
  <c r="AP1922" i="3"/>
  <c r="M1922" i="3"/>
  <c r="AC1922" i="3"/>
  <c r="AS1922" i="3"/>
  <c r="BI1922" i="3"/>
  <c r="AA1922" i="3"/>
  <c r="AQ1922" i="3"/>
  <c r="BG1922" i="3"/>
  <c r="P1920" i="3"/>
  <c r="AV1918" i="3"/>
  <c r="AB1901" i="3"/>
  <c r="AR1901" i="3"/>
  <c r="BH1901" i="3"/>
  <c r="Y1901" i="3"/>
  <c r="AO1901" i="3"/>
  <c r="BE1901" i="3"/>
  <c r="V1901" i="3"/>
  <c r="AL1901" i="3"/>
  <c r="BB1901" i="3"/>
  <c r="BG1901" i="3"/>
  <c r="S1901" i="3"/>
  <c r="AP1896" i="3"/>
  <c r="AF1896" i="3"/>
  <c r="AG1896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AA1923" i="3"/>
  <c r="AQ1923" i="3"/>
  <c r="BG1923" i="3"/>
  <c r="S1921" i="3"/>
  <c r="AI1921" i="3"/>
  <c r="AY1921" i="3"/>
  <c r="Q1921" i="3"/>
  <c r="AG1921" i="3"/>
  <c r="AW1921" i="3"/>
  <c r="AR1919" i="3"/>
  <c r="AA1917" i="3"/>
  <c r="AQ1917" i="3"/>
  <c r="BG1917" i="3"/>
  <c r="AB1917" i="3"/>
  <c r="AR1917" i="3"/>
  <c r="BH1917" i="3"/>
  <c r="Y1917" i="3"/>
  <c r="AO1917" i="3"/>
  <c r="BE1917" i="3"/>
  <c r="AA1915" i="3"/>
  <c r="AQ1915" i="3"/>
  <c r="BG1915" i="3"/>
  <c r="AB1915" i="3"/>
  <c r="AR1915" i="3"/>
  <c r="BH1915" i="3"/>
  <c r="Y1915" i="3"/>
  <c r="AO1915" i="3"/>
  <c r="BE1915" i="3"/>
  <c r="S1913" i="3"/>
  <c r="AI1913" i="3"/>
  <c r="AY1913" i="3"/>
  <c r="T1913" i="3"/>
  <c r="AJ1913" i="3"/>
  <c r="AZ1913" i="3"/>
  <c r="Q1913" i="3"/>
  <c r="AG1913" i="3"/>
  <c r="AW1913" i="3"/>
  <c r="V1911" i="3"/>
  <c r="AA1907" i="3"/>
  <c r="AR1907" i="3"/>
  <c r="BE1907" i="3"/>
  <c r="AR1923" i="3"/>
  <c r="V1923" i="3"/>
  <c r="BD1922" i="3"/>
  <c r="AV1922" i="3"/>
  <c r="AN1922" i="3"/>
  <c r="X1922" i="3"/>
  <c r="P1922" i="3"/>
  <c r="BH1921" i="3"/>
  <c r="AB1921" i="3"/>
  <c r="BH1918" i="3"/>
  <c r="AT1917" i="3"/>
  <c r="AR1916" i="3"/>
  <c r="AT1915" i="3"/>
  <c r="AD1915" i="3"/>
  <c r="N1915" i="3"/>
  <c r="BH1914" i="3"/>
  <c r="N1913" i="3"/>
  <c r="AR1912" i="3"/>
  <c r="AD1911" i="3"/>
  <c r="BH1910" i="3"/>
  <c r="BH1908" i="3"/>
  <c r="AT1907" i="3"/>
  <c r="AM1901" i="3"/>
  <c r="AK1896" i="3"/>
  <c r="AK1888" i="3"/>
  <c r="BF1923" i="3"/>
  <c r="AK1923" i="3"/>
  <c r="P1923" i="3"/>
  <c r="BB1922" i="3"/>
  <c r="AT1922" i="3"/>
  <c r="AL1922" i="3"/>
  <c r="V1922" i="3"/>
  <c r="AX1921" i="3"/>
  <c r="R1921" i="3"/>
  <c r="U1920" i="3"/>
  <c r="AO1920" i="3"/>
  <c r="N1920" i="3"/>
  <c r="AH1920" i="3"/>
  <c r="BB1920" i="3"/>
  <c r="AE1920" i="3"/>
  <c r="AY1920" i="3"/>
  <c r="Y1918" i="3"/>
  <c r="AO1918" i="3"/>
  <c r="BE1918" i="3"/>
  <c r="V1918" i="3"/>
  <c r="AL1918" i="3"/>
  <c r="BB1918" i="3"/>
  <c r="W1918" i="3"/>
  <c r="AM1918" i="3"/>
  <c r="BC1918" i="3"/>
  <c r="AC1916" i="3"/>
  <c r="AP1916" i="3"/>
  <c r="BG1916" i="3"/>
  <c r="BF1915" i="3"/>
  <c r="AP1915" i="3"/>
  <c r="Z1915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Z1862" i="3" l="1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BL1916" i="3" s="1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BM1911" i="3" s="1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BK1826" i="3" s="1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BL1883" i="3" s="1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AA1796" i="3" s="1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BC1806" i="3" s="1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BN1841" i="3" s="1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AY1819" i="3" s="1"/>
  <c r="K1819" i="3"/>
  <c r="L1817" i="3"/>
  <c r="L1813" i="3"/>
  <c r="K1813" i="3"/>
  <c r="AO1813" i="3" s="1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BJ1846" i="3" s="1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AZ1809" i="3" s="1"/>
  <c r="K1809" i="3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L1810" i="3"/>
  <c r="K1810" i="3"/>
  <c r="L1808" i="3"/>
  <c r="K1808" i="3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S1820" i="3"/>
  <c r="AG1819" i="3"/>
  <c r="W1809" i="3"/>
  <c r="AI1816" i="3"/>
  <c r="AJ1816" i="3"/>
  <c r="BB1814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BI1809" i="3"/>
  <c r="AS1808" i="3"/>
  <c r="AT1818" i="3"/>
  <c r="N1818" i="3"/>
  <c r="BB1817" i="3"/>
  <c r="AT1817" i="3"/>
  <c r="AL1817" i="3"/>
  <c r="AD1817" i="3"/>
  <c r="V1817" i="3"/>
  <c r="Q1816" i="3"/>
  <c r="AW1814" i="3"/>
  <c r="AW1812" i="3"/>
  <c r="AG1812" i="3"/>
  <c r="AI1808" i="3"/>
  <c r="N1808" i="3"/>
  <c r="Z1808" i="3"/>
  <c r="AL1808" i="3"/>
  <c r="AT1808" i="3"/>
  <c r="BF1808" i="3"/>
  <c r="Y1808" i="3"/>
  <c r="AJ1808" i="3"/>
  <c r="AZ1808" i="3"/>
  <c r="U1808" i="3"/>
  <c r="AF1808" i="3"/>
  <c r="AV1808" i="3"/>
  <c r="Q1808" i="3"/>
  <c r="AB1808" i="3"/>
  <c r="AR1808" i="3"/>
  <c r="BH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M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T1804" i="3"/>
  <c r="O1804" i="3"/>
  <c r="L1805" i="3"/>
  <c r="AO1804" i="3"/>
  <c r="X1804" i="3"/>
  <c r="V1804" i="3"/>
  <c r="AU1802" i="3"/>
  <c r="AC1802" i="3"/>
  <c r="BI1802" i="3"/>
  <c r="AP1802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M1801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BC1796" i="3" l="1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BL1809" i="3" s="1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BK1822" i="3" s="1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W1726" i="3" s="1"/>
  <c r="K1720" i="3"/>
  <c r="K1689" i="3"/>
  <c r="R1688" i="3"/>
  <c r="L1686" i="3"/>
  <c r="K1686" i="3"/>
  <c r="BM179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BL1796" i="3"/>
  <c r="AH1806" i="3"/>
  <c r="AY1806" i="3"/>
  <c r="BK1806" i="3" s="1"/>
  <c r="W1806" i="3"/>
  <c r="AM1815" i="3"/>
  <c r="BC1815" i="3"/>
  <c r="AF1802" i="3"/>
  <c r="AB1802" i="3"/>
  <c r="AZ1802" i="3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M1808" i="3"/>
  <c r="BK1808" i="3" s="1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17" i="3"/>
  <c r="BJ1821" i="3"/>
  <c r="BK1823" i="3"/>
  <c r="BN1811" i="3"/>
  <c r="BJ1796" i="3"/>
  <c r="BK1800" i="3"/>
  <c r="BN1806" i="3"/>
  <c r="BM182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N1796" i="3"/>
  <c r="BK1796" i="3"/>
  <c r="BN1809" i="3"/>
  <c r="BK1821" i="3"/>
  <c r="BN1821" i="3"/>
  <c r="K1781" i="3"/>
  <c r="AM1704" i="3"/>
  <c r="BC1704" i="3"/>
  <c r="AH1696" i="3"/>
  <c r="K1761" i="3"/>
  <c r="AA1742" i="3"/>
  <c r="AY1742" i="3"/>
  <c r="Y1725" i="3"/>
  <c r="AK1725" i="3"/>
  <c r="Q1725" i="3"/>
  <c r="AW1725" i="3"/>
  <c r="U1725" i="3"/>
  <c r="BA1725" i="3"/>
  <c r="AG1725" i="3"/>
  <c r="AA1704" i="3"/>
  <c r="K1740" i="3"/>
  <c r="BC1736" i="3"/>
  <c r="AE1750" i="3"/>
  <c r="AM1746" i="3"/>
  <c r="W1738" i="3"/>
  <c r="K1776" i="3"/>
  <c r="K1759" i="3"/>
  <c r="BD1759" i="3" s="1"/>
  <c r="K1757" i="3"/>
  <c r="L1756" i="3"/>
  <c r="AM1756" i="3" s="1"/>
  <c r="K1753" i="3"/>
  <c r="K1749" i="3"/>
  <c r="BE1749" i="3" s="1"/>
  <c r="K1745" i="3"/>
  <c r="P1742" i="3"/>
  <c r="L1741" i="3"/>
  <c r="K1741" i="3"/>
  <c r="L1739" i="3"/>
  <c r="K1739" i="3"/>
  <c r="AE1726" i="3"/>
  <c r="AI1726" i="3"/>
  <c r="O1726" i="3"/>
  <c r="AU1726" i="3"/>
  <c r="N1718" i="3"/>
  <c r="V1718" i="3"/>
  <c r="BB1718" i="3"/>
  <c r="Z1718" i="3"/>
  <c r="BF1718" i="3"/>
  <c r="AL1718" i="3"/>
  <c r="L1794" i="3"/>
  <c r="L1792" i="3"/>
  <c r="L1790" i="3"/>
  <c r="L1788" i="3"/>
  <c r="L1786" i="3"/>
  <c r="L1784" i="3"/>
  <c r="L1782" i="3"/>
  <c r="L1781" i="3"/>
  <c r="M1781" i="3" s="1"/>
  <c r="L1776" i="3"/>
  <c r="T1775" i="3"/>
  <c r="L1771" i="3"/>
  <c r="Z1771" i="3" s="1"/>
  <c r="L1763" i="3"/>
  <c r="R1763" i="3" s="1"/>
  <c r="K1762" i="3"/>
  <c r="L1761" i="3"/>
  <c r="U1761" i="3" s="1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L1732" i="3"/>
  <c r="AI1732" i="3" s="1"/>
  <c r="AW1731" i="3"/>
  <c r="U1731" i="3"/>
  <c r="AY1726" i="3"/>
  <c r="V1720" i="3"/>
  <c r="K1702" i="3"/>
  <c r="K1780" i="3"/>
  <c r="L1779" i="3"/>
  <c r="X1779" i="3" s="1"/>
  <c r="K1773" i="3"/>
  <c r="L1769" i="3"/>
  <c r="K1765" i="3"/>
  <c r="L1760" i="3"/>
  <c r="K1755" i="3"/>
  <c r="K1751" i="3"/>
  <c r="P1751" i="3" s="1"/>
  <c r="K1747" i="3"/>
  <c r="BG1742" i="3"/>
  <c r="AN1742" i="3"/>
  <c r="S1742" i="3"/>
  <c r="L1737" i="3"/>
  <c r="K1737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L1697" i="3"/>
  <c r="L1695" i="3"/>
  <c r="K1695" i="3"/>
  <c r="L1692" i="3"/>
  <c r="AH1688" i="3"/>
  <c r="AH1686" i="3"/>
  <c r="L1735" i="3"/>
  <c r="L1728" i="3"/>
  <c r="L1727" i="3"/>
  <c r="K1727" i="3"/>
  <c r="K1722" i="3"/>
  <c r="AP1722" i="3" s="1"/>
  <c r="K1717" i="3"/>
  <c r="L1709" i="3"/>
  <c r="L1707" i="3"/>
  <c r="K1707" i="3"/>
  <c r="L1705" i="3"/>
  <c r="K1705" i="3"/>
  <c r="AM1691" i="3"/>
  <c r="L1689" i="3"/>
  <c r="BF1688" i="3"/>
  <c r="Z1688" i="3"/>
  <c r="L1687" i="3"/>
  <c r="K1685" i="3"/>
  <c r="AO1781" i="3"/>
  <c r="W1781" i="3"/>
  <c r="BC1781" i="3"/>
  <c r="AN1781" i="3"/>
  <c r="P1761" i="3"/>
  <c r="AA1761" i="3"/>
  <c r="AF1761" i="3"/>
  <c r="AK1761" i="3"/>
  <c r="AV1761" i="3"/>
  <c r="BA1761" i="3"/>
  <c r="BG1761" i="3"/>
  <c r="Y1761" i="3"/>
  <c r="AJ1761" i="3"/>
  <c r="AU1761" i="3"/>
  <c r="Q1761" i="3"/>
  <c r="AB1761" i="3"/>
  <c r="AM1761" i="3"/>
  <c r="BH1761" i="3"/>
  <c r="T1761" i="3"/>
  <c r="AE1761" i="3"/>
  <c r="AZ1761" i="3"/>
  <c r="W1761" i="3"/>
  <c r="AG1761" i="3"/>
  <c r="BC1761" i="3"/>
  <c r="P1780" i="3"/>
  <c r="S1779" i="3"/>
  <c r="P1779" i="3"/>
  <c r="R1771" i="3"/>
  <c r="AH1771" i="3"/>
  <c r="AP1771" i="3"/>
  <c r="AX1771" i="3"/>
  <c r="X1771" i="3"/>
  <c r="AN1771" i="3"/>
  <c r="BD1771" i="3"/>
  <c r="V1771" i="3"/>
  <c r="AD1771" i="3"/>
  <c r="AL1771" i="3"/>
  <c r="BB1771" i="3"/>
  <c r="P1771" i="3"/>
  <c r="AF1771" i="3"/>
  <c r="AH1763" i="3"/>
  <c r="AT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AW1793" i="3"/>
  <c r="AH1793" i="3"/>
  <c r="AY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AF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AG1785" i="3"/>
  <c r="AT1785" i="3"/>
  <c r="AE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Z1767" i="3"/>
  <c r="BF1767" i="3"/>
  <c r="N1767" i="3"/>
  <c r="AT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Y1778" i="3"/>
  <c r="AT1778" i="3"/>
  <c r="R1778" i="3"/>
  <c r="AN1778" i="3"/>
  <c r="BI1778" i="3"/>
  <c r="P1776" i="3"/>
  <c r="P1773" i="3"/>
  <c r="Z1765" i="3"/>
  <c r="BF1765" i="3"/>
  <c r="X1765" i="3"/>
  <c r="Q1760" i="3"/>
  <c r="AY1760" i="3"/>
  <c r="U1760" i="3"/>
  <c r="BH1780" i="3"/>
  <c r="BB1780" i="3"/>
  <c r="AW1780" i="3"/>
  <c r="AR1780" i="3"/>
  <c r="AL1780" i="3"/>
  <c r="AG1780" i="3"/>
  <c r="AB1780" i="3"/>
  <c r="V1780" i="3"/>
  <c r="Q1780" i="3"/>
  <c r="U1779" i="3"/>
  <c r="AO1779" i="3"/>
  <c r="BI1779" i="3"/>
  <c r="BB1778" i="3"/>
  <c r="AW1778" i="3"/>
  <c r="AR1778" i="3"/>
  <c r="AG1778" i="3"/>
  <c r="AB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L1765" i="3"/>
  <c r="AD1765" i="3"/>
  <c r="V1765" i="3"/>
  <c r="V1763" i="3"/>
  <c r="N1763" i="3"/>
  <c r="M1761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G1762" i="3"/>
  <c r="AU1762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AG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Z1759" i="3"/>
  <c r="AP1759" i="3"/>
  <c r="BF1759" i="3"/>
  <c r="AA1759" i="3"/>
  <c r="AQ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BL1804" i="3" l="1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BJ1731" i="3" s="1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M1726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N1795" i="3"/>
  <c r="BK1795" i="3"/>
  <c r="BM1779" i="3"/>
  <c r="BM1685" i="3"/>
  <c r="BN1687" i="3"/>
  <c r="BK1687" i="3"/>
  <c r="BK1695" i="3"/>
  <c r="BN1695" i="3"/>
  <c r="BJ1696" i="3"/>
  <c r="BL1696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80" i="3"/>
  <c r="BL1783" i="3"/>
  <c r="BJ1783" i="3"/>
  <c r="BM1785" i="3"/>
  <c r="BN1789" i="3"/>
  <c r="BJ1791" i="3"/>
  <c r="BM1795" i="3"/>
  <c r="BJ177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J1726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M1733" i="3"/>
  <c r="BJ1742" i="3"/>
  <c r="BN1750" i="3"/>
  <c r="BK1750" i="3"/>
  <c r="BK1756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685" i="3"/>
  <c r="BN1685" i="3"/>
  <c r="BK1685" i="3"/>
  <c r="BM1687" i="3"/>
  <c r="BN1689" i="3"/>
  <c r="BK1689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91" i="3"/>
  <c r="BL1793" i="3"/>
  <c r="BJ1793" i="3"/>
  <c r="BN1793" i="3"/>
  <c r="BK1793" i="3"/>
  <c r="BN1781" i="3"/>
  <c r="BK1781" i="3"/>
  <c r="L1670" i="3"/>
  <c r="AY1670" i="3" s="1"/>
  <c r="K1652" i="3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W1647" i="3" s="1"/>
  <c r="BD1649" i="3"/>
  <c r="T1649" i="3"/>
  <c r="X1649" i="3"/>
  <c r="AR1649" i="3"/>
  <c r="K1658" i="3"/>
  <c r="K1656" i="3"/>
  <c r="K1666" i="3"/>
  <c r="AW1666" i="3" s="1"/>
  <c r="K1659" i="3"/>
  <c r="AE1654" i="3"/>
  <c r="AU1654" i="3"/>
  <c r="AB1649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AQ1683" i="3" s="1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AC1663" i="3" s="1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T1670" i="3"/>
  <c r="K1671" i="3"/>
  <c r="AF1670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AO1651" i="3"/>
  <c r="AL1651" i="3"/>
  <c r="BB1651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P1667" i="3" l="1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N1649" i="3" s="1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K1654" i="3" s="1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BJ1670" i="3" s="1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AD1556" i="3" s="1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L1640" i="3"/>
  <c r="K1627" i="3"/>
  <c r="AA1627" i="3" s="1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BN1672" i="3" s="1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K1649" i="3"/>
  <c r="BN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I1595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Z1524" i="3"/>
  <c r="AA1625" i="3"/>
  <c r="L1620" i="3"/>
  <c r="L1612" i="3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AR1569" i="3"/>
  <c r="BC1562" i="3"/>
  <c r="AO1554" i="3"/>
  <c r="Y1554" i="3"/>
  <c r="L1553" i="3"/>
  <c r="K1643" i="3"/>
  <c r="K1619" i="3"/>
  <c r="BH1619" i="3" s="1"/>
  <c r="K1611" i="3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K1642" i="3"/>
  <c r="K1641" i="3"/>
  <c r="K1639" i="3"/>
  <c r="L1636" i="3"/>
  <c r="BE1636" i="3" s="1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AA1559" i="3" s="1"/>
  <c r="L1558" i="3"/>
  <c r="K1558" i="3"/>
  <c r="K1552" i="3"/>
  <c r="R1552" i="3" s="1"/>
  <c r="K1546" i="3"/>
  <c r="L1543" i="3"/>
  <c r="L1538" i="3"/>
  <c r="K1538" i="3"/>
  <c r="AR1537" i="3"/>
  <c r="T1537" i="3"/>
  <c r="L1533" i="3"/>
  <c r="K1533" i="3"/>
  <c r="L1530" i="3"/>
  <c r="K1530" i="3"/>
  <c r="L1527" i="3"/>
  <c r="L1525" i="3"/>
  <c r="K1523" i="3"/>
  <c r="AF1523" i="3" s="1"/>
  <c r="K1593" i="3"/>
  <c r="K1591" i="3"/>
  <c r="K1587" i="3"/>
  <c r="L1586" i="3"/>
  <c r="L1584" i="3"/>
  <c r="L1583" i="3"/>
  <c r="K1581" i="3"/>
  <c r="K1579" i="3"/>
  <c r="K1577" i="3"/>
  <c r="L1550" i="3"/>
  <c r="L1548" i="3"/>
  <c r="BH1537" i="3"/>
  <c r="AJ1537" i="3"/>
  <c r="K1528" i="3"/>
  <c r="L1576" i="3"/>
  <c r="Y1646" i="3"/>
  <c r="BE1646" i="3"/>
  <c r="AT1646" i="3"/>
  <c r="AF1646" i="3"/>
  <c r="AY1646" i="3"/>
  <c r="AR1646" i="3"/>
  <c r="AF1629" i="3"/>
  <c r="AY1625" i="3"/>
  <c r="U1615" i="3"/>
  <c r="Y1615" i="3"/>
  <c r="AK1615" i="3"/>
  <c r="AO1615" i="3"/>
  <c r="BA1615" i="3"/>
  <c r="BE1615" i="3"/>
  <c r="R1615" i="3"/>
  <c r="V1615" i="3"/>
  <c r="AH1615" i="3"/>
  <c r="AL1615" i="3"/>
  <c r="AX1615" i="3"/>
  <c r="BB1615" i="3"/>
  <c r="AB1615" i="3"/>
  <c r="AJ1615" i="3"/>
  <c r="BH1615" i="3"/>
  <c r="O1615" i="3"/>
  <c r="AM1615" i="3"/>
  <c r="AU1615" i="3"/>
  <c r="S1615" i="3"/>
  <c r="AA1615" i="3"/>
  <c r="AY1615" i="3"/>
  <c r="BG1615" i="3"/>
  <c r="AF1615" i="3"/>
  <c r="AN1615" i="3"/>
  <c r="Z1603" i="3"/>
  <c r="K1645" i="3"/>
  <c r="S1630" i="3"/>
  <c r="U1630" i="3"/>
  <c r="AD1630" i="3"/>
  <c r="AS1623" i="3"/>
  <c r="Z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Y1601" i="3"/>
  <c r="AK1601" i="3"/>
  <c r="AO1601" i="3"/>
  <c r="BA1601" i="3"/>
  <c r="BE1601" i="3"/>
  <c r="R1601" i="3"/>
  <c r="V1601" i="3"/>
  <c r="AH1601" i="3"/>
  <c r="AL1601" i="3"/>
  <c r="AX1601" i="3"/>
  <c r="BB1601" i="3"/>
  <c r="AB1601" i="3"/>
  <c r="AJ1601" i="3"/>
  <c r="BH1601" i="3"/>
  <c r="O1601" i="3"/>
  <c r="AM1601" i="3"/>
  <c r="AU1601" i="3"/>
  <c r="S1601" i="3"/>
  <c r="AA1601" i="3"/>
  <c r="AY1601" i="3"/>
  <c r="BG1601" i="3"/>
  <c r="AF1601" i="3"/>
  <c r="AN1601" i="3"/>
  <c r="AM1609" i="3"/>
  <c r="L1645" i="3"/>
  <c r="L1643" i="3"/>
  <c r="L1641" i="3"/>
  <c r="AR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O1618" i="3"/>
  <c r="AE1618" i="3"/>
  <c r="AC1618" i="3"/>
  <c r="BI1618" i="3"/>
  <c r="T1611" i="3"/>
  <c r="AW1614" i="3"/>
  <c r="AE1614" i="3"/>
  <c r="P1614" i="3"/>
  <c r="AV1614" i="3"/>
  <c r="AM1579" i="3"/>
  <c r="AY1578" i="3"/>
  <c r="Q1578" i="3"/>
  <c r="BI1578" i="3"/>
  <c r="AT1616" i="3"/>
  <c r="AD1600" i="3"/>
  <c r="S1573" i="3"/>
  <c r="AY1573" i="3"/>
  <c r="AB1573" i="3"/>
  <c r="S1616" i="3"/>
  <c r="AJ1616" i="3"/>
  <c r="S1612" i="3"/>
  <c r="AJ1612" i="3"/>
  <c r="AZ1612" i="3"/>
  <c r="AZ1606" i="3"/>
  <c r="AO1602" i="3"/>
  <c r="AU1600" i="3"/>
  <c r="P1600" i="3"/>
  <c r="T1594" i="3"/>
  <c r="W1579" i="3"/>
  <c r="AL1614" i="3"/>
  <c r="V1612" i="3"/>
  <c r="AL1602" i="3"/>
  <c r="AJ1582" i="3"/>
  <c r="AZ1582" i="3"/>
  <c r="O1582" i="3"/>
  <c r="AK1582" i="3"/>
  <c r="BB1582" i="3"/>
  <c r="M1582" i="3"/>
  <c r="L1638" i="3"/>
  <c r="AN1638" i="3" s="1"/>
  <c r="AK1616" i="3"/>
  <c r="BI1614" i="3"/>
  <c r="AS1612" i="3"/>
  <c r="AK1600" i="3"/>
  <c r="AH1598" i="3"/>
  <c r="AL1598" i="3"/>
  <c r="Y1598" i="3"/>
  <c r="AO1598" i="3"/>
  <c r="AK1598" i="3"/>
  <c r="BG1598" i="3"/>
  <c r="BC1598" i="3"/>
  <c r="BH1598" i="3"/>
  <c r="P1595" i="3"/>
  <c r="AF1595" i="3"/>
  <c r="AV1595" i="3"/>
  <c r="M1595" i="3"/>
  <c r="AC1595" i="3"/>
  <c r="AS1595" i="3"/>
  <c r="BI1595" i="3"/>
  <c r="AL1595" i="3"/>
  <c r="W1595" i="3"/>
  <c r="BC1595" i="3"/>
  <c r="AP1595" i="3"/>
  <c r="W1578" i="3"/>
  <c r="AX1614" i="3"/>
  <c r="AP1612" i="3"/>
  <c r="AH1610" i="3"/>
  <c r="BF1600" i="3"/>
  <c r="AX1600" i="3"/>
  <c r="Z1596" i="3"/>
  <c r="AP1596" i="3"/>
  <c r="AA1596" i="3"/>
  <c r="AM1596" i="3"/>
  <c r="AG1596" i="3"/>
  <c r="AO1596" i="3"/>
  <c r="BH1596" i="3"/>
  <c r="AK1596" i="3"/>
  <c r="T1592" i="3"/>
  <c r="AJ1592" i="3"/>
  <c r="BH1592" i="3"/>
  <c r="N1581" i="3"/>
  <c r="AT1581" i="3"/>
  <c r="U1581" i="3"/>
  <c r="BC1579" i="3"/>
  <c r="P1575" i="3"/>
  <c r="AK1575" i="3"/>
  <c r="BG1575" i="3"/>
  <c r="AA1562" i="3"/>
  <c r="AV1562" i="3"/>
  <c r="AM1562" i="3"/>
  <c r="AB1562" i="3"/>
  <c r="AG1593" i="3"/>
  <c r="BD1592" i="3"/>
  <c r="BH1591" i="3"/>
  <c r="BH1589" i="3"/>
  <c r="BD1588" i="3"/>
  <c r="O1587" i="3"/>
  <c r="AU1587" i="3"/>
  <c r="AS1587" i="3"/>
  <c r="BD1586" i="3"/>
  <c r="AB1585" i="3"/>
  <c r="BH1585" i="3"/>
  <c r="T1580" i="3"/>
  <c r="AO1580" i="3"/>
  <c r="AG1580" i="3"/>
  <c r="W1564" i="3"/>
  <c r="BA1564" i="3"/>
  <c r="AJ1543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AX1590" i="3"/>
  <c r="AC1588" i="3"/>
  <c r="BI1588" i="3"/>
  <c r="AP1588" i="3"/>
  <c r="AA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AA1567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P1566" i="3"/>
  <c r="Y1548" i="3"/>
  <c r="BE1548" i="3"/>
  <c r="AL1548" i="3"/>
  <c r="W1548" i="3"/>
  <c r="BC1548" i="3"/>
  <c r="T1548" i="3"/>
  <c r="R1562" i="3"/>
  <c r="AH1562" i="3"/>
  <c r="AX1562" i="3"/>
  <c r="N1556" i="3"/>
  <c r="AE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X1569" i="3"/>
  <c r="AT1569" i="3"/>
  <c r="AH1569" i="3"/>
  <c r="AD1569" i="3"/>
  <c r="R1569" i="3"/>
  <c r="N1569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AO1562" i="3"/>
  <c r="T1562" i="3"/>
  <c r="BI1561" i="3"/>
  <c r="AU1561" i="3"/>
  <c r="AE1561" i="3"/>
  <c r="AU1559" i="3"/>
  <c r="AE1559" i="3"/>
  <c r="AU1557" i="3"/>
  <c r="Q1556" i="3"/>
  <c r="AW1554" i="3"/>
  <c r="AG1554" i="3"/>
  <c r="Q1554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AC1546" i="3"/>
  <c r="AS1546" i="3"/>
  <c r="BI1546" i="3"/>
  <c r="R1546" i="3"/>
  <c r="Z1546" i="3"/>
  <c r="AH1546" i="3"/>
  <c r="AP1546" i="3"/>
  <c r="AX1546" i="3"/>
  <c r="BF1546" i="3"/>
  <c r="S1546" i="3"/>
  <c r="AA1546" i="3"/>
  <c r="AI1546" i="3"/>
  <c r="AQ1546" i="3"/>
  <c r="AY1546" i="3"/>
  <c r="BG1546" i="3"/>
  <c r="AR1546" i="3"/>
  <c r="P1546" i="3"/>
  <c r="AV1546" i="3"/>
  <c r="AJ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A1567" i="3"/>
  <c r="U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D1562" i="3"/>
  <c r="AS1562" i="3"/>
  <c r="AI1562" i="3"/>
  <c r="X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M1555" i="3"/>
  <c r="Z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AN1551" i="3"/>
  <c r="AZ1552" i="3"/>
  <c r="AD1552" i="3"/>
  <c r="AH1551" i="3"/>
  <c r="K1549" i="3"/>
  <c r="K1547" i="3"/>
  <c r="K1545" i="3"/>
  <c r="P1541" i="3"/>
  <c r="AA1541" i="3"/>
  <c r="AL1541" i="3"/>
  <c r="AV1541" i="3"/>
  <c r="BG1541" i="3"/>
  <c r="W1551" i="3"/>
  <c r="AM1551" i="3"/>
  <c r="BC1551" i="3"/>
  <c r="U1551" i="3"/>
  <c r="AK1551" i="3"/>
  <c r="BA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AT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BG1584" i="3" l="1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BN1569" i="3" s="1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BJ1566" i="3" s="1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L1532" i="3" s="1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A1521" i="3" s="1"/>
  <c r="L1519" i="3"/>
  <c r="L1501" i="3"/>
  <c r="K1501" i="3"/>
  <c r="L1490" i="3"/>
  <c r="Y1490" i="3" s="1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BC1496" i="3" s="1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BN1583" i="3" s="1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BK1616" i="3" s="1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J1644" i="3" s="1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BN1584" i="3" s="1"/>
  <c r="AY1617" i="3"/>
  <c r="BG1617" i="3"/>
  <c r="Z1634" i="3"/>
  <c r="Y1634" i="3"/>
  <c r="BE1634" i="3"/>
  <c r="AG1634" i="3"/>
  <c r="Q1634" i="3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BJ1624" i="3" s="1"/>
  <c r="AW1624" i="3"/>
  <c r="Z1632" i="3"/>
  <c r="Q1632" i="3"/>
  <c r="AW1632" i="3"/>
  <c r="Y1632" i="3"/>
  <c r="BE1632" i="3"/>
  <c r="AG1632" i="3"/>
  <c r="AO1632" i="3"/>
  <c r="BB1612" i="3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J1554" i="3"/>
  <c r="BN1575" i="3"/>
  <c r="BK1575" i="3"/>
  <c r="BN1573" i="3"/>
  <c r="BK1573" i="3"/>
  <c r="BN1588" i="3"/>
  <c r="BK1588" i="3"/>
  <c r="BJ1590" i="3"/>
  <c r="BJ1607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N1556" i="3"/>
  <c r="BK1556" i="3"/>
  <c r="BM1562" i="3"/>
  <c r="BJ1562" i="3"/>
  <c r="BL1548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M1586" i="3"/>
  <c r="BN1590" i="3"/>
  <c r="BK1590" i="3"/>
  <c r="BL1592" i="3"/>
  <c r="BM1594" i="3"/>
  <c r="BN1577" i="3"/>
  <c r="BK1595" i="3"/>
  <c r="BN1595" i="3"/>
  <c r="BK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N1548" i="3"/>
  <c r="BK1548" i="3"/>
  <c r="BM1569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M1579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J1602" i="3"/>
  <c r="BM1602" i="3"/>
  <c r="BL1612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L1627" i="3"/>
  <c r="BJ1627" i="3"/>
  <c r="BN1640" i="3"/>
  <c r="BK1640" i="3"/>
  <c r="BK1524" i="3"/>
  <c r="BN1524" i="3"/>
  <c r="BJ1537" i="3"/>
  <c r="BL1537" i="3"/>
  <c r="BN1531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L1600" i="3"/>
  <c r="BL1602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N1603" i="3"/>
  <c r="BK1603" i="3"/>
  <c r="BJ1605" i="3"/>
  <c r="BM1615" i="3"/>
  <c r="BN1621" i="3"/>
  <c r="BK1621" i="3"/>
  <c r="Z1641" i="3"/>
  <c r="BF1641" i="3"/>
  <c r="BN163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AY1497" i="3"/>
  <c r="K1507" i="3"/>
  <c r="L1505" i="3"/>
  <c r="L1500" i="3"/>
  <c r="L1489" i="3"/>
  <c r="K1489" i="3"/>
  <c r="AW1489" i="3" s="1"/>
  <c r="L1517" i="3"/>
  <c r="K1517" i="3"/>
  <c r="L1515" i="3"/>
  <c r="K1515" i="3"/>
  <c r="K1500" i="3"/>
  <c r="K1495" i="3"/>
  <c r="BG1495" i="3" s="1"/>
  <c r="K1493" i="3"/>
  <c r="O1491" i="3"/>
  <c r="L1488" i="3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S1521" i="3"/>
  <c r="AY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AA1516" i="3"/>
  <c r="K1513" i="3"/>
  <c r="K1509" i="3"/>
  <c r="BA1501" i="3"/>
  <c r="K1498" i="3"/>
  <c r="AU1491" i="3"/>
  <c r="L1512" i="3"/>
  <c r="R1521" i="3"/>
  <c r="V1521" i="3"/>
  <c r="AH1521" i="3"/>
  <c r="AX1521" i="3"/>
  <c r="BB1521" i="3"/>
  <c r="T1521" i="3"/>
  <c r="AJ1521" i="3"/>
  <c r="AN1521" i="3"/>
  <c r="AZ1521" i="3"/>
  <c r="AO1521" i="3"/>
  <c r="Y1521" i="3"/>
  <c r="AM1521" i="3"/>
  <c r="AU1516" i="3"/>
  <c r="O1516" i="3"/>
  <c r="Q1521" i="3"/>
  <c r="AE1516" i="3"/>
  <c r="AS1521" i="3"/>
  <c r="AK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K1514" i="3"/>
  <c r="K1512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K1510" i="3"/>
  <c r="K1508" i="3"/>
  <c r="AY1506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W1495" i="3"/>
  <c r="BE1495" i="3"/>
  <c r="AV1495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BG1497" i="3"/>
  <c r="AA1497" i="3"/>
  <c r="Q1496" i="3"/>
  <c r="AY1495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BC1491" i="3"/>
  <c r="AM1491" i="3"/>
  <c r="W1491" i="3"/>
  <c r="BE1490" i="3"/>
  <c r="AO1490" i="3"/>
  <c r="AI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K1620" i="3" l="1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R1431" i="3" l="1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BL1393" i="3" s="1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L1382" i="3" s="1"/>
  <c r="BC1382" i="3"/>
  <c r="S1382" i="3"/>
  <c r="AG1382" i="3"/>
  <c r="BG1413" i="3"/>
  <c r="BL1413" i="3" s="1"/>
  <c r="BC1413" i="3"/>
  <c r="W1413" i="3"/>
  <c r="BC1421" i="3"/>
  <c r="W1421" i="3"/>
  <c r="U1428" i="3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3" i="3" l="1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K1338" i="3" l="1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BC1323" i="3" s="1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V1327" i="3" s="1"/>
  <c r="K1320" i="3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BN1345" i="3" s="1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AH1326" i="3" s="1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Z1326" i="3"/>
  <c r="AS1326" i="3"/>
  <c r="BD1327" i="3"/>
  <c r="AE1327" i="3"/>
  <c r="AA1327" i="3"/>
  <c r="AJ1325" i="3"/>
  <c r="AZ1325" i="3"/>
  <c r="AW1325" i="3"/>
  <c r="N1325" i="3"/>
  <c r="W1323" i="3"/>
  <c r="AJ1321" i="3"/>
  <c r="AW1321" i="3"/>
  <c r="BB1321" i="3"/>
  <c r="AG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E1322" i="3" l="1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T1251" i="3" l="1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AO1123" i="3" s="1"/>
  <c r="K1123" i="3"/>
  <c r="L1103" i="3"/>
  <c r="T1103" i="3" s="1"/>
  <c r="L1078" i="3"/>
  <c r="Z1078" i="3" s="1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Q1098" i="3" s="1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T1138" i="3" s="1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BH1108" i="3" s="1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M1148" i="3"/>
  <c r="AZ1146" i="3"/>
  <c r="AW1148" i="3"/>
  <c r="BE1093" i="3"/>
  <c r="AP1128" i="3"/>
  <c r="AA1128" i="3"/>
  <c r="S1126" i="3"/>
  <c r="BD1111" i="3"/>
  <c r="AO1105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C1092" i="3"/>
  <c r="W1092" i="3"/>
  <c r="M1092" i="3"/>
  <c r="AO1092" i="3"/>
  <c r="AR1086" i="3"/>
  <c r="V1086" i="3"/>
  <c r="AE1092" i="3"/>
  <c r="N1078" i="3"/>
  <c r="L1076" i="3"/>
  <c r="L1074" i="3"/>
  <c r="W1078" i="3"/>
  <c r="AY1078" i="3"/>
  <c r="AJ1078" i="3"/>
  <c r="M1078" i="3"/>
  <c r="AK1078" i="3"/>
  <c r="AS1075" i="3"/>
  <c r="BB1099" i="3" l="1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X1063" i="3" s="1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55" i="3" l="1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AF1040" i="3" s="1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P981" i="3" s="1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AQ1008" i="3" s="1"/>
  <c r="L1004" i="3"/>
  <c r="K1004" i="3"/>
  <c r="L1003" i="3"/>
  <c r="L1002" i="3"/>
  <c r="K1002" i="3"/>
  <c r="L999" i="3"/>
  <c r="K999" i="3"/>
  <c r="L997" i="3"/>
  <c r="K997" i="3"/>
  <c r="BA997" i="3" s="1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AB1029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S1024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C981" i="3" l="1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AX929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M926" i="3" l="1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AX900" i="3" s="1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T884" i="3" s="1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X890" i="3" s="1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S816" i="3" s="1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T872" i="3" s="1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W892" i="3" s="1"/>
  <c r="K889" i="3"/>
  <c r="L888" i="3"/>
  <c r="AP888" i="3" s="1"/>
  <c r="K885" i="3"/>
  <c r="L884" i="3"/>
  <c r="P884" i="3" s="1"/>
  <c r="K881" i="3"/>
  <c r="L880" i="3"/>
  <c r="P880" i="3" s="1"/>
  <c r="L876" i="3"/>
  <c r="K876" i="3"/>
  <c r="BA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R842" i="3" s="1"/>
  <c r="K842" i="3"/>
  <c r="L840" i="3"/>
  <c r="L838" i="3"/>
  <c r="K838" i="3"/>
  <c r="AP838" i="3" s="1"/>
  <c r="L836" i="3"/>
  <c r="L834" i="3"/>
  <c r="K834" i="3"/>
  <c r="L832" i="3"/>
  <c r="L830" i="3"/>
  <c r="K830" i="3"/>
  <c r="L828" i="3"/>
  <c r="L826" i="3"/>
  <c r="AO826" i="3" s="1"/>
  <c r="K826" i="3"/>
  <c r="L824" i="3"/>
  <c r="L822" i="3"/>
  <c r="K822" i="3"/>
  <c r="AC822" i="3" s="1"/>
  <c r="L820" i="3"/>
  <c r="K820" i="3"/>
  <c r="K819" i="3"/>
  <c r="L812" i="3"/>
  <c r="AA812" i="3" s="1"/>
  <c r="K812" i="3"/>
  <c r="K811" i="3"/>
  <c r="L804" i="3"/>
  <c r="K804" i="3"/>
  <c r="AR804" i="3" s="1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R890" i="3"/>
  <c r="AN890" i="3"/>
  <c r="N884" i="3"/>
  <c r="AJ884" i="3"/>
  <c r="BD884" i="3"/>
  <c r="AU884" i="3"/>
  <c r="AO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L875" i="3"/>
  <c r="R872" i="3"/>
  <c r="AB872" i="3"/>
  <c r="AN872" i="3"/>
  <c r="AX872" i="3"/>
  <c r="BH872" i="3"/>
  <c r="AI872" i="3"/>
  <c r="BC872" i="3"/>
  <c r="Y872" i="3"/>
  <c r="AW872" i="3"/>
  <c r="L871" i="3"/>
  <c r="M871" i="3" s="1"/>
  <c r="BA868" i="3"/>
  <c r="L867" i="3"/>
  <c r="AC864" i="3"/>
  <c r="L863" i="3"/>
  <c r="K863" i="3"/>
  <c r="AT860" i="3"/>
  <c r="BC860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Q816" i="3"/>
  <c r="Y816" i="3"/>
  <c r="AG816" i="3"/>
  <c r="AO816" i="3"/>
  <c r="AW816" i="3"/>
  <c r="BE816" i="3"/>
  <c r="R816" i="3"/>
  <c r="AH816" i="3"/>
  <c r="AX816" i="3"/>
  <c r="AB816" i="3"/>
  <c r="BH816" i="3"/>
  <c r="AN816" i="3"/>
  <c r="L815" i="3"/>
  <c r="L807" i="3"/>
  <c r="N807" i="3" s="1"/>
  <c r="S800" i="3"/>
  <c r="L799" i="3"/>
  <c r="N904" i="3"/>
  <c r="BF900" i="3"/>
  <c r="AH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0" i="3"/>
  <c r="AQ890" i="3"/>
  <c r="AA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AD842" i="3"/>
  <c r="AP842" i="3"/>
  <c r="BD842" i="3"/>
  <c r="AI842" i="3"/>
  <c r="Q842" i="3"/>
  <c r="M842" i="3"/>
  <c r="L841" i="3"/>
  <c r="K841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AG826" i="3"/>
  <c r="T826" i="3"/>
  <c r="BB826" i="3"/>
  <c r="L825" i="3"/>
  <c r="K825" i="3"/>
  <c r="M822" i="3"/>
  <c r="AR822" i="3"/>
  <c r="U820" i="3"/>
  <c r="AA820" i="3"/>
  <c r="BA820" i="3"/>
  <c r="BG820" i="3"/>
  <c r="BF820" i="3"/>
  <c r="AF820" i="3"/>
  <c r="L819" i="3"/>
  <c r="U812" i="3"/>
  <c r="AK812" i="3"/>
  <c r="BA812" i="3"/>
  <c r="Z812" i="3"/>
  <c r="BF812" i="3"/>
  <c r="AB812" i="3"/>
  <c r="L811" i="3"/>
  <c r="M811" i="3" s="1"/>
  <c r="AB804" i="3"/>
  <c r="AI804" i="3"/>
  <c r="L803" i="3"/>
  <c r="N803" i="3" s="1"/>
  <c r="Q796" i="3"/>
  <c r="Z796" i="3"/>
  <c r="AP796" i="3"/>
  <c r="BF796" i="3"/>
  <c r="AU796" i="3"/>
  <c r="AW796" i="3"/>
  <c r="P796" i="3"/>
  <c r="L795" i="3"/>
  <c r="BF906" i="3"/>
  <c r="AP906" i="3"/>
  <c r="BH904" i="3"/>
  <c r="BD904" i="3"/>
  <c r="AF904" i="3"/>
  <c r="AB904" i="3"/>
  <c r="BB902" i="3"/>
  <c r="AL902" i="3"/>
  <c r="N902" i="3"/>
  <c r="BH900" i="3"/>
  <c r="AR900" i="3"/>
  <c r="AB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0" i="3"/>
  <c r="AK890" i="3"/>
  <c r="U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Y890" i="3" l="1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K816" i="3" l="1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B783" i="3" l="1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T715" i="3" l="1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Y612" i="3" l="1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T542" i="3" s="1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Q604" i="3"/>
  <c r="AW604" i="3"/>
  <c r="AF604" i="3"/>
  <c r="N572" i="3"/>
  <c r="AC572" i="3"/>
  <c r="AQ570" i="3"/>
  <c r="Z570" i="3"/>
  <c r="BF570" i="3"/>
  <c r="AB542" i="3"/>
  <c r="AR542" i="3"/>
  <c r="BH542" i="3"/>
  <c r="AA542" i="3"/>
  <c r="AQ542" i="3"/>
  <c r="BG542" i="3"/>
  <c r="P540" i="3"/>
  <c r="AD530" i="3"/>
  <c r="AS530" i="3"/>
  <c r="L609" i="3"/>
  <c r="L607" i="3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V566" i="3"/>
  <c r="BD566" i="3"/>
  <c r="O566" i="3"/>
  <c r="AE566" i="3"/>
  <c r="AM566" i="3"/>
  <c r="AU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B546" i="3" l="1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BJ562" i="3" s="1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J557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48" i="3" l="1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BD441" i="3" s="1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AN443" i="3" s="1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N433" i="3" s="1"/>
  <c r="L429" i="3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F406" i="3" l="1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414" i="3" l="1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BK240" i="3" s="1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M319" i="3"/>
  <c r="BK305" i="3"/>
  <c r="BK329" i="3"/>
  <c r="BL307" i="3"/>
  <c r="BM292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22" i="3" l="1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AP167" i="3" s="1"/>
  <c r="K164" i="3"/>
  <c r="K163" i="3"/>
  <c r="K161" i="3"/>
  <c r="L159" i="3"/>
  <c r="AH159" i="3" s="1"/>
  <c r="L156" i="3"/>
  <c r="L154" i="3"/>
  <c r="L151" i="3"/>
  <c r="L138" i="3"/>
  <c r="AU138" i="3" s="1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R196" i="3" l="1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<sst xmlns="http://schemas.openxmlformats.org/spreadsheetml/2006/main" count="10240" uniqueCount="475">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</sst>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1.3937999999999999</v>
      </c>
      <c r="D61">
        <v>1.2197</v>
      </c>
      <c r="E61">
        <v>0.75</v>
      </c>
    </row>
    <row r="62" spans="1:5" x14ac:dyDescent="0.25">
      <c r="A62" t="s">
        <v>340</v>
      </c>
      <c r="B62" t="s">
        <v>130</v>
      </c>
      <c r="C62">
        <v>1.3937999999999999</v>
      </c>
      <c r="D62">
        <v>0.71750000000000003</v>
      </c>
      <c r="E62">
        <v>0.83330000000000004</v>
      </c>
    </row>
    <row r="63" spans="1:5" x14ac:dyDescent="0.25">
      <c r="A63" t="s">
        <v>340</v>
      </c>
      <c r="B63" t="s">
        <v>131</v>
      </c>
      <c r="C63">
        <v>1.3937999999999999</v>
      </c>
      <c r="D63">
        <v>1.0044</v>
      </c>
      <c r="E63">
        <v>0.5</v>
      </c>
    </row>
    <row r="64" spans="1:5" x14ac:dyDescent="0.25">
      <c r="A64" t="s">
        <v>340</v>
      </c>
      <c r="B64" t="s">
        <v>132</v>
      </c>
      <c r="C64">
        <v>1.3937999999999999</v>
      </c>
      <c r="D64">
        <v>0.78920000000000001</v>
      </c>
      <c r="E64">
        <v>1.3332999999999999</v>
      </c>
    </row>
    <row r="65" spans="1:5" x14ac:dyDescent="0.25">
      <c r="A65" t="s">
        <v>340</v>
      </c>
      <c r="B65" t="s">
        <v>133</v>
      </c>
      <c r="C65">
        <v>1.3937999999999999</v>
      </c>
      <c r="D65">
        <v>0.50219999999999998</v>
      </c>
      <c r="E65">
        <v>1.4167000000000001</v>
      </c>
    </row>
    <row r="66" spans="1:5" x14ac:dyDescent="0.25">
      <c r="A66" t="s">
        <v>340</v>
      </c>
      <c r="B66" t="s">
        <v>134</v>
      </c>
      <c r="C66">
        <v>1.3937999999999999</v>
      </c>
      <c r="D66">
        <v>1.4349000000000001</v>
      </c>
      <c r="E66">
        <v>1.5</v>
      </c>
    </row>
    <row r="67" spans="1:5" x14ac:dyDescent="0.25">
      <c r="A67" t="s">
        <v>340</v>
      </c>
      <c r="B67" t="s">
        <v>135</v>
      </c>
      <c r="C67">
        <v>1.3937999999999999</v>
      </c>
      <c r="D67">
        <v>1.6501999999999999</v>
      </c>
      <c r="E67">
        <v>0.58330000000000004</v>
      </c>
    </row>
    <row r="68" spans="1:5" x14ac:dyDescent="0.25">
      <c r="A68" t="s">
        <v>340</v>
      </c>
      <c r="B68" t="s">
        <v>136</v>
      </c>
      <c r="C68">
        <v>1.3937999999999999</v>
      </c>
      <c r="D68">
        <v>0.64570000000000005</v>
      </c>
      <c r="E68">
        <v>1</v>
      </c>
    </row>
    <row r="69" spans="1:5" x14ac:dyDescent="0.25">
      <c r="A69" t="s">
        <v>340</v>
      </c>
      <c r="B69" t="s">
        <v>137</v>
      </c>
      <c r="C69">
        <v>1.3937999999999999</v>
      </c>
      <c r="D69">
        <v>0.93269999999999997</v>
      </c>
      <c r="E69">
        <v>0.58330000000000004</v>
      </c>
    </row>
    <row r="70" spans="1:5" x14ac:dyDescent="0.25">
      <c r="A70" t="s">
        <v>340</v>
      </c>
      <c r="B70" t="s">
        <v>138</v>
      </c>
      <c r="C70">
        <v>1.3937999999999999</v>
      </c>
      <c r="D70">
        <v>0.50219999999999998</v>
      </c>
      <c r="E70">
        <v>2.1667000000000001</v>
      </c>
    </row>
    <row r="71" spans="1:5" x14ac:dyDescent="0.25">
      <c r="A71" t="s">
        <v>340</v>
      </c>
      <c r="B71" t="s">
        <v>139</v>
      </c>
      <c r="C71">
        <v>1.3937999999999999</v>
      </c>
      <c r="D71">
        <v>1.4349000000000001</v>
      </c>
      <c r="E71">
        <v>0.5</v>
      </c>
    </row>
    <row r="72" spans="1:5" x14ac:dyDescent="0.25">
      <c r="A72" t="s">
        <v>340</v>
      </c>
      <c r="B72" t="s">
        <v>140</v>
      </c>
      <c r="C72">
        <v>1.3937999999999999</v>
      </c>
      <c r="D72">
        <v>1.4349000000000001</v>
      </c>
      <c r="E72">
        <v>0.33329999999999999</v>
      </c>
    </row>
    <row r="73" spans="1:5" x14ac:dyDescent="0.25">
      <c r="A73" t="s">
        <v>340</v>
      </c>
      <c r="B73" t="s">
        <v>141</v>
      </c>
      <c r="C73">
        <v>1.3937999999999999</v>
      </c>
      <c r="D73">
        <v>1.1478999999999999</v>
      </c>
      <c r="E73">
        <v>0.66669999999999996</v>
      </c>
    </row>
    <row r="74" spans="1:5" x14ac:dyDescent="0.25">
      <c r="A74" t="s">
        <v>340</v>
      </c>
      <c r="B74" t="s">
        <v>142</v>
      </c>
      <c r="C74">
        <v>1.3937999999999999</v>
      </c>
      <c r="D74">
        <v>0.86099999999999999</v>
      </c>
      <c r="E74">
        <v>0.83330000000000004</v>
      </c>
    </row>
    <row r="75" spans="1:5" x14ac:dyDescent="0.25">
      <c r="A75" t="s">
        <v>340</v>
      </c>
      <c r="B75" t="s">
        <v>143</v>
      </c>
      <c r="C75">
        <v>1.3937999999999999</v>
      </c>
      <c r="D75">
        <v>0.78920000000000001</v>
      </c>
      <c r="E75">
        <v>1.8332999999999999</v>
      </c>
    </row>
    <row r="76" spans="1:5" x14ac:dyDescent="0.25">
      <c r="A76" t="s">
        <v>340</v>
      </c>
      <c r="B76" t="s">
        <v>144</v>
      </c>
      <c r="C76">
        <v>1.3937999999999999</v>
      </c>
      <c r="D76">
        <v>0.93269999999999997</v>
      </c>
      <c r="E76">
        <v>1.1667000000000001</v>
      </c>
    </row>
    <row r="77" spans="1:5" x14ac:dyDescent="0.25">
      <c r="A77" t="s">
        <v>341</v>
      </c>
      <c r="B77" t="s">
        <v>145</v>
      </c>
      <c r="C77">
        <v>1.4705999999999999</v>
      </c>
      <c r="D77">
        <v>1.19</v>
      </c>
      <c r="E77">
        <v>1.0871999999999999</v>
      </c>
    </row>
    <row r="78" spans="1:5" x14ac:dyDescent="0.25">
      <c r="A78" t="s">
        <v>341</v>
      </c>
      <c r="B78" t="s">
        <v>146</v>
      </c>
      <c r="C78">
        <v>1.4705999999999999</v>
      </c>
      <c r="D78">
        <v>0.90669999999999995</v>
      </c>
      <c r="E78">
        <v>0.79069999999999996</v>
      </c>
    </row>
    <row r="79" spans="1:5" x14ac:dyDescent="0.25">
      <c r="A79" t="s">
        <v>341</v>
      </c>
      <c r="B79" t="s">
        <v>147</v>
      </c>
      <c r="C79">
        <v>1.4705999999999999</v>
      </c>
      <c r="D79">
        <v>1.0578000000000001</v>
      </c>
      <c r="E79">
        <v>0.70279999999999998</v>
      </c>
    </row>
    <row r="80" spans="1:5" x14ac:dyDescent="0.25">
      <c r="A80" t="s">
        <v>341</v>
      </c>
      <c r="B80" t="s">
        <v>148</v>
      </c>
      <c r="C80">
        <v>1.4705999999999999</v>
      </c>
      <c r="D80">
        <v>1.105</v>
      </c>
      <c r="E80">
        <v>0.69189999999999996</v>
      </c>
    </row>
    <row r="81" spans="1:5" x14ac:dyDescent="0.25">
      <c r="A81" t="s">
        <v>341</v>
      </c>
      <c r="B81" t="s">
        <v>149</v>
      </c>
      <c r="C81">
        <v>1.4705999999999999</v>
      </c>
      <c r="D81">
        <v>1.615</v>
      </c>
      <c r="E81">
        <v>0.69189999999999996</v>
      </c>
    </row>
    <row r="82" spans="1:5" x14ac:dyDescent="0.25">
      <c r="A82" t="s">
        <v>341</v>
      </c>
      <c r="B82" t="s">
        <v>150</v>
      </c>
      <c r="C82">
        <v>1.4705999999999999</v>
      </c>
      <c r="D82">
        <v>0.93500000000000005</v>
      </c>
      <c r="E82">
        <v>1.3836999999999999</v>
      </c>
    </row>
    <row r="83" spans="1:5" x14ac:dyDescent="0.25">
      <c r="A83" t="s">
        <v>341</v>
      </c>
      <c r="B83" t="s">
        <v>151</v>
      </c>
      <c r="C83">
        <v>1.4705999999999999</v>
      </c>
      <c r="D83">
        <v>1.2089000000000001</v>
      </c>
      <c r="E83">
        <v>0.96640000000000004</v>
      </c>
    </row>
    <row r="84" spans="1:5" x14ac:dyDescent="0.25">
      <c r="A84" t="s">
        <v>341</v>
      </c>
      <c r="B84" t="s">
        <v>152</v>
      </c>
      <c r="C84">
        <v>1.4705999999999999</v>
      </c>
      <c r="D84">
        <v>0.98219999999999996</v>
      </c>
      <c r="E84">
        <v>0.96640000000000004</v>
      </c>
    </row>
    <row r="85" spans="1:5" x14ac:dyDescent="0.25">
      <c r="A85" t="s">
        <v>341</v>
      </c>
      <c r="B85" t="s">
        <v>318</v>
      </c>
      <c r="C85">
        <v>1.4705999999999999</v>
      </c>
      <c r="D85">
        <v>0.93500000000000005</v>
      </c>
      <c r="E85">
        <v>0.59299999999999997</v>
      </c>
    </row>
    <row r="86" spans="1:5" x14ac:dyDescent="0.25">
      <c r="A86" t="s">
        <v>341</v>
      </c>
      <c r="B86" t="s">
        <v>153</v>
      </c>
      <c r="C86">
        <v>1.4705999999999999</v>
      </c>
      <c r="D86">
        <v>0.51</v>
      </c>
      <c r="E86">
        <v>1.5813999999999999</v>
      </c>
    </row>
    <row r="87" spans="1:5" x14ac:dyDescent="0.25">
      <c r="A87" t="s">
        <v>341</v>
      </c>
      <c r="B87" t="s">
        <v>154</v>
      </c>
      <c r="C87">
        <v>1.4705999999999999</v>
      </c>
      <c r="D87">
        <v>0.83109999999999995</v>
      </c>
      <c r="E87">
        <v>1.4056999999999999</v>
      </c>
    </row>
    <row r="88" spans="1:5" x14ac:dyDescent="0.25">
      <c r="A88" t="s">
        <v>341</v>
      </c>
      <c r="B88" t="s">
        <v>319</v>
      </c>
      <c r="C88">
        <v>1.4705999999999999</v>
      </c>
      <c r="D88">
        <v>0.75549999999999995</v>
      </c>
      <c r="E88">
        <v>1.1420999999999999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1.3052999999999999</v>
      </c>
      <c r="D116">
        <v>1.0484</v>
      </c>
      <c r="E116">
        <v>0.84499999999999997</v>
      </c>
    </row>
    <row r="117" spans="1:5" x14ac:dyDescent="0.25">
      <c r="A117" t="s">
        <v>343</v>
      </c>
      <c r="B117" t="s">
        <v>178</v>
      </c>
      <c r="C117">
        <v>1.3052999999999999</v>
      </c>
      <c r="D117">
        <v>1.0484</v>
      </c>
      <c r="E117">
        <v>1.3145</v>
      </c>
    </row>
    <row r="118" spans="1:5" x14ac:dyDescent="0.25">
      <c r="A118" t="s">
        <v>343</v>
      </c>
      <c r="B118" t="s">
        <v>179</v>
      </c>
      <c r="C118">
        <v>1.3052999999999999</v>
      </c>
      <c r="D118">
        <v>1.2096</v>
      </c>
      <c r="E118">
        <v>1.2205999999999999</v>
      </c>
    </row>
    <row r="119" spans="1:5" x14ac:dyDescent="0.25">
      <c r="A119" t="s">
        <v>343</v>
      </c>
      <c r="B119" t="s">
        <v>180</v>
      </c>
      <c r="C119">
        <v>1.3052999999999999</v>
      </c>
      <c r="D119">
        <v>0.6855</v>
      </c>
      <c r="E119">
        <v>1.3145</v>
      </c>
    </row>
    <row r="120" spans="1:5" x14ac:dyDescent="0.25">
      <c r="A120" t="s">
        <v>343</v>
      </c>
      <c r="B120" t="s">
        <v>181</v>
      </c>
      <c r="C120">
        <v>1.3052999999999999</v>
      </c>
      <c r="D120">
        <v>1.0887</v>
      </c>
      <c r="E120">
        <v>1.2676000000000001</v>
      </c>
    </row>
    <row r="121" spans="1:5" x14ac:dyDescent="0.25">
      <c r="A121" t="s">
        <v>343</v>
      </c>
      <c r="B121" t="s">
        <v>182</v>
      </c>
      <c r="C121">
        <v>1.3052999999999999</v>
      </c>
      <c r="D121">
        <v>1.2903</v>
      </c>
      <c r="E121">
        <v>0.93889999999999996</v>
      </c>
    </row>
    <row r="122" spans="1:5" x14ac:dyDescent="0.25">
      <c r="A122" t="s">
        <v>343</v>
      </c>
      <c r="B122" t="s">
        <v>183</v>
      </c>
      <c r="C122">
        <v>1.3052999999999999</v>
      </c>
      <c r="D122">
        <v>0.8468</v>
      </c>
      <c r="E122">
        <v>1.3613999999999999</v>
      </c>
    </row>
    <row r="123" spans="1:5" x14ac:dyDescent="0.25">
      <c r="A123" t="s">
        <v>343</v>
      </c>
      <c r="B123" t="s">
        <v>184</v>
      </c>
      <c r="C123">
        <v>1.3052999999999999</v>
      </c>
      <c r="D123">
        <v>1.5725</v>
      </c>
      <c r="E123">
        <v>0.65720000000000001</v>
      </c>
    </row>
    <row r="124" spans="1:5" x14ac:dyDescent="0.25">
      <c r="A124" t="s">
        <v>343</v>
      </c>
      <c r="B124" t="s">
        <v>185</v>
      </c>
      <c r="C124">
        <v>1.3052999999999999</v>
      </c>
      <c r="D124">
        <v>0.8871</v>
      </c>
      <c r="E124">
        <v>0.61029999999999995</v>
      </c>
    </row>
    <row r="125" spans="1:5" x14ac:dyDescent="0.25">
      <c r="A125" t="s">
        <v>343</v>
      </c>
      <c r="B125" t="s">
        <v>186</v>
      </c>
      <c r="C125">
        <v>1.3052999999999999</v>
      </c>
      <c r="D125">
        <v>0.7661</v>
      </c>
      <c r="E125">
        <v>0.9859</v>
      </c>
    </row>
    <row r="126" spans="1:5" x14ac:dyDescent="0.25">
      <c r="A126" t="s">
        <v>343</v>
      </c>
      <c r="B126" t="s">
        <v>187</v>
      </c>
      <c r="C126">
        <v>1.3052999999999999</v>
      </c>
      <c r="D126">
        <v>1.2096</v>
      </c>
      <c r="E126">
        <v>0.70420000000000005</v>
      </c>
    </row>
    <row r="127" spans="1:5" x14ac:dyDescent="0.25">
      <c r="A127" t="s">
        <v>343</v>
      </c>
      <c r="B127" t="s">
        <v>188</v>
      </c>
      <c r="C127">
        <v>1.3052999999999999</v>
      </c>
      <c r="D127">
        <v>0.7661</v>
      </c>
      <c r="E127">
        <v>1.0798000000000001</v>
      </c>
    </row>
    <row r="128" spans="1:5" x14ac:dyDescent="0.25">
      <c r="A128" t="s">
        <v>343</v>
      </c>
      <c r="B128" t="s">
        <v>189</v>
      </c>
      <c r="C128">
        <v>1.3052999999999999</v>
      </c>
      <c r="D128">
        <v>0.6855</v>
      </c>
      <c r="E128">
        <v>1.3145</v>
      </c>
    </row>
    <row r="129" spans="1:5" x14ac:dyDescent="0.25">
      <c r="A129" t="s">
        <v>343</v>
      </c>
      <c r="B129" t="s">
        <v>190</v>
      </c>
      <c r="C129">
        <v>1.3052999999999999</v>
      </c>
      <c r="D129">
        <v>0.5242</v>
      </c>
      <c r="E129">
        <v>0.70420000000000005</v>
      </c>
    </row>
    <row r="130" spans="1:5" x14ac:dyDescent="0.25">
      <c r="A130" t="s">
        <v>343</v>
      </c>
      <c r="B130" t="s">
        <v>191</v>
      </c>
      <c r="C130">
        <v>1.3052999999999999</v>
      </c>
      <c r="D130">
        <v>0.7258</v>
      </c>
      <c r="E130">
        <v>1.1267</v>
      </c>
    </row>
    <row r="131" spans="1:5" x14ac:dyDescent="0.25">
      <c r="A131" t="s">
        <v>343</v>
      </c>
      <c r="B131" t="s">
        <v>192</v>
      </c>
      <c r="C131">
        <v>1.3052999999999999</v>
      </c>
      <c r="D131">
        <v>1.2096</v>
      </c>
      <c r="E131">
        <v>0.79810000000000003</v>
      </c>
    </row>
    <row r="132" spans="1:5" x14ac:dyDescent="0.25">
      <c r="A132" t="s">
        <v>343</v>
      </c>
      <c r="B132" t="s">
        <v>193</v>
      </c>
      <c r="C132">
        <v>1.3052999999999999</v>
      </c>
      <c r="D132">
        <v>0.4839</v>
      </c>
      <c r="E132">
        <v>1.0798000000000001</v>
      </c>
    </row>
    <row r="133" spans="1:5" x14ac:dyDescent="0.25">
      <c r="A133" t="s">
        <v>343</v>
      </c>
      <c r="B133" t="s">
        <v>194</v>
      </c>
      <c r="C133">
        <v>1.3052999999999999</v>
      </c>
      <c r="D133">
        <v>1.25</v>
      </c>
      <c r="E133">
        <v>0.65720000000000001</v>
      </c>
    </row>
    <row r="134" spans="1:5" x14ac:dyDescent="0.25">
      <c r="A134" t="s">
        <v>343</v>
      </c>
      <c r="B134" t="s">
        <v>195</v>
      </c>
      <c r="C134">
        <v>1.3052999999999999</v>
      </c>
      <c r="D134">
        <v>1.8548</v>
      </c>
      <c r="E134">
        <v>0.56340000000000001</v>
      </c>
    </row>
    <row r="135" spans="1:5" x14ac:dyDescent="0.25">
      <c r="A135" t="s">
        <v>343</v>
      </c>
      <c r="B135" t="s">
        <v>196</v>
      </c>
      <c r="C135">
        <v>1.3052999999999999</v>
      </c>
      <c r="D135">
        <v>0.8468</v>
      </c>
      <c r="E135">
        <v>1.4553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1.8042</v>
      </c>
      <c r="D154">
        <v>1.2563</v>
      </c>
      <c r="E154">
        <v>0.69569999999999999</v>
      </c>
    </row>
    <row r="155" spans="1:5" x14ac:dyDescent="0.25">
      <c r="A155" t="s">
        <v>345</v>
      </c>
      <c r="B155" t="s">
        <v>216</v>
      </c>
      <c r="C155">
        <v>1.8042</v>
      </c>
      <c r="D155">
        <v>0.73899999999999999</v>
      </c>
      <c r="E155">
        <v>1.2843</v>
      </c>
    </row>
    <row r="156" spans="1:5" x14ac:dyDescent="0.25">
      <c r="A156" t="s">
        <v>345</v>
      </c>
      <c r="B156" t="s">
        <v>217</v>
      </c>
      <c r="C156">
        <v>1.8042</v>
      </c>
      <c r="D156">
        <v>1.1085</v>
      </c>
      <c r="E156">
        <v>0.90969999999999995</v>
      </c>
    </row>
    <row r="157" spans="1:5" x14ac:dyDescent="0.25">
      <c r="A157" t="s">
        <v>345</v>
      </c>
      <c r="B157" t="s">
        <v>218</v>
      </c>
      <c r="C157">
        <v>1.8042</v>
      </c>
      <c r="D157">
        <v>0.99770000000000003</v>
      </c>
      <c r="E157">
        <v>0.85619999999999996</v>
      </c>
    </row>
    <row r="158" spans="1:5" x14ac:dyDescent="0.25">
      <c r="A158" t="s">
        <v>345</v>
      </c>
      <c r="B158" t="s">
        <v>219</v>
      </c>
      <c r="C158">
        <v>1.8042</v>
      </c>
      <c r="D158">
        <v>0.84989999999999999</v>
      </c>
      <c r="E158">
        <v>0.69569999999999999</v>
      </c>
    </row>
    <row r="159" spans="1:5" x14ac:dyDescent="0.25">
      <c r="A159" t="s">
        <v>345</v>
      </c>
      <c r="B159" t="s">
        <v>220</v>
      </c>
      <c r="C159">
        <v>1.8042</v>
      </c>
      <c r="D159">
        <v>0.70209999999999995</v>
      </c>
      <c r="E159">
        <v>1.1773</v>
      </c>
    </row>
    <row r="160" spans="1:5" x14ac:dyDescent="0.25">
      <c r="A160" t="s">
        <v>345</v>
      </c>
      <c r="B160" t="s">
        <v>221</v>
      </c>
      <c r="C160">
        <v>1.8042</v>
      </c>
      <c r="D160">
        <v>1.6997</v>
      </c>
      <c r="E160">
        <v>0.96319999999999995</v>
      </c>
    </row>
    <row r="161" spans="1:5" x14ac:dyDescent="0.25">
      <c r="A161" t="s">
        <v>345</v>
      </c>
      <c r="B161" t="s">
        <v>222</v>
      </c>
      <c r="C161">
        <v>1.8042</v>
      </c>
      <c r="D161">
        <v>1.1085</v>
      </c>
      <c r="E161">
        <v>1.5519000000000001</v>
      </c>
    </row>
    <row r="162" spans="1:5" x14ac:dyDescent="0.25">
      <c r="A162" t="s">
        <v>345</v>
      </c>
      <c r="B162" t="s">
        <v>223</v>
      </c>
      <c r="C162">
        <v>1.8042</v>
      </c>
      <c r="D162">
        <v>1.2932999999999999</v>
      </c>
      <c r="E162">
        <v>1.0166999999999999</v>
      </c>
    </row>
    <row r="163" spans="1:5" x14ac:dyDescent="0.25">
      <c r="A163" t="s">
        <v>345</v>
      </c>
      <c r="B163" t="s">
        <v>224</v>
      </c>
      <c r="C163">
        <v>1.8042</v>
      </c>
      <c r="D163">
        <v>0.77600000000000002</v>
      </c>
      <c r="E163">
        <v>0.96319999999999995</v>
      </c>
    </row>
    <row r="164" spans="1:5" x14ac:dyDescent="0.25">
      <c r="A164" t="s">
        <v>345</v>
      </c>
      <c r="B164" t="s">
        <v>225</v>
      </c>
      <c r="C164">
        <v>1.8042</v>
      </c>
      <c r="D164">
        <v>0.77600000000000002</v>
      </c>
      <c r="E164">
        <v>0.74919999999999998</v>
      </c>
    </row>
    <row r="165" spans="1:5" x14ac:dyDescent="0.25">
      <c r="A165" t="s">
        <v>345</v>
      </c>
      <c r="B165" t="s">
        <v>226</v>
      </c>
      <c r="C165">
        <v>1.8042</v>
      </c>
      <c r="D165">
        <v>0.62819999999999998</v>
      </c>
      <c r="E165">
        <v>1.4449000000000001</v>
      </c>
    </row>
    <row r="166" spans="1:5" x14ac:dyDescent="0.25">
      <c r="A166" t="s">
        <v>345</v>
      </c>
      <c r="B166" t="s">
        <v>227</v>
      </c>
      <c r="C166">
        <v>1.8042</v>
      </c>
      <c r="D166">
        <v>1.2194</v>
      </c>
      <c r="E166">
        <v>0.64219999999999999</v>
      </c>
    </row>
    <row r="167" spans="1:5" x14ac:dyDescent="0.25">
      <c r="A167" t="s">
        <v>345</v>
      </c>
      <c r="B167" t="s">
        <v>228</v>
      </c>
      <c r="C167">
        <v>1.8042</v>
      </c>
      <c r="D167">
        <v>0.59119999999999995</v>
      </c>
      <c r="E167">
        <v>1.1237999999999999</v>
      </c>
    </row>
    <row r="168" spans="1:5" x14ac:dyDescent="0.25">
      <c r="A168" t="s">
        <v>345</v>
      </c>
      <c r="B168" t="s">
        <v>229</v>
      </c>
      <c r="C168">
        <v>1.8042</v>
      </c>
      <c r="D168">
        <v>0.99770000000000003</v>
      </c>
      <c r="E168">
        <v>0.74919999999999998</v>
      </c>
    </row>
    <row r="169" spans="1:5" x14ac:dyDescent="0.25">
      <c r="A169" t="s">
        <v>345</v>
      </c>
      <c r="B169" t="s">
        <v>230</v>
      </c>
      <c r="C169">
        <v>1.8042</v>
      </c>
      <c r="D169">
        <v>1.2563</v>
      </c>
      <c r="E169">
        <v>1.1773</v>
      </c>
    </row>
    <row r="170" spans="1:5" x14ac:dyDescent="0.25">
      <c r="A170" t="s">
        <v>346</v>
      </c>
      <c r="B170" t="s">
        <v>231</v>
      </c>
      <c r="C170">
        <v>1.5941000000000001</v>
      </c>
      <c r="D170">
        <v>0.90610000000000002</v>
      </c>
      <c r="E170">
        <v>1.1448</v>
      </c>
    </row>
    <row r="171" spans="1:5" x14ac:dyDescent="0.25">
      <c r="A171" t="s">
        <v>346</v>
      </c>
      <c r="B171" t="s">
        <v>232</v>
      </c>
      <c r="C171">
        <v>1.5941000000000001</v>
      </c>
      <c r="D171">
        <v>0.94099999999999995</v>
      </c>
      <c r="E171">
        <v>1.0303</v>
      </c>
    </row>
    <row r="172" spans="1:5" x14ac:dyDescent="0.25">
      <c r="A172" t="s">
        <v>346</v>
      </c>
      <c r="B172" t="s">
        <v>233</v>
      </c>
      <c r="C172">
        <v>1.5941000000000001</v>
      </c>
      <c r="D172">
        <v>1.0037</v>
      </c>
      <c r="E172">
        <v>1.0303</v>
      </c>
    </row>
    <row r="173" spans="1:5" x14ac:dyDescent="0.25">
      <c r="A173" t="s">
        <v>346</v>
      </c>
      <c r="B173" t="s">
        <v>234</v>
      </c>
      <c r="C173">
        <v>1.5941000000000001</v>
      </c>
      <c r="D173">
        <v>1.4428000000000001</v>
      </c>
      <c r="E173">
        <v>0.2576</v>
      </c>
    </row>
    <row r="174" spans="1:5" x14ac:dyDescent="0.25">
      <c r="A174" t="s">
        <v>346</v>
      </c>
      <c r="B174" t="s">
        <v>235</v>
      </c>
      <c r="C174">
        <v>1.5941000000000001</v>
      </c>
      <c r="D174">
        <v>1.1849000000000001</v>
      </c>
      <c r="E174">
        <v>0.76319999999999999</v>
      </c>
    </row>
    <row r="175" spans="1:5" x14ac:dyDescent="0.25">
      <c r="A175" t="s">
        <v>346</v>
      </c>
      <c r="B175" t="s">
        <v>322</v>
      </c>
      <c r="C175">
        <v>1.5941000000000001</v>
      </c>
      <c r="D175">
        <v>0.62729999999999997</v>
      </c>
      <c r="E175">
        <v>1.6313</v>
      </c>
    </row>
    <row r="176" spans="1:5" x14ac:dyDescent="0.25">
      <c r="A176" t="s">
        <v>346</v>
      </c>
      <c r="B176" t="s">
        <v>236</v>
      </c>
      <c r="C176">
        <v>1.5941000000000001</v>
      </c>
      <c r="D176">
        <v>0.83640000000000003</v>
      </c>
      <c r="E176">
        <v>1.2402</v>
      </c>
    </row>
    <row r="177" spans="1:5" x14ac:dyDescent="0.25">
      <c r="A177" t="s">
        <v>346</v>
      </c>
      <c r="B177" t="s">
        <v>237</v>
      </c>
      <c r="C177">
        <v>1.5941000000000001</v>
      </c>
      <c r="D177">
        <v>1.0664</v>
      </c>
      <c r="E177">
        <v>1.3736999999999999</v>
      </c>
    </row>
    <row r="178" spans="1:5" x14ac:dyDescent="0.25">
      <c r="A178" t="s">
        <v>346</v>
      </c>
      <c r="B178" t="s">
        <v>238</v>
      </c>
      <c r="C178">
        <v>1.5941000000000001</v>
      </c>
      <c r="D178">
        <v>1.6728000000000001</v>
      </c>
      <c r="E178">
        <v>0.66779999999999995</v>
      </c>
    </row>
    <row r="179" spans="1:5" x14ac:dyDescent="0.25">
      <c r="A179" t="s">
        <v>346</v>
      </c>
      <c r="B179" t="s">
        <v>321</v>
      </c>
      <c r="C179">
        <v>1.5941000000000001</v>
      </c>
      <c r="D179">
        <v>1.0455000000000001</v>
      </c>
      <c r="E179">
        <v>0.76319999999999999</v>
      </c>
    </row>
    <row r="180" spans="1:5" x14ac:dyDescent="0.25">
      <c r="A180" t="s">
        <v>346</v>
      </c>
      <c r="B180" t="s">
        <v>239</v>
      </c>
      <c r="C180">
        <v>1.5941000000000001</v>
      </c>
      <c r="D180">
        <v>1.4637</v>
      </c>
      <c r="E180">
        <v>0.76319999999999999</v>
      </c>
    </row>
    <row r="181" spans="1:5" x14ac:dyDescent="0.25">
      <c r="A181" t="s">
        <v>346</v>
      </c>
      <c r="B181" t="s">
        <v>240</v>
      </c>
      <c r="C181">
        <v>1.5941000000000001</v>
      </c>
      <c r="D181">
        <v>0.83640000000000003</v>
      </c>
      <c r="E181">
        <v>1.0494000000000001</v>
      </c>
    </row>
    <row r="182" spans="1:5" x14ac:dyDescent="0.25">
      <c r="A182" t="s">
        <v>346</v>
      </c>
      <c r="B182" t="s">
        <v>241</v>
      </c>
      <c r="C182">
        <v>1.5941000000000001</v>
      </c>
      <c r="D182">
        <v>0.94099999999999995</v>
      </c>
      <c r="E182">
        <v>1.0303</v>
      </c>
    </row>
    <row r="183" spans="1:5" x14ac:dyDescent="0.25">
      <c r="A183" t="s">
        <v>346</v>
      </c>
      <c r="B183" t="s">
        <v>320</v>
      </c>
      <c r="C183">
        <v>1.5941000000000001</v>
      </c>
      <c r="D183">
        <v>0.9758</v>
      </c>
      <c r="E183">
        <v>1.7172000000000001</v>
      </c>
    </row>
    <row r="184" spans="1:5" x14ac:dyDescent="0.25">
      <c r="A184" t="s">
        <v>346</v>
      </c>
      <c r="B184" t="s">
        <v>242</v>
      </c>
      <c r="C184">
        <v>1.5941000000000001</v>
      </c>
      <c r="D184">
        <v>0.37640000000000001</v>
      </c>
      <c r="E184">
        <v>1.0303</v>
      </c>
    </row>
    <row r="185" spans="1:5" x14ac:dyDescent="0.25">
      <c r="A185" t="s">
        <v>346</v>
      </c>
      <c r="B185" t="s">
        <v>243</v>
      </c>
      <c r="C185">
        <v>1.5941000000000001</v>
      </c>
      <c r="D185">
        <v>0.76670000000000005</v>
      </c>
      <c r="E185">
        <v>1.0494000000000001</v>
      </c>
    </row>
    <row r="186" spans="1:5" x14ac:dyDescent="0.25">
      <c r="A186" t="s">
        <v>346</v>
      </c>
      <c r="B186" t="s">
        <v>244</v>
      </c>
      <c r="C186">
        <v>1.5941000000000001</v>
      </c>
      <c r="D186">
        <v>1.0664</v>
      </c>
      <c r="E186">
        <v>0.2576</v>
      </c>
    </row>
    <row r="187" spans="1:5" x14ac:dyDescent="0.25">
      <c r="A187" t="s">
        <v>346</v>
      </c>
      <c r="B187" t="s">
        <v>245</v>
      </c>
      <c r="C187">
        <v>1.5941000000000001</v>
      </c>
      <c r="D187">
        <v>0.90610000000000002</v>
      </c>
      <c r="E187">
        <v>1.2402</v>
      </c>
    </row>
    <row r="188" spans="1:5" x14ac:dyDescent="0.25">
      <c r="A188" t="s">
        <v>347</v>
      </c>
      <c r="B188" t="s">
        <v>246</v>
      </c>
      <c r="C188">
        <v>1.1607000000000001</v>
      </c>
      <c r="D188">
        <v>0.54830000000000001</v>
      </c>
      <c r="E188">
        <v>1.6183000000000001</v>
      </c>
    </row>
    <row r="189" spans="1:5" x14ac:dyDescent="0.25">
      <c r="A189" t="s">
        <v>347</v>
      </c>
      <c r="B189" t="s">
        <v>247</v>
      </c>
      <c r="C189">
        <v>1.1607000000000001</v>
      </c>
      <c r="D189">
        <v>1.4881</v>
      </c>
      <c r="E189">
        <v>0.40460000000000002</v>
      </c>
    </row>
    <row r="190" spans="1:5" x14ac:dyDescent="0.25">
      <c r="A190" t="s">
        <v>347</v>
      </c>
      <c r="B190" t="s">
        <v>248</v>
      </c>
      <c r="C190">
        <v>1.1607000000000001</v>
      </c>
      <c r="D190">
        <v>0.68920000000000003</v>
      </c>
      <c r="E190">
        <v>1.3351</v>
      </c>
    </row>
    <row r="191" spans="1:5" x14ac:dyDescent="0.25">
      <c r="A191" t="s">
        <v>347</v>
      </c>
      <c r="B191" t="s">
        <v>249</v>
      </c>
      <c r="C191">
        <v>1.1607000000000001</v>
      </c>
      <c r="D191">
        <v>0.86150000000000004</v>
      </c>
      <c r="E191">
        <v>1.6183000000000001</v>
      </c>
    </row>
    <row r="192" spans="1:5" x14ac:dyDescent="0.25">
      <c r="A192" t="s">
        <v>347</v>
      </c>
      <c r="B192" t="s">
        <v>324</v>
      </c>
      <c r="C192">
        <v>1.1607000000000001</v>
      </c>
      <c r="D192">
        <v>1.3785000000000001</v>
      </c>
      <c r="E192">
        <v>0.44500000000000001</v>
      </c>
    </row>
    <row r="193" spans="1:5" x14ac:dyDescent="0.25">
      <c r="A193" t="s">
        <v>347</v>
      </c>
      <c r="B193" t="s">
        <v>250</v>
      </c>
      <c r="C193">
        <v>1.1607000000000001</v>
      </c>
      <c r="D193">
        <v>0.68920000000000003</v>
      </c>
      <c r="E193">
        <v>1.1126</v>
      </c>
    </row>
    <row r="194" spans="1:5" x14ac:dyDescent="0.25">
      <c r="A194" t="s">
        <v>347</v>
      </c>
      <c r="B194" t="s">
        <v>251</v>
      </c>
      <c r="C194">
        <v>1.1607000000000001</v>
      </c>
      <c r="D194">
        <v>0.77539999999999998</v>
      </c>
      <c r="E194">
        <v>1.1126</v>
      </c>
    </row>
    <row r="195" spans="1:5" x14ac:dyDescent="0.25">
      <c r="A195" t="s">
        <v>347</v>
      </c>
      <c r="B195" t="s">
        <v>323</v>
      </c>
      <c r="C195">
        <v>1.1607000000000001</v>
      </c>
      <c r="D195">
        <v>0.78320000000000001</v>
      </c>
      <c r="E195">
        <v>0.70799999999999996</v>
      </c>
    </row>
    <row r="196" spans="1:5" x14ac:dyDescent="0.25">
      <c r="A196" t="s">
        <v>347</v>
      </c>
      <c r="B196" t="s">
        <v>252</v>
      </c>
      <c r="C196">
        <v>1.1607000000000001</v>
      </c>
      <c r="D196">
        <v>2.4984999999999999</v>
      </c>
      <c r="E196">
        <v>1.0013000000000001</v>
      </c>
    </row>
    <row r="197" spans="1:5" x14ac:dyDescent="0.25">
      <c r="A197" t="s">
        <v>347</v>
      </c>
      <c r="B197" t="s">
        <v>253</v>
      </c>
      <c r="C197">
        <v>1.1607000000000001</v>
      </c>
      <c r="D197">
        <v>1.1748000000000001</v>
      </c>
      <c r="E197">
        <v>0.80920000000000003</v>
      </c>
    </row>
    <row r="198" spans="1:5" x14ac:dyDescent="0.25">
      <c r="A198" t="s">
        <v>347</v>
      </c>
      <c r="B198" t="s">
        <v>255</v>
      </c>
      <c r="C198">
        <v>1.1607000000000001</v>
      </c>
      <c r="D198">
        <v>0.70489999999999997</v>
      </c>
      <c r="E198">
        <v>1.1126</v>
      </c>
    </row>
    <row r="199" spans="1:5" x14ac:dyDescent="0.25">
      <c r="A199" t="s">
        <v>347</v>
      </c>
      <c r="B199" t="s">
        <v>256</v>
      </c>
      <c r="C199">
        <v>1.1607000000000001</v>
      </c>
      <c r="D199">
        <v>0.43080000000000002</v>
      </c>
      <c r="E199">
        <v>0.8901</v>
      </c>
    </row>
    <row r="200" spans="1:5" x14ac:dyDescent="0.25">
      <c r="A200" t="s">
        <v>347</v>
      </c>
      <c r="B200" t="s">
        <v>257</v>
      </c>
      <c r="C200">
        <v>1.1607000000000001</v>
      </c>
      <c r="D200">
        <v>0.93989999999999996</v>
      </c>
      <c r="E200">
        <v>1.0114000000000001</v>
      </c>
    </row>
    <row r="201" spans="1:5" x14ac:dyDescent="0.25">
      <c r="A201" t="s">
        <v>347</v>
      </c>
      <c r="B201" t="s">
        <v>325</v>
      </c>
      <c r="C201">
        <v>1.1607000000000001</v>
      </c>
      <c r="D201">
        <v>0.46989999999999998</v>
      </c>
      <c r="E201">
        <v>1.1126</v>
      </c>
    </row>
    <row r="202" spans="1:5" x14ac:dyDescent="0.25">
      <c r="A202" t="s">
        <v>347</v>
      </c>
      <c r="B202" t="s">
        <v>258</v>
      </c>
      <c r="C202">
        <v>1.1607000000000001</v>
      </c>
      <c r="D202">
        <v>2.0676999999999999</v>
      </c>
      <c r="E202">
        <v>0.8901</v>
      </c>
    </row>
    <row r="203" spans="1:5" x14ac:dyDescent="0.25">
      <c r="A203" t="s">
        <v>347</v>
      </c>
      <c r="B203" t="s">
        <v>259</v>
      </c>
      <c r="C203">
        <v>1.1607000000000001</v>
      </c>
      <c r="D203">
        <v>0.60309999999999997</v>
      </c>
      <c r="E203">
        <v>0.77880000000000005</v>
      </c>
    </row>
    <row r="204" spans="1:5" x14ac:dyDescent="0.25">
      <c r="A204" t="s">
        <v>348</v>
      </c>
      <c r="B204" t="s">
        <v>260</v>
      </c>
      <c r="C204">
        <v>1.5417000000000001</v>
      </c>
      <c r="D204">
        <v>1.0810999999999999</v>
      </c>
      <c r="E204">
        <v>0.88890000000000002</v>
      </c>
    </row>
    <row r="205" spans="1:5" x14ac:dyDescent="0.25">
      <c r="A205" t="s">
        <v>348</v>
      </c>
      <c r="B205" t="s">
        <v>261</v>
      </c>
      <c r="C205">
        <v>1.5417000000000001</v>
      </c>
      <c r="D205">
        <v>0.79279999999999995</v>
      </c>
      <c r="E205">
        <v>1.0864</v>
      </c>
    </row>
    <row r="206" spans="1:5" x14ac:dyDescent="0.25">
      <c r="A206" t="s">
        <v>348</v>
      </c>
      <c r="B206" t="s">
        <v>262</v>
      </c>
      <c r="C206">
        <v>1.5417000000000001</v>
      </c>
      <c r="D206">
        <v>0.72070000000000001</v>
      </c>
      <c r="E206">
        <v>0.49380000000000002</v>
      </c>
    </row>
    <row r="207" spans="1:5" x14ac:dyDescent="0.25">
      <c r="A207" t="s">
        <v>348</v>
      </c>
      <c r="B207" t="s">
        <v>263</v>
      </c>
      <c r="C207">
        <v>1.5417000000000001</v>
      </c>
      <c r="D207">
        <v>1.2323999999999999</v>
      </c>
      <c r="E207">
        <v>0.71109999999999995</v>
      </c>
    </row>
    <row r="208" spans="1:5" x14ac:dyDescent="0.25">
      <c r="A208" t="s">
        <v>348</v>
      </c>
      <c r="B208" t="s">
        <v>326</v>
      </c>
      <c r="C208">
        <v>1.5417000000000001</v>
      </c>
      <c r="D208">
        <v>1.0089999999999999</v>
      </c>
      <c r="E208">
        <v>0.69140000000000001</v>
      </c>
    </row>
    <row r="209" spans="1:5" x14ac:dyDescent="0.25">
      <c r="A209" t="s">
        <v>348</v>
      </c>
      <c r="B209" t="s">
        <v>264</v>
      </c>
      <c r="C209">
        <v>1.5417000000000001</v>
      </c>
      <c r="D209">
        <v>1.2252000000000001</v>
      </c>
      <c r="E209">
        <v>1.8765000000000001</v>
      </c>
    </row>
    <row r="210" spans="1:5" x14ac:dyDescent="0.25">
      <c r="A210" t="s">
        <v>348</v>
      </c>
      <c r="B210" t="s">
        <v>265</v>
      </c>
      <c r="C210">
        <v>1.5417000000000001</v>
      </c>
      <c r="D210">
        <v>0.72070000000000001</v>
      </c>
      <c r="E210">
        <v>1.0864</v>
      </c>
    </row>
    <row r="211" spans="1:5" x14ac:dyDescent="0.25">
      <c r="A211" t="s">
        <v>348</v>
      </c>
      <c r="B211" t="s">
        <v>266</v>
      </c>
      <c r="C211">
        <v>1.5417000000000001</v>
      </c>
      <c r="D211">
        <v>0.89190000000000003</v>
      </c>
      <c r="E211">
        <v>0.66669999999999996</v>
      </c>
    </row>
    <row r="212" spans="1:5" x14ac:dyDescent="0.25">
      <c r="A212" t="s">
        <v>348</v>
      </c>
      <c r="B212" t="s">
        <v>267</v>
      </c>
      <c r="C212">
        <v>1.5417000000000001</v>
      </c>
      <c r="D212">
        <v>1.0089999999999999</v>
      </c>
      <c r="E212">
        <v>0.88890000000000002</v>
      </c>
    </row>
    <row r="213" spans="1:5" x14ac:dyDescent="0.25">
      <c r="A213" t="s">
        <v>348</v>
      </c>
      <c r="B213" t="s">
        <v>327</v>
      </c>
      <c r="C213">
        <v>1.5417000000000001</v>
      </c>
      <c r="D213">
        <v>0.64859999999999995</v>
      </c>
      <c r="E213">
        <v>1.5802</v>
      </c>
    </row>
    <row r="214" spans="1:5" x14ac:dyDescent="0.25">
      <c r="A214" t="s">
        <v>348</v>
      </c>
      <c r="B214" t="s">
        <v>268</v>
      </c>
      <c r="C214">
        <v>1.5417000000000001</v>
      </c>
      <c r="D214">
        <v>1.0089999999999999</v>
      </c>
      <c r="E214">
        <v>1.0864</v>
      </c>
    </row>
    <row r="215" spans="1:5" x14ac:dyDescent="0.25">
      <c r="A215" t="s">
        <v>348</v>
      </c>
      <c r="B215" t="s">
        <v>269</v>
      </c>
      <c r="C215">
        <v>1.5417000000000001</v>
      </c>
      <c r="D215">
        <v>1.4414</v>
      </c>
      <c r="E215">
        <v>0.88890000000000002</v>
      </c>
    </row>
    <row r="216" spans="1:5" x14ac:dyDescent="0.25">
      <c r="A216" t="s">
        <v>348</v>
      </c>
      <c r="B216" t="s">
        <v>270</v>
      </c>
      <c r="C216">
        <v>1.5417000000000001</v>
      </c>
      <c r="D216">
        <v>1.0089999999999999</v>
      </c>
      <c r="E216">
        <v>0.98770000000000002</v>
      </c>
    </row>
    <row r="217" spans="1:5" x14ac:dyDescent="0.25">
      <c r="A217" t="s">
        <v>348</v>
      </c>
      <c r="B217" t="s">
        <v>271</v>
      </c>
      <c r="C217">
        <v>1.5417000000000001</v>
      </c>
      <c r="D217">
        <v>0.79279999999999995</v>
      </c>
      <c r="E217">
        <v>1.1852</v>
      </c>
    </row>
    <row r="218" spans="1:5" x14ac:dyDescent="0.25">
      <c r="A218" t="s">
        <v>348</v>
      </c>
      <c r="B218" t="s">
        <v>272</v>
      </c>
      <c r="C218">
        <v>1.5417000000000001</v>
      </c>
      <c r="D218">
        <v>0.3604</v>
      </c>
      <c r="E218">
        <v>0.79010000000000002</v>
      </c>
    </row>
    <row r="219" spans="1:5" x14ac:dyDescent="0.25">
      <c r="A219" t="s">
        <v>348</v>
      </c>
      <c r="B219" t="s">
        <v>273</v>
      </c>
      <c r="C219">
        <v>1.5417000000000001</v>
      </c>
      <c r="D219">
        <v>2.0179999999999998</v>
      </c>
      <c r="E219">
        <v>1.0864</v>
      </c>
    </row>
    <row r="220" spans="1:5" x14ac:dyDescent="0.25">
      <c r="A220" t="s">
        <v>349</v>
      </c>
      <c r="B220" t="s">
        <v>274</v>
      </c>
      <c r="C220">
        <v>1.5124</v>
      </c>
      <c r="D220">
        <v>1.2783</v>
      </c>
      <c r="E220">
        <v>0.46600000000000003</v>
      </c>
    </row>
    <row r="221" spans="1:5" x14ac:dyDescent="0.25">
      <c r="A221" t="s">
        <v>349</v>
      </c>
      <c r="B221" t="s">
        <v>275</v>
      </c>
      <c r="C221">
        <v>1.5124</v>
      </c>
      <c r="D221">
        <v>1.0138</v>
      </c>
      <c r="E221">
        <v>1.2814000000000001</v>
      </c>
    </row>
    <row r="222" spans="1:5" x14ac:dyDescent="0.25">
      <c r="A222" t="s">
        <v>349</v>
      </c>
      <c r="B222" t="s">
        <v>276</v>
      </c>
      <c r="C222">
        <v>1.5124</v>
      </c>
      <c r="D222">
        <v>1.3224</v>
      </c>
      <c r="E222">
        <v>1.0484</v>
      </c>
    </row>
    <row r="223" spans="1:5" x14ac:dyDescent="0.25">
      <c r="A223" t="s">
        <v>349</v>
      </c>
      <c r="B223" t="s">
        <v>277</v>
      </c>
      <c r="C223">
        <v>1.5124</v>
      </c>
      <c r="D223">
        <v>1.1460999999999999</v>
      </c>
      <c r="E223">
        <v>0.99019999999999997</v>
      </c>
    </row>
    <row r="224" spans="1:5" x14ac:dyDescent="0.25">
      <c r="A224" t="s">
        <v>349</v>
      </c>
      <c r="B224" t="s">
        <v>278</v>
      </c>
      <c r="C224">
        <v>1.5124</v>
      </c>
      <c r="D224">
        <v>1.0138</v>
      </c>
      <c r="E224">
        <v>0.99019999999999997</v>
      </c>
    </row>
    <row r="225" spans="1:5" x14ac:dyDescent="0.25">
      <c r="A225" t="s">
        <v>349</v>
      </c>
      <c r="B225" t="s">
        <v>279</v>
      </c>
      <c r="C225">
        <v>1.5124</v>
      </c>
      <c r="D225">
        <v>1.2783</v>
      </c>
      <c r="E225">
        <v>1.2231000000000001</v>
      </c>
    </row>
    <row r="226" spans="1:5" x14ac:dyDescent="0.25">
      <c r="A226" t="s">
        <v>349</v>
      </c>
      <c r="B226" t="s">
        <v>280</v>
      </c>
      <c r="C226">
        <v>1.5124</v>
      </c>
      <c r="D226">
        <v>0.4546</v>
      </c>
      <c r="E226">
        <v>0.65529999999999999</v>
      </c>
    </row>
    <row r="227" spans="1:5" x14ac:dyDescent="0.25">
      <c r="A227" t="s">
        <v>349</v>
      </c>
      <c r="B227" t="s">
        <v>281</v>
      </c>
      <c r="C227">
        <v>1.5124</v>
      </c>
      <c r="D227">
        <v>1.5427999999999999</v>
      </c>
      <c r="E227">
        <v>1.1066</v>
      </c>
    </row>
    <row r="228" spans="1:5" x14ac:dyDescent="0.25">
      <c r="A228" t="s">
        <v>349</v>
      </c>
      <c r="B228" t="s">
        <v>450</v>
      </c>
      <c r="C228">
        <v>1.5124</v>
      </c>
      <c r="D228">
        <v>0</v>
      </c>
      <c r="E228">
        <v>0.87370000000000003</v>
      </c>
    </row>
    <row r="229" spans="1:5" x14ac:dyDescent="0.25">
      <c r="A229" t="s">
        <v>349</v>
      </c>
      <c r="B229" t="s">
        <v>282</v>
      </c>
      <c r="C229">
        <v>1.5124</v>
      </c>
      <c r="D229">
        <v>0.79339999999999999</v>
      </c>
      <c r="E229">
        <v>0.87370000000000003</v>
      </c>
    </row>
    <row r="230" spans="1:5" x14ac:dyDescent="0.25">
      <c r="A230" t="s">
        <v>349</v>
      </c>
      <c r="B230" t="s">
        <v>283</v>
      </c>
      <c r="C230">
        <v>1.5124</v>
      </c>
      <c r="D230">
        <v>1.3665</v>
      </c>
      <c r="E230">
        <v>0.93189999999999995</v>
      </c>
    </row>
    <row r="231" spans="1:5" x14ac:dyDescent="0.25">
      <c r="A231" t="s">
        <v>349</v>
      </c>
      <c r="B231" t="s">
        <v>284</v>
      </c>
      <c r="C231">
        <v>1.5124</v>
      </c>
      <c r="D231">
        <v>0.70530000000000004</v>
      </c>
      <c r="E231">
        <v>0.64070000000000005</v>
      </c>
    </row>
    <row r="232" spans="1:5" x14ac:dyDescent="0.25">
      <c r="A232" t="s">
        <v>349</v>
      </c>
      <c r="B232" t="s">
        <v>285</v>
      </c>
      <c r="C232">
        <v>1.5124</v>
      </c>
      <c r="D232">
        <v>1.2342</v>
      </c>
      <c r="E232">
        <v>0.99019999999999997</v>
      </c>
    </row>
    <row r="233" spans="1:5" x14ac:dyDescent="0.25">
      <c r="A233" t="s">
        <v>349</v>
      </c>
      <c r="B233" t="s">
        <v>286</v>
      </c>
      <c r="C233">
        <v>1.5124</v>
      </c>
      <c r="D233">
        <v>0.57299999999999995</v>
      </c>
      <c r="E233">
        <v>1.3978999999999999</v>
      </c>
    </row>
    <row r="234" spans="1:5" x14ac:dyDescent="0.25">
      <c r="A234" t="s">
        <v>349</v>
      </c>
      <c r="B234" t="s">
        <v>287</v>
      </c>
      <c r="C234">
        <v>1.5124</v>
      </c>
      <c r="D234">
        <v>0.79339999999999999</v>
      </c>
      <c r="E234">
        <v>1.3395999999999999</v>
      </c>
    </row>
    <row r="235" spans="1:5" x14ac:dyDescent="0.25">
      <c r="A235" t="s">
        <v>349</v>
      </c>
      <c r="B235" t="s">
        <v>288</v>
      </c>
      <c r="C235">
        <v>1.5124</v>
      </c>
      <c r="D235">
        <v>0.92569999999999997</v>
      </c>
      <c r="E235">
        <v>1.1066</v>
      </c>
    </row>
    <row r="236" spans="1:5" x14ac:dyDescent="0.25">
      <c r="A236" t="s">
        <v>349</v>
      </c>
      <c r="B236" t="s">
        <v>289</v>
      </c>
      <c r="C236">
        <v>1.5124</v>
      </c>
      <c r="D236">
        <v>0.66120000000000001</v>
      </c>
      <c r="E236">
        <v>0.99019999999999997</v>
      </c>
    </row>
    <row r="237" spans="1:5" x14ac:dyDescent="0.25">
      <c r="A237" t="s">
        <v>290</v>
      </c>
      <c r="B237" t="s">
        <v>291</v>
      </c>
      <c r="C237">
        <v>1.6292</v>
      </c>
      <c r="D237">
        <v>0.90259999999999996</v>
      </c>
      <c r="E237">
        <v>0.71850000000000003</v>
      </c>
    </row>
    <row r="238" spans="1:5" x14ac:dyDescent="0.25">
      <c r="A238" t="s">
        <v>290</v>
      </c>
      <c r="B238" t="s">
        <v>292</v>
      </c>
      <c r="C238">
        <v>1.6292</v>
      </c>
      <c r="D238">
        <v>0.97489999999999999</v>
      </c>
      <c r="E238">
        <v>1.2829999999999999</v>
      </c>
    </row>
    <row r="239" spans="1:5" x14ac:dyDescent="0.25">
      <c r="A239" t="s">
        <v>290</v>
      </c>
      <c r="B239" t="s">
        <v>293</v>
      </c>
      <c r="C239">
        <v>1.6292</v>
      </c>
      <c r="D239">
        <v>0.83040000000000003</v>
      </c>
      <c r="E239">
        <v>0.92379999999999995</v>
      </c>
    </row>
    <row r="240" spans="1:5" x14ac:dyDescent="0.25">
      <c r="A240" t="s">
        <v>290</v>
      </c>
      <c r="B240" t="s">
        <v>294</v>
      </c>
      <c r="C240">
        <v>1.6292</v>
      </c>
      <c r="D240">
        <v>1.0470999999999999</v>
      </c>
      <c r="E240">
        <v>1.1803999999999999</v>
      </c>
    </row>
    <row r="241" spans="1:5" x14ac:dyDescent="0.25">
      <c r="A241" t="s">
        <v>290</v>
      </c>
      <c r="B241" t="s">
        <v>295</v>
      </c>
      <c r="C241">
        <v>1.6292</v>
      </c>
      <c r="D241">
        <v>1.0570999999999999</v>
      </c>
      <c r="E241">
        <v>0.72699999999999998</v>
      </c>
    </row>
    <row r="242" spans="1:5" x14ac:dyDescent="0.25">
      <c r="A242" t="s">
        <v>290</v>
      </c>
      <c r="B242" t="s">
        <v>296</v>
      </c>
      <c r="C242">
        <v>1.6292</v>
      </c>
      <c r="D242">
        <v>1.1915</v>
      </c>
      <c r="E242">
        <v>1.1291</v>
      </c>
    </row>
    <row r="243" spans="1:5" x14ac:dyDescent="0.25">
      <c r="A243" t="s">
        <v>290</v>
      </c>
      <c r="B243" t="s">
        <v>297</v>
      </c>
      <c r="C243">
        <v>1.6292</v>
      </c>
      <c r="D243">
        <v>1.1554</v>
      </c>
      <c r="E243">
        <v>0.87239999999999995</v>
      </c>
    </row>
    <row r="244" spans="1:5" x14ac:dyDescent="0.25">
      <c r="A244" t="s">
        <v>290</v>
      </c>
      <c r="B244" t="s">
        <v>298</v>
      </c>
      <c r="C244">
        <v>1.6292</v>
      </c>
      <c r="D244">
        <v>0.61380000000000001</v>
      </c>
      <c r="E244">
        <v>1.4883</v>
      </c>
    </row>
    <row r="245" spans="1:5" x14ac:dyDescent="0.25">
      <c r="A245" t="s">
        <v>290</v>
      </c>
      <c r="B245" t="s">
        <v>299</v>
      </c>
      <c r="C245">
        <v>1.6292</v>
      </c>
      <c r="D245">
        <v>0.90259999999999996</v>
      </c>
      <c r="E245">
        <v>1.0777000000000001</v>
      </c>
    </row>
    <row r="246" spans="1:5" x14ac:dyDescent="0.25">
      <c r="A246" t="s">
        <v>290</v>
      </c>
      <c r="B246" t="s">
        <v>300</v>
      </c>
      <c r="C246">
        <v>1.6292</v>
      </c>
      <c r="D246">
        <v>0.75819999999999999</v>
      </c>
      <c r="E246">
        <v>1.1291</v>
      </c>
    </row>
    <row r="247" spans="1:5" x14ac:dyDescent="0.25">
      <c r="A247" t="s">
        <v>290</v>
      </c>
      <c r="B247" t="s">
        <v>301</v>
      </c>
      <c r="C247">
        <v>1.6292</v>
      </c>
      <c r="D247">
        <v>0.93879999999999997</v>
      </c>
      <c r="E247">
        <v>1.7962</v>
      </c>
    </row>
    <row r="248" spans="1:5" x14ac:dyDescent="0.25">
      <c r="A248" t="s">
        <v>290</v>
      </c>
      <c r="B248" t="s">
        <v>302</v>
      </c>
      <c r="C248">
        <v>1.6292</v>
      </c>
      <c r="D248">
        <v>1.2276</v>
      </c>
      <c r="E248">
        <v>1.1803999999999999</v>
      </c>
    </row>
    <row r="249" spans="1:5" x14ac:dyDescent="0.25">
      <c r="A249" t="s">
        <v>290</v>
      </c>
      <c r="B249" t="s">
        <v>303</v>
      </c>
      <c r="C249">
        <v>1.6292</v>
      </c>
      <c r="D249">
        <v>1.0470999999999999</v>
      </c>
      <c r="E249">
        <v>1.1291</v>
      </c>
    </row>
    <row r="250" spans="1:5" x14ac:dyDescent="0.25">
      <c r="A250" t="s">
        <v>290</v>
      </c>
      <c r="B250" t="s">
        <v>304</v>
      </c>
      <c r="C250">
        <v>1.6292</v>
      </c>
      <c r="D250">
        <v>0.86650000000000005</v>
      </c>
      <c r="E250">
        <v>0.71850000000000003</v>
      </c>
    </row>
    <row r="251" spans="1:5" x14ac:dyDescent="0.25">
      <c r="A251" t="s">
        <v>290</v>
      </c>
      <c r="B251" t="s">
        <v>305</v>
      </c>
      <c r="C251">
        <v>1.6292</v>
      </c>
      <c r="D251">
        <v>1.2958000000000001</v>
      </c>
      <c r="E251">
        <v>0.92090000000000005</v>
      </c>
    </row>
    <row r="252" spans="1:5" x14ac:dyDescent="0.25">
      <c r="A252" t="s">
        <v>290</v>
      </c>
      <c r="B252" t="s">
        <v>306</v>
      </c>
      <c r="C252">
        <v>1.6292</v>
      </c>
      <c r="D252">
        <v>1.0911999999999999</v>
      </c>
      <c r="E252">
        <v>0.92090000000000005</v>
      </c>
    </row>
    <row r="253" spans="1:5" x14ac:dyDescent="0.25">
      <c r="A253" t="s">
        <v>290</v>
      </c>
      <c r="B253" t="s">
        <v>307</v>
      </c>
      <c r="C253">
        <v>1.6292</v>
      </c>
      <c r="D253">
        <v>1.3299000000000001</v>
      </c>
      <c r="E253">
        <v>0.63009999999999999</v>
      </c>
    </row>
    <row r="254" spans="1:5" x14ac:dyDescent="0.25">
      <c r="A254" t="s">
        <v>290</v>
      </c>
      <c r="B254" t="s">
        <v>308</v>
      </c>
      <c r="C254">
        <v>1.6292</v>
      </c>
      <c r="D254">
        <v>0.68600000000000005</v>
      </c>
      <c r="E254">
        <v>0.5645</v>
      </c>
    </row>
    <row r="255" spans="1:5" x14ac:dyDescent="0.25">
      <c r="A255" t="s">
        <v>290</v>
      </c>
      <c r="B255" t="s">
        <v>309</v>
      </c>
      <c r="C255">
        <v>1.6292</v>
      </c>
      <c r="D255">
        <v>1.0470999999999999</v>
      </c>
      <c r="E255">
        <v>0.92379999999999995</v>
      </c>
    </row>
    <row r="256" spans="1:5" x14ac:dyDescent="0.25">
      <c r="A256" t="s">
        <v>290</v>
      </c>
      <c r="B256" t="s">
        <v>310</v>
      </c>
      <c r="C256">
        <v>1.6292</v>
      </c>
      <c r="D256">
        <v>0.8286</v>
      </c>
      <c r="E256">
        <v>0.56710000000000005</v>
      </c>
    </row>
    <row r="257" spans="1:5" x14ac:dyDescent="0.25">
      <c r="A257" t="s">
        <v>290</v>
      </c>
      <c r="B257" t="s">
        <v>311</v>
      </c>
      <c r="C257">
        <v>1.6292</v>
      </c>
      <c r="D257">
        <v>1.2583</v>
      </c>
      <c r="E257">
        <v>1.0468999999999999</v>
      </c>
    </row>
    <row r="258" spans="1:5" x14ac:dyDescent="0.25">
      <c r="A258" t="s">
        <v>290</v>
      </c>
      <c r="B258" t="s">
        <v>312</v>
      </c>
      <c r="C258">
        <v>1.6292</v>
      </c>
      <c r="D258">
        <v>1.0831999999999999</v>
      </c>
      <c r="E258">
        <v>1.0777000000000001</v>
      </c>
    </row>
    <row r="259" spans="1:5" x14ac:dyDescent="0.25">
      <c r="A259" t="s">
        <v>290</v>
      </c>
      <c r="B259" t="s">
        <v>313</v>
      </c>
      <c r="C259">
        <v>1.6292</v>
      </c>
      <c r="D259">
        <v>0.90259999999999996</v>
      </c>
      <c r="E259">
        <v>1.2317</v>
      </c>
    </row>
    <row r="260" spans="1:5" x14ac:dyDescent="0.25">
      <c r="A260" t="s">
        <v>290</v>
      </c>
      <c r="B260" t="s">
        <v>314</v>
      </c>
      <c r="C260">
        <v>1.6292</v>
      </c>
      <c r="D260">
        <v>0.95479999999999998</v>
      </c>
      <c r="E260">
        <v>0.72699999999999998</v>
      </c>
    </row>
    <row r="261" spans="1:5" x14ac:dyDescent="0.25">
      <c r="A261" t="s">
        <v>290</v>
      </c>
      <c r="B261" t="s">
        <v>315</v>
      </c>
      <c r="C261">
        <v>1.6292</v>
      </c>
      <c r="D261">
        <v>1.163</v>
      </c>
      <c r="E261">
        <v>0.91839999999999999</v>
      </c>
    </row>
    <row r="262" spans="1:5" x14ac:dyDescent="0.25">
      <c r="A262" t="s">
        <v>290</v>
      </c>
      <c r="B262" t="s">
        <v>316</v>
      </c>
      <c r="C262">
        <v>1.6292</v>
      </c>
      <c r="D262">
        <v>0.86650000000000005</v>
      </c>
      <c r="E262">
        <v>1.3856999999999999</v>
      </c>
    </row>
    <row r="263" spans="1:5" x14ac:dyDescent="0.25">
      <c r="A263" t="s">
        <v>290</v>
      </c>
      <c r="B263" t="s">
        <v>317</v>
      </c>
      <c r="C263">
        <v>1.6292</v>
      </c>
      <c r="D263">
        <v>0.90259999999999996</v>
      </c>
      <c r="E263">
        <v>0.87239999999999995</v>
      </c>
    </row>
    <row r="264" spans="1:5" x14ac:dyDescent="0.25">
      <c r="A264" t="s">
        <v>357</v>
      </c>
      <c r="B264" t="s">
        <v>335</v>
      </c>
      <c r="C264">
        <v>1.7444</v>
      </c>
      <c r="D264">
        <v>1.3375999999999999</v>
      </c>
      <c r="E264">
        <v>0.64280000000000004</v>
      </c>
    </row>
    <row r="265" spans="1:5" x14ac:dyDescent="0.25">
      <c r="A265" t="s">
        <v>357</v>
      </c>
      <c r="B265" t="s">
        <v>334</v>
      </c>
      <c r="C265">
        <v>1.7444</v>
      </c>
      <c r="D265">
        <v>1.0828</v>
      </c>
      <c r="E265">
        <v>0.92849999999999999</v>
      </c>
    </row>
    <row r="266" spans="1:5" x14ac:dyDescent="0.25">
      <c r="A266" t="s">
        <v>357</v>
      </c>
      <c r="B266" t="s">
        <v>330</v>
      </c>
      <c r="C266">
        <v>1.7444</v>
      </c>
      <c r="D266">
        <v>0.63700000000000001</v>
      </c>
      <c r="E266">
        <v>1.5</v>
      </c>
    </row>
    <row r="267" spans="1:5" x14ac:dyDescent="0.25">
      <c r="A267" t="s">
        <v>357</v>
      </c>
      <c r="B267" t="s">
        <v>332</v>
      </c>
      <c r="C267">
        <v>1.7444</v>
      </c>
      <c r="D267">
        <v>0.82799999999999996</v>
      </c>
      <c r="E267">
        <v>0.85709999999999997</v>
      </c>
    </row>
    <row r="268" spans="1:5" x14ac:dyDescent="0.25">
      <c r="A268" t="s">
        <v>357</v>
      </c>
      <c r="B268" t="s">
        <v>328</v>
      </c>
      <c r="C268">
        <v>1.7444</v>
      </c>
      <c r="D268">
        <v>0.70069999999999999</v>
      </c>
      <c r="E268">
        <v>1.2857000000000001</v>
      </c>
    </row>
    <row r="269" spans="1:5" x14ac:dyDescent="0.25">
      <c r="A269" t="s">
        <v>357</v>
      </c>
      <c r="B269" t="s">
        <v>337</v>
      </c>
      <c r="C269">
        <v>1.7444</v>
      </c>
      <c r="D269">
        <v>1.0828</v>
      </c>
      <c r="E269">
        <v>1.3571</v>
      </c>
    </row>
    <row r="270" spans="1:5" x14ac:dyDescent="0.25">
      <c r="A270" t="s">
        <v>357</v>
      </c>
      <c r="B270" t="s">
        <v>336</v>
      </c>
      <c r="C270">
        <v>1.7444</v>
      </c>
      <c r="D270">
        <v>0.76439999999999997</v>
      </c>
      <c r="E270">
        <v>0.78569999999999995</v>
      </c>
    </row>
    <row r="271" spans="1:5" x14ac:dyDescent="0.25">
      <c r="A271" t="s">
        <v>357</v>
      </c>
      <c r="B271" t="s">
        <v>331</v>
      </c>
      <c r="C271">
        <v>1.7444</v>
      </c>
      <c r="D271">
        <v>0.76439999999999997</v>
      </c>
      <c r="E271">
        <v>1.1428</v>
      </c>
    </row>
    <row r="272" spans="1:5" x14ac:dyDescent="0.25">
      <c r="A272" t="s">
        <v>357</v>
      </c>
      <c r="B272" t="s">
        <v>329</v>
      </c>
      <c r="C272">
        <v>1.7444</v>
      </c>
      <c r="D272">
        <v>1.2101999999999999</v>
      </c>
      <c r="E272">
        <v>0.78569999999999995</v>
      </c>
    </row>
    <row r="273" spans="1:5" x14ac:dyDescent="0.25">
      <c r="A273" t="s">
        <v>357</v>
      </c>
      <c r="B273" t="s">
        <v>333</v>
      </c>
      <c r="C273">
        <v>1.7444</v>
      </c>
      <c r="D273">
        <v>1.5924</v>
      </c>
      <c r="E273">
        <v>0.71430000000000005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1.2</v>
      </c>
      <c r="D61">
        <v>0.58330000000000004</v>
      </c>
      <c r="E61">
        <v>1.2914000000000001</v>
      </c>
    </row>
    <row r="62" spans="1:5" x14ac:dyDescent="0.25">
      <c r="A62" t="s">
        <v>340</v>
      </c>
      <c r="B62" t="s">
        <v>130</v>
      </c>
      <c r="C62">
        <v>1.2</v>
      </c>
      <c r="D62">
        <v>1.0832999999999999</v>
      </c>
      <c r="E62">
        <v>1.5066999999999999</v>
      </c>
    </row>
    <row r="63" spans="1:5" x14ac:dyDescent="0.25">
      <c r="A63" t="s">
        <v>340</v>
      </c>
      <c r="B63" t="s">
        <v>131</v>
      </c>
      <c r="C63">
        <v>1.2</v>
      </c>
      <c r="D63">
        <v>1.3332999999999999</v>
      </c>
      <c r="E63">
        <v>0.78920000000000001</v>
      </c>
    </row>
    <row r="64" spans="1:5" x14ac:dyDescent="0.25">
      <c r="A64" t="s">
        <v>340</v>
      </c>
      <c r="B64" t="s">
        <v>132</v>
      </c>
      <c r="C64">
        <v>1.2</v>
      </c>
      <c r="D64">
        <v>0.66669999999999996</v>
      </c>
      <c r="E64">
        <v>1.3632</v>
      </c>
    </row>
    <row r="65" spans="1:5" x14ac:dyDescent="0.25">
      <c r="A65" t="s">
        <v>340</v>
      </c>
      <c r="B65" t="s">
        <v>133</v>
      </c>
      <c r="C65">
        <v>1.2</v>
      </c>
      <c r="D65">
        <v>0.83330000000000004</v>
      </c>
      <c r="E65">
        <v>1.2197</v>
      </c>
    </row>
    <row r="66" spans="1:5" x14ac:dyDescent="0.25">
      <c r="A66" t="s">
        <v>340</v>
      </c>
      <c r="B66" t="s">
        <v>134</v>
      </c>
      <c r="C66">
        <v>1.2</v>
      </c>
      <c r="D66">
        <v>0.75</v>
      </c>
      <c r="E66">
        <v>0.78920000000000001</v>
      </c>
    </row>
    <row r="67" spans="1:5" x14ac:dyDescent="0.25">
      <c r="A67" t="s">
        <v>340</v>
      </c>
      <c r="B67" t="s">
        <v>135</v>
      </c>
      <c r="C67">
        <v>1.2</v>
      </c>
      <c r="D67">
        <v>1.8332999999999999</v>
      </c>
      <c r="E67">
        <v>0.64570000000000005</v>
      </c>
    </row>
    <row r="68" spans="1:5" x14ac:dyDescent="0.25">
      <c r="A68" t="s">
        <v>340</v>
      </c>
      <c r="B68" t="s">
        <v>136</v>
      </c>
      <c r="C68">
        <v>1.2</v>
      </c>
      <c r="D68">
        <v>0.41670000000000001</v>
      </c>
      <c r="E68">
        <v>0.93269999999999997</v>
      </c>
    </row>
    <row r="69" spans="1:5" x14ac:dyDescent="0.25">
      <c r="A69" t="s">
        <v>340</v>
      </c>
      <c r="B69" t="s">
        <v>137</v>
      </c>
      <c r="C69">
        <v>1.2</v>
      </c>
      <c r="D69">
        <v>0.41670000000000001</v>
      </c>
      <c r="E69">
        <v>0.71750000000000003</v>
      </c>
    </row>
    <row r="70" spans="1:5" x14ac:dyDescent="0.25">
      <c r="A70" t="s">
        <v>340</v>
      </c>
      <c r="B70" t="s">
        <v>138</v>
      </c>
      <c r="C70">
        <v>1.2</v>
      </c>
      <c r="D70">
        <v>0.41670000000000001</v>
      </c>
      <c r="E70">
        <v>1.5066999999999999</v>
      </c>
    </row>
    <row r="71" spans="1:5" x14ac:dyDescent="0.25">
      <c r="A71" t="s">
        <v>340</v>
      </c>
      <c r="B71" t="s">
        <v>139</v>
      </c>
      <c r="C71">
        <v>1.2</v>
      </c>
      <c r="D71">
        <v>2</v>
      </c>
      <c r="E71">
        <v>0.50219999999999998</v>
      </c>
    </row>
    <row r="72" spans="1:5" x14ac:dyDescent="0.25">
      <c r="A72" t="s">
        <v>340</v>
      </c>
      <c r="B72" t="s">
        <v>140</v>
      </c>
      <c r="C72">
        <v>1.2</v>
      </c>
      <c r="D72">
        <v>1.5832999999999999</v>
      </c>
      <c r="E72">
        <v>0.57399999999999995</v>
      </c>
    </row>
    <row r="73" spans="1:5" x14ac:dyDescent="0.25">
      <c r="A73" t="s">
        <v>340</v>
      </c>
      <c r="B73" t="s">
        <v>141</v>
      </c>
      <c r="C73">
        <v>1.2</v>
      </c>
      <c r="D73">
        <v>1.25</v>
      </c>
      <c r="E73">
        <v>1.0044</v>
      </c>
    </row>
    <row r="74" spans="1:5" x14ac:dyDescent="0.25">
      <c r="A74" t="s">
        <v>340</v>
      </c>
      <c r="B74" t="s">
        <v>142</v>
      </c>
      <c r="C74">
        <v>1.2</v>
      </c>
      <c r="D74">
        <v>1.6667000000000001</v>
      </c>
      <c r="E74">
        <v>1.2914000000000001</v>
      </c>
    </row>
    <row r="75" spans="1:5" x14ac:dyDescent="0.25">
      <c r="A75" t="s">
        <v>340</v>
      </c>
      <c r="B75" t="s">
        <v>143</v>
      </c>
      <c r="C75">
        <v>1.2</v>
      </c>
      <c r="D75">
        <v>0.41670000000000001</v>
      </c>
      <c r="E75">
        <v>0.93269999999999997</v>
      </c>
    </row>
    <row r="76" spans="1:5" x14ac:dyDescent="0.25">
      <c r="A76" t="s">
        <v>340</v>
      </c>
      <c r="B76" t="s">
        <v>144</v>
      </c>
      <c r="C76">
        <v>1.2</v>
      </c>
      <c r="D76">
        <v>0.75</v>
      </c>
      <c r="E76">
        <v>0.93269999999999997</v>
      </c>
    </row>
    <row r="77" spans="1:5" x14ac:dyDescent="0.25">
      <c r="A77" t="s">
        <v>341</v>
      </c>
      <c r="B77" t="s">
        <v>145</v>
      </c>
      <c r="C77">
        <v>1.2646999999999999</v>
      </c>
      <c r="D77">
        <v>1.1420999999999999</v>
      </c>
      <c r="E77">
        <v>0.68</v>
      </c>
    </row>
    <row r="78" spans="1:5" x14ac:dyDescent="0.25">
      <c r="A78" t="s">
        <v>341</v>
      </c>
      <c r="B78" t="s">
        <v>146</v>
      </c>
      <c r="C78">
        <v>1.2646999999999999</v>
      </c>
      <c r="D78">
        <v>0.29649999999999999</v>
      </c>
      <c r="E78">
        <v>0.85</v>
      </c>
    </row>
    <row r="79" spans="1:5" x14ac:dyDescent="0.25">
      <c r="A79" t="s">
        <v>341</v>
      </c>
      <c r="B79" t="s">
        <v>147</v>
      </c>
      <c r="C79">
        <v>1.2646999999999999</v>
      </c>
      <c r="D79">
        <v>1.0871999999999999</v>
      </c>
      <c r="E79">
        <v>1.02</v>
      </c>
    </row>
    <row r="80" spans="1:5" x14ac:dyDescent="0.25">
      <c r="A80" t="s">
        <v>341</v>
      </c>
      <c r="B80" t="s">
        <v>148</v>
      </c>
      <c r="C80">
        <v>1.2646999999999999</v>
      </c>
      <c r="D80">
        <v>1.845</v>
      </c>
      <c r="E80">
        <v>0.45329999999999998</v>
      </c>
    </row>
    <row r="81" spans="1:5" x14ac:dyDescent="0.25">
      <c r="A81" t="s">
        <v>341</v>
      </c>
      <c r="B81" t="s">
        <v>149</v>
      </c>
      <c r="C81">
        <v>1.2646999999999999</v>
      </c>
      <c r="D81">
        <v>1.0543</v>
      </c>
      <c r="E81">
        <v>0.68</v>
      </c>
    </row>
    <row r="82" spans="1:5" x14ac:dyDescent="0.25">
      <c r="A82" t="s">
        <v>341</v>
      </c>
      <c r="B82" t="s">
        <v>150</v>
      </c>
      <c r="C82">
        <v>1.2646999999999999</v>
      </c>
      <c r="D82">
        <v>0.79069999999999996</v>
      </c>
      <c r="E82">
        <v>1.2844</v>
      </c>
    </row>
    <row r="83" spans="1:5" x14ac:dyDescent="0.25">
      <c r="A83" t="s">
        <v>341</v>
      </c>
      <c r="B83" t="s">
        <v>151</v>
      </c>
      <c r="C83">
        <v>1.2646999999999999</v>
      </c>
      <c r="D83">
        <v>0.88949999999999996</v>
      </c>
      <c r="E83">
        <v>1.105</v>
      </c>
    </row>
    <row r="84" spans="1:5" x14ac:dyDescent="0.25">
      <c r="A84" t="s">
        <v>341</v>
      </c>
      <c r="B84" t="s">
        <v>152</v>
      </c>
      <c r="C84">
        <v>1.2646999999999999</v>
      </c>
      <c r="D84">
        <v>0.98839999999999995</v>
      </c>
      <c r="E84">
        <v>0.68</v>
      </c>
    </row>
    <row r="85" spans="1:5" x14ac:dyDescent="0.25">
      <c r="A85" t="s">
        <v>341</v>
      </c>
      <c r="B85" t="s">
        <v>318</v>
      </c>
      <c r="C85">
        <v>1.2646999999999999</v>
      </c>
      <c r="D85">
        <v>1.3178000000000001</v>
      </c>
      <c r="E85">
        <v>0.75549999999999995</v>
      </c>
    </row>
    <row r="86" spans="1:5" x14ac:dyDescent="0.25">
      <c r="A86" t="s">
        <v>341</v>
      </c>
      <c r="B86" t="s">
        <v>153</v>
      </c>
      <c r="C86">
        <v>1.2646999999999999</v>
      </c>
      <c r="D86">
        <v>0.43930000000000002</v>
      </c>
      <c r="E86">
        <v>1.2844</v>
      </c>
    </row>
    <row r="87" spans="1:5" x14ac:dyDescent="0.25">
      <c r="A87" t="s">
        <v>341</v>
      </c>
      <c r="B87" t="s">
        <v>154</v>
      </c>
      <c r="C87">
        <v>1.2646999999999999</v>
      </c>
      <c r="D87">
        <v>0.49419999999999997</v>
      </c>
      <c r="E87">
        <v>2.125</v>
      </c>
    </row>
    <row r="88" spans="1:5" x14ac:dyDescent="0.25">
      <c r="A88" t="s">
        <v>341</v>
      </c>
      <c r="B88" t="s">
        <v>319</v>
      </c>
      <c r="C88">
        <v>1.2646999999999999</v>
      </c>
      <c r="D88">
        <v>1.5813999999999999</v>
      </c>
      <c r="E88">
        <v>1.19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1.1211</v>
      </c>
      <c r="D116">
        <v>0.75109999999999999</v>
      </c>
      <c r="E116">
        <v>0.7661</v>
      </c>
    </row>
    <row r="117" spans="1:5" x14ac:dyDescent="0.25">
      <c r="A117" t="s">
        <v>343</v>
      </c>
      <c r="B117" t="s">
        <v>178</v>
      </c>
      <c r="C117">
        <v>1.1211</v>
      </c>
      <c r="D117">
        <v>0.9859</v>
      </c>
      <c r="E117">
        <v>0.9274</v>
      </c>
    </row>
    <row r="118" spans="1:5" x14ac:dyDescent="0.25">
      <c r="A118" t="s">
        <v>343</v>
      </c>
      <c r="B118" t="s">
        <v>179</v>
      </c>
      <c r="C118">
        <v>1.1211</v>
      </c>
      <c r="D118">
        <v>0.89200000000000002</v>
      </c>
      <c r="E118">
        <v>1.0887</v>
      </c>
    </row>
    <row r="119" spans="1:5" x14ac:dyDescent="0.25">
      <c r="A119" t="s">
        <v>343</v>
      </c>
      <c r="B119" t="s">
        <v>180</v>
      </c>
      <c r="C119">
        <v>1.1211</v>
      </c>
      <c r="D119">
        <v>0.75109999999999999</v>
      </c>
      <c r="E119">
        <v>0.8468</v>
      </c>
    </row>
    <row r="120" spans="1:5" x14ac:dyDescent="0.25">
      <c r="A120" t="s">
        <v>343</v>
      </c>
      <c r="B120" t="s">
        <v>181</v>
      </c>
      <c r="C120">
        <v>1.1211</v>
      </c>
      <c r="D120">
        <v>0.9859</v>
      </c>
      <c r="E120">
        <v>0.9274</v>
      </c>
    </row>
    <row r="121" spans="1:5" x14ac:dyDescent="0.25">
      <c r="A121" t="s">
        <v>343</v>
      </c>
      <c r="B121" t="s">
        <v>182</v>
      </c>
      <c r="C121">
        <v>1.1211</v>
      </c>
      <c r="D121">
        <v>1.4084000000000001</v>
      </c>
      <c r="E121">
        <v>0.64510000000000001</v>
      </c>
    </row>
    <row r="122" spans="1:5" x14ac:dyDescent="0.25">
      <c r="A122" t="s">
        <v>343</v>
      </c>
      <c r="B122" t="s">
        <v>183</v>
      </c>
      <c r="C122">
        <v>1.1211</v>
      </c>
      <c r="D122">
        <v>0.75109999999999999</v>
      </c>
      <c r="E122">
        <v>1.0887</v>
      </c>
    </row>
    <row r="123" spans="1:5" x14ac:dyDescent="0.25">
      <c r="A123" t="s">
        <v>343</v>
      </c>
      <c r="B123" t="s">
        <v>184</v>
      </c>
      <c r="C123">
        <v>1.1211</v>
      </c>
      <c r="D123">
        <v>1.9717</v>
      </c>
      <c r="E123">
        <v>0.5645</v>
      </c>
    </row>
    <row r="124" spans="1:5" x14ac:dyDescent="0.25">
      <c r="A124" t="s">
        <v>343</v>
      </c>
      <c r="B124" t="s">
        <v>185</v>
      </c>
      <c r="C124">
        <v>1.1211</v>
      </c>
      <c r="D124">
        <v>1.0327999999999999</v>
      </c>
      <c r="E124">
        <v>0.6855</v>
      </c>
    </row>
    <row r="125" spans="1:5" x14ac:dyDescent="0.25">
      <c r="A125" t="s">
        <v>343</v>
      </c>
      <c r="B125" t="s">
        <v>186</v>
      </c>
      <c r="C125">
        <v>1.1211</v>
      </c>
      <c r="D125">
        <v>0.56340000000000001</v>
      </c>
      <c r="E125">
        <v>1.3709</v>
      </c>
    </row>
    <row r="126" spans="1:5" x14ac:dyDescent="0.25">
      <c r="A126" t="s">
        <v>343</v>
      </c>
      <c r="B126" t="s">
        <v>187</v>
      </c>
      <c r="C126">
        <v>1.1211</v>
      </c>
      <c r="D126">
        <v>0.61029999999999995</v>
      </c>
      <c r="E126">
        <v>0.80640000000000001</v>
      </c>
    </row>
    <row r="127" spans="1:5" x14ac:dyDescent="0.25">
      <c r="A127" t="s">
        <v>343</v>
      </c>
      <c r="B127" t="s">
        <v>188</v>
      </c>
      <c r="C127">
        <v>1.1211</v>
      </c>
      <c r="D127">
        <v>1.1737</v>
      </c>
      <c r="E127">
        <v>0.7661</v>
      </c>
    </row>
    <row r="128" spans="1:5" x14ac:dyDescent="0.25">
      <c r="A128" t="s">
        <v>343</v>
      </c>
      <c r="B128" t="s">
        <v>189</v>
      </c>
      <c r="C128">
        <v>1.1211</v>
      </c>
      <c r="D128">
        <v>0.93889999999999996</v>
      </c>
      <c r="E128">
        <v>1.0484</v>
      </c>
    </row>
    <row r="129" spans="1:5" x14ac:dyDescent="0.25">
      <c r="A129" t="s">
        <v>343</v>
      </c>
      <c r="B129" t="s">
        <v>190</v>
      </c>
      <c r="C129">
        <v>1.1211</v>
      </c>
      <c r="D129">
        <v>1.0798000000000001</v>
      </c>
      <c r="E129">
        <v>1.129</v>
      </c>
    </row>
    <row r="130" spans="1:5" x14ac:dyDescent="0.25">
      <c r="A130" t="s">
        <v>343</v>
      </c>
      <c r="B130" t="s">
        <v>191</v>
      </c>
      <c r="C130">
        <v>1.1211</v>
      </c>
      <c r="D130">
        <v>0.75109999999999999</v>
      </c>
      <c r="E130">
        <v>1.25</v>
      </c>
    </row>
    <row r="131" spans="1:5" x14ac:dyDescent="0.25">
      <c r="A131" t="s">
        <v>343</v>
      </c>
      <c r="B131" t="s">
        <v>192</v>
      </c>
      <c r="C131">
        <v>1.1211</v>
      </c>
      <c r="D131">
        <v>0.79810000000000003</v>
      </c>
      <c r="E131">
        <v>0.8468</v>
      </c>
    </row>
    <row r="132" spans="1:5" x14ac:dyDescent="0.25">
      <c r="A132" t="s">
        <v>343</v>
      </c>
      <c r="B132" t="s">
        <v>193</v>
      </c>
      <c r="C132">
        <v>1.1211</v>
      </c>
      <c r="D132">
        <v>0.89200000000000002</v>
      </c>
      <c r="E132">
        <v>1.5725</v>
      </c>
    </row>
    <row r="133" spans="1:5" x14ac:dyDescent="0.25">
      <c r="A133" t="s">
        <v>343</v>
      </c>
      <c r="B133" t="s">
        <v>194</v>
      </c>
      <c r="C133">
        <v>1.1211</v>
      </c>
      <c r="D133">
        <v>1.4553</v>
      </c>
      <c r="E133">
        <v>0.8871</v>
      </c>
    </row>
    <row r="134" spans="1:5" x14ac:dyDescent="0.25">
      <c r="A134" t="s">
        <v>343</v>
      </c>
      <c r="B134" t="s">
        <v>195</v>
      </c>
      <c r="C134">
        <v>1.1211</v>
      </c>
      <c r="D134">
        <v>1.6900999999999999</v>
      </c>
      <c r="E134">
        <v>0.9274</v>
      </c>
    </row>
    <row r="135" spans="1:5" x14ac:dyDescent="0.25">
      <c r="A135" t="s">
        <v>343</v>
      </c>
      <c r="B135" t="s">
        <v>196</v>
      </c>
      <c r="C135">
        <v>1.1211</v>
      </c>
      <c r="D135">
        <v>0.51639999999999997</v>
      </c>
      <c r="E135">
        <v>1.8548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1.2458</v>
      </c>
      <c r="D154">
        <v>1.3378000000000001</v>
      </c>
      <c r="E154">
        <v>0.44340000000000002</v>
      </c>
    </row>
    <row r="155" spans="1:5" x14ac:dyDescent="0.25">
      <c r="A155" t="s">
        <v>345</v>
      </c>
      <c r="B155" t="s">
        <v>216</v>
      </c>
      <c r="C155">
        <v>1.2458</v>
      </c>
      <c r="D155">
        <v>0.96319999999999995</v>
      </c>
      <c r="E155">
        <v>1.1455</v>
      </c>
    </row>
    <row r="156" spans="1:5" x14ac:dyDescent="0.25">
      <c r="A156" t="s">
        <v>345</v>
      </c>
      <c r="B156" t="s">
        <v>217</v>
      </c>
      <c r="C156">
        <v>1.2458</v>
      </c>
      <c r="D156">
        <v>0.85619999999999996</v>
      </c>
      <c r="E156">
        <v>1.0346</v>
      </c>
    </row>
    <row r="157" spans="1:5" x14ac:dyDescent="0.25">
      <c r="A157" t="s">
        <v>345</v>
      </c>
      <c r="B157" t="s">
        <v>218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345</v>
      </c>
      <c r="B158" t="s">
        <v>219</v>
      </c>
      <c r="C158">
        <v>1.2458</v>
      </c>
      <c r="D158">
        <v>1.3913</v>
      </c>
      <c r="E158">
        <v>0.99770000000000003</v>
      </c>
    </row>
    <row r="159" spans="1:5" x14ac:dyDescent="0.25">
      <c r="A159" t="s">
        <v>345</v>
      </c>
      <c r="B159" t="s">
        <v>220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221</v>
      </c>
      <c r="C160">
        <v>1.2458</v>
      </c>
      <c r="D160">
        <v>1.2843</v>
      </c>
      <c r="E160">
        <v>0.81289999999999996</v>
      </c>
    </row>
    <row r="161" spans="1:5" x14ac:dyDescent="0.25">
      <c r="A161" t="s">
        <v>345</v>
      </c>
      <c r="B161" t="s">
        <v>222</v>
      </c>
      <c r="C161">
        <v>1.2458</v>
      </c>
      <c r="D161">
        <v>0.74919999999999998</v>
      </c>
      <c r="E161">
        <v>1.0716000000000001</v>
      </c>
    </row>
    <row r="162" spans="1:5" x14ac:dyDescent="0.25">
      <c r="A162" t="s">
        <v>345</v>
      </c>
      <c r="B162" t="s">
        <v>223</v>
      </c>
      <c r="C162">
        <v>1.2458</v>
      </c>
      <c r="D162">
        <v>1.2307999999999999</v>
      </c>
      <c r="E162">
        <v>0.84989999999999999</v>
      </c>
    </row>
    <row r="163" spans="1:5" x14ac:dyDescent="0.25">
      <c r="A163" t="s">
        <v>345</v>
      </c>
      <c r="B163" t="s">
        <v>224</v>
      </c>
      <c r="C163">
        <v>1.2458</v>
      </c>
      <c r="D163">
        <v>0.90969999999999995</v>
      </c>
      <c r="E163">
        <v>1.2563</v>
      </c>
    </row>
    <row r="164" spans="1:5" x14ac:dyDescent="0.25">
      <c r="A164" t="s">
        <v>345</v>
      </c>
      <c r="B164" t="s">
        <v>225</v>
      </c>
      <c r="C164">
        <v>1.2458</v>
      </c>
      <c r="D164">
        <v>0.96319999999999995</v>
      </c>
      <c r="E164">
        <v>1.1085</v>
      </c>
    </row>
    <row r="165" spans="1:5" x14ac:dyDescent="0.25">
      <c r="A165" t="s">
        <v>345</v>
      </c>
      <c r="B165" t="s">
        <v>226</v>
      </c>
      <c r="C165">
        <v>1.2458</v>
      </c>
      <c r="D165">
        <v>0.96319999999999995</v>
      </c>
      <c r="E165">
        <v>1.2932999999999999</v>
      </c>
    </row>
    <row r="166" spans="1:5" x14ac:dyDescent="0.25">
      <c r="A166" t="s">
        <v>345</v>
      </c>
      <c r="B166" t="s">
        <v>227</v>
      </c>
      <c r="C166">
        <v>1.2458</v>
      </c>
      <c r="D166">
        <v>0.53510000000000002</v>
      </c>
      <c r="E166">
        <v>1.1455</v>
      </c>
    </row>
    <row r="167" spans="1:5" x14ac:dyDescent="0.25">
      <c r="A167" t="s">
        <v>345</v>
      </c>
      <c r="B167" t="s">
        <v>228</v>
      </c>
      <c r="C167">
        <v>1.2458</v>
      </c>
      <c r="D167">
        <v>0.90969999999999995</v>
      </c>
      <c r="E167">
        <v>0.84989999999999999</v>
      </c>
    </row>
    <row r="168" spans="1:5" x14ac:dyDescent="0.25">
      <c r="A168" t="s">
        <v>345</v>
      </c>
      <c r="B168" t="s">
        <v>229</v>
      </c>
      <c r="C168">
        <v>1.2458</v>
      </c>
      <c r="D168">
        <v>1.0166999999999999</v>
      </c>
      <c r="E168">
        <v>0.84989999999999999</v>
      </c>
    </row>
    <row r="169" spans="1:5" x14ac:dyDescent="0.25">
      <c r="A169" t="s">
        <v>345</v>
      </c>
      <c r="B169" t="s">
        <v>230</v>
      </c>
      <c r="C169">
        <v>1.2458</v>
      </c>
      <c r="D169">
        <v>1.3913</v>
      </c>
      <c r="E169">
        <v>0.92379999999999995</v>
      </c>
    </row>
    <row r="170" spans="1:5" x14ac:dyDescent="0.25">
      <c r="A170" t="s">
        <v>346</v>
      </c>
      <c r="B170" t="s">
        <v>231</v>
      </c>
      <c r="C170">
        <v>1.1647000000000001</v>
      </c>
      <c r="D170">
        <v>1.0303</v>
      </c>
      <c r="E170">
        <v>0.87819999999999998</v>
      </c>
    </row>
    <row r="171" spans="1:5" x14ac:dyDescent="0.25">
      <c r="A171" t="s">
        <v>346</v>
      </c>
      <c r="B171" t="s">
        <v>232</v>
      </c>
      <c r="C171">
        <v>1.1647000000000001</v>
      </c>
      <c r="D171">
        <v>1.1448</v>
      </c>
      <c r="E171">
        <v>0.9758</v>
      </c>
    </row>
    <row r="172" spans="1:5" x14ac:dyDescent="0.25">
      <c r="A172" t="s">
        <v>346</v>
      </c>
      <c r="B172" t="s">
        <v>233</v>
      </c>
      <c r="C172">
        <v>1.1647000000000001</v>
      </c>
      <c r="D172">
        <v>0.76319999999999999</v>
      </c>
      <c r="E172">
        <v>1.3243</v>
      </c>
    </row>
    <row r="173" spans="1:5" x14ac:dyDescent="0.25">
      <c r="A173" t="s">
        <v>346</v>
      </c>
      <c r="B173" t="s">
        <v>234</v>
      </c>
      <c r="C173">
        <v>1.1647000000000001</v>
      </c>
      <c r="D173">
        <v>1.3355999999999999</v>
      </c>
      <c r="E173">
        <v>0.69699999999999995</v>
      </c>
    </row>
    <row r="174" spans="1:5" x14ac:dyDescent="0.25">
      <c r="A174" t="s">
        <v>346</v>
      </c>
      <c r="B174" t="s">
        <v>235</v>
      </c>
      <c r="C174">
        <v>1.1647000000000001</v>
      </c>
      <c r="D174">
        <v>1.3736999999999999</v>
      </c>
      <c r="E174">
        <v>0.94099999999999995</v>
      </c>
    </row>
    <row r="175" spans="1:5" x14ac:dyDescent="0.25">
      <c r="A175" t="s">
        <v>346</v>
      </c>
      <c r="B175" t="s">
        <v>322</v>
      </c>
      <c r="C175">
        <v>1.1647000000000001</v>
      </c>
      <c r="D175">
        <v>0.85860000000000003</v>
      </c>
      <c r="E175">
        <v>1.1849000000000001</v>
      </c>
    </row>
    <row r="176" spans="1:5" x14ac:dyDescent="0.25">
      <c r="A176" t="s">
        <v>346</v>
      </c>
      <c r="B176" t="s">
        <v>236</v>
      </c>
      <c r="C176">
        <v>1.1647000000000001</v>
      </c>
      <c r="D176">
        <v>0.66779999999999995</v>
      </c>
      <c r="E176">
        <v>1.1849000000000001</v>
      </c>
    </row>
    <row r="177" spans="1:5" x14ac:dyDescent="0.25">
      <c r="A177" t="s">
        <v>346</v>
      </c>
      <c r="B177" t="s">
        <v>237</v>
      </c>
      <c r="C177">
        <v>1.1647000000000001</v>
      </c>
      <c r="D177">
        <v>0.85860000000000003</v>
      </c>
      <c r="E177">
        <v>0.69699999999999995</v>
      </c>
    </row>
    <row r="178" spans="1:5" x14ac:dyDescent="0.25">
      <c r="A178" t="s">
        <v>346</v>
      </c>
      <c r="B178" t="s">
        <v>238</v>
      </c>
      <c r="C178">
        <v>1.1647000000000001</v>
      </c>
      <c r="D178">
        <v>0.94440000000000002</v>
      </c>
      <c r="E178">
        <v>0.56459999999999999</v>
      </c>
    </row>
    <row r="179" spans="1:5" x14ac:dyDescent="0.25">
      <c r="A179" t="s">
        <v>346</v>
      </c>
      <c r="B179" t="s">
        <v>321</v>
      </c>
      <c r="C179">
        <v>1.1647000000000001</v>
      </c>
      <c r="D179">
        <v>1.1162000000000001</v>
      </c>
      <c r="E179">
        <v>0.50190000000000001</v>
      </c>
    </row>
    <row r="180" spans="1:5" x14ac:dyDescent="0.25">
      <c r="A180" t="s">
        <v>346</v>
      </c>
      <c r="B180" t="s">
        <v>239</v>
      </c>
      <c r="C180">
        <v>1.1647000000000001</v>
      </c>
      <c r="D180">
        <v>1.2879</v>
      </c>
      <c r="E180">
        <v>0.87819999999999998</v>
      </c>
    </row>
    <row r="181" spans="1:5" x14ac:dyDescent="0.25">
      <c r="A181" t="s">
        <v>346</v>
      </c>
      <c r="B181" t="s">
        <v>240</v>
      </c>
      <c r="C181">
        <v>1.1647000000000001</v>
      </c>
      <c r="D181">
        <v>1.5455000000000001</v>
      </c>
      <c r="E181">
        <v>1.1919</v>
      </c>
    </row>
    <row r="182" spans="1:5" x14ac:dyDescent="0.25">
      <c r="A182" t="s">
        <v>346</v>
      </c>
      <c r="B182" t="s">
        <v>241</v>
      </c>
      <c r="C182">
        <v>1.1647000000000001</v>
      </c>
      <c r="D182">
        <v>1.0494000000000001</v>
      </c>
      <c r="E182">
        <v>0.9758</v>
      </c>
    </row>
    <row r="183" spans="1:5" x14ac:dyDescent="0.25">
      <c r="A183" t="s">
        <v>346</v>
      </c>
      <c r="B183" t="s">
        <v>320</v>
      </c>
      <c r="C183">
        <v>1.1647000000000001</v>
      </c>
      <c r="D183">
        <v>0.57240000000000002</v>
      </c>
      <c r="E183">
        <v>0.9758</v>
      </c>
    </row>
    <row r="184" spans="1:5" x14ac:dyDescent="0.25">
      <c r="A184" t="s">
        <v>346</v>
      </c>
      <c r="B184" t="s">
        <v>242</v>
      </c>
      <c r="C184">
        <v>1.1647000000000001</v>
      </c>
      <c r="D184">
        <v>0.76319999999999999</v>
      </c>
      <c r="E184">
        <v>0.83640000000000003</v>
      </c>
    </row>
    <row r="185" spans="1:5" x14ac:dyDescent="0.25">
      <c r="A185" t="s">
        <v>346</v>
      </c>
      <c r="B185" t="s">
        <v>243</v>
      </c>
      <c r="C185">
        <v>1.1647000000000001</v>
      </c>
      <c r="D185">
        <v>0.85860000000000003</v>
      </c>
      <c r="E185">
        <v>1.1919</v>
      </c>
    </row>
    <row r="186" spans="1:5" x14ac:dyDescent="0.25">
      <c r="A186" t="s">
        <v>346</v>
      </c>
      <c r="B186" t="s">
        <v>244</v>
      </c>
      <c r="C186">
        <v>1.1647000000000001</v>
      </c>
      <c r="D186">
        <v>1.1448</v>
      </c>
      <c r="E186">
        <v>1.6031</v>
      </c>
    </row>
    <row r="187" spans="1:5" x14ac:dyDescent="0.25">
      <c r="A187" t="s">
        <v>346</v>
      </c>
      <c r="B187" t="s">
        <v>245</v>
      </c>
      <c r="C187">
        <v>1.1647000000000001</v>
      </c>
      <c r="D187">
        <v>0.60099999999999998</v>
      </c>
      <c r="E187">
        <v>1.4428000000000001</v>
      </c>
    </row>
    <row r="188" spans="1:5" x14ac:dyDescent="0.25">
      <c r="A188" t="s">
        <v>347</v>
      </c>
      <c r="B188" t="s">
        <v>246</v>
      </c>
      <c r="C188">
        <v>0.89880000000000004</v>
      </c>
      <c r="D188">
        <v>0.8901</v>
      </c>
      <c r="E188">
        <v>2.1539000000000001</v>
      </c>
    </row>
    <row r="189" spans="1:5" x14ac:dyDescent="0.25">
      <c r="A189" t="s">
        <v>347</v>
      </c>
      <c r="B189" t="s">
        <v>247</v>
      </c>
      <c r="C189">
        <v>0.89880000000000004</v>
      </c>
      <c r="D189">
        <v>1.4463999999999999</v>
      </c>
      <c r="E189">
        <v>0.34460000000000002</v>
      </c>
    </row>
    <row r="190" spans="1:5" x14ac:dyDescent="0.25">
      <c r="A190" t="s">
        <v>347</v>
      </c>
      <c r="B190" t="s">
        <v>248</v>
      </c>
      <c r="C190">
        <v>0.89880000000000004</v>
      </c>
      <c r="D190">
        <v>0.50570000000000004</v>
      </c>
      <c r="E190">
        <v>0.3916</v>
      </c>
    </row>
    <row r="191" spans="1:5" x14ac:dyDescent="0.25">
      <c r="A191" t="s">
        <v>347</v>
      </c>
      <c r="B191" t="s">
        <v>249</v>
      </c>
      <c r="C191">
        <v>0.89880000000000004</v>
      </c>
      <c r="D191">
        <v>0.44500000000000001</v>
      </c>
      <c r="E191">
        <v>2.3262</v>
      </c>
    </row>
    <row r="192" spans="1:5" x14ac:dyDescent="0.25">
      <c r="A192" t="s">
        <v>347</v>
      </c>
      <c r="B192" t="s">
        <v>324</v>
      </c>
      <c r="C192">
        <v>0.89880000000000004</v>
      </c>
      <c r="D192">
        <v>0.70799999999999996</v>
      </c>
      <c r="E192">
        <v>0.70489999999999997</v>
      </c>
    </row>
    <row r="193" spans="1:5" x14ac:dyDescent="0.25">
      <c r="A193" t="s">
        <v>347</v>
      </c>
      <c r="B193" t="s">
        <v>250</v>
      </c>
      <c r="C193">
        <v>0.89880000000000004</v>
      </c>
      <c r="D193">
        <v>1.1126</v>
      </c>
      <c r="E193">
        <v>0.62660000000000005</v>
      </c>
    </row>
    <row r="194" spans="1:5" x14ac:dyDescent="0.25">
      <c r="A194" t="s">
        <v>347</v>
      </c>
      <c r="B194" t="s">
        <v>251</v>
      </c>
      <c r="C194">
        <v>0.89880000000000004</v>
      </c>
      <c r="D194">
        <v>1.2137</v>
      </c>
      <c r="E194">
        <v>0.70489999999999997</v>
      </c>
    </row>
    <row r="195" spans="1:5" x14ac:dyDescent="0.25">
      <c r="A195" t="s">
        <v>347</v>
      </c>
      <c r="B195" t="s">
        <v>323</v>
      </c>
      <c r="C195">
        <v>0.89880000000000004</v>
      </c>
      <c r="D195">
        <v>1.7802</v>
      </c>
      <c r="E195">
        <v>1.2061999999999999</v>
      </c>
    </row>
    <row r="196" spans="1:5" x14ac:dyDescent="0.25">
      <c r="A196" t="s">
        <v>347</v>
      </c>
      <c r="B196" t="s">
        <v>252</v>
      </c>
      <c r="C196">
        <v>0.89880000000000004</v>
      </c>
      <c r="D196">
        <v>0.9103</v>
      </c>
      <c r="E196">
        <v>0.62660000000000005</v>
      </c>
    </row>
    <row r="197" spans="1:5" x14ac:dyDescent="0.25">
      <c r="A197" t="s">
        <v>347</v>
      </c>
      <c r="B197" t="s">
        <v>253</v>
      </c>
      <c r="C197">
        <v>0.89880000000000004</v>
      </c>
      <c r="D197">
        <v>1.1126</v>
      </c>
      <c r="E197">
        <v>1.0339</v>
      </c>
    </row>
    <row r="198" spans="1:5" x14ac:dyDescent="0.25">
      <c r="A198" t="s">
        <v>347</v>
      </c>
      <c r="B198" t="s">
        <v>255</v>
      </c>
      <c r="C198">
        <v>0.89880000000000004</v>
      </c>
      <c r="D198">
        <v>0.8901</v>
      </c>
      <c r="E198">
        <v>1.2061999999999999</v>
      </c>
    </row>
    <row r="199" spans="1:5" x14ac:dyDescent="0.25">
      <c r="A199" t="s">
        <v>347</v>
      </c>
      <c r="B199" t="s">
        <v>256</v>
      </c>
      <c r="C199">
        <v>0.89880000000000004</v>
      </c>
      <c r="D199">
        <v>0.80920000000000003</v>
      </c>
      <c r="E199">
        <v>1.4881</v>
      </c>
    </row>
    <row r="200" spans="1:5" x14ac:dyDescent="0.25">
      <c r="A200" t="s">
        <v>347</v>
      </c>
      <c r="B200" t="s">
        <v>257</v>
      </c>
      <c r="C200">
        <v>0.89880000000000004</v>
      </c>
      <c r="D200">
        <v>1.0013000000000001</v>
      </c>
      <c r="E200">
        <v>0.68920000000000003</v>
      </c>
    </row>
    <row r="201" spans="1:5" x14ac:dyDescent="0.25">
      <c r="A201" t="s">
        <v>347</v>
      </c>
      <c r="B201" t="s">
        <v>325</v>
      </c>
      <c r="C201">
        <v>0.89880000000000004</v>
      </c>
      <c r="D201">
        <v>1.0013000000000001</v>
      </c>
      <c r="E201">
        <v>0.86150000000000004</v>
      </c>
    </row>
    <row r="202" spans="1:5" x14ac:dyDescent="0.25">
      <c r="A202" t="s">
        <v>347</v>
      </c>
      <c r="B202" t="s">
        <v>258</v>
      </c>
      <c r="C202">
        <v>0.89880000000000004</v>
      </c>
      <c r="D202">
        <v>1.2137</v>
      </c>
      <c r="E202">
        <v>1.1748000000000001</v>
      </c>
    </row>
    <row r="203" spans="1:5" x14ac:dyDescent="0.25">
      <c r="A203" t="s">
        <v>347</v>
      </c>
      <c r="B203" t="s">
        <v>259</v>
      </c>
      <c r="C203">
        <v>0.89880000000000004</v>
      </c>
      <c r="D203">
        <v>1.0114000000000001</v>
      </c>
      <c r="E203">
        <v>0.62660000000000005</v>
      </c>
    </row>
    <row r="204" spans="1:5" x14ac:dyDescent="0.25">
      <c r="A204" t="s">
        <v>348</v>
      </c>
      <c r="B204" t="s">
        <v>260</v>
      </c>
      <c r="C204">
        <v>1.125</v>
      </c>
      <c r="D204">
        <v>0.88890000000000002</v>
      </c>
      <c r="E204">
        <v>1.0810999999999999</v>
      </c>
    </row>
    <row r="205" spans="1:5" x14ac:dyDescent="0.25">
      <c r="A205" t="s">
        <v>348</v>
      </c>
      <c r="B205" t="s">
        <v>261</v>
      </c>
      <c r="C205">
        <v>1.125</v>
      </c>
      <c r="D205">
        <v>0.98770000000000002</v>
      </c>
      <c r="E205">
        <v>1.7297</v>
      </c>
    </row>
    <row r="206" spans="1:5" x14ac:dyDescent="0.25">
      <c r="A206" t="s">
        <v>348</v>
      </c>
      <c r="B206" t="s">
        <v>262</v>
      </c>
      <c r="C206">
        <v>1.125</v>
      </c>
      <c r="D206">
        <v>1.0864</v>
      </c>
      <c r="E206">
        <v>0.79279999999999995</v>
      </c>
    </row>
    <row r="207" spans="1:5" x14ac:dyDescent="0.25">
      <c r="A207" t="s">
        <v>348</v>
      </c>
      <c r="B207" t="s">
        <v>263</v>
      </c>
      <c r="C207">
        <v>1.125</v>
      </c>
      <c r="D207">
        <v>1.5556000000000001</v>
      </c>
      <c r="E207">
        <v>0.97299999999999998</v>
      </c>
    </row>
    <row r="208" spans="1:5" x14ac:dyDescent="0.25">
      <c r="A208" t="s">
        <v>348</v>
      </c>
      <c r="B208" t="s">
        <v>326</v>
      </c>
      <c r="C208">
        <v>1.125</v>
      </c>
      <c r="D208">
        <v>0.79010000000000002</v>
      </c>
      <c r="E208">
        <v>0.79279999999999995</v>
      </c>
    </row>
    <row r="209" spans="1:5" x14ac:dyDescent="0.25">
      <c r="A209" t="s">
        <v>348</v>
      </c>
      <c r="B209" t="s">
        <v>264</v>
      </c>
      <c r="C209">
        <v>1.125</v>
      </c>
      <c r="D209">
        <v>1.284</v>
      </c>
      <c r="E209">
        <v>1.1531</v>
      </c>
    </row>
    <row r="210" spans="1:5" x14ac:dyDescent="0.25">
      <c r="A210" t="s">
        <v>348</v>
      </c>
      <c r="B210" t="s">
        <v>265</v>
      </c>
      <c r="C210">
        <v>1.125</v>
      </c>
      <c r="D210">
        <v>0.59260000000000002</v>
      </c>
      <c r="E210">
        <v>1.4414</v>
      </c>
    </row>
    <row r="211" spans="1:5" x14ac:dyDescent="0.25">
      <c r="A211" t="s">
        <v>348</v>
      </c>
      <c r="B211" t="s">
        <v>266</v>
      </c>
      <c r="C211">
        <v>1.125</v>
      </c>
      <c r="D211">
        <v>1.6</v>
      </c>
      <c r="E211">
        <v>0.77839999999999998</v>
      </c>
    </row>
    <row r="212" spans="1:5" x14ac:dyDescent="0.25">
      <c r="A212" t="s">
        <v>348</v>
      </c>
      <c r="B212" t="s">
        <v>267</v>
      </c>
      <c r="C212">
        <v>1.125</v>
      </c>
      <c r="D212">
        <v>0.98770000000000002</v>
      </c>
      <c r="E212">
        <v>0.72070000000000001</v>
      </c>
    </row>
    <row r="213" spans="1:5" x14ac:dyDescent="0.25">
      <c r="A213" t="s">
        <v>348</v>
      </c>
      <c r="B213" t="s">
        <v>327</v>
      </c>
      <c r="C213">
        <v>1.125</v>
      </c>
      <c r="D213">
        <v>0.88890000000000002</v>
      </c>
      <c r="E213">
        <v>1.0089999999999999</v>
      </c>
    </row>
    <row r="214" spans="1:5" x14ac:dyDescent="0.25">
      <c r="A214" t="s">
        <v>348</v>
      </c>
      <c r="B214" t="s">
        <v>268</v>
      </c>
      <c r="C214">
        <v>1.125</v>
      </c>
      <c r="D214">
        <v>0.88890000000000002</v>
      </c>
      <c r="E214">
        <v>1.1531</v>
      </c>
    </row>
    <row r="215" spans="1:5" x14ac:dyDescent="0.25">
      <c r="A215" t="s">
        <v>348</v>
      </c>
      <c r="B215" t="s">
        <v>269</v>
      </c>
      <c r="C215">
        <v>1.125</v>
      </c>
      <c r="D215">
        <v>0.98770000000000002</v>
      </c>
      <c r="E215">
        <v>0.86480000000000001</v>
      </c>
    </row>
    <row r="216" spans="1:5" x14ac:dyDescent="0.25">
      <c r="A216" t="s">
        <v>348</v>
      </c>
      <c r="B216" t="s">
        <v>270</v>
      </c>
      <c r="C216">
        <v>1.125</v>
      </c>
      <c r="D216">
        <v>0.59260000000000002</v>
      </c>
      <c r="E216">
        <v>1.1531</v>
      </c>
    </row>
    <row r="217" spans="1:5" x14ac:dyDescent="0.25">
      <c r="A217" t="s">
        <v>348</v>
      </c>
      <c r="B217" t="s">
        <v>271</v>
      </c>
      <c r="C217">
        <v>1.125</v>
      </c>
      <c r="D217">
        <v>0.59260000000000002</v>
      </c>
      <c r="E217">
        <v>1.0089999999999999</v>
      </c>
    </row>
    <row r="218" spans="1:5" x14ac:dyDescent="0.25">
      <c r="A218" t="s">
        <v>348</v>
      </c>
      <c r="B218" t="s">
        <v>272</v>
      </c>
      <c r="C218">
        <v>1.125</v>
      </c>
      <c r="D218">
        <v>0.69140000000000001</v>
      </c>
      <c r="E218">
        <v>0.72070000000000001</v>
      </c>
    </row>
    <row r="219" spans="1:5" x14ac:dyDescent="0.25">
      <c r="A219" t="s">
        <v>348</v>
      </c>
      <c r="B219" t="s">
        <v>273</v>
      </c>
      <c r="C219">
        <v>1.125</v>
      </c>
      <c r="D219">
        <v>1.5802</v>
      </c>
      <c r="E219">
        <v>0.64859999999999995</v>
      </c>
    </row>
    <row r="220" spans="1:5" x14ac:dyDescent="0.25">
      <c r="A220" t="s">
        <v>349</v>
      </c>
      <c r="B220" t="s">
        <v>274</v>
      </c>
      <c r="C220">
        <v>1.1446000000000001</v>
      </c>
      <c r="D220">
        <v>0.93189999999999995</v>
      </c>
      <c r="E220">
        <v>0.74939999999999996</v>
      </c>
    </row>
    <row r="221" spans="1:5" x14ac:dyDescent="0.25">
      <c r="A221" t="s">
        <v>349</v>
      </c>
      <c r="B221" t="s">
        <v>275</v>
      </c>
      <c r="C221">
        <v>1.1446000000000001</v>
      </c>
      <c r="D221">
        <v>0.64070000000000005</v>
      </c>
      <c r="E221">
        <v>1.2783</v>
      </c>
    </row>
    <row r="222" spans="1:5" x14ac:dyDescent="0.25">
      <c r="A222" t="s">
        <v>349</v>
      </c>
      <c r="B222" t="s">
        <v>276</v>
      </c>
      <c r="C222">
        <v>1.1446000000000001</v>
      </c>
      <c r="D222">
        <v>0.93189999999999995</v>
      </c>
      <c r="E222">
        <v>0.52900000000000003</v>
      </c>
    </row>
    <row r="223" spans="1:5" x14ac:dyDescent="0.25">
      <c r="A223" t="s">
        <v>349</v>
      </c>
      <c r="B223" t="s">
        <v>277</v>
      </c>
      <c r="C223">
        <v>1.1446000000000001</v>
      </c>
      <c r="D223">
        <v>1.4560999999999999</v>
      </c>
      <c r="E223">
        <v>0.79339999999999999</v>
      </c>
    </row>
    <row r="224" spans="1:5" x14ac:dyDescent="0.25">
      <c r="A224" t="s">
        <v>349</v>
      </c>
      <c r="B224" t="s">
        <v>278</v>
      </c>
      <c r="C224">
        <v>1.1446000000000001</v>
      </c>
      <c r="D224">
        <v>1.1066</v>
      </c>
      <c r="E224">
        <v>0.9698</v>
      </c>
    </row>
    <row r="225" spans="1:5" x14ac:dyDescent="0.25">
      <c r="A225" t="s">
        <v>349</v>
      </c>
      <c r="B225" t="s">
        <v>279</v>
      </c>
      <c r="C225">
        <v>1.1446000000000001</v>
      </c>
      <c r="D225">
        <v>0.99019999999999997</v>
      </c>
      <c r="E225">
        <v>1.1020000000000001</v>
      </c>
    </row>
    <row r="226" spans="1:5" x14ac:dyDescent="0.25">
      <c r="A226" t="s">
        <v>349</v>
      </c>
      <c r="B226" t="s">
        <v>280</v>
      </c>
      <c r="C226">
        <v>1.1446000000000001</v>
      </c>
      <c r="D226">
        <v>0.65529999999999999</v>
      </c>
      <c r="E226">
        <v>0.70250000000000001</v>
      </c>
    </row>
    <row r="227" spans="1:5" x14ac:dyDescent="0.25">
      <c r="A227" t="s">
        <v>349</v>
      </c>
      <c r="B227" t="s">
        <v>281</v>
      </c>
      <c r="C227">
        <v>1.1446000000000001</v>
      </c>
      <c r="D227">
        <v>1.1066</v>
      </c>
      <c r="E227">
        <v>0.9698</v>
      </c>
    </row>
    <row r="228" spans="1:5" x14ac:dyDescent="0.25">
      <c r="A228" t="s">
        <v>349</v>
      </c>
      <c r="B228" t="s">
        <v>450</v>
      </c>
      <c r="C228">
        <v>1.1446000000000001</v>
      </c>
      <c r="D228">
        <v>2.621</v>
      </c>
      <c r="E228">
        <v>0.66120000000000001</v>
      </c>
    </row>
    <row r="229" spans="1:5" x14ac:dyDescent="0.25">
      <c r="A229" t="s">
        <v>349</v>
      </c>
      <c r="B229" t="s">
        <v>282</v>
      </c>
      <c r="C229">
        <v>1.1446000000000001</v>
      </c>
      <c r="D229">
        <v>1.3395999999999999</v>
      </c>
      <c r="E229">
        <v>1.0579000000000001</v>
      </c>
    </row>
    <row r="230" spans="1:5" x14ac:dyDescent="0.25">
      <c r="A230" t="s">
        <v>349</v>
      </c>
      <c r="B230" t="s">
        <v>283</v>
      </c>
      <c r="C230">
        <v>1.1446000000000001</v>
      </c>
      <c r="D230">
        <v>1.5726</v>
      </c>
      <c r="E230">
        <v>0.61709999999999998</v>
      </c>
    </row>
    <row r="231" spans="1:5" x14ac:dyDescent="0.25">
      <c r="A231" t="s">
        <v>349</v>
      </c>
      <c r="B231" t="s">
        <v>284</v>
      </c>
      <c r="C231">
        <v>1.1446000000000001</v>
      </c>
      <c r="D231">
        <v>1.0484</v>
      </c>
      <c r="E231">
        <v>0.70530000000000004</v>
      </c>
    </row>
    <row r="232" spans="1:5" x14ac:dyDescent="0.25">
      <c r="A232" t="s">
        <v>349</v>
      </c>
      <c r="B232" t="s">
        <v>285</v>
      </c>
      <c r="C232">
        <v>1.1446000000000001</v>
      </c>
      <c r="D232">
        <v>0.99019999999999997</v>
      </c>
      <c r="E232">
        <v>1.0579000000000001</v>
      </c>
    </row>
    <row r="233" spans="1:5" x14ac:dyDescent="0.25">
      <c r="A233" t="s">
        <v>349</v>
      </c>
      <c r="B233" t="s">
        <v>286</v>
      </c>
      <c r="C233">
        <v>1.1446000000000001</v>
      </c>
      <c r="D233">
        <v>0.58240000000000003</v>
      </c>
      <c r="E233">
        <v>1.4986999999999999</v>
      </c>
    </row>
    <row r="234" spans="1:5" x14ac:dyDescent="0.25">
      <c r="A234" t="s">
        <v>349</v>
      </c>
      <c r="B234" t="s">
        <v>287</v>
      </c>
      <c r="C234">
        <v>1.1446000000000001</v>
      </c>
      <c r="D234">
        <v>0.34949999999999998</v>
      </c>
      <c r="E234">
        <v>1.5869</v>
      </c>
    </row>
    <row r="235" spans="1:5" x14ac:dyDescent="0.25">
      <c r="A235" t="s">
        <v>349</v>
      </c>
      <c r="B235" t="s">
        <v>288</v>
      </c>
      <c r="C235">
        <v>1.1446000000000001</v>
      </c>
      <c r="D235">
        <v>1.0484</v>
      </c>
      <c r="E235">
        <v>1.4986999999999999</v>
      </c>
    </row>
    <row r="236" spans="1:5" x14ac:dyDescent="0.25">
      <c r="A236" t="s">
        <v>349</v>
      </c>
      <c r="B236" t="s">
        <v>289</v>
      </c>
      <c r="C236">
        <v>1.1446000000000001</v>
      </c>
      <c r="D236">
        <v>1.1649</v>
      </c>
      <c r="E236">
        <v>0.92569999999999997</v>
      </c>
    </row>
    <row r="237" spans="1:5" x14ac:dyDescent="0.25">
      <c r="A237" t="s">
        <v>290</v>
      </c>
      <c r="B237" t="s">
        <v>291</v>
      </c>
      <c r="C237">
        <v>1.1462000000000001</v>
      </c>
      <c r="D237">
        <v>0.96940000000000004</v>
      </c>
      <c r="E237">
        <v>0.85250000000000004</v>
      </c>
    </row>
    <row r="238" spans="1:5" x14ac:dyDescent="0.25">
      <c r="A238" t="s">
        <v>290</v>
      </c>
      <c r="B238" t="s">
        <v>292</v>
      </c>
      <c r="C238">
        <v>1.1462000000000001</v>
      </c>
      <c r="D238">
        <v>0.41060000000000002</v>
      </c>
      <c r="E238">
        <v>1.1193</v>
      </c>
    </row>
    <row r="239" spans="1:5" x14ac:dyDescent="0.25">
      <c r="A239" t="s">
        <v>290</v>
      </c>
      <c r="B239" t="s">
        <v>293</v>
      </c>
      <c r="C239">
        <v>1.1462000000000001</v>
      </c>
      <c r="D239">
        <v>0.66720000000000002</v>
      </c>
      <c r="E239">
        <v>1.2998000000000001</v>
      </c>
    </row>
    <row r="240" spans="1:5" x14ac:dyDescent="0.25">
      <c r="A240" t="s">
        <v>290</v>
      </c>
      <c r="B240" t="s">
        <v>294</v>
      </c>
      <c r="C240">
        <v>1.1462000000000001</v>
      </c>
      <c r="D240">
        <v>0.87239999999999995</v>
      </c>
      <c r="E240">
        <v>0.75819999999999999</v>
      </c>
    </row>
    <row r="241" spans="1:5" x14ac:dyDescent="0.25">
      <c r="A241" t="s">
        <v>290</v>
      </c>
      <c r="B241" t="s">
        <v>295</v>
      </c>
      <c r="C241">
        <v>1.1462000000000001</v>
      </c>
      <c r="D241">
        <v>1.0264</v>
      </c>
      <c r="E241">
        <v>0.75819999999999999</v>
      </c>
    </row>
    <row r="242" spans="1:5" x14ac:dyDescent="0.25">
      <c r="A242" t="s">
        <v>290</v>
      </c>
      <c r="B242" t="s">
        <v>296</v>
      </c>
      <c r="C242">
        <v>1.1462000000000001</v>
      </c>
      <c r="D242">
        <v>0.66720000000000002</v>
      </c>
      <c r="E242">
        <v>0.83040000000000003</v>
      </c>
    </row>
    <row r="243" spans="1:5" x14ac:dyDescent="0.25">
      <c r="A243" t="s">
        <v>290</v>
      </c>
      <c r="B243" t="s">
        <v>297</v>
      </c>
      <c r="C243">
        <v>1.1462000000000001</v>
      </c>
      <c r="D243">
        <v>1.2317</v>
      </c>
      <c r="E243">
        <v>1.3359000000000001</v>
      </c>
    </row>
    <row r="244" spans="1:5" x14ac:dyDescent="0.25">
      <c r="A244" t="s">
        <v>290</v>
      </c>
      <c r="B244" t="s">
        <v>298</v>
      </c>
      <c r="C244">
        <v>1.1462000000000001</v>
      </c>
      <c r="D244">
        <v>1.0264</v>
      </c>
      <c r="E244">
        <v>1.6248</v>
      </c>
    </row>
    <row r="245" spans="1:5" x14ac:dyDescent="0.25">
      <c r="A245" t="s">
        <v>290</v>
      </c>
      <c r="B245" t="s">
        <v>299</v>
      </c>
      <c r="C245">
        <v>1.1462000000000001</v>
      </c>
      <c r="D245">
        <v>1.1291</v>
      </c>
      <c r="E245">
        <v>1.2637</v>
      </c>
    </row>
    <row r="246" spans="1:5" x14ac:dyDescent="0.25">
      <c r="A246" t="s">
        <v>290</v>
      </c>
      <c r="B246" t="s">
        <v>300</v>
      </c>
      <c r="C246">
        <v>1.1462000000000001</v>
      </c>
      <c r="D246">
        <v>0.76980000000000004</v>
      </c>
      <c r="E246">
        <v>1.1554</v>
      </c>
    </row>
    <row r="247" spans="1:5" x14ac:dyDescent="0.25">
      <c r="A247" t="s">
        <v>290</v>
      </c>
      <c r="B247" t="s">
        <v>301</v>
      </c>
      <c r="C247">
        <v>1.1462000000000001</v>
      </c>
      <c r="D247">
        <v>0.51319999999999999</v>
      </c>
      <c r="E247">
        <v>0.64990000000000003</v>
      </c>
    </row>
    <row r="248" spans="1:5" x14ac:dyDescent="0.25">
      <c r="A248" t="s">
        <v>290</v>
      </c>
      <c r="B248" t="s">
        <v>302</v>
      </c>
      <c r="C248">
        <v>1.1462000000000001</v>
      </c>
      <c r="D248">
        <v>0.97509999999999997</v>
      </c>
      <c r="E248">
        <v>1.0109999999999999</v>
      </c>
    </row>
    <row r="249" spans="1:5" x14ac:dyDescent="0.25">
      <c r="A249" t="s">
        <v>290</v>
      </c>
      <c r="B249" t="s">
        <v>303</v>
      </c>
      <c r="C249">
        <v>1.1462000000000001</v>
      </c>
      <c r="D249">
        <v>1.0777000000000001</v>
      </c>
      <c r="E249">
        <v>1.1554</v>
      </c>
    </row>
    <row r="250" spans="1:5" x14ac:dyDescent="0.25">
      <c r="A250" t="s">
        <v>290</v>
      </c>
      <c r="B250" t="s">
        <v>304</v>
      </c>
      <c r="C250">
        <v>1.1462000000000001</v>
      </c>
      <c r="D250">
        <v>0.92090000000000005</v>
      </c>
      <c r="E250">
        <v>1.1253</v>
      </c>
    </row>
    <row r="251" spans="1:5" x14ac:dyDescent="0.25">
      <c r="A251" t="s">
        <v>290</v>
      </c>
      <c r="B251" t="s">
        <v>305</v>
      </c>
      <c r="C251">
        <v>1.1462000000000001</v>
      </c>
      <c r="D251">
        <v>1.0179</v>
      </c>
      <c r="E251">
        <v>0.54559999999999997</v>
      </c>
    </row>
    <row r="252" spans="1:5" x14ac:dyDescent="0.25">
      <c r="A252" t="s">
        <v>290</v>
      </c>
      <c r="B252" t="s">
        <v>306</v>
      </c>
      <c r="C252">
        <v>1.1462000000000001</v>
      </c>
      <c r="D252">
        <v>1.7448999999999999</v>
      </c>
      <c r="E252">
        <v>0.83040000000000003</v>
      </c>
    </row>
    <row r="253" spans="1:5" x14ac:dyDescent="0.25">
      <c r="A253" t="s">
        <v>290</v>
      </c>
      <c r="B253" t="s">
        <v>307</v>
      </c>
      <c r="C253">
        <v>1.1462000000000001</v>
      </c>
      <c r="D253">
        <v>1.0033000000000001</v>
      </c>
      <c r="E253">
        <v>0.79790000000000005</v>
      </c>
    </row>
    <row r="254" spans="1:5" x14ac:dyDescent="0.25">
      <c r="A254" t="s">
        <v>290</v>
      </c>
      <c r="B254" t="s">
        <v>308</v>
      </c>
      <c r="C254">
        <v>1.1462000000000001</v>
      </c>
      <c r="D254">
        <v>0.96940000000000004</v>
      </c>
      <c r="E254">
        <v>0.75019999999999998</v>
      </c>
    </row>
    <row r="255" spans="1:5" x14ac:dyDescent="0.25">
      <c r="A255" t="s">
        <v>290</v>
      </c>
      <c r="B255" t="s">
        <v>309</v>
      </c>
      <c r="C255">
        <v>1.1462000000000001</v>
      </c>
      <c r="D255">
        <v>1.0663</v>
      </c>
      <c r="E255">
        <v>1.1253</v>
      </c>
    </row>
    <row r="256" spans="1:5" x14ac:dyDescent="0.25">
      <c r="A256" t="s">
        <v>290</v>
      </c>
      <c r="B256" t="s">
        <v>310</v>
      </c>
      <c r="C256">
        <v>1.1462000000000001</v>
      </c>
      <c r="D256">
        <v>1.1803999999999999</v>
      </c>
      <c r="E256">
        <v>0.90259999999999996</v>
      </c>
    </row>
    <row r="257" spans="1:5" x14ac:dyDescent="0.25">
      <c r="A257" t="s">
        <v>290</v>
      </c>
      <c r="B257" t="s">
        <v>311</v>
      </c>
      <c r="C257">
        <v>1.1462000000000001</v>
      </c>
      <c r="D257">
        <v>1.0663</v>
      </c>
      <c r="E257">
        <v>1.0229999999999999</v>
      </c>
    </row>
    <row r="258" spans="1:5" x14ac:dyDescent="0.25">
      <c r="A258" t="s">
        <v>290</v>
      </c>
      <c r="B258" t="s">
        <v>312</v>
      </c>
      <c r="C258">
        <v>1.1462000000000001</v>
      </c>
      <c r="D258">
        <v>1.1778</v>
      </c>
      <c r="E258">
        <v>1.1048</v>
      </c>
    </row>
    <row r="259" spans="1:5" x14ac:dyDescent="0.25">
      <c r="A259" t="s">
        <v>290</v>
      </c>
      <c r="B259" t="s">
        <v>313</v>
      </c>
      <c r="C259">
        <v>1.1462000000000001</v>
      </c>
      <c r="D259">
        <v>1.0777000000000001</v>
      </c>
      <c r="E259">
        <v>1.0831999999999999</v>
      </c>
    </row>
    <row r="260" spans="1:5" x14ac:dyDescent="0.25">
      <c r="A260" t="s">
        <v>290</v>
      </c>
      <c r="B260" t="s">
        <v>314</v>
      </c>
      <c r="C260">
        <v>1.1462000000000001</v>
      </c>
      <c r="D260">
        <v>1.2829999999999999</v>
      </c>
      <c r="E260">
        <v>0.64990000000000003</v>
      </c>
    </row>
    <row r="261" spans="1:5" x14ac:dyDescent="0.25">
      <c r="A261" t="s">
        <v>290</v>
      </c>
      <c r="B261" t="s">
        <v>315</v>
      </c>
      <c r="C261">
        <v>1.1462000000000001</v>
      </c>
      <c r="D261">
        <v>1.3343</v>
      </c>
      <c r="E261">
        <v>0.83040000000000003</v>
      </c>
    </row>
    <row r="262" spans="1:5" x14ac:dyDescent="0.25">
      <c r="A262" t="s">
        <v>290</v>
      </c>
      <c r="B262" t="s">
        <v>316</v>
      </c>
      <c r="C262">
        <v>1.1462000000000001</v>
      </c>
      <c r="D262">
        <v>0.76980000000000004</v>
      </c>
      <c r="E262">
        <v>1.4080999999999999</v>
      </c>
    </row>
    <row r="263" spans="1:5" x14ac:dyDescent="0.25">
      <c r="A263" t="s">
        <v>290</v>
      </c>
      <c r="B263" t="s">
        <v>317</v>
      </c>
      <c r="C263">
        <v>1.1462000000000001</v>
      </c>
      <c r="D263">
        <v>1.0179</v>
      </c>
      <c r="E263">
        <v>1.0570999999999999</v>
      </c>
    </row>
    <row r="264" spans="1:5" x14ac:dyDescent="0.25">
      <c r="A264" t="s">
        <v>357</v>
      </c>
      <c r="B264" t="s">
        <v>335</v>
      </c>
      <c r="C264">
        <v>1.5556000000000001</v>
      </c>
      <c r="D264">
        <v>1.2142999999999999</v>
      </c>
      <c r="E264">
        <v>0.63700000000000001</v>
      </c>
    </row>
    <row r="265" spans="1:5" x14ac:dyDescent="0.25">
      <c r="A265" t="s">
        <v>357</v>
      </c>
      <c r="B265" t="s">
        <v>334</v>
      </c>
      <c r="C265">
        <v>1.5556000000000001</v>
      </c>
      <c r="D265">
        <v>1.0713999999999999</v>
      </c>
      <c r="E265">
        <v>0.82799999999999996</v>
      </c>
    </row>
    <row r="266" spans="1:5" x14ac:dyDescent="0.25">
      <c r="A266" t="s">
        <v>357</v>
      </c>
      <c r="B266" t="s">
        <v>330</v>
      </c>
      <c r="C266">
        <v>1.5556000000000001</v>
      </c>
      <c r="D266">
        <v>0.57140000000000002</v>
      </c>
      <c r="E266">
        <v>1.0190999999999999</v>
      </c>
    </row>
    <row r="267" spans="1:5" x14ac:dyDescent="0.25">
      <c r="A267" t="s">
        <v>357</v>
      </c>
      <c r="B267" t="s">
        <v>332</v>
      </c>
      <c r="C267">
        <v>1.5556000000000001</v>
      </c>
      <c r="D267">
        <v>0.85709999999999997</v>
      </c>
      <c r="E267">
        <v>0.76439999999999997</v>
      </c>
    </row>
    <row r="268" spans="1:5" x14ac:dyDescent="0.25">
      <c r="A268" t="s">
        <v>357</v>
      </c>
      <c r="B268" t="s">
        <v>328</v>
      </c>
      <c r="C268">
        <v>1.5556000000000001</v>
      </c>
      <c r="D268">
        <v>0.64280000000000004</v>
      </c>
      <c r="E268">
        <v>1.1465000000000001</v>
      </c>
    </row>
    <row r="269" spans="1:5" x14ac:dyDescent="0.25">
      <c r="A269" t="s">
        <v>357</v>
      </c>
      <c r="B269" t="s">
        <v>337</v>
      </c>
      <c r="C269">
        <v>1.5556000000000001</v>
      </c>
      <c r="D269">
        <v>1.0713999999999999</v>
      </c>
      <c r="E269">
        <v>0.89170000000000005</v>
      </c>
    </row>
    <row r="270" spans="1:5" x14ac:dyDescent="0.25">
      <c r="A270" t="s">
        <v>357</v>
      </c>
      <c r="B270" t="s">
        <v>336</v>
      </c>
      <c r="C270">
        <v>1.5556000000000001</v>
      </c>
      <c r="D270">
        <v>0.85709999999999997</v>
      </c>
      <c r="E270">
        <v>1.5286999999999999</v>
      </c>
    </row>
    <row r="271" spans="1:5" x14ac:dyDescent="0.25">
      <c r="A271" t="s">
        <v>357</v>
      </c>
      <c r="B271" t="s">
        <v>331</v>
      </c>
      <c r="C271">
        <v>1.5556000000000001</v>
      </c>
      <c r="D271">
        <v>0.71430000000000005</v>
      </c>
      <c r="E271">
        <v>1.4650000000000001</v>
      </c>
    </row>
    <row r="272" spans="1:5" x14ac:dyDescent="0.25">
      <c r="A272" t="s">
        <v>357</v>
      </c>
      <c r="B272" t="s">
        <v>329</v>
      </c>
      <c r="C272">
        <v>1.5556000000000001</v>
      </c>
      <c r="D272">
        <v>1.7141999999999999</v>
      </c>
      <c r="E272">
        <v>0.70069999999999999</v>
      </c>
    </row>
    <row r="273" spans="1:5" x14ac:dyDescent="0.25">
      <c r="A273" t="s">
        <v>357</v>
      </c>
      <c r="B273" t="s">
        <v>333</v>
      </c>
      <c r="C273">
        <v>1.5556000000000001</v>
      </c>
      <c r="D273">
        <v>1.2857000000000001</v>
      </c>
      <c r="E273">
        <v>1.0190999999999999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427"/>
  <sheetViews>
    <sheetView tabSelected="1" zoomScale="80" zoomScaleNormal="80" workbookViewId="0">
      <pane xSplit="12" ySplit="1" topLeftCell="BI2409" activePane="bottomRight" state="frozen"/>
      <selection pane="topRight" activeCell="M1" sqref="M1"/>
      <selection pane="bottomLeft" activeCell="A2" sqref="A2"/>
      <selection pane="bottomRight" activeCell="K2414" sqref="K2414:L2427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1.5941000000000001</v>
      </c>
      <c r="F5">
        <f>VLOOKUP(B5,home!$B$2:$E$405,3,FALSE)</f>
        <v>0.9758</v>
      </c>
      <c r="G5">
        <f>VLOOKUP(C5,away!$B$2:$E$405,4,FALSE)</f>
        <v>0.9758</v>
      </c>
      <c r="H5">
        <f>VLOOKUP(A5,away!$A$2:$E$405,3,FALSE)</f>
        <v>1.1647000000000001</v>
      </c>
      <c r="I5">
        <f>VLOOKUP(C5,away!$B$2:$E$405,3,FALSE)</f>
        <v>1.0494000000000001</v>
      </c>
      <c r="J5">
        <f>VLOOKUP(B5,home!$B$2:$E$405,4,FALSE)</f>
        <v>1.7172000000000001</v>
      </c>
      <c r="K5" s="3">
        <f t="shared" si="0"/>
        <v>1.5178791287240001</v>
      </c>
      <c r="L5" s="3">
        <f t="shared" si="1"/>
        <v>2.0988239682960002</v>
      </c>
      <c r="M5" s="5">
        <f t="shared" si="2"/>
        <v>2.6871122096753224E-2</v>
      </c>
      <c r="N5" s="5">
        <f t="shared" si="3"/>
        <v>4.0787115396056013E-2</v>
      </c>
      <c r="O5" s="5">
        <f t="shared" si="4"/>
        <v>5.6397755111673935E-2</v>
      </c>
      <c r="P5" s="5">
        <f t="shared" si="5"/>
        <v>8.5604975390897162E-2</v>
      </c>
      <c r="Q5" s="5">
        <f t="shared" si="6"/>
        <v>3.0954955590265384E-2</v>
      </c>
      <c r="R5" s="5">
        <f t="shared" si="7"/>
        <v>5.9184480093234772E-2</v>
      </c>
      <c r="S5" s="5">
        <f t="shared" si="8"/>
        <v>6.8179250063412522E-2</v>
      </c>
      <c r="T5" s="5">
        <f t="shared" si="9"/>
        <v>6.4969002730387235E-2</v>
      </c>
      <c r="U5" s="5">
        <f t="shared" si="10"/>
        <v>8.9834887077902131E-2</v>
      </c>
      <c r="V5" s="5">
        <f t="shared" si="11"/>
        <v>2.413364471442276E-2</v>
      </c>
      <c r="W5" s="5">
        <f t="shared" si="12"/>
        <v>1.5661960340347378E-2</v>
      </c>
      <c r="X5" s="5">
        <f t="shared" si="13"/>
        <v>3.2871697752822455E-2</v>
      </c>
      <c r="Y5" s="5">
        <f t="shared" si="14"/>
        <v>3.4495953561102771E-2</v>
      </c>
      <c r="Z5" s="5">
        <f t="shared" si="15"/>
        <v>4.1405935123606213E-2</v>
      </c>
      <c r="AA5" s="5">
        <f t="shared" si="16"/>
        <v>6.2849204729421876E-2</v>
      </c>
      <c r="AB5" s="5">
        <f t="shared" si="17"/>
        <v>4.7698748057845602E-2</v>
      </c>
      <c r="AC5" s="5">
        <f t="shared" si="18"/>
        <v>4.8052516527595044E-3</v>
      </c>
      <c r="AD5" s="5">
        <f t="shared" si="19"/>
        <v>5.9432406788790786E-3</v>
      </c>
      <c r="AE5" s="5">
        <f t="shared" si="20"/>
        <v>1.24738159861832E-2</v>
      </c>
      <c r="AF5" s="5">
        <f t="shared" si="21"/>
        <v>1.3090171983957557E-2</v>
      </c>
      <c r="AG5" s="5">
        <f t="shared" si="22"/>
        <v>9.1579889030156438E-3</v>
      </c>
      <c r="AH5" s="5">
        <f t="shared" si="23"/>
        <v>2.1725942266783472E-2</v>
      </c>
      <c r="AI5" s="5">
        <f t="shared" si="24"/>
        <v>3.2977354318613226E-2</v>
      </c>
      <c r="AJ5" s="5">
        <f t="shared" si="25"/>
        <v>2.5027818920379648E-2</v>
      </c>
      <c r="AK5" s="5">
        <f t="shared" si="26"/>
        <v>1.2663067992242634E-2</v>
      </c>
      <c r="AL5" s="5">
        <f t="shared" si="27"/>
        <v>6.1233535093980856E-4</v>
      </c>
      <c r="AM5" s="5">
        <f t="shared" si="28"/>
        <v>1.8042241966908031E-3</v>
      </c>
      <c r="AN5" s="5">
        <f t="shared" si="29"/>
        <v>3.7867489881942542E-3</v>
      </c>
      <c r="AO5" s="5">
        <f t="shared" si="30"/>
        <v>3.9738597691713652E-3</v>
      </c>
      <c r="AP5" s="5">
        <f t="shared" si="31"/>
        <v>2.7801440433946911E-3</v>
      </c>
      <c r="AQ5" s="5">
        <f t="shared" si="32"/>
        <v>1.4587582383980323E-3</v>
      </c>
      <c r="AR5" s="5">
        <f t="shared" si="33"/>
        <v>9.1197856726680619E-3</v>
      </c>
      <c r="AS5" s="5">
        <f t="shared" si="34"/>
        <v>1.3842732330979018E-2</v>
      </c>
      <c r="AT5" s="5">
        <f t="shared" si="35"/>
        <v>1.0505797244852993E-2</v>
      </c>
      <c r="AU5" s="5">
        <f t="shared" si="36"/>
        <v>5.3155101228561531E-3</v>
      </c>
      <c r="AV5" s="5">
        <f t="shared" si="37"/>
        <v>2.0170754685011247E-3</v>
      </c>
      <c r="AW5" s="5">
        <f t="shared" si="38"/>
        <v>5.4187614970529905E-5</v>
      </c>
      <c r="AX5" s="5">
        <f t="shared" si="39"/>
        <v>4.5643237528263249E-4</v>
      </c>
      <c r="AY5" s="5">
        <f t="shared" si="40"/>
        <v>9.5797120914946387E-4</v>
      </c>
      <c r="AZ5" s="5">
        <f t="shared" si="41"/>
        <v>1.0053064673501979E-3</v>
      </c>
      <c r="BA5" s="5">
        <f t="shared" si="42"/>
        <v>7.0332043638585866E-4</v>
      </c>
      <c r="BB5" s="5">
        <f t="shared" si="43"/>
        <v>3.6903644731976038E-4</v>
      </c>
      <c r="BC5" s="5">
        <f t="shared" si="44"/>
        <v>1.5490850816190358E-4</v>
      </c>
      <c r="BD5" s="5">
        <f t="shared" si="45"/>
        <v>3.1901374592530284E-3</v>
      </c>
      <c r="BE5" s="5">
        <f t="shared" si="46"/>
        <v>4.8422430671607826E-3</v>
      </c>
      <c r="BF5" s="5">
        <f t="shared" si="47"/>
        <v>3.6749698439259202E-3</v>
      </c>
      <c r="BG5" s="5">
        <f t="shared" si="48"/>
        <v>1.8593866749284165E-3</v>
      </c>
      <c r="BH5" s="5">
        <f t="shared" si="49"/>
        <v>7.055810565253399E-4</v>
      </c>
      <c r="BI5" s="5">
        <f t="shared" si="50"/>
        <v>2.1419735186456861E-4</v>
      </c>
      <c r="BJ5" s="8">
        <f t="shared" si="51"/>
        <v>0.27785661360251579</v>
      </c>
      <c r="BK5" s="8">
        <f t="shared" si="52"/>
        <v>0.21116455047833443</v>
      </c>
      <c r="BL5" s="8">
        <f t="shared" si="53"/>
        <v>0.46364667486161271</v>
      </c>
      <c r="BM5" s="8">
        <f t="shared" si="54"/>
        <v>0.69336958679300953</v>
      </c>
      <c r="BN5" s="8">
        <f t="shared" si="55"/>
        <v>0.2998004036788805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1.5941000000000001</v>
      </c>
      <c r="F6">
        <f>VLOOKUP(B6,home!$B$2:$E$405,3,FALSE)</f>
        <v>1.4428000000000001</v>
      </c>
      <c r="G6">
        <f>VLOOKUP(C6,away!$B$2:$E$405,4,FALSE)</f>
        <v>0.50190000000000001</v>
      </c>
      <c r="H6">
        <f>VLOOKUP(A6,away!$A$2:$E$405,3,FALSE)</f>
        <v>1.1647000000000001</v>
      </c>
      <c r="I6">
        <f>VLOOKUP(C6,away!$B$2:$E$405,3,FALSE)</f>
        <v>1.1162000000000001</v>
      </c>
      <c r="J6">
        <f>VLOOKUP(B6,home!$B$2:$E$405,4,FALSE)</f>
        <v>0.2576</v>
      </c>
      <c r="K6" s="3">
        <f t="shared" si="0"/>
        <v>1.1543536782120001</v>
      </c>
      <c r="L6" s="3">
        <f t="shared" si="1"/>
        <v>0.33488982486399999</v>
      </c>
      <c r="M6" s="5">
        <f t="shared" si="2"/>
        <v>0.22554321376536063</v>
      </c>
      <c r="N6" s="5">
        <f t="shared" si="3"/>
        <v>0.26035663840579942</v>
      </c>
      <c r="O6" s="5">
        <f t="shared" si="4"/>
        <v>7.5532127357145318E-2</v>
      </c>
      <c r="P6" s="5">
        <f t="shared" si="5"/>
        <v>8.7190789037897926E-2</v>
      </c>
      <c r="Q6" s="5">
        <f t="shared" si="6"/>
        <v>0.15027182159532315</v>
      </c>
      <c r="R6" s="5">
        <f t="shared" si="7"/>
        <v>1.2647470451119866E-2</v>
      </c>
      <c r="S6" s="5">
        <f t="shared" si="8"/>
        <v>8.4265821681516594E-3</v>
      </c>
      <c r="T6" s="5">
        <f t="shared" si="9"/>
        <v>5.0324504016052013E-2</v>
      </c>
      <c r="U6" s="5">
        <f t="shared" si="10"/>
        <v>1.4599654035327802E-2</v>
      </c>
      <c r="V6" s="5">
        <f t="shared" si="11"/>
        <v>3.6195101095801331E-4</v>
      </c>
      <c r="W6" s="5">
        <f t="shared" si="12"/>
        <v>5.782227666339293E-2</v>
      </c>
      <c r="X6" s="5">
        <f t="shared" si="13"/>
        <v>1.9364092105041409E-2</v>
      </c>
      <c r="Y6" s="5">
        <f t="shared" si="14"/>
        <v>3.2424187068538406E-3</v>
      </c>
      <c r="Z6" s="5">
        <f t="shared" si="15"/>
        <v>1.4118363881160491E-3</v>
      </c>
      <c r="AA6" s="5">
        <f t="shared" si="16"/>
        <v>1.629758527655306E-3</v>
      </c>
      <c r="AB6" s="5">
        <f t="shared" si="17"/>
        <v>9.4065887549813821E-4</v>
      </c>
      <c r="AC6" s="5">
        <f t="shared" si="18"/>
        <v>8.7452182975358707E-6</v>
      </c>
      <c r="AD6" s="5">
        <f t="shared" si="19"/>
        <v>1.6686839437244881E-2</v>
      </c>
      <c r="AE6" s="5">
        <f t="shared" si="20"/>
        <v>5.5882527366726258E-3</v>
      </c>
      <c r="AF6" s="5">
        <f t="shared" si="21"/>
        <v>9.3572449014003194E-4</v>
      </c>
      <c r="AG6" s="5">
        <f t="shared" si="22"/>
        <v>1.0445487020798366E-4</v>
      </c>
      <c r="AH6" s="5">
        <f t="shared" si="23"/>
        <v>1.1820241018820144E-4</v>
      </c>
      <c r="AI6" s="5">
        <f t="shared" si="24"/>
        <v>1.364473869742739E-4</v>
      </c>
      <c r="AJ6" s="5">
        <f t="shared" si="25"/>
        <v>7.8754271518084639E-5</v>
      </c>
      <c r="AK6" s="5">
        <f t="shared" si="26"/>
        <v>3.030342766726919E-5</v>
      </c>
      <c r="AL6" s="5">
        <f t="shared" si="27"/>
        <v>1.3522951472422832E-7</v>
      </c>
      <c r="AM6" s="5">
        <f t="shared" si="28"/>
        <v>3.8525028964233373E-3</v>
      </c>
      <c r="AN6" s="5">
        <f t="shared" si="29"/>
        <v>1.2901640202712639E-3</v>
      </c>
      <c r="AO6" s="5">
        <f t="shared" si="30"/>
        <v>2.1603140139723882E-4</v>
      </c>
      <c r="AP6" s="5">
        <f t="shared" si="31"/>
        <v>2.4115572726348598E-5</v>
      </c>
      <c r="AQ6" s="5">
        <f t="shared" si="32"/>
        <v>2.0190149817054832E-6</v>
      </c>
      <c r="AR6" s="5">
        <f t="shared" si="33"/>
        <v>7.9169568892858969E-6</v>
      </c>
      <c r="AS6" s="5">
        <f t="shared" si="34"/>
        <v>9.138968305393007E-6</v>
      </c>
      <c r="AT6" s="5">
        <f t="shared" si="35"/>
        <v>5.2748008391966549E-6</v>
      </c>
      <c r="AU6" s="5">
        <f t="shared" si="36"/>
        <v>2.029661916854135E-6</v>
      </c>
      <c r="AV6" s="5">
        <f t="shared" si="37"/>
        <v>5.8573692481184737E-7</v>
      </c>
      <c r="AW6" s="5">
        <f t="shared" si="38"/>
        <v>1.4521444931371324E-9</v>
      </c>
      <c r="AX6" s="5">
        <f t="shared" si="39"/>
        <v>7.4119181480144397E-4</v>
      </c>
      <c r="AY6" s="5">
        <f t="shared" si="40"/>
        <v>2.4821759704948582E-4</v>
      </c>
      <c r="AZ6" s="5">
        <f t="shared" si="41"/>
        <v>4.1562773802032608E-5</v>
      </c>
      <c r="BA6" s="5">
        <f t="shared" si="42"/>
        <v>4.6396500131415829E-6</v>
      </c>
      <c r="BB6" s="5">
        <f t="shared" si="43"/>
        <v>3.8844289508280977E-7</v>
      </c>
      <c r="BC6" s="5">
        <f t="shared" si="44"/>
        <v>2.6017114620789465E-8</v>
      </c>
      <c r="BD6" s="5">
        <f t="shared" si="45"/>
        <v>4.418847176847985E-7</v>
      </c>
      <c r="BE6" s="5">
        <f t="shared" si="46"/>
        <v>5.1009124920511836E-7</v>
      </c>
      <c r="BF6" s="5">
        <f t="shared" si="47"/>
        <v>2.944128548718412E-7</v>
      </c>
      <c r="BG6" s="5">
        <f t="shared" si="48"/>
        <v>1.1328552064473525E-7</v>
      </c>
      <c r="BH6" s="5">
        <f t="shared" si="49"/>
        <v>3.2692889361102905E-8</v>
      </c>
      <c r="BI6" s="5">
        <f t="shared" si="50"/>
        <v>7.5478314170734181E-9</v>
      </c>
      <c r="BJ6" s="8">
        <f t="shared" si="51"/>
        <v>0.57111788222820403</v>
      </c>
      <c r="BK6" s="8">
        <f t="shared" si="52"/>
        <v>0.32177963402722998</v>
      </c>
      <c r="BL6" s="8">
        <f t="shared" si="53"/>
        <v>0.10573972278303299</v>
      </c>
      <c r="BM6" s="8">
        <f t="shared" si="54"/>
        <v>0.18825879866903172</v>
      </c>
      <c r="BN6" s="8">
        <f t="shared" si="55"/>
        <v>0.81154206061264633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1.1607000000000001</v>
      </c>
      <c r="F7">
        <f>VLOOKUP(B7,home!$B$2:$E$405,3,FALSE)</f>
        <v>0.68920000000000003</v>
      </c>
      <c r="G7">
        <f>VLOOKUP(C7,away!$B$2:$E$405,4,FALSE)</f>
        <v>0.62660000000000005</v>
      </c>
      <c r="H7">
        <f>VLOOKUP(A7,away!$A$2:$E$405,3,FALSE)</f>
        <v>0.89880000000000004</v>
      </c>
      <c r="I7">
        <f>VLOOKUP(C7,away!$B$2:$E$405,3,FALSE)</f>
        <v>1.0114000000000001</v>
      </c>
      <c r="J7">
        <f>VLOOKUP(B7,home!$B$2:$E$405,4,FALSE)</f>
        <v>1.1126</v>
      </c>
      <c r="K7" s="3">
        <f t="shared" si="0"/>
        <v>0.50125145210400002</v>
      </c>
      <c r="L7" s="3">
        <f t="shared" si="1"/>
        <v>1.0114049356320001</v>
      </c>
      <c r="M7" s="5">
        <f t="shared" si="2"/>
        <v>0.22032393412760365</v>
      </c>
      <c r="N7" s="5">
        <f t="shared" si="3"/>
        <v>0.11043769191472738</v>
      </c>
      <c r="O7" s="5">
        <f t="shared" si="4"/>
        <v>0.22283671441451799</v>
      </c>
      <c r="P7" s="5">
        <f t="shared" si="5"/>
        <v>0.11169722668236151</v>
      </c>
      <c r="Q7" s="5">
        <f t="shared" si="6"/>
        <v>2.7678526719635634E-2</v>
      </c>
      <c r="R7" s="5">
        <f t="shared" si="7"/>
        <v>0.11268907639943097</v>
      </c>
      <c r="S7" s="5">
        <f t="shared" si="8"/>
        <v>1.4156735283812881E-2</v>
      </c>
      <c r="T7" s="5">
        <f t="shared" si="9"/>
        <v>2.7994198535261673E-2</v>
      </c>
      <c r="U7" s="5">
        <f t="shared" si="10"/>
        <v>5.6485563181473374E-2</v>
      </c>
      <c r="V7" s="5">
        <f t="shared" si="11"/>
        <v>7.9744605562987901E-4</v>
      </c>
      <c r="W7" s="5">
        <f t="shared" si="12"/>
        <v>4.62463390343891E-3</v>
      </c>
      <c r="X7" s="5">
        <f t="shared" si="13"/>
        <v>4.6773775554291965E-3</v>
      </c>
      <c r="Y7" s="5">
        <f t="shared" si="14"/>
        <v>2.3653613726877139E-3</v>
      </c>
      <c r="Z7" s="5">
        <f t="shared" si="15"/>
        <v>3.7991429354065347E-2</v>
      </c>
      <c r="AA7" s="5">
        <f t="shared" si="16"/>
        <v>1.9043259131231786E-2</v>
      </c>
      <c r="AB7" s="5">
        <f t="shared" si="17"/>
        <v>4.7727306461613443E-3</v>
      </c>
      <c r="AC7" s="5">
        <f t="shared" si="18"/>
        <v>2.5267486597443952E-5</v>
      </c>
      <c r="AD7" s="5">
        <f t="shared" si="19"/>
        <v>5.7952611488703578E-4</v>
      </c>
      <c r="AE7" s="5">
        <f t="shared" si="20"/>
        <v>5.8613557292438545E-4</v>
      </c>
      <c r="AF7" s="5">
        <f t="shared" si="21"/>
        <v>2.9641020570260674E-4</v>
      </c>
      <c r="AG7" s="5">
        <f t="shared" si="22"/>
        <v>9.9930248339770975E-5</v>
      </c>
      <c r="AH7" s="5">
        <f t="shared" si="23"/>
        <v>9.606179790104032E-3</v>
      </c>
      <c r="AI7" s="5">
        <f t="shared" si="24"/>
        <v>4.8151115689617444E-3</v>
      </c>
      <c r="AJ7" s="5">
        <f t="shared" si="25"/>
        <v>1.2067908329924217E-3</v>
      </c>
      <c r="AK7" s="5">
        <f t="shared" si="26"/>
        <v>2.0163521914108245E-4</v>
      </c>
      <c r="AL7" s="5">
        <f t="shared" si="27"/>
        <v>5.1239248052527075E-7</v>
      </c>
      <c r="AM7" s="5">
        <f t="shared" si="28"/>
        <v>5.8097661323863248E-5</v>
      </c>
      <c r="AN7" s="5">
        <f t="shared" si="29"/>
        <v>5.8760261411631653E-5</v>
      </c>
      <c r="AO7" s="5">
        <f t="shared" si="30"/>
        <v>2.9715209205375401E-5</v>
      </c>
      <c r="AP7" s="5">
        <f t="shared" si="31"/>
        <v>1.0018036417884709E-5</v>
      </c>
      <c r="AQ7" s="5">
        <f t="shared" si="32"/>
        <v>2.5330728695974285E-6</v>
      </c>
      <c r="AR7" s="5">
        <f t="shared" si="33"/>
        <v>1.9431475304559182E-3</v>
      </c>
      <c r="AS7" s="5">
        <f t="shared" si="34"/>
        <v>9.7400552129333067E-4</v>
      </c>
      <c r="AT7" s="5">
        <f t="shared" si="35"/>
        <v>2.4411084095279771E-4</v>
      </c>
      <c r="AU7" s="5">
        <f t="shared" si="36"/>
        <v>4.0786971167306159E-5</v>
      </c>
      <c r="AV7" s="5">
        <f t="shared" si="37"/>
        <v>5.111132131134047E-6</v>
      </c>
      <c r="AW7" s="5">
        <f t="shared" si="38"/>
        <v>7.215741382769493E-9</v>
      </c>
      <c r="AX7" s="5">
        <f t="shared" si="39"/>
        <v>4.853589517072143E-6</v>
      </c>
      <c r="AY7" s="5">
        <f t="shared" si="40"/>
        <v>4.9089443930985016E-6</v>
      </c>
      <c r="AZ7" s="5">
        <f t="shared" si="41"/>
        <v>2.4824652939614287E-6</v>
      </c>
      <c r="BA7" s="5">
        <f t="shared" si="42"/>
        <v>8.3692588361591107E-7</v>
      </c>
      <c r="BB7" s="5">
        <f t="shared" si="43"/>
        <v>2.1161774236182624E-7</v>
      </c>
      <c r="BC7" s="5">
        <f t="shared" si="44"/>
        <v>4.2806245818410428E-8</v>
      </c>
      <c r="BD7" s="5">
        <f t="shared" si="45"/>
        <v>3.2755150049404121E-4</v>
      </c>
      <c r="BE7" s="5">
        <f t="shared" si="46"/>
        <v>1.6418566526148226E-4</v>
      </c>
      <c r="BF7" s="5">
        <f t="shared" si="47"/>
        <v>4.1149151563489618E-5</v>
      </c>
      <c r="BG7" s="5">
        <f t="shared" si="48"/>
        <v>6.8753573246822538E-6</v>
      </c>
      <c r="BH7" s="5">
        <f t="shared" si="49"/>
        <v>8.6157071068271278E-7</v>
      </c>
      <c r="BI7" s="5">
        <f t="shared" si="50"/>
        <v>8.6372713963997033E-8</v>
      </c>
      <c r="BJ7" s="8">
        <f t="shared" si="51"/>
        <v>0.17951225273333862</v>
      </c>
      <c r="BK7" s="8">
        <f t="shared" si="52"/>
        <v>0.34700603097287891</v>
      </c>
      <c r="BL7" s="8">
        <f t="shared" si="53"/>
        <v>0.43540493279808357</v>
      </c>
      <c r="BM7" s="8">
        <f t="shared" si="54"/>
        <v>0.19424657387143773</v>
      </c>
      <c r="BN7" s="8">
        <f t="shared" si="55"/>
        <v>0.80566317025827716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1.1607000000000001</v>
      </c>
      <c r="F8">
        <f>VLOOKUP(B8,home!$B$2:$E$405,3,FALSE)</f>
        <v>0.43080000000000002</v>
      </c>
      <c r="G8">
        <f>VLOOKUP(C8,away!$B$2:$E$405,4,FALSE)</f>
        <v>1.2061999999999999</v>
      </c>
      <c r="H8">
        <f>VLOOKUP(A8,away!$A$2:$E$405,3,FALSE)</f>
        <v>0.89880000000000004</v>
      </c>
      <c r="I8">
        <f>VLOOKUP(C8,away!$B$2:$E$405,3,FALSE)</f>
        <v>1.7802</v>
      </c>
      <c r="J8">
        <f>VLOOKUP(B8,home!$B$2:$E$405,4,FALSE)</f>
        <v>0.8901</v>
      </c>
      <c r="K8" s="3">
        <f t="shared" si="0"/>
        <v>0.60313565527200008</v>
      </c>
      <c r="L8" s="3">
        <f t="shared" si="1"/>
        <v>1.4241989507760002</v>
      </c>
      <c r="M8" s="5">
        <f t="shared" si="2"/>
        <v>0.13168604899212025</v>
      </c>
      <c r="N8" s="5">
        <f t="shared" si="3"/>
        <v>7.9424551449043146E-2</v>
      </c>
      <c r="O8" s="5">
        <f t="shared" si="4"/>
        <v>0.18754713280641463</v>
      </c>
      <c r="P8" s="5">
        <f t="shared" si="5"/>
        <v>0.11311636283958171</v>
      </c>
      <c r="Q8" s="5">
        <f t="shared" si="6"/>
        <v>2.3951889441451654E-2</v>
      </c>
      <c r="R8" s="5">
        <f t="shared" si="7"/>
        <v>0.13355221488197144</v>
      </c>
      <c r="S8" s="5">
        <f t="shared" si="8"/>
        <v>2.4291319467754587E-2</v>
      </c>
      <c r="T8" s="5">
        <f t="shared" si="9"/>
        <v>3.4112255811618211E-2</v>
      </c>
      <c r="U8" s="5">
        <f t="shared" si="10"/>
        <v>8.0550102635864804E-2</v>
      </c>
      <c r="V8" s="5">
        <f t="shared" si="11"/>
        <v>2.3184314577461775E-3</v>
      </c>
      <c r="W8" s="5">
        <f t="shared" si="12"/>
        <v>4.8154128444241485E-3</v>
      </c>
      <c r="X8" s="5">
        <f t="shared" si="13"/>
        <v>6.8581059205821485E-3</v>
      </c>
      <c r="Y8" s="5">
        <f t="shared" si="14"/>
        <v>4.8836536282018854E-3</v>
      </c>
      <c r="Z8" s="5">
        <f t="shared" si="15"/>
        <v>6.3401641436238221E-2</v>
      </c>
      <c r="AA8" s="5">
        <f t="shared" si="16"/>
        <v>3.8239790552965926E-2</v>
      </c>
      <c r="AB8" s="5">
        <f t="shared" si="17"/>
        <v>1.153189056631357E-2</v>
      </c>
      <c r="AC8" s="5">
        <f t="shared" si="18"/>
        <v>1.2446863961687084E-4</v>
      </c>
      <c r="AD8" s="5">
        <f t="shared" si="19"/>
        <v>7.2608679533174092E-4</v>
      </c>
      <c r="AE8" s="5">
        <f t="shared" si="20"/>
        <v>1.0340920520837741E-3</v>
      </c>
      <c r="AF8" s="5">
        <f t="shared" si="21"/>
        <v>7.3637640779175605E-4</v>
      </c>
      <c r="AG8" s="5">
        <f t="shared" si="22"/>
        <v>3.495821691177397E-4</v>
      </c>
      <c r="AH8" s="5">
        <f t="shared" si="23"/>
        <v>2.2574137802741673E-2</v>
      </c>
      <c r="AI8" s="5">
        <f t="shared" si="24"/>
        <v>1.3615267395857026E-2</v>
      </c>
      <c r="AJ8" s="5">
        <f t="shared" si="25"/>
        <v>4.1059266112518627E-3</v>
      </c>
      <c r="AK8" s="5">
        <f t="shared" si="26"/>
        <v>8.2547691239204495E-4</v>
      </c>
      <c r="AL8" s="5">
        <f t="shared" si="27"/>
        <v>4.2766686095635132E-6</v>
      </c>
      <c r="AM8" s="5">
        <f t="shared" si="28"/>
        <v>8.7585767017351267E-5</v>
      </c>
      <c r="AN8" s="5">
        <f t="shared" si="29"/>
        <v>1.2473955748902289E-4</v>
      </c>
      <c r="AO8" s="5">
        <f t="shared" si="30"/>
        <v>8.8826973448064486E-5</v>
      </c>
      <c r="AP8" s="5">
        <f t="shared" si="31"/>
        <v>4.2169094128447023E-5</v>
      </c>
      <c r="AQ8" s="5">
        <f t="shared" si="32"/>
        <v>1.5014294903227168E-5</v>
      </c>
      <c r="AR8" s="5">
        <f t="shared" si="33"/>
        <v>6.430012674667503E-3</v>
      </c>
      <c r="AS8" s="5">
        <f t="shared" si="34"/>
        <v>3.8781699079428497E-3</v>
      </c>
      <c r="AT8" s="5">
        <f t="shared" si="35"/>
        <v>1.1695312743416314E-3</v>
      </c>
      <c r="AU8" s="5">
        <f t="shared" si="36"/>
        <v>2.351286705037124E-4</v>
      </c>
      <c r="AV8" s="5">
        <f t="shared" si="37"/>
        <v>3.5453621189372687E-5</v>
      </c>
      <c r="AW8" s="5">
        <f t="shared" si="38"/>
        <v>1.0204430282111155E-7</v>
      </c>
      <c r="AX8" s="5">
        <f t="shared" si="39"/>
        <v>8.804349830418476E-6</v>
      </c>
      <c r="AY8" s="5">
        <f t="shared" si="40"/>
        <v>1.253914579074685E-5</v>
      </c>
      <c r="AZ8" s="5">
        <f t="shared" si="41"/>
        <v>8.9291191394044835E-6</v>
      </c>
      <c r="BA8" s="5">
        <f t="shared" si="42"/>
        <v>4.2389473698979222E-6</v>
      </c>
      <c r="BB8" s="5">
        <f t="shared" si="43"/>
        <v>1.5092760991508272E-6</v>
      </c>
      <c r="BC8" s="5">
        <f t="shared" si="44"/>
        <v>4.2990188736838026E-7</v>
      </c>
      <c r="BD8" s="5">
        <f t="shared" si="45"/>
        <v>1.5262695507896398E-3</v>
      </c>
      <c r="BE8" s="5">
        <f t="shared" si="46"/>
        <v>9.2054758563721046E-4</v>
      </c>
      <c r="BF8" s="5">
        <f t="shared" si="47"/>
        <v>2.7760753563617823E-4</v>
      </c>
      <c r="BG8" s="5">
        <f t="shared" si="48"/>
        <v>5.5811667638123834E-5</v>
      </c>
      <c r="BH8" s="5">
        <f t="shared" si="49"/>
        <v>8.4155016831857217E-6</v>
      </c>
      <c r="BI8" s="5">
        <f t="shared" si="50"/>
        <v>1.0151378244261683E-6</v>
      </c>
      <c r="BJ8" s="8">
        <f t="shared" si="51"/>
        <v>0.15728679294674924</v>
      </c>
      <c r="BK8" s="8">
        <f t="shared" si="52"/>
        <v>0.27155344721121988</v>
      </c>
      <c r="BL8" s="8">
        <f t="shared" si="53"/>
        <v>0.50707990329362684</v>
      </c>
      <c r="BM8" s="8">
        <f t="shared" si="54"/>
        <v>0.33003114737576372</v>
      </c>
      <c r="BN8" s="8">
        <f t="shared" si="55"/>
        <v>0.66927820041058284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1.3937999999999999</v>
      </c>
      <c r="F19">
        <f>VLOOKUP(B19,home!$B$2:$E$405,3,FALSE)</f>
        <v>1.4349000000000001</v>
      </c>
      <c r="G19">
        <f>VLOOKUP(C19,away!$B$2:$E$405,4,FALSE)</f>
        <v>1.3632</v>
      </c>
      <c r="H19">
        <f>VLOOKUP(A19,away!$A$2:$E$405,3,FALSE)</f>
        <v>1.2</v>
      </c>
      <c r="I19">
        <f>VLOOKUP(C19,away!$B$2:$E$405,3,FALSE)</f>
        <v>0.66669999999999996</v>
      </c>
      <c r="J19">
        <f>VLOOKUP(B19,home!$B$2:$E$405,4,FALSE)</f>
        <v>0.5</v>
      </c>
      <c r="K19" s="3">
        <f t="shared" si="112"/>
        <v>2.7263504067839999</v>
      </c>
      <c r="L19" s="3">
        <f t="shared" si="113"/>
        <v>0.40001999999999999</v>
      </c>
      <c r="M19" s="5">
        <f t="shared" si="58"/>
        <v>4.3876763389766649E-2</v>
      </c>
      <c r="N19" s="5">
        <f t="shared" si="59"/>
        <v>0.11962343171605563</v>
      </c>
      <c r="O19" s="5">
        <f t="shared" si="60"/>
        <v>1.7551582891174453E-2</v>
      </c>
      <c r="P19" s="5">
        <f t="shared" si="61"/>
        <v>4.7851765155056569E-2</v>
      </c>
      <c r="Q19" s="5">
        <f t="shared" si="62"/>
        <v>0.16306769585998318</v>
      </c>
      <c r="R19" s="5">
        <f t="shared" si="63"/>
        <v>3.5104920940638015E-3</v>
      </c>
      <c r="S19" s="5">
        <f t="shared" si="64"/>
        <v>1.304672024297907E-2</v>
      </c>
      <c r="T19" s="5">
        <f t="shared" si="65"/>
        <v>6.5230339697910464E-2</v>
      </c>
      <c r="U19" s="5">
        <f t="shared" si="66"/>
        <v>9.5708315486628618E-3</v>
      </c>
      <c r="V19" s="5">
        <f t="shared" si="67"/>
        <v>1.5809648683642278E-3</v>
      </c>
      <c r="W19" s="5">
        <f t="shared" si="68"/>
        <v>0.14819322631373155</v>
      </c>
      <c r="X19" s="5">
        <f t="shared" si="69"/>
        <v>5.9280254390018897E-2</v>
      </c>
      <c r="Y19" s="5">
        <f t="shared" si="70"/>
        <v>1.1856643680547677E-2</v>
      </c>
      <c r="Z19" s="5">
        <f t="shared" si="71"/>
        <v>4.680890158224674E-4</v>
      </c>
      <c r="AA19" s="5">
        <f t="shared" si="72"/>
        <v>1.2761746786987063E-3</v>
      </c>
      <c r="AB19" s="5">
        <f t="shared" si="73"/>
        <v>1.7396496771988296E-3</v>
      </c>
      <c r="AC19" s="5">
        <f t="shared" si="74"/>
        <v>1.0776199312966554E-4</v>
      </c>
      <c r="AD19" s="5">
        <f t="shared" si="75"/>
        <v>0.10100666571076886</v>
      </c>
      <c r="AE19" s="5">
        <f t="shared" si="76"/>
        <v>4.0404686417621752E-2</v>
      </c>
      <c r="AF19" s="5">
        <f t="shared" si="77"/>
        <v>8.0813413303885244E-3</v>
      </c>
      <c r="AG19" s="5">
        <f t="shared" si="78"/>
        <v>1.0775660529940062E-3</v>
      </c>
      <c r="AH19" s="5">
        <f t="shared" si="79"/>
        <v>4.681124202732583E-5</v>
      </c>
      <c r="AI19" s="5">
        <f t="shared" si="80"/>
        <v>1.2762384874326409E-4</v>
      </c>
      <c r="AJ19" s="5">
        <f t="shared" si="81"/>
        <v>1.7397366596826888E-4</v>
      </c>
      <c r="AK19" s="5">
        <f t="shared" si="82"/>
        <v>1.5810439166076451E-4</v>
      </c>
      <c r="AL19" s="5">
        <f t="shared" si="83"/>
        <v>4.7009862984417358E-6</v>
      </c>
      <c r="AM19" s="5">
        <f t="shared" si="84"/>
        <v>5.5075912829690002E-2</v>
      </c>
      <c r="AN19" s="5">
        <f t="shared" si="85"/>
        <v>2.2031466650132593E-2</v>
      </c>
      <c r="AO19" s="5">
        <f t="shared" si="86"/>
        <v>4.4065136446930185E-3</v>
      </c>
      <c r="AP19" s="5">
        <f t="shared" si="87"/>
        <v>5.8756452938336728E-4</v>
      </c>
      <c r="AQ19" s="5">
        <f t="shared" si="88"/>
        <v>5.875939076098362E-5</v>
      </c>
      <c r="AR19" s="5">
        <f t="shared" si="89"/>
        <v>3.7450866071541775E-6</v>
      </c>
      <c r="AS19" s="5">
        <f t="shared" si="90"/>
        <v>1.0210418394856105E-5</v>
      </c>
      <c r="AT19" s="5">
        <f t="shared" si="91"/>
        <v>1.391858917212539E-5</v>
      </c>
      <c r="AU19" s="5">
        <f t="shared" si="92"/>
        <v>1.264898375042781E-5</v>
      </c>
      <c r="AV19" s="5">
        <f t="shared" si="93"/>
        <v>8.6213904983457658E-6</v>
      </c>
      <c r="AW19" s="5">
        <f t="shared" si="94"/>
        <v>1.4241307482042219E-7</v>
      </c>
      <c r="AX19" s="5">
        <f t="shared" si="95"/>
        <v>2.5026039557870937E-2</v>
      </c>
      <c r="AY19" s="5">
        <f t="shared" si="96"/>
        <v>1.0010916343939531E-2</v>
      </c>
      <c r="AZ19" s="5">
        <f t="shared" si="97"/>
        <v>2.0022833779513452E-3</v>
      </c>
      <c r="BA19" s="5">
        <f t="shared" si="98"/>
        <v>2.6698446561603244E-4</v>
      </c>
      <c r="BB19" s="5">
        <f t="shared" si="99"/>
        <v>2.6699781483931311E-5</v>
      </c>
      <c r="BC19" s="5">
        <f t="shared" si="100"/>
        <v>2.1360893178404416E-6</v>
      </c>
      <c r="BD19" s="5">
        <f t="shared" si="101"/>
        <v>2.4968492409896894E-7</v>
      </c>
      <c r="BE19" s="5">
        <f t="shared" si="102"/>
        <v>6.8072859438505617E-7</v>
      </c>
      <c r="BF19" s="5">
        <f t="shared" si="103"/>
        <v>9.2795234010559935E-7</v>
      </c>
      <c r="BG19" s="5">
        <f t="shared" si="104"/>
        <v>8.433077466410218E-7</v>
      </c>
      <c r="BH19" s="5">
        <f t="shared" si="105"/>
        <v>5.7478810452471195E-7</v>
      </c>
      <c r="BI19" s="5">
        <f t="shared" si="106"/>
        <v>3.1341475651711038E-7</v>
      </c>
      <c r="BJ19" s="8">
        <f t="shared" si="107"/>
        <v>0.83731712783086032</v>
      </c>
      <c r="BK19" s="8">
        <f t="shared" si="108"/>
        <v>0.11647959297953414</v>
      </c>
      <c r="BL19" s="8">
        <f t="shared" si="109"/>
        <v>3.4207978383087437E-2</v>
      </c>
      <c r="BM19" s="8">
        <f t="shared" si="110"/>
        <v>0.58298028317233919</v>
      </c>
      <c r="BN19" s="8">
        <f t="shared" si="111"/>
        <v>0.39548173110610024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1.3937999999999999</v>
      </c>
      <c r="F20">
        <f>VLOOKUP(B20,home!$B$2:$E$405,3,FALSE)</f>
        <v>0.86099999999999999</v>
      </c>
      <c r="G20">
        <f>VLOOKUP(C20,away!$B$2:$E$405,4,FALSE)</f>
        <v>0.71750000000000003</v>
      </c>
      <c r="H20">
        <f>VLOOKUP(A20,away!$A$2:$E$405,3,FALSE)</f>
        <v>1.2</v>
      </c>
      <c r="I20">
        <f>VLOOKUP(C20,away!$B$2:$E$405,3,FALSE)</f>
        <v>0.41670000000000001</v>
      </c>
      <c r="J20">
        <f>VLOOKUP(B20,home!$B$2:$E$405,4,FALSE)</f>
        <v>0.83330000000000004</v>
      </c>
      <c r="K20" s="3">
        <f t="shared" si="112"/>
        <v>0.86104434149999987</v>
      </c>
      <c r="L20" s="3">
        <f t="shared" si="113"/>
        <v>0.41668333200000007</v>
      </c>
      <c r="M20" s="5">
        <f t="shared" ref="M20:M29" si="114">_xlfn.POISSON.DIST(0,K20,FALSE) * _xlfn.POISSON.DIST(0,L20,FALSE)</f>
        <v>0.27866981034133054</v>
      </c>
      <c r="N20" s="5">
        <f t="shared" ref="N20:N29" si="115">_xlfn.POISSON.DIST(1,K20,FALSE) * _xlfn.POISSON.DIST(0,L20,FALSE)</f>
        <v>0.23994706334128077</v>
      </c>
      <c r="O20" s="5">
        <f t="shared" ref="O20:O29" si="116">_xlfn.POISSON.DIST(0,K20,FALSE) * _xlfn.POISSON.DIST(1,L20,FALSE)</f>
        <v>0.11611706510083368</v>
      </c>
      <c r="P20" s="5">
        <f t="shared" ref="P20:P29" si="117">_xlfn.POISSON.DIST(1,K20,FALSE) * _xlfn.POISSON.DIST(1,L20,FALSE)</f>
        <v>9.9981941856659942E-2</v>
      </c>
      <c r="Q20" s="5">
        <f t="shared" ref="Q20:Q29" si="118">_xlfn.POISSON.DIST(2,K20,FALSE) * _xlfn.POISSON.DIST(0,L20,FALSE)</f>
        <v>0.10330253057477591</v>
      </c>
      <c r="R20" s="5">
        <f t="shared" ref="R20:R29" si="119">_xlfn.POISSON.DIST(0,K20,FALSE) * _xlfn.POISSON.DIST(2,L20,FALSE)</f>
        <v>2.4192022794138148E-2</v>
      </c>
      <c r="S20" s="5">
        <f t="shared" ref="S20:S29" si="120">_xlfn.POISSON.DIST(2,K20,FALSE) * _xlfn.POISSON.DIST(2,L20,FALSE)</f>
        <v>8.967950892477719E-3</v>
      </c>
      <c r="T20" s="5">
        <f t="shared" ref="T20:T29" si="121">_xlfn.POISSON.DIST(2,K20,FALSE) * _xlfn.POISSON.DIST(1,L20,FALSE)</f>
        <v>4.3044442643929509E-2</v>
      </c>
      <c r="U20" s="5">
        <f t="shared" ref="U20:U29" si="122">_xlfn.POISSON.DIST(1,K20,FALSE) * _xlfn.POISSON.DIST(2,L20,FALSE)</f>
        <v>2.0830404336331664E-2</v>
      </c>
      <c r="V20" s="5">
        <f t="shared" ref="V20:V29" si="123">_xlfn.POISSON.DIST(3,K20,FALSE) * _xlfn.POISSON.DIST(3,L20,FALSE)</f>
        <v>3.5750519528902214E-4</v>
      </c>
      <c r="W20" s="5">
        <f t="shared" ref="W20:W29" si="124">_xlfn.POISSON.DIST(3,K20,FALSE) * _xlfn.POISSON.DIST(0,L20,FALSE)</f>
        <v>2.964935313801385E-2</v>
      </c>
      <c r="X20" s="5">
        <f t="shared" ref="X20:X29" si="125">_xlfn.POISSON.DIST(3,K20,FALSE) * _xlfn.POISSON.DIST(1,L20,FALSE)</f>
        <v>1.2354391257192269E-2</v>
      </c>
      <c r="Y20" s="5">
        <f t="shared" ref="Y20:Y29" si="126">_xlfn.POISSON.DIST(3,K20,FALSE) * _xlfn.POISSON.DIST(2,L20,FALSE)</f>
        <v>2.573934456939272E-3</v>
      </c>
      <c r="Z20" s="5">
        <f t="shared" ref="Z20:Z29" si="127">_xlfn.POISSON.DIST(0,K20,FALSE) * _xlfn.POISSON.DIST(3,L20,FALSE)</f>
        <v>3.3601375552271447E-3</v>
      </c>
      <c r="AA20" s="5">
        <f t="shared" ref="AA20:AA29" si="128">_xlfn.POISSON.DIST(1,K20,FALSE) * _xlfn.POISSON.DIST(3,L20,FALSE)</f>
        <v>2.8932274285899755E-3</v>
      </c>
      <c r="AB20" s="5">
        <f t="shared" ref="AB20:AB29" si="129">_xlfn.POISSON.DIST(2,K20,FALSE) * _xlfn.POISSON.DIST(3,L20,FALSE)</f>
        <v>1.2455985530299967E-3</v>
      </c>
      <c r="AC20" s="5">
        <f t="shared" ref="AC20:AC29" si="130">_xlfn.POISSON.DIST(4,K20,FALSE) * _xlfn.POISSON.DIST(4,L20,FALSE)</f>
        <v>8.0166702496988096E-6</v>
      </c>
      <c r="AD20" s="5">
        <f t="shared" ref="AD20:AD29" si="131">_xlfn.POISSON.DIST(4,K20,FALSE) * _xlfn.POISSON.DIST(0,L20,FALSE)</f>
        <v>6.3823519371555212E-3</v>
      </c>
      <c r="AE20" s="5">
        <f t="shared" ref="AE20:AE29" si="132">_xlfn.POISSON.DIST(4,K20,FALSE) * _xlfn.POISSON.DIST(1,L20,FALSE)</f>
        <v>2.6594196711706175E-3</v>
      </c>
      <c r="AF20" s="5">
        <f t="shared" ref="AF20:AF29" si="133">_xlfn.POISSON.DIST(4,K20,FALSE) * _xlfn.POISSON.DIST(2,L20,FALSE)</f>
        <v>5.5406792488485869E-4</v>
      </c>
      <c r="AG20" s="5">
        <f t="shared" ref="AG20:AG29" si="134">_xlfn.POISSON.DIST(4,K20,FALSE) * _xlfn.POISSON.DIST(3,L20,FALSE)</f>
        <v>7.695695636511621E-5</v>
      </c>
      <c r="AH20" s="5">
        <f t="shared" ref="AH20:AH29" si="135">_xlfn.POISSON.DIST(0,K20,FALSE) * _xlfn.POISSON.DIST(4,L20,FALSE)</f>
        <v>3.5002832812259523E-4</v>
      </c>
      <c r="AI20" s="5">
        <f t="shared" ref="AI20:AI29" si="136">_xlfn.POISSON.DIST(1,K20,FALSE) * _xlfn.POISSON.DIST(4,L20,FALSE)</f>
        <v>3.0138991129466581E-4</v>
      </c>
      <c r="AJ20" s="5">
        <f t="shared" ref="AJ20:AJ29" si="137">_xlfn.POISSON.DIST(2,K20,FALSE) * _xlfn.POISSON.DIST(4,L20,FALSE)</f>
        <v>1.2975503885272944E-4</v>
      </c>
      <c r="AK20" s="5">
        <f t="shared" ref="AK20:AK29" si="138">_xlfn.POISSON.DIST(3,K20,FALSE) * _xlfn.POISSON.DIST(4,L20,FALSE)</f>
        <v>3.7241613995085119E-5</v>
      </c>
      <c r="AL20" s="5">
        <f t="shared" ref="AL20:AL29" si="139">_xlfn.POISSON.DIST(5,K20,FALSE) * _xlfn.POISSON.DIST(5,L20,FALSE)</f>
        <v>1.1504974404046896E-7</v>
      </c>
      <c r="AM20" s="5">
        <f t="shared" ref="AM20:AM29" si="140">_xlfn.POISSON.DIST(5,K20,FALSE) * _xlfn.POISSON.DIST(0,L20,FALSE)</f>
        <v>1.0990976041898653E-3</v>
      </c>
      <c r="AN20" s="5">
        <f t="shared" ref="AN20:AN29" si="141">_xlfn.POISSON.DIST(5,K20,FALSE) * _xlfn.POISSON.DIST(1,L20,FALSE)</f>
        <v>4.5797565190705027E-4</v>
      </c>
      <c r="AO20" s="5">
        <f t="shared" ref="AO20:AO29" si="142">_xlfn.POISSON.DIST(5,K20,FALSE) * _xlfn.POISSON.DIST(2,L20,FALSE)</f>
        <v>9.541541030575093E-5</v>
      </c>
      <c r="AP20" s="5">
        <f t="shared" ref="AP20:AP29" si="143">_xlfn.POISSON.DIST(5,K20,FALSE) * _xlfn.POISSON.DIST(3,L20,FALSE)</f>
        <v>1.3252670363449146E-5</v>
      </c>
      <c r="AQ20" s="5">
        <f t="shared" ref="AQ20:AQ29" si="144">_xlfn.POISSON.DIST(5,K20,FALSE) * _xlfn.POISSON.DIST(4,L20,FALSE)</f>
        <v>1.3805417112349106E-6</v>
      </c>
      <c r="AR20" s="5">
        <f t="shared" ref="AR20:AR29" si="145">_xlfn.POISSON.DIST(0,K20,FALSE) * _xlfn.POISSON.DIST(5,L20,FALSE)</f>
        <v>2.917019401130248E-5</v>
      </c>
      <c r="AS20" s="5">
        <f t="shared" ref="AS20:AS29" si="146">_xlfn.POISSON.DIST(1,K20,FALSE) * _xlfn.POISSON.DIST(5,L20,FALSE)</f>
        <v>2.5116830493889179E-5</v>
      </c>
      <c r="AT20" s="5">
        <f t="shared" ref="AT20:AT29" si="147">_xlfn.POISSON.DIST(2,K20,FALSE) * _xlfn.POISSON.DIST(5,L20,FALSE)</f>
        <v>1.081335238658896E-5</v>
      </c>
      <c r="AU20" s="5">
        <f t="shared" ref="AU20:AU29" si="148">_xlfn.POISSON.DIST(3,K20,FALSE) * _xlfn.POISSON.DIST(5,L20,FALSE)</f>
        <v>3.1035919617059818E-6</v>
      </c>
      <c r="AV20" s="5">
        <f t="shared" ref="AV20:AV29" si="149">_xlfn.POISSON.DIST(4,K20,FALSE) * _xlfn.POISSON.DIST(5,L20,FALSE)</f>
        <v>6.6808257423795485E-7</v>
      </c>
      <c r="AW20" s="5">
        <f t="shared" ref="AW20:AW29" si="150">_xlfn.POISSON.DIST(6,K20,FALSE) * _xlfn.POISSON.DIST(6,L20,FALSE)</f>
        <v>1.1466075613114758E-9</v>
      </c>
      <c r="AX20" s="5">
        <f t="shared" ref="AX20:AX29" si="151">_xlfn.POISSON.DIST(6,K20,FALSE) * _xlfn.POISSON.DIST(0,L20,FALSE)</f>
        <v>1.5772862880731494E-4</v>
      </c>
      <c r="AY20" s="5">
        <f t="shared" ref="AY20:AY29" si="152">_xlfn.POISSON.DIST(6,K20,FALSE) * _xlfn.POISSON.DIST(1,L20,FALSE)</f>
        <v>6.5722890603223173E-5</v>
      </c>
      <c r="AZ20" s="5">
        <f t="shared" ref="AZ20:AZ29" si="153">_xlfn.POISSON.DIST(6,K20,FALSE) * _xlfn.POISSON.DIST(2,L20,FALSE)</f>
        <v>1.3692816522611262E-5</v>
      </c>
      <c r="BA20" s="5">
        <f t="shared" ref="BA20:BA29" si="154">_xlfn.POISSON.DIST(6,K20,FALSE) * _xlfn.POISSON.DIST(3,L20,FALSE)</f>
        <v>1.9018561377021047E-6</v>
      </c>
      <c r="BB20" s="5">
        <f t="shared" ref="BB20:BB29" si="155">_xlfn.POISSON.DIST(6,K20,FALSE) * _xlfn.POISSON.DIST(4,L20,FALSE)</f>
        <v>1.9811793811059099E-7</v>
      </c>
      <c r="BC20" s="5">
        <f t="shared" ref="BC20:BC29" si="156">_xlfn.POISSON.DIST(6,K20,FALSE) * _xlfn.POISSON.DIST(5,L20,FALSE)</f>
        <v>1.6510488516178179E-8</v>
      </c>
      <c r="BD20" s="5">
        <f t="shared" ref="BD20:BD29" si="157">_xlfn.POISSON.DIST(0,K20,FALSE) * _xlfn.POISSON.DIST(6,L20,FALSE)</f>
        <v>2.0257889392859922E-6</v>
      </c>
      <c r="BE20" s="5">
        <f t="shared" ref="BE20:BE29" si="158">_xlfn.POISSON.DIST(1,K20,FALSE) * _xlfn.POISSON.DIST(6,L20,FALSE)</f>
        <v>1.7442941032454899E-6</v>
      </c>
      <c r="BF20" s="5">
        <f t="shared" ref="BF20:BF29" si="159">_xlfn.POISSON.DIST(2,K20,FALSE) * _xlfn.POISSON.DIST(6,L20,FALSE)</f>
        <v>7.5095728375567275E-7</v>
      </c>
      <c r="BG20" s="5">
        <f t="shared" ref="BG20:BG29" si="160">_xlfn.POISSON.DIST(3,K20,FALSE) * _xlfn.POISSON.DIST(6,L20,FALSE)</f>
        <v>2.1553583996201066E-7</v>
      </c>
      <c r="BH20" s="5">
        <f t="shared" ref="BH20:BH29" si="161">_xlfn.POISSON.DIST(4,K20,FALSE) * _xlfn.POISSON.DIST(6,L20,FALSE)</f>
        <v>4.6396478847434693E-8</v>
      </c>
      <c r="BI20" s="5">
        <f t="shared" ref="BI20:BI29" si="162">_xlfn.POISSON.DIST(5,K20,FALSE) * _xlfn.POISSON.DIST(6,L20,FALSE)</f>
        <v>7.9898851154216184E-9</v>
      </c>
      <c r="BJ20" s="8">
        <f t="shared" ref="BJ20:BJ29" si="163">SUM(N20,Q20,T20,W20,X20,Y20,AD20,AE20,AF20,AG20,AM20,AN20,AO20,AP20,AQ20,AX20,AY20,AZ20,BA20,BB20,BC20)</f>
        <v>0.4424508946006826</v>
      </c>
      <c r="BK20" s="8">
        <f t="shared" ref="BK20:BK29" si="164">SUM(M20,P20,S20,V20,AC20,AL20,AY20)</f>
        <v>0.38805106289635422</v>
      </c>
      <c r="BL20" s="8">
        <f t="shared" ref="BL20:BL29" si="165">SUM(O20,R20,U20,AA20,AB20,AH20,AI20,AJ20,AK20,AR20,AS20,AT20,AU20,AV20,BD20,BE20,BF20,BG20,BH20,BI20)</f>
        <v>0.16617039611914644</v>
      </c>
      <c r="BM20" s="8">
        <f t="shared" ref="BM20:BM29" si="166">SUM(S20:BI20)</f>
        <v>0.13775633541839566</v>
      </c>
      <c r="BN20" s="8">
        <f t="shared" ref="BN20:BN29" si="167">SUM(M20:R20)</f>
        <v>0.86221043400901898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1.3937999999999999</v>
      </c>
      <c r="F21">
        <f>VLOOKUP(B21,home!$B$2:$E$405,3,FALSE)</f>
        <v>0.71750000000000003</v>
      </c>
      <c r="G21">
        <f>VLOOKUP(C21,away!$B$2:$E$405,4,FALSE)</f>
        <v>1.5066999999999999</v>
      </c>
      <c r="H21">
        <f>VLOOKUP(A21,away!$A$2:$E$405,3,FALSE)</f>
        <v>1.2</v>
      </c>
      <c r="I21">
        <f>VLOOKUP(C21,away!$B$2:$E$405,3,FALSE)</f>
        <v>0.41670000000000001</v>
      </c>
      <c r="J21">
        <f>VLOOKUP(B21,home!$B$2:$E$405,4,FALSE)</f>
        <v>0.83330000000000004</v>
      </c>
      <c r="K21" s="3">
        <f t="shared" si="112"/>
        <v>1.50677759505</v>
      </c>
      <c r="L21" s="3">
        <f t="shared" si="113"/>
        <v>0.41668333200000007</v>
      </c>
      <c r="M21" s="5">
        <f t="shared" si="114"/>
        <v>0.14610044314761017</v>
      </c>
      <c r="N21" s="5">
        <f t="shared" si="115"/>
        <v>0.2201408743616953</v>
      </c>
      <c r="O21" s="5">
        <f t="shared" si="116"/>
        <v>6.0877619457422774E-2</v>
      </c>
      <c r="P21" s="5">
        <f t="shared" si="117"/>
        <v>9.1729033038424584E-2</v>
      </c>
      <c r="Q21" s="5">
        <f t="shared" si="118"/>
        <v>0.16585166862145972</v>
      </c>
      <c r="R21" s="5">
        <f t="shared" si="119"/>
        <v>1.2683344659873478E-2</v>
      </c>
      <c r="S21" s="5">
        <f t="shared" si="120"/>
        <v>1.4397997913091928E-2</v>
      </c>
      <c r="T21" s="5">
        <f t="shared" si="121"/>
        <v>6.9107625898949698E-2</v>
      </c>
      <c r="U21" s="5">
        <f t="shared" si="122"/>
        <v>1.9110979563794421E-2</v>
      </c>
      <c r="V21" s="5">
        <f t="shared" si="123"/>
        <v>1.0044189066123923E-3</v>
      </c>
      <c r="W21" s="5">
        <f t="shared" si="124"/>
        <v>8.3300526126824204E-2</v>
      </c>
      <c r="X21" s="5">
        <f t="shared" si="125"/>
        <v>3.4709940783878172E-2</v>
      </c>
      <c r="Y21" s="5">
        <f t="shared" si="126"/>
        <v>7.2315268896745244E-3</v>
      </c>
      <c r="Z21" s="5">
        <f t="shared" si="127"/>
        <v>1.7616461045934959E-3</v>
      </c>
      <c r="AA21" s="5">
        <f t="shared" si="128"/>
        <v>2.6544088808085884E-3</v>
      </c>
      <c r="AB21" s="5">
        <f t="shared" si="129"/>
        <v>1.9998019148520637E-3</v>
      </c>
      <c r="AC21" s="5">
        <f t="shared" si="130"/>
        <v>3.9413969716702042E-5</v>
      </c>
      <c r="AD21" s="5">
        <f t="shared" si="131"/>
        <v>3.137884160594398E-2</v>
      </c>
      <c r="AE21" s="5">
        <f t="shared" si="132"/>
        <v>1.3075040274664971E-2</v>
      </c>
      <c r="AF21" s="5">
        <f t="shared" si="133"/>
        <v>2.7240756738407981E-3</v>
      </c>
      <c r="AG21" s="5">
        <f t="shared" si="134"/>
        <v>3.7835897613204295E-4</v>
      </c>
      <c r="AH21" s="5">
        <f t="shared" si="135"/>
        <v>1.8351214216670963E-4</v>
      </c>
      <c r="AI21" s="5">
        <f t="shared" si="136"/>
        <v>2.7651198423642842E-4</v>
      </c>
      <c r="AJ21" s="5">
        <f t="shared" si="137"/>
        <v>2.0832103130513456E-4</v>
      </c>
      <c r="AK21" s="5">
        <f t="shared" si="138"/>
        <v>1.0463115418276215E-4</v>
      </c>
      <c r="AL21" s="5">
        <f t="shared" si="139"/>
        <v>9.8984103057539944E-7</v>
      </c>
      <c r="AM21" s="5">
        <f t="shared" si="140"/>
        <v>9.456187098091819E-3</v>
      </c>
      <c r="AN21" s="5">
        <f t="shared" si="141"/>
        <v>3.9402355480483101E-3</v>
      </c>
      <c r="AO21" s="5">
        <f t="shared" si="142"/>
        <v>8.20915238512808E-4</v>
      </c>
      <c r="AP21" s="5">
        <f t="shared" si="143"/>
        <v>1.1402056562436386E-4</v>
      </c>
      <c r="AQ21" s="5">
        <f t="shared" si="144"/>
        <v>1.1877617300221151E-5</v>
      </c>
      <c r="AR21" s="5">
        <f t="shared" si="145"/>
        <v>1.5293290172096465E-5</v>
      </c>
      <c r="AS21" s="5">
        <f t="shared" si="146"/>
        <v>2.3043586985913312E-5</v>
      </c>
      <c r="AT21" s="5">
        <f t="shared" si="147"/>
        <v>1.7360780289979971E-5</v>
      </c>
      <c r="AU21" s="5">
        <f t="shared" si="148"/>
        <v>8.7196115911758192E-6</v>
      </c>
      <c r="AV21" s="5">
        <f t="shared" si="149"/>
        <v>3.2846288457805029E-6</v>
      </c>
      <c r="AW21" s="5">
        <f t="shared" si="150"/>
        <v>1.7263078027442219E-8</v>
      </c>
      <c r="AX21" s="5">
        <f t="shared" si="151"/>
        <v>2.374728475667603E-3</v>
      </c>
      <c r="AY21" s="5">
        <f t="shared" si="152"/>
        <v>9.8950977383645776E-4</v>
      </c>
      <c r="AZ21" s="5">
        <f t="shared" si="153"/>
        <v>2.0615611480437085E-4</v>
      </c>
      <c r="BA21" s="5">
        <f t="shared" si="154"/>
        <v>2.8633938942953256E-5</v>
      </c>
      <c r="BB21" s="5">
        <f t="shared" si="155"/>
        <v>2.9828212717585809E-6</v>
      </c>
      <c r="BC21" s="5">
        <f t="shared" si="156"/>
        <v>2.4857838125536876E-7</v>
      </c>
      <c r="BD21" s="5">
        <f t="shared" si="157"/>
        <v>1.0620765176920005E-6</v>
      </c>
      <c r="BE21" s="5">
        <f t="shared" si="158"/>
        <v>1.6003131010870313E-6</v>
      </c>
      <c r="BF21" s="5">
        <f t="shared" si="159"/>
        <v>1.2056579628914623E-6</v>
      </c>
      <c r="BG21" s="5">
        <f t="shared" si="160"/>
        <v>6.0555280192615987E-7</v>
      </c>
      <c r="BH21" s="5">
        <f t="shared" si="161"/>
        <v>2.2810834864052217E-7</v>
      </c>
      <c r="BI21" s="5">
        <f t="shared" si="162"/>
        <v>6.8741709795078498E-8</v>
      </c>
      <c r="BJ21" s="8">
        <f t="shared" si="163"/>
        <v>0.64584397498354518</v>
      </c>
      <c r="BK21" s="8">
        <f t="shared" si="164"/>
        <v>0.25426180659032277</v>
      </c>
      <c r="BL21" s="8">
        <f t="shared" si="165"/>
        <v>9.8171603136969335E-2</v>
      </c>
      <c r="BM21" s="8">
        <f t="shared" si="166"/>
        <v>0.30166655501818646</v>
      </c>
      <c r="BN21" s="8">
        <f t="shared" si="167"/>
        <v>0.69738298328648607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1.3937999999999999</v>
      </c>
      <c r="F22">
        <f>VLOOKUP(B22,home!$B$2:$E$405,3,FALSE)</f>
        <v>1.4349000000000001</v>
      </c>
      <c r="G22">
        <f>VLOOKUP(C22,away!$B$2:$E$405,4,FALSE)</f>
        <v>0.64570000000000005</v>
      </c>
      <c r="H22">
        <f>VLOOKUP(A22,away!$A$2:$E$405,3,FALSE)</f>
        <v>1.2</v>
      </c>
      <c r="I22">
        <f>VLOOKUP(C22,away!$B$2:$E$405,3,FALSE)</f>
        <v>1.8332999999999999</v>
      </c>
      <c r="J22">
        <f>VLOOKUP(B22,home!$B$2:$E$405,4,FALSE)</f>
        <v>1.5</v>
      </c>
      <c r="K22" s="3">
        <f t="shared" si="112"/>
        <v>1.2913765094340002</v>
      </c>
      <c r="L22" s="3">
        <f t="shared" si="113"/>
        <v>3.2999399999999999</v>
      </c>
      <c r="M22" s="5">
        <f t="shared" si="114"/>
        <v>1.0139500834131636E-2</v>
      </c>
      <c r="N22" s="5">
        <f t="shared" si="115"/>
        <v>1.3093913194584044E-2</v>
      </c>
      <c r="O22" s="5">
        <f t="shared" si="116"/>
        <v>3.3459744382584353E-2</v>
      </c>
      <c r="P22" s="5">
        <f t="shared" si="117"/>
        <v>4.3209127907335672E-2</v>
      </c>
      <c r="Q22" s="5">
        <f t="shared" si="118"/>
        <v>8.4545859580268719E-3</v>
      </c>
      <c r="R22" s="5">
        <f t="shared" si="119"/>
        <v>5.5207574438932691E-2</v>
      </c>
      <c r="S22" s="5">
        <f t="shared" si="120"/>
        <v>4.603354654865488E-2</v>
      </c>
      <c r="T22" s="5">
        <f t="shared" si="121"/>
        <v>2.78996263863312E-2</v>
      </c>
      <c r="U22" s="5">
        <f t="shared" si="122"/>
        <v>7.1293764773266627E-2</v>
      </c>
      <c r="V22" s="5">
        <f t="shared" si="123"/>
        <v>2.1796705263981097E-2</v>
      </c>
      <c r="W22" s="5">
        <f t="shared" si="124"/>
        <v>3.6393512343954851E-3</v>
      </c>
      <c r="X22" s="5">
        <f t="shared" si="125"/>
        <v>1.2009640712431038E-2</v>
      </c>
      <c r="Y22" s="5">
        <f t="shared" si="126"/>
        <v>1.9815546886289833E-2</v>
      </c>
      <c r="Z22" s="5">
        <f t="shared" si="127"/>
        <v>6.0727227731337194E-2</v>
      </c>
      <c r="AA22" s="5">
        <f t="shared" si="128"/>
        <v>7.8421715375297837E-2</v>
      </c>
      <c r="AB22" s="5">
        <f t="shared" si="129"/>
        <v>5.06359805325894E-2</v>
      </c>
      <c r="AC22" s="5">
        <f t="shared" si="130"/>
        <v>5.8053685353739752E-3</v>
      </c>
      <c r="AD22" s="5">
        <f t="shared" si="131"/>
        <v>1.1749431734194898E-3</v>
      </c>
      <c r="AE22" s="5">
        <f t="shared" si="132"/>
        <v>3.8772419756939115E-3</v>
      </c>
      <c r="AF22" s="5">
        <f t="shared" si="133"/>
        <v>6.3973329426356817E-3</v>
      </c>
      <c r="AG22" s="5">
        <f t="shared" si="134"/>
        <v>7.0369382902403989E-3</v>
      </c>
      <c r="AH22" s="5">
        <f t="shared" si="135"/>
        <v>5.0099051969937219E-2</v>
      </c>
      <c r="AI22" s="5">
        <f t="shared" si="136"/>
        <v>6.4696738858890088E-2</v>
      </c>
      <c r="AJ22" s="5">
        <f t="shared" si="137"/>
        <v>4.1773924399678267E-2</v>
      </c>
      <c r="AK22" s="5">
        <f t="shared" si="138"/>
        <v>1.7981954892205446E-2</v>
      </c>
      <c r="AL22" s="5">
        <f t="shared" si="139"/>
        <v>9.8957499268524391E-4</v>
      </c>
      <c r="AM22" s="5">
        <f t="shared" si="140"/>
        <v>3.0345880281475347E-4</v>
      </c>
      <c r="AN22" s="5">
        <f t="shared" si="141"/>
        <v>1.0013958417605176E-3</v>
      </c>
      <c r="AO22" s="5">
        <f t="shared" si="142"/>
        <v>1.6522730970296008E-3</v>
      </c>
      <c r="AP22" s="5">
        <f t="shared" si="143"/>
        <v>1.8174673612706208E-3</v>
      </c>
      <c r="AQ22" s="5">
        <f t="shared" si="144"/>
        <v>1.499383311037843E-3</v>
      </c>
      <c r="AR22" s="5">
        <f t="shared" si="145"/>
        <v>3.3064773111534919E-2</v>
      </c>
      <c r="AS22" s="5">
        <f t="shared" si="146"/>
        <v>4.2699071286001145E-2</v>
      </c>
      <c r="AT22" s="5">
        <f t="shared" si="147"/>
        <v>2.7570288816694859E-2</v>
      </c>
      <c r="AU22" s="5">
        <f t="shared" si="148"/>
        <v>1.1867874445396887E-2</v>
      </c>
      <c r="AV22" s="5">
        <f t="shared" si="149"/>
        <v>3.8314735689243986E-3</v>
      </c>
      <c r="AW22" s="5">
        <f t="shared" si="150"/>
        <v>1.1713997763222935E-4</v>
      </c>
      <c r="AX22" s="5">
        <f t="shared" si="151"/>
        <v>6.5313261589322743E-5</v>
      </c>
      <c r="AY22" s="5">
        <f t="shared" si="152"/>
        <v>2.155298444490697E-4</v>
      </c>
      <c r="AZ22" s="5">
        <f t="shared" si="153"/>
        <v>3.5561777744563144E-4</v>
      </c>
      <c r="BA22" s="5">
        <f t="shared" si="154"/>
        <v>3.9117244283464576E-4</v>
      </c>
      <c r="BB22" s="5">
        <f t="shared" si="155"/>
        <v>3.2271139775194021E-4</v>
      </c>
      <c r="BC22" s="5">
        <f t="shared" si="156"/>
        <v>2.1298564997950751E-4</v>
      </c>
      <c r="BD22" s="5">
        <f t="shared" si="157"/>
        <v>1.8185294563613095E-2</v>
      </c>
      <c r="BE22" s="5">
        <f t="shared" si="158"/>
        <v>2.3484062216587775E-2</v>
      </c>
      <c r="BF22" s="5">
        <f t="shared" si="159"/>
        <v>1.5163383146294009E-2</v>
      </c>
      <c r="BG22" s="5">
        <f t="shared" si="160"/>
        <v>6.5272122662238348E-3</v>
      </c>
      <c r="BH22" s="5">
        <f t="shared" si="161"/>
        <v>2.1072721481727305E-3</v>
      </c>
      <c r="BI22" s="5">
        <f t="shared" si="162"/>
        <v>5.4425635022695737E-4</v>
      </c>
      <c r="BJ22" s="8">
        <f t="shared" si="163"/>
        <v>0.11123642954201142</v>
      </c>
      <c r="BK22" s="8">
        <f t="shared" si="164"/>
        <v>0.12818935392661157</v>
      </c>
      <c r="BL22" s="8">
        <f t="shared" si="165"/>
        <v>0.64861541154305269</v>
      </c>
      <c r="BM22" s="8">
        <f t="shared" si="166"/>
        <v>0.78510558616060067</v>
      </c>
      <c r="BN22" s="8">
        <f t="shared" si="167"/>
        <v>0.16356444671559528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1.5941000000000001</v>
      </c>
      <c r="F31">
        <f>VLOOKUP(B31,home!$B$2:$E$405,3,FALSE)</f>
        <v>0.62729999999999997</v>
      </c>
      <c r="G31">
        <f>VLOOKUP(C31,away!$B$2:$E$405,4,FALSE)</f>
        <v>0.87819999999999998</v>
      </c>
      <c r="H31">
        <f>VLOOKUP(A31,away!$A$2:$E$405,3,FALSE)</f>
        <v>1.1647000000000001</v>
      </c>
      <c r="I31">
        <f>VLOOKUP(C31,away!$B$2:$E$405,3,FALSE)</f>
        <v>1.0303</v>
      </c>
      <c r="J31">
        <f>VLOOKUP(B31,home!$B$2:$E$405,4,FALSE)</f>
        <v>1.6313</v>
      </c>
      <c r="K31" s="3">
        <f t="shared" si="168"/>
        <v>0.87818149632600007</v>
      </c>
      <c r="L31" s="3">
        <f t="shared" si="169"/>
        <v>1.9575443558330001</v>
      </c>
      <c r="M31" s="5">
        <f t="shared" si="170"/>
        <v>5.8675920329641668E-2</v>
      </c>
      <c r="N31" s="5">
        <f t="shared" si="171"/>
        <v>5.1528107513389883E-2</v>
      </c>
      <c r="O31" s="5">
        <f t="shared" si="172"/>
        <v>0.11486071666459684</v>
      </c>
      <c r="P31" s="5">
        <f t="shared" si="173"/>
        <v>0.10086855602959238</v>
      </c>
      <c r="Q31" s="5">
        <f t="shared" si="174"/>
        <v>2.2625515279477863E-2</v>
      </c>
      <c r="R31" s="5">
        <f t="shared" si="175"/>
        <v>0.11242247380685749</v>
      </c>
      <c r="S31" s="5">
        <f t="shared" si="176"/>
        <v>4.3350259946221582E-2</v>
      </c>
      <c r="T31" s="5">
        <f t="shared" si="177"/>
        <v>4.4290449733155199E-2</v>
      </c>
      <c r="U31" s="5">
        <f t="shared" si="178"/>
        <v>9.8727336268376653E-2</v>
      </c>
      <c r="V31" s="5">
        <f t="shared" si="179"/>
        <v>8.2802812838859742E-3</v>
      </c>
      <c r="W31" s="5">
        <f t="shared" si="180"/>
        <v>6.6231029544262174E-3</v>
      </c>
      <c r="X31" s="5">
        <f t="shared" si="181"/>
        <v>1.296501780653791E-2</v>
      </c>
      <c r="Y31" s="5">
        <f t="shared" si="182"/>
        <v>1.2689798715231316E-2</v>
      </c>
      <c r="Z31" s="5">
        <f t="shared" si="183"/>
        <v>7.3357326356465732E-2</v>
      </c>
      <c r="AA31" s="5">
        <f t="shared" si="184"/>
        <v>6.4421046626195799E-2</v>
      </c>
      <c r="AB31" s="5">
        <f t="shared" si="185"/>
        <v>2.8286685560539811E-2</v>
      </c>
      <c r="AC31" s="5">
        <f t="shared" si="186"/>
        <v>8.8965372414715285E-4</v>
      </c>
      <c r="AD31" s="5">
        <f t="shared" si="187"/>
        <v>1.4540716157097915E-3</v>
      </c>
      <c r="AE31" s="5">
        <f t="shared" si="188"/>
        <v>2.8464096843096734E-3</v>
      </c>
      <c r="AF31" s="5">
        <f t="shared" si="189"/>
        <v>2.7859866059543967E-3</v>
      </c>
      <c r="AG31" s="5">
        <f t="shared" si="190"/>
        <v>1.8178974519707887E-3</v>
      </c>
      <c r="AH31" s="5">
        <f t="shared" si="191"/>
        <v>3.5900055042024731E-2</v>
      </c>
      <c r="AI31" s="5">
        <f t="shared" si="192"/>
        <v>3.1526764054991038E-2</v>
      </c>
      <c r="AJ31" s="5">
        <f t="shared" si="193"/>
        <v>1.3843110416064388E-2</v>
      </c>
      <c r="AK31" s="5">
        <f t="shared" si="194"/>
        <v>4.0522544729951551E-3</v>
      </c>
      <c r="AL31" s="5">
        <f t="shared" si="195"/>
        <v>6.1175409617385431E-5</v>
      </c>
      <c r="AM31" s="5">
        <f t="shared" si="196"/>
        <v>2.5538775744983797E-4</v>
      </c>
      <c r="AN31" s="5">
        <f t="shared" si="197"/>
        <v>4.9993286314477757E-4</v>
      </c>
      <c r="AO31" s="5">
        <f t="shared" si="198"/>
        <v>4.8932037727224546E-4</v>
      </c>
      <c r="AP31" s="5">
        <f t="shared" si="199"/>
        <v>3.1928878090778612E-4</v>
      </c>
      <c r="AQ31" s="5">
        <f t="shared" si="200"/>
        <v>1.5625548773670909E-4</v>
      </c>
      <c r="AR31" s="5">
        <f t="shared" si="201"/>
        <v>1.4055190024321894E-2</v>
      </c>
      <c r="AS31" s="5">
        <f t="shared" si="202"/>
        <v>1.234300780670527E-2</v>
      </c>
      <c r="AT31" s="5">
        <f t="shared" si="203"/>
        <v>5.4197005324279658E-3</v>
      </c>
      <c r="AU31" s="5">
        <f t="shared" si="204"/>
        <v>1.5864935744021372E-3</v>
      </c>
      <c r="AV31" s="5">
        <f t="shared" si="205"/>
        <v>3.4830732527001319E-4</v>
      </c>
      <c r="AW31" s="5">
        <f t="shared" si="206"/>
        <v>2.9212604487106708E-6</v>
      </c>
      <c r="AX31" s="5">
        <f t="shared" si="207"/>
        <v>3.7379467163440028E-5</v>
      </c>
      <c r="AY31" s="5">
        <f t="shared" si="208"/>
        <v>7.3171964969836995E-5</v>
      </c>
      <c r="AZ31" s="5">
        <f t="shared" si="209"/>
        <v>7.1618683515957204E-5</v>
      </c>
      <c r="BA31" s="5">
        <f t="shared" si="210"/>
        <v>4.6732249896283983E-5</v>
      </c>
      <c r="BB31" s="5">
        <f t="shared" si="211"/>
        <v>2.2870113004962016E-5</v>
      </c>
      <c r="BC31" s="5">
        <f t="shared" si="212"/>
        <v>8.9538521260252476E-6</v>
      </c>
      <c r="BD31" s="5">
        <f t="shared" si="213"/>
        <v>4.5856096503786E-3</v>
      </c>
      <c r="BE31" s="5">
        <f t="shared" si="214"/>
        <v>4.0269975443364249E-3</v>
      </c>
      <c r="BF31" s="5">
        <f t="shared" si="215"/>
        <v>1.7682173645932444E-3</v>
      </c>
      <c r="BG31" s="5">
        <f t="shared" si="216"/>
        <v>5.1760525702270409E-4</v>
      </c>
      <c r="BH31" s="5">
        <f t="shared" si="217"/>
        <v>1.136378397796005E-4</v>
      </c>
      <c r="BI31" s="5">
        <f t="shared" si="218"/>
        <v>1.9958929635380771E-5</v>
      </c>
      <c r="BJ31" s="8">
        <f t="shared" si="219"/>
        <v>0.16160726895735095</v>
      </c>
      <c r="BK31" s="8">
        <f t="shared" si="220"/>
        <v>0.21219901868807597</v>
      </c>
      <c r="BL31" s="8">
        <f t="shared" si="221"/>
        <v>0.5488251687615151</v>
      </c>
      <c r="BM31" s="8">
        <f t="shared" si="222"/>
        <v>0.53493724243533058</v>
      </c>
      <c r="BN31" s="8">
        <f t="shared" si="223"/>
        <v>0.46098128962355611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1.5941000000000001</v>
      </c>
      <c r="F32">
        <f>VLOOKUP(B32,home!$B$2:$E$405,3,FALSE)</f>
        <v>1.0037</v>
      </c>
      <c r="G32">
        <f>VLOOKUP(C32,away!$B$2:$E$405,4,FALSE)</f>
        <v>0.94099999999999995</v>
      </c>
      <c r="H32">
        <f>VLOOKUP(A32,away!$A$2:$E$405,3,FALSE)</f>
        <v>1.1647000000000001</v>
      </c>
      <c r="I32">
        <f>VLOOKUP(C32,away!$B$2:$E$405,3,FALSE)</f>
        <v>1.3736999999999999</v>
      </c>
      <c r="J32">
        <f>VLOOKUP(B32,home!$B$2:$E$405,4,FALSE)</f>
        <v>1.0303</v>
      </c>
      <c r="K32" s="3">
        <f t="shared" si="168"/>
        <v>1.5055982779700001</v>
      </c>
      <c r="L32" s="3">
        <f t="shared" si="169"/>
        <v>1.6484268262170001</v>
      </c>
      <c r="M32" s="5">
        <f t="shared" si="170"/>
        <v>4.2679989260073763E-2</v>
      </c>
      <c r="N32" s="5">
        <f t="shared" si="171"/>
        <v>6.4258918333745155E-2</v>
      </c>
      <c r="O32" s="5">
        <f t="shared" si="172"/>
        <v>7.0354839238959035E-2</v>
      </c>
      <c r="P32" s="5">
        <f t="shared" si="173"/>
        <v>0.10592612480503293</v>
      </c>
      <c r="Q32" s="5">
        <f t="shared" si="174"/>
        <v>4.8374058393750793E-2</v>
      </c>
      <c r="R32" s="5">
        <f t="shared" si="175"/>
        <v>5.7987402177842269E-2</v>
      </c>
      <c r="S32" s="5">
        <f t="shared" si="176"/>
        <v>6.5723680527655454E-2</v>
      </c>
      <c r="T32" s="5">
        <f t="shared" si="177"/>
        <v>7.9741095549246452E-2</v>
      </c>
      <c r="U32" s="5">
        <f t="shared" si="178"/>
        <v>8.7305732862913168E-2</v>
      </c>
      <c r="V32" s="5">
        <f t="shared" si="179"/>
        <v>1.8124170931190453E-2</v>
      </c>
      <c r="W32" s="5">
        <f t="shared" si="180"/>
        <v>2.4277299672017152E-2</v>
      </c>
      <c r="X32" s="5">
        <f t="shared" si="181"/>
        <v>4.001935204746225E-2</v>
      </c>
      <c r="Y32" s="5">
        <f t="shared" si="182"/>
        <v>3.2984486741429508E-2</v>
      </c>
      <c r="Z32" s="5">
        <f t="shared" si="183"/>
        <v>3.1862663110863096E-2</v>
      </c>
      <c r="AA32" s="5">
        <f t="shared" si="184"/>
        <v>4.797237071125373E-2</v>
      </c>
      <c r="AB32" s="5">
        <f t="shared" si="185"/>
        <v>3.6113559366501048E-2</v>
      </c>
      <c r="AC32" s="5">
        <f t="shared" si="186"/>
        <v>2.8113631606524678E-3</v>
      </c>
      <c r="AD32" s="5">
        <f t="shared" si="187"/>
        <v>9.1379651449876708E-3</v>
      </c>
      <c r="AE32" s="5">
        <f t="shared" si="188"/>
        <v>1.5063266882033594E-2</v>
      </c>
      <c r="AF32" s="5">
        <f t="shared" si="189"/>
        <v>1.2415346609405145E-2</v>
      </c>
      <c r="AG32" s="5">
        <f t="shared" si="190"/>
        <v>6.8219301359085721E-3</v>
      </c>
      <c r="AH32" s="5">
        <f t="shared" si="191"/>
        <v>1.3130817156665382E-2</v>
      </c>
      <c r="AI32" s="5">
        <f t="shared" si="192"/>
        <v>1.9769735699414332E-2</v>
      </c>
      <c r="AJ32" s="5">
        <f t="shared" si="193"/>
        <v>1.4882640012480129E-2</v>
      </c>
      <c r="AK32" s="5">
        <f t="shared" si="194"/>
        <v>7.4690923914791704E-3</v>
      </c>
      <c r="AL32" s="5">
        <f t="shared" si="195"/>
        <v>2.7909735704280278E-4</v>
      </c>
      <c r="AM32" s="5">
        <f t="shared" si="196"/>
        <v>2.7516209172886602E-3</v>
      </c>
      <c r="AN32" s="5">
        <f t="shared" si="197"/>
        <v>4.5358457356384566E-3</v>
      </c>
      <c r="AO32" s="5">
        <f t="shared" si="198"/>
        <v>3.7385048951042083E-3</v>
      </c>
      <c r="AP32" s="5">
        <f t="shared" si="199"/>
        <v>2.0542172530111161E-3</v>
      </c>
      <c r="AQ32" s="5">
        <f t="shared" si="200"/>
        <v>8.4655670668532933E-4</v>
      </c>
      <c r="AR32" s="5">
        <f t="shared" si="201"/>
        <v>4.3290382502395308E-3</v>
      </c>
      <c r="AS32" s="5">
        <f t="shared" si="202"/>
        <v>6.5177925348269003E-3</v>
      </c>
      <c r="AT32" s="5">
        <f t="shared" si="203"/>
        <v>4.9065886083005522E-3</v>
      </c>
      <c r="AU32" s="5">
        <f t="shared" si="204"/>
        <v>2.4624504531215114E-3</v>
      </c>
      <c r="AV32" s="5">
        <f t="shared" si="205"/>
        <v>9.2686529045154869E-4</v>
      </c>
      <c r="AW32" s="5">
        <f t="shared" si="206"/>
        <v>1.9241193451417982E-5</v>
      </c>
      <c r="AX32" s="5">
        <f t="shared" si="207"/>
        <v>6.9047261911600708E-4</v>
      </c>
      <c r="AY32" s="5">
        <f t="shared" si="208"/>
        <v>1.1381935881191391E-3</v>
      </c>
      <c r="AZ32" s="5">
        <f t="shared" si="209"/>
        <v>9.3811442204188623E-4</v>
      </c>
      <c r="BA32" s="5">
        <f t="shared" si="210"/>
        <v>5.1547099311830056E-4</v>
      </c>
      <c r="BB32" s="5">
        <f t="shared" si="211"/>
        <v>2.1242905329823126E-4</v>
      </c>
      <c r="BC32" s="5">
        <f t="shared" si="212"/>
        <v>7.0034750024937083E-5</v>
      </c>
      <c r="BD32" s="5">
        <f t="shared" si="213"/>
        <v>1.1893504639023896E-3</v>
      </c>
      <c r="BE32" s="5">
        <f t="shared" si="214"/>
        <v>1.7906840103542588E-3</v>
      </c>
      <c r="BF32" s="5">
        <f t="shared" si="215"/>
        <v>1.348025381188893E-3</v>
      </c>
      <c r="BG32" s="5">
        <f t="shared" si="216"/>
        <v>6.7652823085928375E-4</v>
      </c>
      <c r="BH32" s="5">
        <f t="shared" si="217"/>
        <v>2.5464493484495714E-4</v>
      </c>
      <c r="BI32" s="5">
        <f t="shared" si="218"/>
        <v>7.6678595079269972E-5</v>
      </c>
      <c r="BJ32" s="8">
        <f t="shared" si="219"/>
        <v>0.35058518044343256</v>
      </c>
      <c r="BK32" s="8">
        <f t="shared" si="220"/>
        <v>0.236682619629767</v>
      </c>
      <c r="BL32" s="8">
        <f t="shared" si="221"/>
        <v>0.37946483637067741</v>
      </c>
      <c r="BM32" s="8">
        <f t="shared" si="222"/>
        <v>0.60789501495066833</v>
      </c>
      <c r="BN32" s="8">
        <f t="shared" si="223"/>
        <v>0.38958133220940394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1.5941000000000001</v>
      </c>
      <c r="F33">
        <f>VLOOKUP(B33,home!$B$2:$E$405,3,FALSE)</f>
        <v>0.83640000000000003</v>
      </c>
      <c r="G33">
        <f>VLOOKUP(C33,away!$B$2:$E$405,4,FALSE)</f>
        <v>1.6031</v>
      </c>
      <c r="H33">
        <f>VLOOKUP(A33,away!$A$2:$E$405,3,FALSE)</f>
        <v>1.1647000000000001</v>
      </c>
      <c r="I33">
        <f>VLOOKUP(C33,away!$B$2:$E$405,3,FALSE)</f>
        <v>1.1448</v>
      </c>
      <c r="J33">
        <f>VLOOKUP(B33,home!$B$2:$E$405,4,FALSE)</f>
        <v>1.2402</v>
      </c>
      <c r="K33" s="3">
        <f t="shared" si="168"/>
        <v>2.1374216302439999</v>
      </c>
      <c r="L33" s="3">
        <f t="shared" si="169"/>
        <v>1.6536188841120001</v>
      </c>
      <c r="M33" s="5">
        <f t="shared" si="170"/>
        <v>2.2572103030563506E-2</v>
      </c>
      <c r="N33" s="5">
        <f t="shared" si="171"/>
        <v>4.8246101257622576E-2</v>
      </c>
      <c r="O33" s="5">
        <f t="shared" si="172"/>
        <v>3.7325655825461518E-2</v>
      </c>
      <c r="P33" s="5">
        <f t="shared" si="173"/>
        <v>7.9780664124384407E-2</v>
      </c>
      <c r="Q33" s="5">
        <f t="shared" si="174"/>
        <v>5.1561130201492382E-2</v>
      </c>
      <c r="R33" s="5">
        <f t="shared" si="175"/>
        <v>3.0861204667424133E-2</v>
      </c>
      <c r="S33" s="5">
        <f t="shared" si="176"/>
        <v>7.049580581292586E-2</v>
      </c>
      <c r="T33" s="5">
        <f t="shared" si="177"/>
        <v>8.526245858734538E-2</v>
      </c>
      <c r="U33" s="5">
        <f t="shared" si="178"/>
        <v>6.5963406391539428E-2</v>
      </c>
      <c r="V33" s="5">
        <f t="shared" si="179"/>
        <v>2.768511889862689E-2</v>
      </c>
      <c r="W33" s="5">
        <f t="shared" si="180"/>
        <v>3.6735958324165666E-2</v>
      </c>
      <c r="X33" s="5">
        <f t="shared" si="181"/>
        <v>6.0747274410791766E-2</v>
      </c>
      <c r="Y33" s="5">
        <f t="shared" si="182"/>
        <v>5.0226420062009482E-2</v>
      </c>
      <c r="Z33" s="5">
        <f t="shared" si="183"/>
        <v>1.7010890274832643E-2</v>
      </c>
      <c r="AA33" s="5">
        <f t="shared" si="184"/>
        <v>3.6359444823134593E-2</v>
      </c>
      <c r="AB33" s="5">
        <f t="shared" si="185"/>
        <v>3.885773191431556E-2</v>
      </c>
      <c r="AC33" s="5">
        <f t="shared" si="186"/>
        <v>6.1157825245178833E-3</v>
      </c>
      <c r="AD33" s="5">
        <f t="shared" si="187"/>
        <v>1.9630057982453448E-2</v>
      </c>
      <c r="AE33" s="5">
        <f t="shared" si="188"/>
        <v>3.2460634575998529E-2</v>
      </c>
      <c r="AF33" s="5">
        <f t="shared" si="189"/>
        <v>2.6838759162565055E-2</v>
      </c>
      <c r="AG33" s="5">
        <f t="shared" si="190"/>
        <v>1.4793692992450511E-2</v>
      </c>
      <c r="AH33" s="5">
        <f t="shared" si="191"/>
        <v>7.0323823485051095E-3</v>
      </c>
      <c r="AI33" s="5">
        <f t="shared" si="192"/>
        <v>1.5031166143840919E-2</v>
      </c>
      <c r="AJ33" s="5">
        <f t="shared" si="193"/>
        <v>1.6063969821818441E-2</v>
      </c>
      <c r="AK33" s="5">
        <f t="shared" si="194"/>
        <v>1.1445158854913862E-2</v>
      </c>
      <c r="AL33" s="5">
        <f t="shared" si="195"/>
        <v>8.6464462932085099E-4</v>
      </c>
      <c r="AM33" s="5">
        <f t="shared" si="196"/>
        <v>8.3915421069279822E-3</v>
      </c>
      <c r="AN33" s="5">
        <f t="shared" si="197"/>
        <v>1.3876412494837112E-2</v>
      </c>
      <c r="AO33" s="5">
        <f t="shared" si="198"/>
        <v>1.1473148872595183E-2</v>
      </c>
      <c r="AP33" s="5">
        <f t="shared" si="199"/>
        <v>6.3240718786505643E-3</v>
      </c>
      <c r="AQ33" s="5">
        <f t="shared" si="200"/>
        <v>2.6144011707545569E-3</v>
      </c>
      <c r="AR33" s="5">
        <f t="shared" si="201"/>
        <v>2.3257760503567881E-3</v>
      </c>
      <c r="AS33" s="5">
        <f t="shared" si="202"/>
        <v>4.9711640371360565E-3</v>
      </c>
      <c r="AT33" s="5">
        <f t="shared" si="203"/>
        <v>5.3127367702328482E-3</v>
      </c>
      <c r="AU33" s="5">
        <f t="shared" si="204"/>
        <v>3.785186162829446E-3</v>
      </c>
      <c r="AV33" s="5">
        <f t="shared" si="205"/>
        <v>2.0226346947329857E-3</v>
      </c>
      <c r="AW33" s="5">
        <f t="shared" si="206"/>
        <v>8.4890828226470773E-5</v>
      </c>
      <c r="AX33" s="5">
        <f t="shared" si="207"/>
        <v>2.989377268408526E-3</v>
      </c>
      <c r="AY33" s="5">
        <f t="shared" si="208"/>
        <v>4.9432907027754857E-3</v>
      </c>
      <c r="AZ33" s="5">
        <f t="shared" si="209"/>
        <v>4.0871594278824126E-3</v>
      </c>
      <c r="BA33" s="5">
        <f t="shared" si="210"/>
        <v>2.2528680041075848E-3</v>
      </c>
      <c r="BB33" s="5">
        <f t="shared" si="211"/>
        <v>9.3134626875100344E-4</v>
      </c>
      <c r="BC33" s="5">
        <f t="shared" si="212"/>
        <v>3.080183555307817E-4</v>
      </c>
      <c r="BD33" s="5">
        <f t="shared" si="213"/>
        <v>6.409911995142346E-4</v>
      </c>
      <c r="BE33" s="5">
        <f t="shared" si="214"/>
        <v>1.3700684546377722E-3</v>
      </c>
      <c r="BF33" s="5">
        <f t="shared" si="215"/>
        <v>1.4642069749288727E-3</v>
      </c>
      <c r="BG33" s="5">
        <f t="shared" si="216"/>
        <v>1.0432092197890355E-3</v>
      </c>
      <c r="BH33" s="5">
        <f t="shared" si="217"/>
        <v>5.574444878117627E-4</v>
      </c>
      <c r="BI33" s="5">
        <f t="shared" si="218"/>
        <v>2.3829878118182999E-4</v>
      </c>
      <c r="BJ33" s="8">
        <f t="shared" si="219"/>
        <v>0.48469412410811608</v>
      </c>
      <c r="BK33" s="8">
        <f t="shared" si="220"/>
        <v>0.21245740972311489</v>
      </c>
      <c r="BL33" s="8">
        <f t="shared" si="221"/>
        <v>0.28267183762410514</v>
      </c>
      <c r="BM33" s="8">
        <f t="shared" si="222"/>
        <v>0.72162900274867103</v>
      </c>
      <c r="BN33" s="8">
        <f t="shared" si="223"/>
        <v>0.27034685910694856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1.1607000000000001</v>
      </c>
      <c r="F34">
        <f>VLOOKUP(B34,home!$B$2:$E$405,3,FALSE)</f>
        <v>1.1748000000000001</v>
      </c>
      <c r="G34">
        <f>VLOOKUP(C34,away!$B$2:$E$405,4,FALSE)</f>
        <v>0.70489999999999997</v>
      </c>
      <c r="H34">
        <f>VLOOKUP(A34,away!$A$2:$E$405,3,FALSE)</f>
        <v>0.89880000000000004</v>
      </c>
      <c r="I34">
        <f>VLOOKUP(C34,away!$B$2:$E$405,3,FALSE)</f>
        <v>1.2137</v>
      </c>
      <c r="J34">
        <f>VLOOKUP(B34,home!$B$2:$E$405,4,FALSE)</f>
        <v>0.80920000000000003</v>
      </c>
      <c r="K34" s="3">
        <f t="shared" si="168"/>
        <v>0.96119484476400008</v>
      </c>
      <c r="L34" s="3">
        <f t="shared" si="169"/>
        <v>0.88273488475200013</v>
      </c>
      <c r="M34" s="5">
        <f t="shared" si="170"/>
        <v>0.15819454126595442</v>
      </c>
      <c r="N34" s="5">
        <f t="shared" si="171"/>
        <v>0.15205577753464125</v>
      </c>
      <c r="O34" s="5">
        <f t="shared" si="172"/>
        <v>0.13964384015279777</v>
      </c>
      <c r="P34" s="5">
        <f t="shared" si="173"/>
        <v>0.13422493925791729</v>
      </c>
      <c r="Q34" s="5">
        <f t="shared" si="174"/>
        <v>7.3077614741439409E-2</v>
      </c>
      <c r="R34" s="5">
        <f t="shared" si="175"/>
        <v>6.1634244571803332E-2</v>
      </c>
      <c r="S34" s="5">
        <f t="shared" si="176"/>
        <v>2.8471801515108513E-2</v>
      </c>
      <c r="T34" s="5">
        <f t="shared" si="177"/>
        <v>6.4508159826735578E-2</v>
      </c>
      <c r="U34" s="5">
        <f t="shared" si="178"/>
        <v>5.924251814334091E-2</v>
      </c>
      <c r="V34" s="5">
        <f t="shared" si="179"/>
        <v>2.684195603117175E-3</v>
      </c>
      <c r="W34" s="5">
        <f t="shared" si="180"/>
        <v>2.3413942185707089E-2</v>
      </c>
      <c r="X34" s="5">
        <f t="shared" si="181"/>
        <v>2.0668303556890137E-2</v>
      </c>
      <c r="Y34" s="5">
        <f t="shared" si="182"/>
        <v>9.1223162791553847E-3</v>
      </c>
      <c r="Z34" s="5">
        <f t="shared" si="183"/>
        <v>1.8135565926289138E-2</v>
      </c>
      <c r="AA34" s="5">
        <f t="shared" si="184"/>
        <v>1.7431812475226776E-2</v>
      </c>
      <c r="AB34" s="5">
        <f t="shared" si="185"/>
        <v>8.3776841430403814E-3</v>
      </c>
      <c r="AC34" s="5">
        <f t="shared" si="186"/>
        <v>1.4234292982772068E-4</v>
      </c>
      <c r="AD34" s="5">
        <f t="shared" si="187"/>
        <v>5.6263401311259986E-3</v>
      </c>
      <c r="AE34" s="5">
        <f t="shared" si="188"/>
        <v>4.966566707225061E-3</v>
      </c>
      <c r="AF34" s="5">
        <f t="shared" si="189"/>
        <v>2.192080844957717E-3</v>
      </c>
      <c r="AG34" s="5">
        <f t="shared" si="190"/>
        <v>6.4500874401360602E-4</v>
      </c>
      <c r="AH34" s="5">
        <f t="shared" si="191"/>
        <v>4.002224174463785E-3</v>
      </c>
      <c r="AI34" s="5">
        <f t="shared" si="192"/>
        <v>3.8469172440844458E-3</v>
      </c>
      <c r="AJ34" s="5">
        <f t="shared" si="193"/>
        <v>1.8488185116238519E-3</v>
      </c>
      <c r="AK34" s="5">
        <f t="shared" si="194"/>
        <v>5.9235827409236607E-4</v>
      </c>
      <c r="AL34" s="5">
        <f t="shared" si="195"/>
        <v>4.8310064195702239E-6</v>
      </c>
      <c r="AM34" s="5">
        <f t="shared" si="196"/>
        <v>1.0816018257854239E-3</v>
      </c>
      <c r="AN34" s="5">
        <f t="shared" si="197"/>
        <v>9.5476766303224903E-4</v>
      </c>
      <c r="AO34" s="5">
        <f t="shared" si="198"/>
        <v>4.214033614958544E-4</v>
      </c>
      <c r="AP34" s="5">
        <f t="shared" si="199"/>
        <v>1.239958159147162E-4</v>
      </c>
      <c r="AQ34" s="5">
        <f t="shared" si="200"/>
        <v>2.7363858067801795E-5</v>
      </c>
      <c r="AR34" s="5">
        <f t="shared" si="201"/>
        <v>7.0658057907939192E-4</v>
      </c>
      <c r="AS34" s="5">
        <f t="shared" si="202"/>
        <v>6.7916161002147329E-4</v>
      </c>
      <c r="AT34" s="5">
        <f t="shared" si="203"/>
        <v>3.2640331915712923E-4</v>
      </c>
      <c r="AU34" s="5">
        <f t="shared" si="204"/>
        <v>1.0457906256256373E-4</v>
      </c>
      <c r="AV34" s="5">
        <f t="shared" si="205"/>
        <v>2.5130213951347021E-5</v>
      </c>
      <c r="AW34" s="5">
        <f t="shared" si="206"/>
        <v>1.1386148311655052E-7</v>
      </c>
      <c r="AX34" s="5">
        <f t="shared" si="207"/>
        <v>1.7327168317204654E-4</v>
      </c>
      <c r="AY34" s="5">
        <f t="shared" si="208"/>
        <v>1.5295295927566155E-4</v>
      </c>
      <c r="AZ34" s="5">
        <f t="shared" si="209"/>
        <v>6.7508456439339224E-5</v>
      </c>
      <c r="BA34" s="5">
        <f t="shared" si="210"/>
        <v>1.9864023171588517E-5</v>
      </c>
      <c r="BB34" s="5">
        <f t="shared" si="211"/>
        <v>4.3836665512708112E-6</v>
      </c>
      <c r="BC34" s="5">
        <f t="shared" si="212"/>
        <v>7.7392307758544776E-7</v>
      </c>
      <c r="BD34" s="5">
        <f t="shared" si="213"/>
        <v>1.0395388767360803E-4</v>
      </c>
      <c r="BE34" s="5">
        <f t="shared" si="214"/>
        <v>9.9919940925047963E-5</v>
      </c>
      <c r="BF34" s="5">
        <f t="shared" si="215"/>
        <v>4.8021266053139765E-5</v>
      </c>
      <c r="BG34" s="5">
        <f t="shared" si="216"/>
        <v>1.5385931123106142E-5</v>
      </c>
      <c r="BH34" s="5">
        <f t="shared" si="217"/>
        <v>3.697219419355901E-6</v>
      </c>
      <c r="BI34" s="5">
        <f t="shared" si="218"/>
        <v>7.1074964916924865E-7</v>
      </c>
      <c r="BJ34" s="8">
        <f t="shared" si="219"/>
        <v>0.35930399778787475</v>
      </c>
      <c r="BK34" s="8">
        <f t="shared" si="220"/>
        <v>0.32387560453762032</v>
      </c>
      <c r="BL34" s="8">
        <f t="shared" si="221"/>
        <v>0.29873396147008885</v>
      </c>
      <c r="BM34" s="8">
        <f t="shared" si="222"/>
        <v>0.28106533309952714</v>
      </c>
      <c r="BN34" s="8">
        <f t="shared" si="223"/>
        <v>0.71883095752455339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1.1607000000000001</v>
      </c>
      <c r="F35">
        <f>VLOOKUP(B35,home!$B$2:$E$405,3,FALSE)</f>
        <v>0.54830000000000001</v>
      </c>
      <c r="G35">
        <f>VLOOKUP(C35,away!$B$2:$E$405,4,FALSE)</f>
        <v>0.34460000000000002</v>
      </c>
      <c r="H35">
        <f>VLOOKUP(A35,away!$A$2:$E$405,3,FALSE)</f>
        <v>0.89880000000000004</v>
      </c>
      <c r="I35">
        <f>VLOOKUP(C35,away!$B$2:$E$405,3,FALSE)</f>
        <v>1.4463999999999999</v>
      </c>
      <c r="J35">
        <f>VLOOKUP(B35,home!$B$2:$E$405,4,FALSE)</f>
        <v>1.6183000000000001</v>
      </c>
      <c r="K35" s="3">
        <f t="shared" si="168"/>
        <v>0.21930750972600002</v>
      </c>
      <c r="L35" s="3">
        <f t="shared" si="169"/>
        <v>2.103829357056</v>
      </c>
      <c r="M35" s="5">
        <f t="shared" si="170"/>
        <v>9.7965797455725367E-2</v>
      </c>
      <c r="N35" s="5">
        <f t="shared" si="171"/>
        <v>2.1484635078336839E-2</v>
      </c>
      <c r="O35" s="5">
        <f t="shared" si="172"/>
        <v>0.20610332067475703</v>
      </c>
      <c r="P35" s="5">
        <f t="shared" si="173"/>
        <v>4.520000600344018E-2</v>
      </c>
      <c r="Q35" s="5">
        <f t="shared" si="174"/>
        <v>2.3558709082009584E-3</v>
      </c>
      <c r="R35" s="5">
        <f t="shared" si="175"/>
        <v>0.21680310831114039</v>
      </c>
      <c r="S35" s="5">
        <f t="shared" si="176"/>
        <v>5.2136577146589327E-3</v>
      </c>
      <c r="T35" s="5">
        <f t="shared" si="177"/>
        <v>4.956350378107357E-3</v>
      </c>
      <c r="U35" s="5">
        <f t="shared" si="178"/>
        <v>4.7546549784572456E-2</v>
      </c>
      <c r="V35" s="5">
        <f t="shared" si="179"/>
        <v>2.6727849710220318E-4</v>
      </c>
      <c r="W35" s="5">
        <f t="shared" si="180"/>
        <v>1.7222006070449414E-4</v>
      </c>
      <c r="X35" s="5">
        <f t="shared" si="181"/>
        <v>3.6232161958408117E-4</v>
      </c>
      <c r="Y35" s="5">
        <f t="shared" si="182"/>
        <v>3.8113142998853316E-4</v>
      </c>
      <c r="Z35" s="5">
        <f t="shared" si="183"/>
        <v>0.1520389146553229</v>
      </c>
      <c r="AA35" s="5">
        <f t="shared" si="184"/>
        <v>3.3343275754502716E-2</v>
      </c>
      <c r="AB35" s="5">
        <f t="shared" si="185"/>
        <v>3.6562153859136517E-3</v>
      </c>
      <c r="AC35" s="5">
        <f t="shared" si="186"/>
        <v>7.7074027284049858E-6</v>
      </c>
      <c r="AD35" s="5">
        <f t="shared" si="187"/>
        <v>9.4422881594907846E-6</v>
      </c>
      <c r="AE35" s="5">
        <f t="shared" si="188"/>
        <v>1.986496302771898E-5</v>
      </c>
      <c r="AF35" s="5">
        <f t="shared" si="189"/>
        <v>2.0896246197273618E-5</v>
      </c>
      <c r="AG35" s="5">
        <f t="shared" si="190"/>
        <v>1.4654045400698013E-5</v>
      </c>
      <c r="AH35" s="5">
        <f t="shared" si="191"/>
        <v>7.9965983016700035E-2</v>
      </c>
      <c r="AI35" s="5">
        <f t="shared" si="192"/>
        <v>1.7537140598184096E-2</v>
      </c>
      <c r="AJ35" s="5">
        <f t="shared" si="193"/>
        <v>1.923013316151244E-3</v>
      </c>
      <c r="AK35" s="5">
        <f t="shared" si="194"/>
        <v>1.4057708717835554E-4</v>
      </c>
      <c r="AL35" s="5">
        <f t="shared" si="195"/>
        <v>1.4224337825751099E-7</v>
      </c>
      <c r="AM35" s="5">
        <f t="shared" si="196"/>
        <v>4.1415294047464403E-7</v>
      </c>
      <c r="AN35" s="5">
        <f t="shared" si="197"/>
        <v>8.7130711448162219E-7</v>
      </c>
      <c r="AO35" s="5">
        <f t="shared" si="198"/>
        <v>9.1654074322909512E-7</v>
      </c>
      <c r="AP35" s="5">
        <f t="shared" si="199"/>
        <v>6.4274844084776506E-7</v>
      </c>
      <c r="AQ35" s="5">
        <f t="shared" si="200"/>
        <v>3.3805825976437511E-7</v>
      </c>
      <c r="AR35" s="5">
        <f t="shared" si="201"/>
        <v>3.3646956527274986E-2</v>
      </c>
      <c r="AS35" s="5">
        <f t="shared" si="202"/>
        <v>7.3790302458556587E-3</v>
      </c>
      <c r="AT35" s="5">
        <f t="shared" si="203"/>
        <v>8.0913837370571898E-4</v>
      </c>
      <c r="AU35" s="5">
        <f t="shared" si="204"/>
        <v>5.9150040587048955E-5</v>
      </c>
      <c r="AV35" s="5">
        <f t="shared" si="205"/>
        <v>3.2430120253343815E-6</v>
      </c>
      <c r="AW35" s="5">
        <f t="shared" si="206"/>
        <v>1.8230289771666988E-9</v>
      </c>
      <c r="AX35" s="5">
        <f t="shared" si="207"/>
        <v>1.5137808336865752E-8</v>
      </c>
      <c r="AY35" s="5">
        <f t="shared" si="208"/>
        <v>3.1847365580585235E-8</v>
      </c>
      <c r="AZ35" s="5">
        <f t="shared" si="209"/>
        <v>3.3500711326665013E-8</v>
      </c>
      <c r="BA35" s="5">
        <f t="shared" si="210"/>
        <v>2.3493259990432102E-8</v>
      </c>
      <c r="BB35" s="5">
        <f t="shared" si="211"/>
        <v>1.2356452515205057E-8</v>
      </c>
      <c r="BC35" s="5">
        <f t="shared" si="212"/>
        <v>5.1991735101113663E-9</v>
      </c>
      <c r="BD35" s="5">
        <f t="shared" si="213"/>
        <v>1.1797909152944697E-2</v>
      </c>
      <c r="BE35" s="5">
        <f t="shared" si="214"/>
        <v>2.5873700763058842E-3</v>
      </c>
      <c r="BF35" s="5">
        <f t="shared" si="215"/>
        <v>2.8371484408710697E-4</v>
      </c>
      <c r="BG35" s="5">
        <f t="shared" si="216"/>
        <v>2.0740265309681273E-5</v>
      </c>
      <c r="BH35" s="5">
        <f t="shared" si="217"/>
        <v>1.1371239840306859E-6</v>
      </c>
      <c r="BI35" s="5">
        <f t="shared" si="218"/>
        <v>4.9875965837495517E-8</v>
      </c>
      <c r="BJ35" s="8">
        <f t="shared" si="219"/>
        <v>2.9780691359977494E-2</v>
      </c>
      <c r="BK35" s="8">
        <f t="shared" si="220"/>
        <v>0.14865462116439893</v>
      </c>
      <c r="BL35" s="8">
        <f t="shared" si="221"/>
        <v>0.66360762346714586</v>
      </c>
      <c r="BM35" s="8">
        <f t="shared" si="222"/>
        <v>0.40416908219090802</v>
      </c>
      <c r="BN35" s="8">
        <f t="shared" si="223"/>
        <v>0.58991273843160075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1.7444</v>
      </c>
      <c r="F41">
        <f>VLOOKUP(B41,home!$B$2:$E$405,3,FALSE)</f>
        <v>0.70069999999999999</v>
      </c>
      <c r="G41">
        <f>VLOOKUP(C41,away!$B$2:$E$405,4,FALSE)</f>
        <v>0.70069999999999999</v>
      </c>
      <c r="H41">
        <f>VLOOKUP(A41,away!$A$2:$E$405,3,FALSE)</f>
        <v>1.5556000000000001</v>
      </c>
      <c r="I41">
        <f>VLOOKUP(C41,away!$B$2:$E$405,3,FALSE)</f>
        <v>1.7141999999999999</v>
      </c>
      <c r="J41">
        <f>VLOOKUP(B41,home!$B$2:$E$405,4,FALSE)</f>
        <v>1.2857000000000001</v>
      </c>
      <c r="K41" s="3">
        <f t="shared" si="168"/>
        <v>0.85646636675599996</v>
      </c>
      <c r="L41" s="3">
        <f t="shared" si="169"/>
        <v>3.4284598598640006</v>
      </c>
      <c r="M41" s="5">
        <f t="shared" si="170"/>
        <v>1.3774637685391449E-2</v>
      </c>
      <c r="N41" s="5">
        <f t="shared" si="171"/>
        <v>1.179751389178749E-2</v>
      </c>
      <c r="O41" s="5">
        <f t="shared" si="172"/>
        <v>4.7225792388534547E-2</v>
      </c>
      <c r="P41" s="5">
        <f t="shared" si="173"/>
        <v>4.0447302824181339E-2</v>
      </c>
      <c r="Q41" s="5">
        <f t="shared" si="174"/>
        <v>5.0520869298263348E-3</v>
      </c>
      <c r="R41" s="5">
        <f t="shared" si="175"/>
        <v>8.0955866777180779E-2</v>
      </c>
      <c r="S41" s="5">
        <f t="shared" si="176"/>
        <v>2.9691966190262386E-2</v>
      </c>
      <c r="T41" s="5">
        <f t="shared" si="177"/>
        <v>1.7320877247453143E-2</v>
      </c>
      <c r="U41" s="5">
        <f t="shared" si="178"/>
        <v>6.933597708623479E-2</v>
      </c>
      <c r="V41" s="5">
        <f t="shared" si="179"/>
        <v>9.6873687180459092E-3</v>
      </c>
      <c r="W41" s="5">
        <f t="shared" si="180"/>
        <v>1.4423141791079454E-3</v>
      </c>
      <c r="X41" s="5">
        <f t="shared" si="181"/>
        <v>4.9449162683842867E-3</v>
      </c>
      <c r="Y41" s="5">
        <f t="shared" si="182"/>
        <v>8.4767234682720065E-3</v>
      </c>
      <c r="Z41" s="5">
        <f t="shared" si="183"/>
        <v>9.2517979888687318E-2</v>
      </c>
      <c r="AA41" s="5">
        <f t="shared" si="184"/>
        <v>7.9238538094868693E-2</v>
      </c>
      <c r="AB41" s="5">
        <f t="shared" si="185"/>
        <v>3.3932571414584542E-2</v>
      </c>
      <c r="AC41" s="5">
        <f t="shared" si="186"/>
        <v>1.7778504644620045E-3</v>
      </c>
      <c r="AD41" s="5">
        <f t="shared" si="187"/>
        <v>3.088233961753111E-4</v>
      </c>
      <c r="AE41" s="5">
        <f t="shared" si="188"/>
        <v>1.0587886175739318E-3</v>
      </c>
      <c r="AF41" s="5">
        <f t="shared" si="189"/>
        <v>1.8150071377165608E-3</v>
      </c>
      <c r="AG41" s="5">
        <f t="shared" si="190"/>
        <v>2.074226372342627E-3</v>
      </c>
      <c r="AH41" s="5">
        <f t="shared" si="191"/>
        <v>7.9298545091017344E-2</v>
      </c>
      <c r="AI41" s="5">
        <f t="shared" si="192"/>
        <v>6.7916536803140456E-2</v>
      </c>
      <c r="AJ41" s="5">
        <f t="shared" si="193"/>
        <v>2.9084114759217929E-2</v>
      </c>
      <c r="AK41" s="5">
        <f t="shared" si="194"/>
        <v>8.3031886993806467E-3</v>
      </c>
      <c r="AL41" s="5">
        <f t="shared" si="195"/>
        <v>2.0881639939892944E-4</v>
      </c>
      <c r="AM41" s="5">
        <f t="shared" si="196"/>
        <v>5.2899370418303503E-5</v>
      </c>
      <c r="AN41" s="5">
        <f t="shared" si="197"/>
        <v>1.8136336809123068E-4</v>
      </c>
      <c r="AO41" s="5">
        <f t="shared" si="198"/>
        <v>3.1089851377526202E-4</v>
      </c>
      <c r="AP41" s="5">
        <f t="shared" si="199"/>
        <v>3.5530102498995361E-4</v>
      </c>
      <c r="AQ41" s="5">
        <f t="shared" si="200"/>
        <v>3.045338255866481E-4</v>
      </c>
      <c r="AR41" s="5">
        <f t="shared" si="201"/>
        <v>5.4374375758033673E-2</v>
      </c>
      <c r="AS41" s="5">
        <f t="shared" si="202"/>
        <v>4.6569824050108621E-2</v>
      </c>
      <c r="AT41" s="5">
        <f t="shared" si="203"/>
        <v>1.9942744002331359E-2</v>
      </c>
      <c r="AU41" s="5">
        <f t="shared" si="204"/>
        <v>5.6934298329405835E-3</v>
      </c>
      <c r="AV41" s="5">
        <f t="shared" si="205"/>
        <v>1.2190577908497101E-3</v>
      </c>
      <c r="AW41" s="5">
        <f t="shared" si="206"/>
        <v>1.7032228872869186E-5</v>
      </c>
      <c r="AX41" s="5">
        <f t="shared" si="207"/>
        <v>7.5510885976407021E-6</v>
      </c>
      <c r="AY41" s="5">
        <f t="shared" si="208"/>
        <v>2.5888604155287894E-5</v>
      </c>
      <c r="AZ41" s="5">
        <f t="shared" si="209"/>
        <v>4.4379020087156463E-5</v>
      </c>
      <c r="BA41" s="5">
        <f t="shared" si="210"/>
        <v>5.0717229662971375E-5</v>
      </c>
      <c r="BB41" s="5">
        <f t="shared" si="211"/>
        <v>4.34704965257503E-5</v>
      </c>
      <c r="BC41" s="5">
        <f t="shared" si="212"/>
        <v>2.9807370485378471E-5</v>
      </c>
      <c r="BD41" s="5">
        <f t="shared" si="213"/>
        <v>3.1070060781930135E-2</v>
      </c>
      <c r="BE41" s="5">
        <f t="shared" si="214"/>
        <v>2.6610462072787784E-2</v>
      </c>
      <c r="BF41" s="5">
        <f t="shared" si="215"/>
        <v>1.1395482884589445E-2</v>
      </c>
      <c r="BG41" s="5">
        <f t="shared" si="216"/>
        <v>3.253282607864835E-3</v>
      </c>
      <c r="BH41" s="5">
        <f t="shared" si="217"/>
        <v>6.9658178379711992E-4</v>
      </c>
      <c r="BI41" s="5">
        <f t="shared" si="218"/>
        <v>1.1931977390342657E-4</v>
      </c>
      <c r="BJ41" s="8">
        <f t="shared" si="219"/>
        <v>5.5698087421015223E-2</v>
      </c>
      <c r="BK41" s="8">
        <f t="shared" si="220"/>
        <v>9.5613830885897297E-2</v>
      </c>
      <c r="BL41" s="8">
        <f t="shared" si="221"/>
        <v>0.69623575245329661</v>
      </c>
      <c r="BM41" s="8">
        <f t="shared" si="222"/>
        <v>0.74080359377671212</v>
      </c>
      <c r="BN41" s="8">
        <f t="shared" si="223"/>
        <v>0.19925320049690193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1.7444</v>
      </c>
      <c r="F42">
        <f>VLOOKUP(B42,home!$B$2:$E$405,3,FALSE)</f>
        <v>0.63700000000000001</v>
      </c>
      <c r="G42">
        <f>VLOOKUP(C42,away!$B$2:$E$405,4,FALSE)</f>
        <v>1.4650000000000001</v>
      </c>
      <c r="H42">
        <f>VLOOKUP(A42,away!$A$2:$E$405,3,FALSE)</f>
        <v>1.5556000000000001</v>
      </c>
      <c r="I42">
        <f>VLOOKUP(C42,away!$B$2:$E$405,3,FALSE)</f>
        <v>0.71430000000000005</v>
      </c>
      <c r="J42">
        <f>VLOOKUP(B42,home!$B$2:$E$405,4,FALSE)</f>
        <v>1.5</v>
      </c>
      <c r="K42" s="3">
        <f t="shared" si="168"/>
        <v>1.627882802</v>
      </c>
      <c r="L42" s="3">
        <f t="shared" si="169"/>
        <v>1.6667476200000002</v>
      </c>
      <c r="M42" s="5">
        <f t="shared" si="170"/>
        <v>3.7081747112987021E-2</v>
      </c>
      <c r="N42" s="5">
        <f t="shared" si="171"/>
        <v>6.0364738393344719E-2</v>
      </c>
      <c r="O42" s="5">
        <f t="shared" si="172"/>
        <v>6.1805913746012991E-2</v>
      </c>
      <c r="P42" s="5">
        <f t="shared" si="173"/>
        <v>0.10061278404902994</v>
      </c>
      <c r="Q42" s="5">
        <f t="shared" si="174"/>
        <v>4.9133359738877502E-2</v>
      </c>
      <c r="R42" s="5">
        <f t="shared" si="175"/>
        <v>5.1507429819046234E-2</v>
      </c>
      <c r="S42" s="5">
        <f t="shared" si="176"/>
        <v>6.8247406758185192E-2</v>
      </c>
      <c r="T42" s="5">
        <f t="shared" si="177"/>
        <v>8.1892910407377908E-2</v>
      </c>
      <c r="U42" s="5">
        <f t="shared" si="178"/>
        <v>8.3848059177647344E-2</v>
      </c>
      <c r="V42" s="5">
        <f t="shared" si="179"/>
        <v>2.0574847413458885E-2</v>
      </c>
      <c r="W42" s="5">
        <f t="shared" si="180"/>
        <v>2.6661117107799306E-2</v>
      </c>
      <c r="X42" s="5">
        <f t="shared" si="181"/>
        <v>4.443735348596578E-2</v>
      </c>
      <c r="Y42" s="5">
        <f t="shared" si="182"/>
        <v>3.7032926580916094E-2</v>
      </c>
      <c r="Z42" s="5">
        <f t="shared" si="183"/>
        <v>2.8616628687737455E-2</v>
      </c>
      <c r="AA42" s="5">
        <f t="shared" si="184"/>
        <v>4.6584517691987633E-2</v>
      </c>
      <c r="AB42" s="5">
        <f t="shared" si="185"/>
        <v>3.7917067595125704E-2</v>
      </c>
      <c r="AC42" s="5">
        <f t="shared" si="186"/>
        <v>3.4890694897420954E-3</v>
      </c>
      <c r="AD42" s="5">
        <f t="shared" si="187"/>
        <v>1.0850293505473613E-2</v>
      </c>
      <c r="AE42" s="5">
        <f t="shared" si="188"/>
        <v>1.8084700876549606E-2</v>
      </c>
      <c r="AF42" s="5">
        <f t="shared" si="189"/>
        <v>1.5071316072200488E-2</v>
      </c>
      <c r="AG42" s="5">
        <f t="shared" si="190"/>
        <v>8.3733600645359719E-3</v>
      </c>
      <c r="AH42" s="5">
        <f t="shared" si="191"/>
        <v>1.1924174439427533E-2</v>
      </c>
      <c r="AI42" s="5">
        <f t="shared" si="192"/>
        <v>1.9411158497992072E-2</v>
      </c>
      <c r="AJ42" s="5">
        <f t="shared" si="193"/>
        <v>1.5799545542888725E-2</v>
      </c>
      <c r="AK42" s="5">
        <f t="shared" si="194"/>
        <v>8.5732694895614397E-3</v>
      </c>
      <c r="AL42" s="5">
        <f t="shared" si="195"/>
        <v>3.7867147309306247E-4</v>
      </c>
      <c r="AM42" s="5">
        <f t="shared" si="196"/>
        <v>3.5326012388425575E-3</v>
      </c>
      <c r="AN42" s="5">
        <f t="shared" si="197"/>
        <v>5.8879547072498853E-3</v>
      </c>
      <c r="AO42" s="5">
        <f t="shared" si="198"/>
        <v>4.9068672474882726E-3</v>
      </c>
      <c r="AP42" s="5">
        <f t="shared" si="199"/>
        <v>2.7261697688023439E-3</v>
      </c>
      <c r="AQ42" s="5">
        <f t="shared" si="200"/>
        <v>1.1359592434668144E-3</v>
      </c>
      <c r="AR42" s="5">
        <f t="shared" si="201"/>
        <v>3.9749178734761331E-3</v>
      </c>
      <c r="AS42" s="5">
        <f t="shared" si="202"/>
        <v>6.4707004455942085E-3</v>
      </c>
      <c r="AT42" s="5">
        <f t="shared" si="203"/>
        <v>5.2667709861382748E-3</v>
      </c>
      <c r="AU42" s="5">
        <f t="shared" si="204"/>
        <v>2.8578953034690269E-3</v>
      </c>
      <c r="AV42" s="5">
        <f t="shared" si="205"/>
        <v>1.1630796536084495E-3</v>
      </c>
      <c r="AW42" s="5">
        <f t="shared" si="206"/>
        <v>2.8539940742089252E-5</v>
      </c>
      <c r="AX42" s="5">
        <f t="shared" si="207"/>
        <v>9.5844346717261614E-4</v>
      </c>
      <c r="AY42" s="5">
        <f t="shared" si="208"/>
        <v>1.5974833678145061E-3</v>
      </c>
      <c r="AZ42" s="5">
        <f t="shared" si="209"/>
        <v>1.3313008006472068E-3</v>
      </c>
      <c r="BA42" s="5">
        <f t="shared" si="210"/>
        <v>7.3964748032760903E-4</v>
      </c>
      <c r="BB42" s="5">
        <f t="shared" si="211"/>
        <v>3.082014193687598E-4</v>
      </c>
      <c r="BC42" s="5">
        <f t="shared" si="212"/>
        <v>1.0273879644270041E-4</v>
      </c>
      <c r="BD42" s="5">
        <f t="shared" si="213"/>
        <v>1.1041974842186351E-3</v>
      </c>
      <c r="BE42" s="5">
        <f t="shared" si="214"/>
        <v>1.7975040945711824E-3</v>
      </c>
      <c r="BF42" s="5">
        <f t="shared" si="215"/>
        <v>1.4630630010385051E-3</v>
      </c>
      <c r="BG42" s="5">
        <f t="shared" si="216"/>
        <v>7.9389836587769708E-4</v>
      </c>
      <c r="BH42" s="5">
        <f t="shared" si="217"/>
        <v>3.2309337408705158E-4</v>
      </c>
      <c r="BI42" s="5">
        <f t="shared" si="218"/>
        <v>1.0519162942329273E-4</v>
      </c>
      <c r="BJ42" s="8">
        <f t="shared" si="219"/>
        <v>0.37512944377066432</v>
      </c>
      <c r="BK42" s="8">
        <f t="shared" si="220"/>
        <v>0.23198200966431071</v>
      </c>
      <c r="BL42" s="8">
        <f t="shared" si="221"/>
        <v>0.36269144821119215</v>
      </c>
      <c r="BM42" s="8">
        <f t="shared" si="222"/>
        <v>0.6363446140475334</v>
      </c>
      <c r="BN42" s="8">
        <f t="shared" si="223"/>
        <v>0.36050597285929842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1.3937999999999999</v>
      </c>
      <c r="F56">
        <f>VLOOKUP(B56,home!$B$2:$E$405,3,FALSE)</f>
        <v>1.0044</v>
      </c>
      <c r="G56">
        <f>VLOOKUP(C56,away!$B$2:$E$405,4,FALSE)</f>
        <v>1.2197</v>
      </c>
      <c r="H56">
        <f>VLOOKUP(A56,away!$A$2:$E$405,3,FALSE)</f>
        <v>1.2</v>
      </c>
      <c r="I56">
        <f>VLOOKUP(C56,away!$B$2:$E$405,3,FALSE)</f>
        <v>0.83330000000000004</v>
      </c>
      <c r="J56">
        <f>VLOOKUP(B56,home!$B$2:$E$405,4,FALSE)</f>
        <v>0.5</v>
      </c>
      <c r="K56" s="3">
        <f t="shared" si="168"/>
        <v>1.7074979385839997</v>
      </c>
      <c r="L56" s="3">
        <f t="shared" si="169"/>
        <v>0.49997999999999998</v>
      </c>
      <c r="M56" s="5">
        <f t="shared" si="170"/>
        <v>0.10997766947353801</v>
      </c>
      <c r="N56" s="5">
        <f t="shared" si="171"/>
        <v>0.18778664391633859</v>
      </c>
      <c r="O56" s="5">
        <f t="shared" si="172"/>
        <v>5.4986635183379526E-2</v>
      </c>
      <c r="P56" s="5">
        <f t="shared" si="173"/>
        <v>9.388956622529096E-2</v>
      </c>
      <c r="Q56" s="5">
        <f t="shared" si="174"/>
        <v>0.1603226536903779</v>
      </c>
      <c r="R56" s="5">
        <f t="shared" si="175"/>
        <v>1.3746108929493045E-2</v>
      </c>
      <c r="S56" s="5">
        <f t="shared" si="176"/>
        <v>2.0038728516824859E-2</v>
      </c>
      <c r="T56" s="5">
        <f t="shared" si="177"/>
        <v>8.0158120392115145E-2</v>
      </c>
      <c r="U56" s="5">
        <f t="shared" si="178"/>
        <v>2.3471452660660481E-2</v>
      </c>
      <c r="V56" s="5">
        <f t="shared" si="179"/>
        <v>1.9008177217120822E-3</v>
      </c>
      <c r="W56" s="5">
        <f t="shared" si="180"/>
        <v>9.1250200228212244E-2</v>
      </c>
      <c r="X56" s="5">
        <f t="shared" si="181"/>
        <v>4.5623275110101551E-2</v>
      </c>
      <c r="Y56" s="5">
        <f t="shared" si="182"/>
        <v>1.1405362544774283E-2</v>
      </c>
      <c r="Z56" s="5">
        <f t="shared" si="183"/>
        <v>2.2909265141893109E-3</v>
      </c>
      <c r="AA56" s="5">
        <f t="shared" si="184"/>
        <v>3.9117523004256758E-3</v>
      </c>
      <c r="AB56" s="5">
        <f t="shared" si="185"/>
        <v>3.3396544946140312E-3</v>
      </c>
      <c r="AC56" s="5">
        <f t="shared" si="186"/>
        <v>1.0142226611730183E-4</v>
      </c>
      <c r="AD56" s="5">
        <f t="shared" si="187"/>
        <v>3.8952382196262424E-2</v>
      </c>
      <c r="AE56" s="5">
        <f t="shared" si="188"/>
        <v>1.9475412050487285E-2</v>
      </c>
      <c r="AF56" s="5">
        <f t="shared" si="189"/>
        <v>4.8686582585013146E-3</v>
      </c>
      <c r="AG56" s="5">
        <f t="shared" si="190"/>
        <v>8.1141058536182925E-4</v>
      </c>
      <c r="AH56" s="5">
        <f t="shared" si="191"/>
        <v>2.863543596410929E-4</v>
      </c>
      <c r="AI56" s="5">
        <f t="shared" si="192"/>
        <v>4.8894947879170737E-4</v>
      </c>
      <c r="AJ56" s="5">
        <f t="shared" si="193"/>
        <v>4.1744011355428077E-4</v>
      </c>
      <c r="AK56" s="5">
        <f t="shared" si="194"/>
        <v>2.3759271112540169E-4</v>
      </c>
      <c r="AL56" s="5">
        <f t="shared" si="195"/>
        <v>3.463427663787956E-6</v>
      </c>
      <c r="AM56" s="5">
        <f t="shared" si="196"/>
        <v>1.3302222460610828E-2</v>
      </c>
      <c r="AN56" s="5">
        <f t="shared" si="197"/>
        <v>6.6508451858562009E-3</v>
      </c>
      <c r="AO56" s="5">
        <f t="shared" si="198"/>
        <v>1.6626447880121913E-3</v>
      </c>
      <c r="AP56" s="5">
        <f t="shared" si="199"/>
        <v>2.7709638037011182E-4</v>
      </c>
      <c r="AQ56" s="5">
        <f t="shared" si="200"/>
        <v>3.4635662064362124E-5</v>
      </c>
      <c r="AR56" s="5">
        <f t="shared" si="201"/>
        <v>2.8634290546670735E-5</v>
      </c>
      <c r="AS56" s="5">
        <f t="shared" si="202"/>
        <v>4.8892992081255578E-5</v>
      </c>
      <c r="AT56" s="5">
        <f t="shared" si="203"/>
        <v>4.1742341594973873E-5</v>
      </c>
      <c r="AU56" s="5">
        <f t="shared" si="204"/>
        <v>2.3758320741695676E-5</v>
      </c>
      <c r="AV56" s="5">
        <f t="shared" si="205"/>
        <v>1.0141820922665717E-5</v>
      </c>
      <c r="AW56" s="5">
        <f t="shared" si="206"/>
        <v>8.2132764507345381E-8</v>
      </c>
      <c r="AX56" s="5">
        <f t="shared" si="207"/>
        <v>3.7855862383464572E-3</v>
      </c>
      <c r="AY56" s="5">
        <f t="shared" si="208"/>
        <v>1.8927174074484614E-3</v>
      </c>
      <c r="AZ56" s="5">
        <f t="shared" si="209"/>
        <v>4.7316042468804073E-4</v>
      </c>
      <c r="BA56" s="5">
        <f t="shared" si="210"/>
        <v>7.8856916378508874E-5</v>
      </c>
      <c r="BB56" s="5">
        <f t="shared" si="211"/>
        <v>9.8567202627317154E-6</v>
      </c>
      <c r="BC56" s="5">
        <f t="shared" si="212"/>
        <v>9.856325993921209E-7</v>
      </c>
      <c r="BD56" s="5">
        <f t="shared" si="213"/>
        <v>2.3860954312540705E-6</v>
      </c>
      <c r="BE56" s="5">
        <f t="shared" si="214"/>
        <v>4.0742530301310243E-6</v>
      </c>
      <c r="BF56" s="5">
        <f t="shared" si="215"/>
        <v>3.47838932510917E-6</v>
      </c>
      <c r="BG56" s="5">
        <f t="shared" si="216"/>
        <v>1.9797808674054991E-6</v>
      </c>
      <c r="BH56" s="5">
        <f t="shared" si="217"/>
        <v>8.451179374857335E-7</v>
      </c>
      <c r="BI56" s="5">
        <f t="shared" si="218"/>
        <v>2.8860742722345012E-7</v>
      </c>
      <c r="BJ56" s="8">
        <f t="shared" si="219"/>
        <v>0.6688227267891701</v>
      </c>
      <c r="BK56" s="8">
        <f t="shared" si="220"/>
        <v>0.22780438503859546</v>
      </c>
      <c r="BL56" s="8">
        <f t="shared" si="221"/>
        <v>0.10105216224159114</v>
      </c>
      <c r="BM56" s="8">
        <f t="shared" si="222"/>
        <v>0.37736828789044369</v>
      </c>
      <c r="BN56" s="8">
        <f t="shared" si="223"/>
        <v>0.62070927741841808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1.3937999999999999</v>
      </c>
      <c r="F57">
        <f>VLOOKUP(B57,home!$B$2:$E$405,3,FALSE)</f>
        <v>0.93269999999999997</v>
      </c>
      <c r="G57">
        <f>VLOOKUP(C57,away!$B$2:$E$405,4,FALSE)</f>
        <v>0.93269999999999997</v>
      </c>
      <c r="H57">
        <f>VLOOKUP(A57,away!$A$2:$E$405,3,FALSE)</f>
        <v>1.2</v>
      </c>
      <c r="I57">
        <f>VLOOKUP(C57,away!$B$2:$E$405,3,FALSE)</f>
        <v>0.41670000000000001</v>
      </c>
      <c r="J57">
        <f>VLOOKUP(B57,home!$B$2:$E$405,4,FALSE)</f>
        <v>1.1667000000000001</v>
      </c>
      <c r="K57" s="3">
        <f t="shared" si="168"/>
        <v>1.2125074444019999</v>
      </c>
      <c r="L57" s="3">
        <f t="shared" si="169"/>
        <v>0.58339666800000012</v>
      </c>
      <c r="M57" s="5">
        <f t="shared" si="170"/>
        <v>0.16597732233428333</v>
      </c>
      <c r="N57" s="5">
        <f t="shared" si="171"/>
        <v>0.20124873893222886</v>
      </c>
      <c r="O57" s="5">
        <f t="shared" si="172"/>
        <v>9.6830616813382897E-2</v>
      </c>
      <c r="P57" s="5">
        <f t="shared" si="173"/>
        <v>0.11740784373226422</v>
      </c>
      <c r="Q57" s="5">
        <f t="shared" si="174"/>
        <v>0.12200779706592108</v>
      </c>
      <c r="R57" s="5">
        <f t="shared" si="175"/>
        <v>2.8245329604656179E-2</v>
      </c>
      <c r="S57" s="5">
        <f t="shared" si="176"/>
        <v>2.0762778878456015E-2</v>
      </c>
      <c r="T57" s="5">
        <f t="shared" si="177"/>
        <v>7.1178942278278548E-2</v>
      </c>
      <c r="U57" s="5">
        <f t="shared" si="178"/>
        <v>3.4247672415233812E-2</v>
      </c>
      <c r="V57" s="5">
        <f t="shared" si="179"/>
        <v>1.6318916770112135E-3</v>
      </c>
      <c r="W57" s="5">
        <f t="shared" si="180"/>
        <v>4.9311787405839233E-2</v>
      </c>
      <c r="X57" s="5">
        <f t="shared" si="181"/>
        <v>2.8768332465690979E-2</v>
      </c>
      <c r="Y57" s="5">
        <f t="shared" si="182"/>
        <v>8.3916746522001706E-3</v>
      </c>
      <c r="Z57" s="5">
        <f t="shared" si="183"/>
        <v>5.4927437259727268E-3</v>
      </c>
      <c r="AA57" s="5">
        <f t="shared" si="184"/>
        <v>6.6599926579343086E-3</v>
      </c>
      <c r="AB57" s="5">
        <f t="shared" si="185"/>
        <v>4.037645338704007E-3</v>
      </c>
      <c r="AC57" s="5">
        <f t="shared" si="186"/>
        <v>7.2147236858897945E-5</v>
      </c>
      <c r="AD57" s="5">
        <f t="shared" si="187"/>
        <v>1.4947727331587213E-2</v>
      </c>
      <c r="AE57" s="5">
        <f t="shared" si="188"/>
        <v>8.7204543194205134E-3</v>
      </c>
      <c r="AF57" s="5">
        <f t="shared" si="189"/>
        <v>2.5437419966980674E-3</v>
      </c>
      <c r="AG57" s="5">
        <f t="shared" si="190"/>
        <v>4.9467020170844E-4</v>
      </c>
      <c r="AH57" s="5">
        <f t="shared" si="191"/>
        <v>8.0111209697759835E-4</v>
      </c>
      <c r="AI57" s="5">
        <f t="shared" si="192"/>
        <v>9.7135438138583482E-4</v>
      </c>
      <c r="AJ57" s="5">
        <f t="shared" si="193"/>
        <v>5.8888720929141218E-4</v>
      </c>
      <c r="AK57" s="5">
        <f t="shared" si="194"/>
        <v>2.3801004172631851E-4</v>
      </c>
      <c r="AL57" s="5">
        <f t="shared" si="195"/>
        <v>2.0413997265925272E-6</v>
      </c>
      <c r="AM57" s="5">
        <f t="shared" si="196"/>
        <v>3.6248461332881476E-3</v>
      </c>
      <c r="AN57" s="5">
        <f t="shared" si="197"/>
        <v>2.1147231561729897E-3</v>
      </c>
      <c r="AO57" s="5">
        <f t="shared" si="198"/>
        <v>6.1686122152688279E-4</v>
      </c>
      <c r="AP57" s="5">
        <f t="shared" si="199"/>
        <v>1.1995826041906449E-4</v>
      </c>
      <c r="AQ57" s="5">
        <f t="shared" si="200"/>
        <v>1.7495812356889627E-5</v>
      </c>
      <c r="AR57" s="5">
        <f t="shared" si="201"/>
        <v>9.347322561424478E-5</v>
      </c>
      <c r="AS57" s="5">
        <f t="shared" si="202"/>
        <v>1.1333698190953948E-4</v>
      </c>
      <c r="AT57" s="5">
        <f t="shared" si="203"/>
        <v>6.8710967145685719E-5</v>
      </c>
      <c r="AU57" s="5">
        <f t="shared" si="204"/>
        <v>2.7770853058735043E-5</v>
      </c>
      <c r="AV57" s="5">
        <f t="shared" si="205"/>
        <v>8.4180915177775715E-6</v>
      </c>
      <c r="AW57" s="5">
        <f t="shared" si="206"/>
        <v>4.011196240614974E-8</v>
      </c>
      <c r="AX57" s="5">
        <f t="shared" si="207"/>
        <v>7.3252548690394656E-4</v>
      </c>
      <c r="AY57" s="5">
        <f t="shared" si="208"/>
        <v>4.2735292828484009E-4</v>
      </c>
      <c r="AZ57" s="5">
        <f t="shared" si="209"/>
        <v>1.2465813721070933E-4</v>
      </c>
      <c r="BA57" s="5">
        <f t="shared" si="210"/>
        <v>2.4241713962604888E-5</v>
      </c>
      <c r="BB57" s="5">
        <f t="shared" si="211"/>
        <v>3.5356337880981921E-6</v>
      </c>
      <c r="BC57" s="5">
        <f t="shared" si="212"/>
        <v>4.1253539424894074E-7</v>
      </c>
      <c r="BD57" s="5">
        <f t="shared" si="213"/>
        <v>9.0886613950937764E-6</v>
      </c>
      <c r="BE57" s="5">
        <f t="shared" si="214"/>
        <v>1.1020069601200271E-5</v>
      </c>
      <c r="BF57" s="5">
        <f t="shared" si="215"/>
        <v>6.6809582146417548E-6</v>
      </c>
      <c r="BG57" s="5">
        <f t="shared" si="216"/>
        <v>2.7002371903306059E-6</v>
      </c>
      <c r="BH57" s="5">
        <f t="shared" si="217"/>
        <v>8.1851442373174985E-7</v>
      </c>
      <c r="BI57" s="5">
        <f t="shared" si="218"/>
        <v>1.9849096642503193E-7</v>
      </c>
      <c r="BJ57" s="8">
        <f t="shared" si="219"/>
        <v>0.51542047766888177</v>
      </c>
      <c r="BK57" s="8">
        <f t="shared" si="220"/>
        <v>0.30628137818688511</v>
      </c>
      <c r="BL57" s="8">
        <f t="shared" si="221"/>
        <v>0.17296283761032982</v>
      </c>
      <c r="BM57" s="8">
        <f t="shared" si="222"/>
        <v>0.26801247589301008</v>
      </c>
      <c r="BN57" s="8">
        <f t="shared" si="223"/>
        <v>0.73171764848273668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1.3937999999999999</v>
      </c>
      <c r="F58">
        <f>VLOOKUP(B58,home!$B$2:$E$405,3,FALSE)</f>
        <v>1.4349000000000001</v>
      </c>
      <c r="G58">
        <f>VLOOKUP(C58,away!$B$2:$E$405,4,FALSE)</f>
        <v>0.93269999999999997</v>
      </c>
      <c r="H58">
        <f>VLOOKUP(A58,away!$A$2:$E$405,3,FALSE)</f>
        <v>1.2</v>
      </c>
      <c r="I58">
        <f>VLOOKUP(C58,away!$B$2:$E$405,3,FALSE)</f>
        <v>0.41670000000000001</v>
      </c>
      <c r="J58">
        <f>VLOOKUP(B58,home!$B$2:$E$405,4,FALSE)</f>
        <v>0.33329999999999999</v>
      </c>
      <c r="K58" s="3">
        <f t="shared" si="168"/>
        <v>1.8653660683739999</v>
      </c>
      <c r="L58" s="3">
        <f t="shared" si="169"/>
        <v>0.166663332</v>
      </c>
      <c r="M58" s="5">
        <f t="shared" si="170"/>
        <v>0.13106925906032812</v>
      </c>
      <c r="N58" s="5">
        <f t="shared" si="171"/>
        <v>0.24449214845805747</v>
      </c>
      <c r="O58" s="5">
        <f t="shared" si="172"/>
        <v>2.1844439437765473E-2</v>
      </c>
      <c r="P58" s="5">
        <f t="shared" si="173"/>
        <v>4.074787610985852E-2</v>
      </c>
      <c r="Q58" s="5">
        <f t="shared" si="174"/>
        <v>0.22803367885875958</v>
      </c>
      <c r="R58" s="5">
        <f t="shared" si="175"/>
        <v>1.8203335311851004E-3</v>
      </c>
      <c r="S58" s="5">
        <f t="shared" si="176"/>
        <v>3.1670076938104565E-3</v>
      </c>
      <c r="T58" s="5">
        <f t="shared" si="177"/>
        <v>3.8004852726818833E-2</v>
      </c>
      <c r="U58" s="5">
        <f t="shared" si="178"/>
        <v>3.3955884021961103E-3</v>
      </c>
      <c r="V58" s="5">
        <f t="shared" si="179"/>
        <v>1.0939834241627007E-4</v>
      </c>
      <c r="W58" s="5">
        <f t="shared" si="180"/>
        <v>0.1417887623298745</v>
      </c>
      <c r="X58" s="5">
        <f t="shared" si="181"/>
        <v>2.3630987570052969E-2</v>
      </c>
      <c r="Y58" s="5">
        <f t="shared" si="182"/>
        <v>1.9692095634378059E-3</v>
      </c>
      <c r="Z58" s="5">
        <f t="shared" si="183"/>
        <v>1.0112761721954495E-4</v>
      </c>
      <c r="AA58" s="5">
        <f t="shared" si="184"/>
        <v>1.8864002573685333E-4</v>
      </c>
      <c r="AB58" s="5">
        <f t="shared" si="185"/>
        <v>1.7594135157336221E-4</v>
      </c>
      <c r="AC58" s="5">
        <f t="shared" si="186"/>
        <v>2.1256653425834279E-6</v>
      </c>
      <c r="AD58" s="5">
        <f t="shared" si="187"/>
        <v>6.6121986531723423E-2</v>
      </c>
      <c r="AE58" s="5">
        <f t="shared" si="188"/>
        <v>1.1020110593836148E-2</v>
      </c>
      <c r="AF58" s="5">
        <f t="shared" si="189"/>
        <v>9.1832417528861575E-4</v>
      </c>
      <c r="AG58" s="5">
        <f t="shared" si="190"/>
        <v>5.1016988969917604E-5</v>
      </c>
      <c r="AH58" s="5">
        <f t="shared" si="191"/>
        <v>4.2135664107574826E-6</v>
      </c>
      <c r="AI58" s="5">
        <f t="shared" si="192"/>
        <v>7.8598438094674306E-6</v>
      </c>
      <c r="AJ58" s="5">
        <f t="shared" si="193"/>
        <v>7.3307429724499943E-6</v>
      </c>
      <c r="AK58" s="5">
        <f t="shared" si="194"/>
        <v>4.5581730655931237E-6</v>
      </c>
      <c r="AL58" s="5">
        <f t="shared" si="195"/>
        <v>2.643376445448343E-8</v>
      </c>
      <c r="AM58" s="5">
        <f t="shared" si="196"/>
        <v>2.4668342009951879E-2</v>
      </c>
      <c r="AN58" s="5">
        <f t="shared" si="197"/>
        <v>4.1113080742941578E-3</v>
      </c>
      <c r="AO58" s="5">
        <f t="shared" si="198"/>
        <v>3.4260215127018394E-4</v>
      </c>
      <c r="AP58" s="5">
        <f t="shared" si="199"/>
        <v>1.9033072027018968E-5</v>
      </c>
      <c r="AQ58" s="5">
        <f t="shared" si="200"/>
        <v>7.9302880055474362E-7</v>
      </c>
      <c r="AR58" s="5">
        <f t="shared" si="201"/>
        <v>1.4044940352402468E-7</v>
      </c>
      <c r="AS58" s="5">
        <f t="shared" si="202"/>
        <v>2.6198955165708331E-7</v>
      </c>
      <c r="AT58" s="5">
        <f t="shared" si="203"/>
        <v>2.4435320996482032E-7</v>
      </c>
      <c r="AU58" s="5">
        <f t="shared" si="204"/>
        <v>1.5193606218888107E-7</v>
      </c>
      <c r="AV58" s="5">
        <f t="shared" si="205"/>
        <v>7.0854093742375198E-8</v>
      </c>
      <c r="AW58" s="5">
        <f t="shared" si="206"/>
        <v>2.2827620696930315E-10</v>
      </c>
      <c r="AX58" s="5">
        <f t="shared" si="207"/>
        <v>7.6692480247348514E-3</v>
      </c>
      <c r="AY58" s="5">
        <f t="shared" si="208"/>
        <v>1.2781824297367287E-3</v>
      </c>
      <c r="AZ58" s="5">
        <f t="shared" si="209"/>
        <v>1.0651307132188956E-4</v>
      </c>
      <c r="BA58" s="5">
        <f t="shared" si="210"/>
        <v>5.917274456019922E-6</v>
      </c>
      <c r="BB58" s="5">
        <f t="shared" si="211"/>
        <v>2.4654816929969182E-7</v>
      </c>
      <c r="BC58" s="5">
        <f t="shared" si="212"/>
        <v>8.2181078787973567E-9</v>
      </c>
      <c r="BD58" s="5">
        <f t="shared" si="213"/>
        <v>3.9012942614544133E-9</v>
      </c>
      <c r="BE58" s="5">
        <f t="shared" si="214"/>
        <v>7.2773419380592659E-9</v>
      </c>
      <c r="BF58" s="5">
        <f t="shared" si="215"/>
        <v>6.7874533596054219E-9</v>
      </c>
      <c r="BG58" s="5">
        <f t="shared" si="216"/>
        <v>4.2203617292263526E-9</v>
      </c>
      <c r="BH58" s="5">
        <f t="shared" si="217"/>
        <v>1.9681298914907652E-9</v>
      </c>
      <c r="BI58" s="5">
        <f t="shared" si="218"/>
        <v>7.3425654354789469E-10</v>
      </c>
      <c r="BJ58" s="8">
        <f t="shared" si="219"/>
        <v>0.7942332716996896</v>
      </c>
      <c r="BK58" s="8">
        <f t="shared" si="220"/>
        <v>0.17637387573525715</v>
      </c>
      <c r="BL58" s="8">
        <f t="shared" si="221"/>
        <v>2.7449799545873975E-2</v>
      </c>
      <c r="BM58" s="8">
        <f t="shared" si="222"/>
        <v>0.32887215694062572</v>
      </c>
      <c r="BN58" s="8">
        <f t="shared" si="223"/>
        <v>0.66800773545595427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1.3937999999999999</v>
      </c>
      <c r="F59">
        <f>VLOOKUP(B59,home!$B$2:$E$405,3,FALSE)</f>
        <v>1.2197</v>
      </c>
      <c r="G59">
        <f>VLOOKUP(C59,away!$B$2:$E$405,4,FALSE)</f>
        <v>1.0044</v>
      </c>
      <c r="H59">
        <f>VLOOKUP(A59,away!$A$2:$E$405,3,FALSE)</f>
        <v>1.2</v>
      </c>
      <c r="I59">
        <f>VLOOKUP(C59,away!$B$2:$E$405,3,FALSE)</f>
        <v>1.25</v>
      </c>
      <c r="J59">
        <f>VLOOKUP(B59,home!$B$2:$E$405,4,FALSE)</f>
        <v>0.75</v>
      </c>
      <c r="K59" s="3">
        <f t="shared" si="168"/>
        <v>1.7074979385839999</v>
      </c>
      <c r="L59" s="3">
        <f t="shared" si="169"/>
        <v>1.125</v>
      </c>
      <c r="M59" s="5">
        <f t="shared" si="170"/>
        <v>5.8865627143279212E-2</v>
      </c>
      <c r="N59" s="5">
        <f t="shared" si="171"/>
        <v>0.10051293700060361</v>
      </c>
      <c r="O59" s="5">
        <f t="shared" si="172"/>
        <v>6.6223830536189104E-2</v>
      </c>
      <c r="P59" s="5">
        <f t="shared" si="173"/>
        <v>0.11307705412567905</v>
      </c>
      <c r="Q59" s="5">
        <f t="shared" si="174"/>
        <v>8.581281636477707E-2</v>
      </c>
      <c r="R59" s="5">
        <f t="shared" si="175"/>
        <v>3.725090467660639E-2</v>
      </c>
      <c r="S59" s="5">
        <f t="shared" si="176"/>
        <v>5.4303422855835504E-2</v>
      </c>
      <c r="T59" s="5">
        <f t="shared" si="177"/>
        <v>9.6539418410374181E-2</v>
      </c>
      <c r="U59" s="5">
        <f t="shared" si="178"/>
        <v>6.3605842945694491E-2</v>
      </c>
      <c r="V59" s="5">
        <f t="shared" si="179"/>
        <v>1.1590372823049293E-2</v>
      </c>
      <c r="W59" s="5">
        <f t="shared" si="180"/>
        <v>4.8841735682314716E-2</v>
      </c>
      <c r="X59" s="5">
        <f t="shared" si="181"/>
        <v>5.4946952642604047E-2</v>
      </c>
      <c r="Y59" s="5">
        <f t="shared" si="182"/>
        <v>3.0907660861464792E-2</v>
      </c>
      <c r="Z59" s="5">
        <f t="shared" si="183"/>
        <v>1.3969089253727392E-2</v>
      </c>
      <c r="AA59" s="5">
        <f t="shared" si="184"/>
        <v>2.3852191104635431E-2</v>
      </c>
      <c r="AB59" s="5">
        <f t="shared" si="185"/>
        <v>2.036378357093831E-2</v>
      </c>
      <c r="AC59" s="5">
        <f t="shared" si="186"/>
        <v>1.3915221822264861E-3</v>
      </c>
      <c r="AD59" s="5">
        <f t="shared" si="187"/>
        <v>2.0849290748604248E-2</v>
      </c>
      <c r="AE59" s="5">
        <f t="shared" si="188"/>
        <v>2.3455452092179776E-2</v>
      </c>
      <c r="AF59" s="5">
        <f t="shared" si="189"/>
        <v>1.3193691801851131E-2</v>
      </c>
      <c r="AG59" s="5">
        <f t="shared" si="190"/>
        <v>4.9476344256941729E-3</v>
      </c>
      <c r="AH59" s="5">
        <f t="shared" si="191"/>
        <v>3.9288063526108294E-3</v>
      </c>
      <c r="AI59" s="5">
        <f t="shared" si="192"/>
        <v>6.7084287481787149E-3</v>
      </c>
      <c r="AJ59" s="5">
        <f t="shared" si="193"/>
        <v>5.7273141293264001E-3</v>
      </c>
      <c r="AK59" s="5">
        <f t="shared" si="194"/>
        <v>3.2597923564826139E-3</v>
      </c>
      <c r="AL59" s="5">
        <f t="shared" si="195"/>
        <v>1.0692095659405355E-4</v>
      </c>
      <c r="AM59" s="5">
        <f t="shared" si="196"/>
        <v>7.1200241948360431E-3</v>
      </c>
      <c r="AN59" s="5">
        <f t="shared" si="197"/>
        <v>8.0100272191905471E-3</v>
      </c>
      <c r="AO59" s="5">
        <f t="shared" si="198"/>
        <v>4.5056403107946851E-3</v>
      </c>
      <c r="AP59" s="5">
        <f t="shared" si="199"/>
        <v>1.6896151165480067E-3</v>
      </c>
      <c r="AQ59" s="5">
        <f t="shared" si="200"/>
        <v>4.7520425152912686E-4</v>
      </c>
      <c r="AR59" s="5">
        <f t="shared" si="201"/>
        <v>8.8398142933743663E-4</v>
      </c>
      <c r="AS59" s="5">
        <f t="shared" si="202"/>
        <v>1.5093964683402109E-3</v>
      </c>
      <c r="AT59" s="5">
        <f t="shared" si="203"/>
        <v>1.2886456790984402E-3</v>
      </c>
      <c r="AU59" s="5">
        <f t="shared" si="204"/>
        <v>7.3345328020858822E-4</v>
      </c>
      <c r="AV59" s="5">
        <f t="shared" si="205"/>
        <v>3.130924910009594E-4</v>
      </c>
      <c r="AW59" s="5">
        <f t="shared" si="206"/>
        <v>5.7052285304929867E-6</v>
      </c>
      <c r="AX59" s="5">
        <f t="shared" si="207"/>
        <v>2.0262377725584575E-3</v>
      </c>
      <c r="AY59" s="5">
        <f t="shared" si="208"/>
        <v>2.2795174941282643E-3</v>
      </c>
      <c r="AZ59" s="5">
        <f t="shared" si="209"/>
        <v>1.2822285904471493E-3</v>
      </c>
      <c r="BA59" s="5">
        <f t="shared" si="210"/>
        <v>4.808357214176809E-4</v>
      </c>
      <c r="BB59" s="5">
        <f t="shared" si="211"/>
        <v>1.3523504664872274E-4</v>
      </c>
      <c r="BC59" s="5">
        <f t="shared" si="212"/>
        <v>3.0427885495962622E-5</v>
      </c>
      <c r="BD59" s="5">
        <f t="shared" si="213"/>
        <v>1.6574651800076924E-4</v>
      </c>
      <c r="BE59" s="5">
        <f t="shared" si="214"/>
        <v>2.8301183781378932E-4</v>
      </c>
      <c r="BF59" s="5">
        <f t="shared" si="215"/>
        <v>2.416210648309573E-4</v>
      </c>
      <c r="BG59" s="5">
        <f t="shared" si="216"/>
        <v>1.3752249003911018E-4</v>
      </c>
      <c r="BH59" s="5">
        <f t="shared" si="217"/>
        <v>5.8704842062679844E-5</v>
      </c>
      <c r="BI59" s="5">
        <f t="shared" si="218"/>
        <v>2.0047679361385025E-5</v>
      </c>
      <c r="BJ59" s="8">
        <f t="shared" si="219"/>
        <v>0.50804258363406241</v>
      </c>
      <c r="BK59" s="8">
        <f t="shared" si="220"/>
        <v>0.24161443758079187</v>
      </c>
      <c r="BL59" s="8">
        <f t="shared" si="221"/>
        <v>0.23655611820075664</v>
      </c>
      <c r="BM59" s="8">
        <f t="shared" si="222"/>
        <v>0.53616524655660613</v>
      </c>
      <c r="BN59" s="8">
        <f t="shared" si="223"/>
        <v>0.46174316984713443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1.5941000000000001</v>
      </c>
      <c r="F68">
        <f>VLOOKUP(B68,home!$B$2:$E$405,3,FALSE)</f>
        <v>1.0664</v>
      </c>
      <c r="G68">
        <f>VLOOKUP(C68,away!$B$2:$E$405,4,FALSE)</f>
        <v>0.87819999999999998</v>
      </c>
      <c r="H68">
        <f>VLOOKUP(A68,away!$A$2:$E$405,3,FALSE)</f>
        <v>1.1647000000000001</v>
      </c>
      <c r="I68">
        <f>VLOOKUP(C68,away!$B$2:$E$405,3,FALSE)</f>
        <v>1.2879</v>
      </c>
      <c r="J68">
        <f>VLOOKUP(B68,home!$B$2:$E$405,4,FALSE)</f>
        <v>1.3736999999999999</v>
      </c>
      <c r="K68" s="3">
        <f t="shared" si="168"/>
        <v>1.492894544368</v>
      </c>
      <c r="L68" s="3">
        <f t="shared" si="169"/>
        <v>2.0605735314809999</v>
      </c>
      <c r="M68" s="5">
        <f t="shared" si="224"/>
        <v>2.862519296918167E-2</v>
      </c>
      <c r="N68" s="5">
        <f t="shared" si="225"/>
        <v>4.2734394415172544E-2</v>
      </c>
      <c r="O68" s="5">
        <f t="shared" si="226"/>
        <v>5.8984314965831765E-2</v>
      </c>
      <c r="P68" s="5">
        <f t="shared" si="227"/>
        <v>8.8057362015774007E-2</v>
      </c>
      <c r="Q68" s="5">
        <f t="shared" si="228"/>
        <v>3.1898972139640713E-2</v>
      </c>
      <c r="R68" s="5">
        <f t="shared" si="229"/>
        <v>6.0770759095565799E-2</v>
      </c>
      <c r="S68" s="5">
        <f t="shared" si="230"/>
        <v>6.7720932165638736E-2</v>
      </c>
      <c r="T68" s="5">
        <f t="shared" si="231"/>
        <v>6.5730177672393489E-2</v>
      </c>
      <c r="U68" s="5">
        <f t="shared" si="232"/>
        <v>9.0724334710872184E-2</v>
      </c>
      <c r="V68" s="5">
        <f t="shared" si="233"/>
        <v>2.3147157455848749E-2</v>
      </c>
      <c r="W68" s="5">
        <f t="shared" si="234"/>
        <v>1.5873933826072151E-2</v>
      </c>
      <c r="X68" s="5">
        <f t="shared" si="235"/>
        <v>3.2709407882485192E-2</v>
      </c>
      <c r="Y68" s="5">
        <f t="shared" si="236"/>
        <v>3.37000700565325E-2</v>
      </c>
      <c r="Z68" s="5">
        <f t="shared" si="237"/>
        <v>4.1740872560110359E-2</v>
      </c>
      <c r="AA68" s="5">
        <f t="shared" si="238"/>
        <v>6.2314720922148702E-2</v>
      </c>
      <c r="AB68" s="5">
        <f t="shared" si="239"/>
        <v>4.651465344924513E-2</v>
      </c>
      <c r="AC68" s="5">
        <f t="shared" si="240"/>
        <v>4.4503578236141442E-3</v>
      </c>
      <c r="AD68" s="5">
        <f t="shared" si="241"/>
        <v>5.9245273016504405E-3</v>
      </c>
      <c r="AE68" s="5">
        <f t="shared" si="242"/>
        <v>1.2207924144317447E-2</v>
      </c>
      <c r="AF68" s="5">
        <f t="shared" si="243"/>
        <v>1.2577662683054186E-2</v>
      </c>
      <c r="AG68" s="5">
        <f t="shared" si="244"/>
        <v>8.6390662708659156E-3</v>
      </c>
      <c r="AH68" s="5">
        <f t="shared" si="245"/>
        <v>2.1502534294571246E-2</v>
      </c>
      <c r="AI68" s="5">
        <f t="shared" si="246"/>
        <v>3.2101016138451233E-2</v>
      </c>
      <c r="AJ68" s="5">
        <f t="shared" si="247"/>
        <v>2.3961715930881488E-2</v>
      </c>
      <c r="AK68" s="5">
        <f t="shared" si="248"/>
        <v>1.1924104995636257E-2</v>
      </c>
      <c r="AL68" s="5">
        <f t="shared" si="249"/>
        <v>5.4761100880002303E-4</v>
      </c>
      <c r="AM68" s="5">
        <f t="shared" si="250"/>
        <v>1.7689388973186418E-3</v>
      </c>
      <c r="AN68" s="5">
        <f t="shared" si="251"/>
        <v>3.6450286706219792E-3</v>
      </c>
      <c r="AO68" s="5">
        <f t="shared" si="252"/>
        <v>3.7554248000865142E-3</v>
      </c>
      <c r="AP68" s="5">
        <f t="shared" si="253"/>
        <v>2.5794429808418647E-3</v>
      </c>
      <c r="AQ68" s="5">
        <f t="shared" si="254"/>
        <v>1.3287829830718001E-3</v>
      </c>
      <c r="AR68" s="5">
        <f t="shared" si="255"/>
        <v>8.8615106054311908E-3</v>
      </c>
      <c r="AS68" s="5">
        <f t="shared" si="256"/>
        <v>1.3229300837707398E-2</v>
      </c>
      <c r="AT68" s="5">
        <f t="shared" si="257"/>
        <v>9.8749755232081932E-3</v>
      </c>
      <c r="AU68" s="5">
        <f t="shared" si="258"/>
        <v>4.9140990281216837E-3</v>
      </c>
      <c r="AV68" s="5">
        <f t="shared" si="259"/>
        <v>1.8340579073917375E-3</v>
      </c>
      <c r="AW68" s="5">
        <f t="shared" si="260"/>
        <v>4.6793649466633737E-5</v>
      </c>
      <c r="AX68" s="5">
        <f t="shared" si="261"/>
        <v>4.4013987152122453E-4</v>
      </c>
      <c r="AY68" s="5">
        <f t="shared" si="262"/>
        <v>9.0694056940608322E-4</v>
      </c>
      <c r="AZ68" s="5">
        <f t="shared" si="263"/>
        <v>9.3440886597224125E-4</v>
      </c>
      <c r="BA68" s="5">
        <f t="shared" si="264"/>
        <v>6.4180605893452564E-4</v>
      </c>
      <c r="BB68" s="5">
        <f t="shared" si="265"/>
        <v>3.3062214434615464E-4</v>
      </c>
      <c r="BC68" s="5">
        <f t="shared" si="266"/>
        <v>1.3625424791223527E-4</v>
      </c>
      <c r="BD68" s="5">
        <f t="shared" si="267"/>
        <v>3.0432990337482821E-3</v>
      </c>
      <c r="BE68" s="5">
        <f t="shared" si="268"/>
        <v>4.5433245243632157E-3</v>
      </c>
      <c r="BF68" s="5">
        <f t="shared" si="269"/>
        <v>3.3913521978575921E-3</v>
      </c>
      <c r="BG68" s="5">
        <f t="shared" si="270"/>
        <v>1.6876437314040087E-3</v>
      </c>
      <c r="BH68" s="5">
        <f t="shared" si="271"/>
        <v>6.2986852986247454E-4</v>
      </c>
      <c r="BI68" s="5">
        <f t="shared" si="272"/>
        <v>1.8806545838015613E-4</v>
      </c>
      <c r="BJ68" s="8">
        <f t="shared" si="273"/>
        <v>0.27846392648221796</v>
      </c>
      <c r="BK68" s="8">
        <f t="shared" si="274"/>
        <v>0.21345555400826338</v>
      </c>
      <c r="BL68" s="8">
        <f t="shared" si="275"/>
        <v>0.46099565188067976</v>
      </c>
      <c r="BM68" s="8">
        <f t="shared" si="276"/>
        <v>0.68272486241016539</v>
      </c>
      <c r="BN68" s="8">
        <f t="shared" si="277"/>
        <v>0.31107099560116647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1.5941000000000001</v>
      </c>
      <c r="F69">
        <f>VLOOKUP(B69,home!$B$2:$E$405,3,FALSE)</f>
        <v>0.83640000000000003</v>
      </c>
      <c r="G69">
        <f>VLOOKUP(C69,away!$B$2:$E$405,4,FALSE)</f>
        <v>0.83640000000000003</v>
      </c>
      <c r="H69">
        <f>VLOOKUP(A69,away!$A$2:$E$405,3,FALSE)</f>
        <v>1.1647000000000001</v>
      </c>
      <c r="I69">
        <f>VLOOKUP(C69,away!$B$2:$E$405,3,FALSE)</f>
        <v>0.76319999999999999</v>
      </c>
      <c r="J69">
        <f>VLOOKUP(B69,home!$B$2:$E$405,4,FALSE)</f>
        <v>1.0494000000000001</v>
      </c>
      <c r="K69" s="3">
        <f t="shared" si="168"/>
        <v>1.1151765027360001</v>
      </c>
      <c r="L69" s="3">
        <f t="shared" si="169"/>
        <v>0.93281065257600015</v>
      </c>
      <c r="M69" s="5">
        <f t="shared" si="224"/>
        <v>0.12899428791726036</v>
      </c>
      <c r="N69" s="5">
        <f t="shared" si="225"/>
        <v>0.1438513988724911</v>
      </c>
      <c r="O69" s="5">
        <f t="shared" si="226"/>
        <v>0.12032724589067607</v>
      </c>
      <c r="P69" s="5">
        <f t="shared" si="227"/>
        <v>0.1341861172562189</v>
      </c>
      <c r="Q69" s="5">
        <f t="shared" si="228"/>
        <v>8.020984995415302E-2</v>
      </c>
      <c r="R69" s="5">
        <f t="shared" si="229"/>
        <v>5.6121268380977189E-2</v>
      </c>
      <c r="S69" s="5">
        <f t="shared" si="230"/>
        <v>3.4896727512169184E-2</v>
      </c>
      <c r="T69" s="5">
        <f t="shared" si="231"/>
        <v>7.482060247875652E-2</v>
      </c>
      <c r="U69" s="5">
        <f t="shared" si="232"/>
        <v>6.2585119802206615E-2</v>
      </c>
      <c r="V69" s="5">
        <f t="shared" si="233"/>
        <v>4.0334743545731517E-3</v>
      </c>
      <c r="W69" s="5">
        <f t="shared" si="234"/>
        <v>2.9816046652283889E-2</v>
      </c>
      <c r="X69" s="5">
        <f t="shared" si="235"/>
        <v>2.7812725934953396E-2</v>
      </c>
      <c r="Y69" s="5">
        <f t="shared" si="236"/>
        <v>1.2972003514650662E-2</v>
      </c>
      <c r="Z69" s="5">
        <f t="shared" si="237"/>
        <v>1.7450172327284064E-2</v>
      </c>
      <c r="AA69" s="5">
        <f t="shared" si="238"/>
        <v>1.9460022148081169E-2</v>
      </c>
      <c r="AB69" s="5">
        <f t="shared" si="239"/>
        <v>1.0850679721131134E-2</v>
      </c>
      <c r="AC69" s="5">
        <f t="shared" si="240"/>
        <v>2.6223848330393949E-4</v>
      </c>
      <c r="AD69" s="5">
        <f t="shared" si="241"/>
        <v>8.3125386577768447E-3</v>
      </c>
      <c r="AE69" s="5">
        <f t="shared" si="242"/>
        <v>7.7540246099240462E-3</v>
      </c>
      <c r="AF69" s="5">
        <f t="shared" si="243"/>
        <v>3.6165183782368077E-3</v>
      </c>
      <c r="AG69" s="5">
        <f t="shared" si="244"/>
        <v>1.1245089561520583E-3</v>
      </c>
      <c r="AH69" s="5">
        <f t="shared" si="245"/>
        <v>4.0694266590443747E-3</v>
      </c>
      <c r="AI69" s="5">
        <f t="shared" si="246"/>
        <v>4.5381289897737515E-3</v>
      </c>
      <c r="AJ69" s="5">
        <f t="shared" si="247"/>
        <v>2.5304074078903753E-3</v>
      </c>
      <c r="AK69" s="5">
        <f t="shared" si="248"/>
        <v>9.4061696120948529E-4</v>
      </c>
      <c r="AL69" s="5">
        <f t="shared" si="249"/>
        <v>1.0911727778918771E-5</v>
      </c>
      <c r="AM69" s="5">
        <f t="shared" si="250"/>
        <v>1.8539895578474749E-3</v>
      </c>
      <c r="AN69" s="5">
        <f t="shared" si="251"/>
        <v>1.7294212093247928E-3</v>
      </c>
      <c r="AO69" s="5">
        <f t="shared" si="252"/>
        <v>8.0661126342451771E-4</v>
      </c>
      <c r="AP69" s="5">
        <f t="shared" si="253"/>
        <v>2.5080519300339218E-4</v>
      </c>
      <c r="AQ69" s="5">
        <f t="shared" si="254"/>
        <v>5.8488438938735957E-5</v>
      </c>
      <c r="AR69" s="5">
        <f t="shared" si="255"/>
        <v>7.5920090748667144E-4</v>
      </c>
      <c r="AS69" s="5">
        <f t="shared" si="256"/>
        <v>8.4664301288498388E-4</v>
      </c>
      <c r="AT69" s="5">
        <f t="shared" si="257"/>
        <v>4.7207819708747336E-4</v>
      </c>
      <c r="AU69" s="5">
        <f t="shared" si="258"/>
        <v>1.7548350428197492E-4</v>
      </c>
      <c r="AV69" s="5">
        <f t="shared" si="259"/>
        <v>4.892377014825768E-5</v>
      </c>
      <c r="AW69" s="5">
        <f t="shared" si="260"/>
        <v>3.1530301906535819E-7</v>
      </c>
      <c r="AX69" s="5">
        <f t="shared" si="261"/>
        <v>3.4458759853823562E-4</v>
      </c>
      <c r="AY69" s="5">
        <f t="shared" si="262"/>
        <v>3.2143498266204825E-4</v>
      </c>
      <c r="AZ69" s="5">
        <f t="shared" si="263"/>
        <v>1.4991898796887029E-4</v>
      </c>
      <c r="BA69" s="5">
        <f t="shared" si="264"/>
        <v>4.6615343000258479E-5</v>
      </c>
      <c r="BB69" s="5">
        <f t="shared" si="265"/>
        <v>1.0870822131031294E-5</v>
      </c>
      <c r="BC69" s="5">
        <f t="shared" si="266"/>
        <v>2.028083737216986E-6</v>
      </c>
      <c r="BD69" s="5">
        <f t="shared" si="267"/>
        <v>1.180317823248222E-4</v>
      </c>
      <c r="BE69" s="5">
        <f t="shared" si="268"/>
        <v>1.3162627022469207E-4</v>
      </c>
      <c r="BF69" s="5">
        <f t="shared" si="269"/>
        <v>7.3393261848677906E-5</v>
      </c>
      <c r="BG69" s="5">
        <f t="shared" si="270"/>
        <v>2.7282147024265376E-5</v>
      </c>
      <c r="BH69" s="5">
        <f t="shared" si="271"/>
        <v>7.6061023264124103E-6</v>
      </c>
      <c r="BI69" s="5">
        <f t="shared" si="272"/>
        <v>1.6964293183641471E-6</v>
      </c>
      <c r="BJ69" s="8">
        <f t="shared" si="273"/>
        <v>0.39586498948995497</v>
      </c>
      <c r="BK69" s="8">
        <f t="shared" si="274"/>
        <v>0.30270519223396652</v>
      </c>
      <c r="BL69" s="8">
        <f t="shared" si="275"/>
        <v>0.28408488134594678</v>
      </c>
      <c r="BM69" s="8">
        <f t="shared" si="276"/>
        <v>0.33609394744573268</v>
      </c>
      <c r="BN69" s="8">
        <f t="shared" si="277"/>
        <v>0.66369016827177663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1.5941000000000001</v>
      </c>
      <c r="F70">
        <f>VLOOKUP(B70,home!$B$2:$E$405,3,FALSE)</f>
        <v>1.6728000000000001</v>
      </c>
      <c r="G70">
        <f>VLOOKUP(C70,away!$B$2:$E$405,4,FALSE)</f>
        <v>0.9758</v>
      </c>
      <c r="H70">
        <f>VLOOKUP(A70,away!$A$2:$E$405,3,FALSE)</f>
        <v>1.1647000000000001</v>
      </c>
      <c r="I70">
        <f>VLOOKUP(C70,away!$B$2:$E$405,3,FALSE)</f>
        <v>1.1448</v>
      </c>
      <c r="J70">
        <f>VLOOKUP(B70,home!$B$2:$E$405,4,FALSE)</f>
        <v>0.66779999999999995</v>
      </c>
      <c r="K70" s="3">
        <f t="shared" si="168"/>
        <v>2.6020785063840002</v>
      </c>
      <c r="L70" s="3">
        <f t="shared" si="169"/>
        <v>0.89041016836800002</v>
      </c>
      <c r="M70" s="5">
        <f t="shared" si="224"/>
        <v>3.0425059796031672E-2</v>
      </c>
      <c r="N70" s="5">
        <f t="shared" si="225"/>
        <v>7.9168394150701968E-2</v>
      </c>
      <c r="O70" s="5">
        <f t="shared" si="226"/>
        <v>2.709078261559103E-2</v>
      </c>
      <c r="P70" s="5">
        <f t="shared" si="227"/>
        <v>7.0492343165150739E-2</v>
      </c>
      <c r="Q70" s="5">
        <f t="shared" si="228"/>
        <v>0.10300118840223922</v>
      </c>
      <c r="R70" s="5">
        <f t="shared" si="229"/>
        <v>1.2060954154984647E-2</v>
      </c>
      <c r="S70" s="5">
        <f t="shared" si="230"/>
        <v>4.0831229899189067E-2</v>
      </c>
      <c r="T70" s="5">
        <f t="shared" si="231"/>
        <v>9.1713305507341927E-2</v>
      </c>
      <c r="U70" s="5">
        <f t="shared" si="232"/>
        <v>3.1383549573168343E-2</v>
      </c>
      <c r="V70" s="5">
        <f t="shared" si="233"/>
        <v>1.0511397473021432E-2</v>
      </c>
      <c r="W70" s="5">
        <f t="shared" si="234"/>
        <v>8.9339059491158543E-2</v>
      </c>
      <c r="X70" s="5">
        <f t="shared" si="235"/>
        <v>7.9548407003361257E-2</v>
      </c>
      <c r="Y70" s="5">
        <f t="shared" si="236"/>
        <v>3.5415355236634541E-2</v>
      </c>
      <c r="Z70" s="5">
        <f t="shared" si="237"/>
        <v>3.5797320732728699E-3</v>
      </c>
      <c r="AA70" s="5">
        <f t="shared" si="238"/>
        <v>9.3147438864767673E-3</v>
      </c>
      <c r="AB70" s="5">
        <f t="shared" si="239"/>
        <v>1.2118847429736486E-2</v>
      </c>
      <c r="AC70" s="5">
        <f t="shared" si="240"/>
        <v>1.5221273244427811E-3</v>
      </c>
      <c r="AD70" s="5">
        <f t="shared" si="241"/>
        <v>5.8116811620626284E-2</v>
      </c>
      <c r="AE70" s="5">
        <f t="shared" si="242"/>
        <v>5.1747800020133197E-2</v>
      </c>
      <c r="AF70" s="5">
        <f t="shared" si="243"/>
        <v>2.3038383664300194E-2</v>
      </c>
      <c r="AG70" s="5">
        <f t="shared" si="244"/>
        <v>6.8378703591520391E-3</v>
      </c>
      <c r="AH70" s="5">
        <f t="shared" si="245"/>
        <v>7.9685745951880646E-4</v>
      </c>
      <c r="AI70" s="5">
        <f t="shared" si="246"/>
        <v>2.0734856680656444E-3</v>
      </c>
      <c r="AJ70" s="5">
        <f t="shared" si="247"/>
        <v>2.6976862450844422E-3</v>
      </c>
      <c r="AK70" s="5">
        <f t="shared" si="248"/>
        <v>2.3398637984339958E-3</v>
      </c>
      <c r="AL70" s="5">
        <f t="shared" si="249"/>
        <v>1.4106571676768652E-4</v>
      </c>
      <c r="AM70" s="5">
        <f t="shared" si="250"/>
        <v>3.02449012755199E-2</v>
      </c>
      <c r="AN70" s="5">
        <f t="shared" si="251"/>
        <v>2.6930367637009216E-2</v>
      </c>
      <c r="AO70" s="5">
        <f t="shared" si="252"/>
        <v>1.1989536590940755E-2</v>
      </c>
      <c r="AP70" s="5">
        <f t="shared" si="253"/>
        <v>3.5585350981979518E-3</v>
      </c>
      <c r="AQ70" s="5">
        <f t="shared" si="254"/>
        <v>7.9213895898246902E-4</v>
      </c>
      <c r="AR70" s="5">
        <f t="shared" si="255"/>
        <v>1.4190599693908749E-4</v>
      </c>
      <c r="AS70" s="5">
        <f t="shared" si="256"/>
        <v>3.6925054456219319E-4</v>
      </c>
      <c r="AT70" s="5">
        <f t="shared" si="257"/>
        <v>4.804094527379353E-4</v>
      </c>
      <c r="AU70" s="5">
        <f t="shared" si="258"/>
        <v>4.1668770374436059E-4</v>
      </c>
      <c r="AV70" s="5">
        <f t="shared" si="259"/>
        <v>2.7106352944692612E-4</v>
      </c>
      <c r="AW70" s="5">
        <f t="shared" si="260"/>
        <v>9.0788216667903104E-6</v>
      </c>
      <c r="AX70" s="5">
        <f t="shared" si="261"/>
        <v>1.3116601256122727E-2</v>
      </c>
      <c r="AY70" s="5">
        <f t="shared" si="262"/>
        <v>1.167915513288016E-2</v>
      </c>
      <c r="AZ70" s="5">
        <f t="shared" si="263"/>
        <v>5.1996192441319065E-3</v>
      </c>
      <c r="BA70" s="5">
        <f t="shared" si="264"/>
        <v>1.5432646155389947E-3</v>
      </c>
      <c r="BB70" s="5">
        <f t="shared" si="265"/>
        <v>3.4353462653961326E-4</v>
      </c>
      <c r="BC70" s="5">
        <f t="shared" si="266"/>
        <v>6.1177344931475025E-5</v>
      </c>
      <c r="BD70" s="5">
        <f t="shared" si="267"/>
        <v>2.1059090437826952E-5</v>
      </c>
      <c r="BE70" s="5">
        <f t="shared" si="268"/>
        <v>5.4797406592266329E-5</v>
      </c>
      <c r="BF70" s="5">
        <f t="shared" si="269"/>
        <v>7.1293576949660583E-5</v>
      </c>
      <c r="BG70" s="5">
        <f t="shared" si="270"/>
        <v>6.1837161407981867E-5</v>
      </c>
      <c r="BH70" s="5">
        <f t="shared" si="271"/>
        <v>4.0226287148876946E-5</v>
      </c>
      <c r="BI70" s="5">
        <f t="shared" si="272"/>
        <v>2.0934391436344716E-5</v>
      </c>
      <c r="BJ70" s="8">
        <f t="shared" si="273"/>
        <v>0.72338540723644429</v>
      </c>
      <c r="BK70" s="8">
        <f t="shared" si="274"/>
        <v>0.16560237850748355</v>
      </c>
      <c r="BL70" s="8">
        <f t="shared" si="275"/>
        <v>0.10182623597246362</v>
      </c>
      <c r="BM70" s="8">
        <f t="shared" si="276"/>
        <v>0.66048495519375183</v>
      </c>
      <c r="BN70" s="8">
        <f t="shared" si="277"/>
        <v>0.3222387222846993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1.1607000000000001</v>
      </c>
      <c r="F71">
        <f>VLOOKUP(B71,home!$B$2:$E$405,3,FALSE)</f>
        <v>1.3785000000000001</v>
      </c>
      <c r="G71">
        <f>VLOOKUP(C71,away!$B$2:$E$405,4,FALSE)</f>
        <v>1.2061999999999999</v>
      </c>
      <c r="H71">
        <f>VLOOKUP(A71,away!$A$2:$E$405,3,FALSE)</f>
        <v>0.89880000000000004</v>
      </c>
      <c r="I71">
        <f>VLOOKUP(C71,away!$B$2:$E$405,3,FALSE)</f>
        <v>0.8901</v>
      </c>
      <c r="J71">
        <f>VLOOKUP(B71,home!$B$2:$E$405,4,FALSE)</f>
        <v>0.44500000000000001</v>
      </c>
      <c r="K71" s="3">
        <f t="shared" si="168"/>
        <v>1.9299500946900001</v>
      </c>
      <c r="L71" s="3">
        <f t="shared" si="169"/>
        <v>0.35600973660000002</v>
      </c>
      <c r="M71" s="5">
        <f t="shared" si="224"/>
        <v>0.10167642304297379</v>
      </c>
      <c r="N71" s="5">
        <f t="shared" si="225"/>
        <v>0.19623042227952775</v>
      </c>
      <c r="O71" s="5">
        <f t="shared" si="226"/>
        <v>3.6197796585959278E-2</v>
      </c>
      <c r="P71" s="5">
        <f t="shared" si="227"/>
        <v>6.9859940948641452E-2</v>
      </c>
      <c r="Q71" s="5">
        <f t="shared" si="228"/>
        <v>0.18935746102971673</v>
      </c>
      <c r="R71" s="5">
        <f t="shared" si="229"/>
        <v>6.4433840140338712E-3</v>
      </c>
      <c r="S71" s="5">
        <f t="shared" si="230"/>
        <v>1.1999859955943168E-2</v>
      </c>
      <c r="T71" s="5">
        <f t="shared" si="231"/>
        <v>6.7413099824434219E-2</v>
      </c>
      <c r="U71" s="5">
        <f t="shared" si="232"/>
        <v>1.24354095880087E-2</v>
      </c>
      <c r="V71" s="5">
        <f t="shared" si="233"/>
        <v>9.1609734185852136E-4</v>
      </c>
      <c r="W71" s="5">
        <f t="shared" si="234"/>
        <v>0.12181681661485327</v>
      </c>
      <c r="X71" s="5">
        <f t="shared" si="235"/>
        <v>4.3367972796504423E-2</v>
      </c>
      <c r="Y71" s="5">
        <f t="shared" si="236"/>
        <v>7.7197102860797522E-3</v>
      </c>
      <c r="Z71" s="5">
        <f t="shared" si="237"/>
        <v>7.6463581521628331E-4</v>
      </c>
      <c r="AA71" s="5">
        <f t="shared" si="238"/>
        <v>1.4757089639800311E-3</v>
      </c>
      <c r="AB71" s="5">
        <f t="shared" si="239"/>
        <v>1.4240223273840719E-3</v>
      </c>
      <c r="AC71" s="5">
        <f t="shared" si="240"/>
        <v>3.9339568782328823E-5</v>
      </c>
      <c r="AD71" s="5">
        <f t="shared" si="241"/>
        <v>5.877509419016759E-2</v>
      </c>
      <c r="AE71" s="5">
        <f t="shared" si="242"/>
        <v>2.0924505801281759E-2</v>
      </c>
      <c r="AF71" s="5">
        <f t="shared" si="243"/>
        <v>3.7246638993997452E-3</v>
      </c>
      <c r="AG71" s="5">
        <f t="shared" si="244"/>
        <v>4.4200553791627753E-4</v>
      </c>
      <c r="AH71" s="5">
        <f t="shared" si="245"/>
        <v>6.8054448792518823E-5</v>
      </c>
      <c r="AI71" s="5">
        <f t="shared" si="246"/>
        <v>1.3134168989119743E-4</v>
      </c>
      <c r="AJ71" s="5">
        <f t="shared" si="247"/>
        <v>1.2674145342113062E-4</v>
      </c>
      <c r="AK71" s="5">
        <f t="shared" si="248"/>
        <v>8.1534893343753094E-5</v>
      </c>
      <c r="AL71" s="5">
        <f t="shared" si="249"/>
        <v>1.0811788494632427E-6</v>
      </c>
      <c r="AM71" s="5">
        <f t="shared" si="250"/>
        <v>2.2686599719545512E-2</v>
      </c>
      <c r="AN71" s="5">
        <f t="shared" si="251"/>
        <v>8.0766503905050323E-3</v>
      </c>
      <c r="AO71" s="5">
        <f t="shared" si="252"/>
        <v>1.437683089066992E-3</v>
      </c>
      <c r="AP71" s="5">
        <f t="shared" si="253"/>
        <v>1.7060972595100477E-4</v>
      </c>
      <c r="AQ71" s="5">
        <f t="shared" si="254"/>
        <v>1.5184680899303849E-5</v>
      </c>
      <c r="AR71" s="5">
        <f t="shared" si="255"/>
        <v>4.8456092778165621E-6</v>
      </c>
      <c r="AS71" s="5">
        <f t="shared" si="256"/>
        <v>9.3517840845528146E-6</v>
      </c>
      <c r="AT71" s="5">
        <f t="shared" si="257"/>
        <v>9.0242382897515751E-6</v>
      </c>
      <c r="AU71" s="5">
        <f t="shared" si="258"/>
        <v>5.8054431806037251E-6</v>
      </c>
      <c r="AV71" s="5">
        <f t="shared" si="259"/>
        <v>2.8010539040308928E-6</v>
      </c>
      <c r="AW71" s="5">
        <f t="shared" si="260"/>
        <v>2.0634929776334253E-8</v>
      </c>
      <c r="AX71" s="5">
        <f t="shared" si="261"/>
        <v>7.2973342128218321E-3</v>
      </c>
      <c r="AY71" s="5">
        <f t="shared" si="262"/>
        <v>2.5979220309888694E-3</v>
      </c>
      <c r="AZ71" s="5">
        <f t="shared" si="263"/>
        <v>4.6244276897984218E-4</v>
      </c>
      <c r="BA71" s="5">
        <f t="shared" si="264"/>
        <v>5.4878042792362771E-5</v>
      </c>
      <c r="BB71" s="5">
        <f t="shared" si="265"/>
        <v>4.8842793899081503E-6</v>
      </c>
      <c r="BC71" s="5">
        <f t="shared" si="266"/>
        <v>3.4777020381640179E-7</v>
      </c>
      <c r="BD71" s="5">
        <f t="shared" si="267"/>
        <v>2.8751401377699842E-7</v>
      </c>
      <c r="BE71" s="5">
        <f t="shared" si="268"/>
        <v>5.5488769811362007E-7</v>
      </c>
      <c r="BF71" s="5">
        <f t="shared" si="269"/>
        <v>5.3545278275834884E-7</v>
      </c>
      <c r="BG71" s="5">
        <f t="shared" si="270"/>
        <v>3.4446571626216648E-7</v>
      </c>
      <c r="BH71" s="5">
        <f t="shared" si="271"/>
        <v>1.6620041042940666E-7</v>
      </c>
      <c r="BI71" s="5">
        <f t="shared" si="272"/>
        <v>6.4151699569150022E-8</v>
      </c>
      <c r="BJ71" s="8">
        <f t="shared" si="273"/>
        <v>0.75257628897102613</v>
      </c>
      <c r="BK71" s="8">
        <f t="shared" si="274"/>
        <v>0.18709066406803762</v>
      </c>
      <c r="BL71" s="8">
        <f t="shared" si="275"/>
        <v>5.8417774765872239E-2</v>
      </c>
      <c r="BM71" s="8">
        <f t="shared" si="276"/>
        <v>0.3964860343232402</v>
      </c>
      <c r="BN71" s="8">
        <f t="shared" si="277"/>
        <v>0.59976542790085285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1.1607000000000001</v>
      </c>
      <c r="F72">
        <f>VLOOKUP(B72,home!$B$2:$E$405,3,FALSE)</f>
        <v>2.4984999999999999</v>
      </c>
      <c r="G72">
        <f>VLOOKUP(C72,away!$B$2:$E$405,4,FALSE)</f>
        <v>1.1748000000000001</v>
      </c>
      <c r="H72">
        <f>VLOOKUP(A72,away!$A$2:$E$405,3,FALSE)</f>
        <v>0.89880000000000004</v>
      </c>
      <c r="I72">
        <f>VLOOKUP(C72,away!$B$2:$E$405,3,FALSE)</f>
        <v>1.2137</v>
      </c>
      <c r="J72">
        <f>VLOOKUP(B72,home!$B$2:$E$405,4,FALSE)</f>
        <v>1.0013000000000001</v>
      </c>
      <c r="K72" s="3">
        <f t="shared" si="168"/>
        <v>3.4069305144600004</v>
      </c>
      <c r="L72" s="3">
        <f t="shared" si="169"/>
        <v>1.0922916956280002</v>
      </c>
      <c r="M72" s="5">
        <f t="shared" si="224"/>
        <v>1.111764036478697E-2</v>
      </c>
      <c r="N72" s="5">
        <f t="shared" si="225"/>
        <v>3.7877028207584935E-2</v>
      </c>
      <c r="O72" s="5">
        <f t="shared" si="226"/>
        <v>1.2143706245435459E-2</v>
      </c>
      <c r="P72" s="5">
        <f t="shared" si="227"/>
        <v>4.1372763366212546E-2</v>
      </c>
      <c r="Q72" s="5">
        <f t="shared" si="228"/>
        <v>6.4522201598741655E-2</v>
      </c>
      <c r="R72" s="5">
        <f t="shared" si="229"/>
        <v>6.6322347430175154E-3</v>
      </c>
      <c r="S72" s="5">
        <f t="shared" si="230"/>
        <v>3.8490756410373812E-2</v>
      </c>
      <c r="T72" s="5">
        <f t="shared" si="231"/>
        <v>7.0477064989941191E-2</v>
      </c>
      <c r="U72" s="5">
        <f t="shared" si="232"/>
        <v>2.2595562925048152E-2</v>
      </c>
      <c r="V72" s="5">
        <f t="shared" si="233"/>
        <v>1.5915337192881022E-2</v>
      </c>
      <c r="W72" s="5">
        <f t="shared" si="234"/>
        <v>7.327421916229758E-2</v>
      </c>
      <c r="X72" s="5">
        <f t="shared" si="235"/>
        <v>8.0036821094603736E-2</v>
      </c>
      <c r="Y72" s="5">
        <f t="shared" si="236"/>
        <v>4.3711777513049804E-2</v>
      </c>
      <c r="Z72" s="5">
        <f t="shared" si="237"/>
        <v>2.4147783110845126E-3</v>
      </c>
      <c r="AA72" s="5">
        <f t="shared" si="238"/>
        <v>8.2269819136900086E-3</v>
      </c>
      <c r="AB72" s="5">
        <f t="shared" si="239"/>
        <v>1.4014377861830513E-2</v>
      </c>
      <c r="AC72" s="5">
        <f t="shared" si="240"/>
        <v>3.7016705994336969E-3</v>
      </c>
      <c r="AD72" s="5">
        <f t="shared" si="241"/>
        <v>6.2410043296815342E-2</v>
      </c>
      <c r="AE72" s="5">
        <f t="shared" si="242"/>
        <v>6.8169972016895342E-2</v>
      </c>
      <c r="AF72" s="5">
        <f t="shared" si="243"/>
        <v>3.7230747162623964E-2</v>
      </c>
      <c r="AG72" s="5">
        <f t="shared" si="244"/>
        <v>1.3555611982586632E-2</v>
      </c>
      <c r="AH72" s="5">
        <f t="shared" si="245"/>
        <v>6.5941057399505508E-4</v>
      </c>
      <c r="AI72" s="5">
        <f t="shared" si="246"/>
        <v>2.2465660061013371E-3</v>
      </c>
      <c r="AJ72" s="5">
        <f t="shared" si="247"/>
        <v>3.8269471394675888E-3</v>
      </c>
      <c r="AK72" s="5">
        <f t="shared" si="248"/>
        <v>4.3460476622258467E-3</v>
      </c>
      <c r="AL72" s="5">
        <f t="shared" si="249"/>
        <v>5.5101023866576955E-4</v>
      </c>
      <c r="AM72" s="5">
        <f t="shared" si="250"/>
        <v>4.2525336183337988E-2</v>
      </c>
      <c r="AN72" s="5">
        <f t="shared" si="251"/>
        <v>4.6450071566849008E-2</v>
      </c>
      <c r="AO72" s="5">
        <f t="shared" si="252"/>
        <v>2.5368513716897727E-2</v>
      </c>
      <c r="AP72" s="5">
        <f t="shared" si="253"/>
        <v>9.2366056211308032E-3</v>
      </c>
      <c r="AQ72" s="5">
        <f t="shared" si="254"/>
        <v>2.5222669039380199E-3</v>
      </c>
      <c r="AR72" s="5">
        <f t="shared" si="255"/>
        <v>1.4405373879681837E-4</v>
      </c>
      <c r="AS72" s="5">
        <f t="shared" si="256"/>
        <v>4.9078107842893102E-4</v>
      </c>
      <c r="AT72" s="5">
        <f t="shared" si="257"/>
        <v>8.3602851600955588E-4</v>
      </c>
      <c r="AU72" s="5">
        <f t="shared" si="258"/>
        <v>9.4943035405055561E-4</v>
      </c>
      <c r="AV72" s="5">
        <f t="shared" si="259"/>
        <v>8.0866081114235012E-4</v>
      </c>
      <c r="AW72" s="5">
        <f t="shared" si="260"/>
        <v>5.6958569816077026E-5</v>
      </c>
      <c r="AX72" s="5">
        <f t="shared" si="261"/>
        <v>2.4146810913447364E-2</v>
      </c>
      <c r="AY72" s="5">
        <f t="shared" si="262"/>
        <v>2.6375361036658124E-2</v>
      </c>
      <c r="AZ72" s="5">
        <f t="shared" si="263"/>
        <v>1.4404793914765995E-2</v>
      </c>
      <c r="BA72" s="5">
        <f t="shared" si="264"/>
        <v>5.2447455901105501E-3</v>
      </c>
      <c r="BB72" s="5">
        <f t="shared" si="265"/>
        <v>1.4321980134398319E-3</v>
      </c>
      <c r="BC72" s="5">
        <f t="shared" si="266"/>
        <v>3.1287559931504963E-4</v>
      </c>
      <c r="BD72" s="5">
        <f t="shared" si="267"/>
        <v>2.6224783768654949E-5</v>
      </c>
      <c r="BE72" s="5">
        <f t="shared" si="268"/>
        <v>8.9346016056545872E-5</v>
      </c>
      <c r="BF72" s="5">
        <f t="shared" si="269"/>
        <v>1.5219783422423968E-4</v>
      </c>
      <c r="BG72" s="5">
        <f t="shared" si="270"/>
        <v>1.7284248188442888E-4</v>
      </c>
      <c r="BH72" s="5">
        <f t="shared" si="271"/>
        <v>1.4721558143176519E-4</v>
      </c>
      <c r="BI72" s="5">
        <f t="shared" si="272"/>
        <v>1.0031065131677035E-4</v>
      </c>
      <c r="BJ72" s="8">
        <f t="shared" si="273"/>
        <v>0.74928506608503065</v>
      </c>
      <c r="BK72" s="8">
        <f t="shared" si="274"/>
        <v>0.13752453920901195</v>
      </c>
      <c r="BL72" s="8">
        <f t="shared" si="275"/>
        <v>7.8608926917922095E-2</v>
      </c>
      <c r="BM72" s="8">
        <f t="shared" si="276"/>
        <v>0.76784933353042806</v>
      </c>
      <c r="BN72" s="8">
        <f t="shared" si="277"/>
        <v>0.1736655745257791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1.7444</v>
      </c>
      <c r="F79">
        <f>VLOOKUP(B79,home!$B$2:$E$405,3,FALSE)</f>
        <v>0.82799999999999996</v>
      </c>
      <c r="G79">
        <f>VLOOKUP(C79,away!$B$2:$E$405,4,FALSE)</f>
        <v>1.0190999999999999</v>
      </c>
      <c r="H79">
        <f>VLOOKUP(A79,away!$A$2:$E$405,3,FALSE)</f>
        <v>1.5556000000000001</v>
      </c>
      <c r="I79">
        <f>VLOOKUP(C79,away!$B$2:$E$405,3,FALSE)</f>
        <v>1.2857000000000001</v>
      </c>
      <c r="J79">
        <f>VLOOKUP(B79,home!$B$2:$E$405,4,FALSE)</f>
        <v>0.85709999999999997</v>
      </c>
      <c r="K79" s="3">
        <f t="shared" si="278"/>
        <v>1.4719505371199999</v>
      </c>
      <c r="L79" s="3">
        <f t="shared" si="279"/>
        <v>1.7142299299320001</v>
      </c>
      <c r="M79" s="5">
        <f t="shared" ref="M79:M111" si="280">_xlfn.POISSON.DIST(0,K79,FALSE) * _xlfn.POISSON.DIST(0,L79,FALSE)</f>
        <v>4.1329428964135377E-2</v>
      </c>
      <c r="N79" s="5">
        <f t="shared" ref="N79:N111" si="281">_xlfn.POISSON.DIST(1,K79,FALSE) * _xlfn.POISSON.DIST(0,L79,FALSE)</f>
        <v>6.083487516262194E-2</v>
      </c>
      <c r="O79" s="5">
        <f t="shared" ref="O79:O111" si="282">_xlfn.POISSON.DIST(0,K79,FALSE) * _xlfn.POISSON.DIST(1,L79,FALSE)</f>
        <v>7.0848144117319364E-2</v>
      </c>
      <c r="P79" s="5">
        <f t="shared" ref="P79:P111" si="283">_xlfn.POISSON.DIST(1,K79,FALSE) * _xlfn.POISSON.DIST(1,L79,FALSE)</f>
        <v>0.10428496378744338</v>
      </c>
      <c r="Q79" s="5">
        <f t="shared" ref="Q79:Q111" si="284">_xlfn.POISSON.DIST(2,K79,FALSE) * _xlfn.POISSON.DIST(0,L79,FALSE)</f>
        <v>4.4772963585624763E-2</v>
      </c>
      <c r="R79" s="5">
        <f t="shared" ref="R79:R111" si="285">_xlfn.POISSON.DIST(0,K79,FALSE) * _xlfn.POISSON.DIST(2,L79,FALSE)</f>
        <v>6.0725004563022322E-2</v>
      </c>
      <c r="S79" s="5">
        <f t="shared" ref="S79:S111" si="286">_xlfn.POISSON.DIST(2,K79,FALSE) * _xlfn.POISSON.DIST(2,L79,FALSE)</f>
        <v>6.5784562869146704E-2</v>
      </c>
      <c r="T79" s="5">
        <f t="shared" ref="T79:T111" si="287">_xlfn.POISSON.DIST(2,K79,FALSE) * _xlfn.POISSON.DIST(1,L79,FALSE)</f>
        <v>7.6751154230233529E-2</v>
      </c>
      <c r="U79" s="5">
        <f t="shared" ref="U79:U111" si="288">_xlfn.POISSON.DIST(1,K79,FALSE) * _xlfn.POISSON.DIST(2,L79,FALSE)</f>
        <v>8.9384203083155145E-2</v>
      </c>
      <c r="V79" s="5">
        <f t="shared" ref="V79:V111" si="289">_xlfn.POISSON.DIST(3,K79,FALSE) * _xlfn.POISSON.DIST(3,L79,FALSE)</f>
        <v>1.8443518412173305E-2</v>
      </c>
      <c r="W79" s="5">
        <f t="shared" ref="W79:W111" si="290">_xlfn.POISSON.DIST(3,K79,FALSE) * _xlfn.POISSON.DIST(0,L79,FALSE)</f>
        <v>2.1967862599438191E-2</v>
      </c>
      <c r="X79" s="5">
        <f t="shared" ref="X79:X111" si="291">_xlfn.POISSON.DIST(3,K79,FALSE) * _xlfn.POISSON.DIST(1,L79,FALSE)</f>
        <v>3.7657967564590736E-2</v>
      </c>
      <c r="Y79" s="5">
        <f t="shared" ref="Y79:Y111" si="292">_xlfn.POISSON.DIST(3,K79,FALSE) * _xlfn.POISSON.DIST(2,L79,FALSE)</f>
        <v>3.2277207549814967E-2</v>
      </c>
      <c r="Z79" s="5">
        <f t="shared" ref="Z79:Z111" si="293">_xlfn.POISSON.DIST(0,K79,FALSE) * _xlfn.POISSON.DIST(3,L79,FALSE)</f>
        <v>3.4698873439063374E-2</v>
      </c>
      <c r="AA79" s="5">
        <f t="shared" ref="AA79:AA111" si="294">_xlfn.POISSON.DIST(1,K79,FALSE) * _xlfn.POISSON.DIST(3,L79,FALSE)</f>
        <v>5.1075025396088228E-2</v>
      </c>
      <c r="AB79" s="5">
        <f t="shared" ref="AB79:AB111" si="295">_xlfn.POISSON.DIST(2,K79,FALSE) * _xlfn.POISSON.DIST(3,L79,FALSE)</f>
        <v>3.7589955532594858E-2</v>
      </c>
      <c r="AC79" s="5">
        <f t="shared" ref="AC79:AC111" si="296">_xlfn.POISSON.DIST(4,K79,FALSE) * _xlfn.POISSON.DIST(4,L79,FALSE)</f>
        <v>2.9086139373526074E-3</v>
      </c>
      <c r="AD79" s="5">
        <f t="shared" ref="AD79:AD111" si="297">_xlfn.POISSON.DIST(4,K79,FALSE) * _xlfn.POISSON.DIST(0,L79,FALSE)</f>
        <v>8.0839017881553545E-3</v>
      </c>
      <c r="AE79" s="5">
        <f t="shared" ref="AE79:AE111" si="298">_xlfn.POISSON.DIST(4,K79,FALSE) * _xlfn.POISSON.DIST(1,L79,FALSE)</f>
        <v>1.3857666395886724E-2</v>
      </c>
      <c r="AF79" s="5">
        <f t="shared" ref="AF79:AF111" si="299">_xlfn.POISSON.DIST(4,K79,FALSE) * _xlfn.POISSON.DIST(2,L79,FALSE)</f>
        <v>1.1877613247420968E-2</v>
      </c>
      <c r="AG79" s="5">
        <f t="shared" ref="AG79:AG111" si="300">_xlfn.POISSON.DIST(4,K79,FALSE) * _xlfn.POISSON.DIST(3,L79,FALSE)</f>
        <v>6.7869867082952793E-3</v>
      </c>
      <c r="AH79" s="5">
        <f t="shared" ref="AH79:AH111" si="301">_xlfn.POISSON.DIST(0,K79,FALSE) * _xlfn.POISSON.DIST(4,L79,FALSE)</f>
        <v>1.4870461846041232E-2</v>
      </c>
      <c r="AI79" s="5">
        <f t="shared" ref="AI79:AI111" si="302">_xlfn.POISSON.DIST(1,K79,FALSE) * _xlfn.POISSON.DIST(4,L79,FALSE)</f>
        <v>2.1888584301502857E-2</v>
      </c>
      <c r="AJ79" s="5">
        <f t="shared" ref="AJ79:AJ111" si="303">_xlfn.POISSON.DIST(2,K79,FALSE) * _xlfn.POISSON.DIST(4,L79,FALSE)</f>
        <v>1.6109456709696764E-2</v>
      </c>
      <c r="AK79" s="5">
        <f t="shared" ref="AK79:AK111" si="304">_xlfn.POISSON.DIST(3,K79,FALSE) * _xlfn.POISSON.DIST(4,L79,FALSE)</f>
        <v>7.9041078188498478E-3</v>
      </c>
      <c r="AL79" s="5">
        <f t="shared" ref="AL79:AL111" si="305">_xlfn.POISSON.DIST(5,K79,FALSE) * _xlfn.POISSON.DIST(5,L79,FALSE)</f>
        <v>2.9356776198547255E-4</v>
      </c>
      <c r="AM79" s="5">
        <f t="shared" ref="AM79:AM111" si="306">_xlfn.POISSON.DIST(5,K79,FALSE) * _xlfn.POISSON.DIST(0,L79,FALSE)</f>
        <v>2.3798207158201197E-3</v>
      </c>
      <c r="AN79" s="5">
        <f t="shared" ref="AN79:AN111" si="307">_xlfn.POISSON.DIST(5,K79,FALSE) * _xlfn.POISSON.DIST(1,L79,FALSE)</f>
        <v>4.0795598989310459E-3</v>
      </c>
      <c r="AO79" s="5">
        <f t="shared" ref="AO79:AO111" si="308">_xlfn.POISSON.DIST(5,K79,FALSE) * _xlfn.POISSON.DIST(2,L79,FALSE)</f>
        <v>3.4966518398489833E-3</v>
      </c>
      <c r="AP79" s="5">
        <f t="shared" ref="AP79:AP111" si="309">_xlfn.POISSON.DIST(5,K79,FALSE) * _xlfn.POISSON.DIST(3,L79,FALSE)</f>
        <v>1.9980217461403067E-3</v>
      </c>
      <c r="AQ79" s="5">
        <f t="shared" ref="AQ79:AQ111" si="310">_xlfn.POISSON.DIST(5,K79,FALSE) * _xlfn.POISSON.DIST(4,L79,FALSE)</f>
        <v>8.5626716947217736E-4</v>
      </c>
      <c r="AR79" s="5">
        <f t="shared" ref="AR79:AR111" si="311">_xlfn.POISSON.DIST(0,K79,FALSE) * _xlfn.POISSON.DIST(5,L79,FALSE)</f>
        <v>5.0982781536791488E-3</v>
      </c>
      <c r="AS79" s="5">
        <f t="shared" ref="AS79:AS111" si="312">_xlfn.POISSON.DIST(1,K79,FALSE) * _xlfn.POISSON.DIST(5,L79,FALSE)</f>
        <v>7.5044132666951839E-3</v>
      </c>
      <c r="AT79" s="5">
        <f t="shared" ref="AT79:AT111" si="313">_xlfn.POISSON.DIST(2,K79,FALSE) * _xlfn.POISSON.DIST(5,L79,FALSE)</f>
        <v>5.5230625693412153E-3</v>
      </c>
      <c r="AU79" s="5">
        <f t="shared" ref="AU79:AU111" si="314">_xlfn.POISSON.DIST(3,K79,FALSE) * _xlfn.POISSON.DIST(5,L79,FALSE)</f>
        <v>2.7098916384963897E-3</v>
      </c>
      <c r="AV79" s="5">
        <f t="shared" ref="AV79:AV111" si="315">_xlfn.POISSON.DIST(4,K79,FALSE) * _xlfn.POISSON.DIST(5,L79,FALSE)</f>
        <v>9.9720661320543981E-4</v>
      </c>
      <c r="AW79" s="5">
        <f t="shared" ref="AW79:AW111" si="316">_xlfn.POISSON.DIST(6,K79,FALSE) * _xlfn.POISSON.DIST(6,L79,FALSE)</f>
        <v>2.0576341117328361E-5</v>
      </c>
      <c r="AX79" s="5">
        <f t="shared" ref="AX79:AX111" si="317">_xlfn.POISSON.DIST(6,K79,FALSE) * _xlfn.POISSON.DIST(0,L79,FALSE)</f>
        <v>5.8382973015012201E-4</v>
      </c>
      <c r="AY79" s="5">
        <f t="shared" ref="AY79:AY111" si="318">_xlfn.POISSON.DIST(6,K79,FALSE) * _xlfn.POISSON.DIST(1,L79,FALSE)</f>
        <v>1.0008183974074623E-3</v>
      </c>
      <c r="AZ79" s="5">
        <f t="shared" ref="AZ79:AZ111" si="319">_xlfn.POISSON.DIST(6,K79,FALSE) * _xlfn.POISSON.DIST(2,L79,FALSE)</f>
        <v>8.5781642563122554E-4</v>
      </c>
      <c r="BA79" s="5">
        <f t="shared" ref="BA79:BA111" si="320">_xlfn.POISSON.DIST(6,K79,FALSE) * _xlfn.POISSON.DIST(3,L79,FALSE)</f>
        <v>4.9016486373477811E-4</v>
      </c>
      <c r="BB79" s="5">
        <f t="shared" ref="BB79:BB111" si="321">_xlfn.POISSON.DIST(6,K79,FALSE) * _xlfn.POISSON.DIST(4,L79,FALSE)</f>
        <v>2.1006382000379918E-4</v>
      </c>
      <c r="BC79" s="5">
        <f t="shared" ref="BC79:BC111" si="322">_xlfn.POISSON.DIST(6,K79,FALSE) * _xlfn.POISSON.DIST(5,L79,FALSE)</f>
        <v>7.2019537489272195E-5</v>
      </c>
      <c r="BD79" s="5">
        <f t="shared" ref="BD79:BD111" si="323">_xlfn.POISSON.DIST(0,K79,FALSE) * _xlfn.POISSON.DIST(6,L79,FALSE)</f>
        <v>1.4566035003592095E-3</v>
      </c>
      <c r="BE79" s="5">
        <f t="shared" ref="BE79:BE111" si="324">_xlfn.POISSON.DIST(1,K79,FALSE) * _xlfn.POISSON.DIST(6,L79,FALSE)</f>
        <v>2.1440483047246101E-3</v>
      </c>
      <c r="BF79" s="5">
        <f t="shared" ref="BF79:BF111" si="325">_xlfn.POISSON.DIST(2,K79,FALSE) * _xlfn.POISSON.DIST(6,L79,FALSE)</f>
        <v>1.5779665268753078E-3</v>
      </c>
      <c r="BG79" s="5">
        <f t="shared" ref="BG79:BG111" si="326">_xlfn.POISSON.DIST(3,K79,FALSE) * _xlfn.POISSON.DIST(6,L79,FALSE)</f>
        <v>7.742295589304967E-4</v>
      </c>
      <c r="BH79" s="5">
        <f t="shared" ref="BH79:BH111" si="327">_xlfn.POISSON.DIST(4,K79,FALSE) * _xlfn.POISSON.DIST(6,L79,FALSE)</f>
        <v>2.8490690378048147E-4</v>
      </c>
      <c r="BI79" s="5">
        <f t="shared" ref="BI79:BI111" si="328">_xlfn.POISSON.DIST(5,K79,FALSE) * _xlfn.POISSON.DIST(6,L79,FALSE)</f>
        <v>8.3873774009775138E-5</v>
      </c>
      <c r="BJ79" s="8">
        <f t="shared" ref="BJ79:BJ111" si="329">SUM(N79,Q79,T79,W79,X79,Y79,AD79,AE79,AF79,AG79,AM79,AN79,AO79,AP79,AQ79,AX79,AY79,AZ79,BA79,BB79,BC79)</f>
        <v>0.3308932329767118</v>
      </c>
      <c r="BK79" s="8">
        <f t="shared" ref="BK79:BK111" si="330">SUM(M79,P79,S79,V79,AC79,AL79,AY79)</f>
        <v>0.23404547412964433</v>
      </c>
      <c r="BL79" s="8">
        <f t="shared" ref="BL79:BL111" si="331">SUM(O79,R79,U79,AA79,AB79,AH79,AI79,AJ79,AK79,AR79,AS79,AT79,AU79,AV79,BD79,BE79,BF79,BG79,BH79,BI79)</f>
        <v>0.39854942417836786</v>
      </c>
      <c r="BM79" s="8">
        <f t="shared" ref="BM79:BM111" si="332">SUM(S79:BI79)</f>
        <v>0.61441138248732985</v>
      </c>
      <c r="BN79" s="8">
        <f t="shared" ref="BN79:BN111" si="333">SUM(M79:R79)</f>
        <v>0.38279538018016718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1.7444</v>
      </c>
      <c r="F80">
        <f>VLOOKUP(B80,home!$B$2:$E$405,3,FALSE)</f>
        <v>1.0828</v>
      </c>
      <c r="G80">
        <f>VLOOKUP(C80,away!$B$2:$E$405,4,FALSE)</f>
        <v>0.63700000000000001</v>
      </c>
      <c r="H80">
        <f>VLOOKUP(A80,away!$A$2:$E$405,3,FALSE)</f>
        <v>1.5556000000000001</v>
      </c>
      <c r="I80">
        <f>VLOOKUP(C80,away!$B$2:$E$405,3,FALSE)</f>
        <v>1.2142999999999999</v>
      </c>
      <c r="J80">
        <f>VLOOKUP(B80,home!$B$2:$E$405,4,FALSE)</f>
        <v>0.92849999999999999</v>
      </c>
      <c r="K80" s="3">
        <f t="shared" si="278"/>
        <v>1.20318873584</v>
      </c>
      <c r="L80" s="3">
        <f t="shared" si="279"/>
        <v>1.75390407678</v>
      </c>
      <c r="M80" s="5">
        <f t="shared" si="280"/>
        <v>5.1969783667102913E-2</v>
      </c>
      <c r="N80" s="5">
        <f t="shared" si="281"/>
        <v>6.2529458312299821E-2</v>
      </c>
      <c r="O80" s="5">
        <f t="shared" si="282"/>
        <v>9.1150015443106455E-2</v>
      </c>
      <c r="P80" s="5">
        <f t="shared" si="283"/>
        <v>0.10967067185278773</v>
      </c>
      <c r="Q80" s="5">
        <f t="shared" si="284"/>
        <v>3.7617369949768019E-2</v>
      </c>
      <c r="R80" s="5">
        <f t="shared" si="285"/>
        <v>7.9934191842112201E-2</v>
      </c>
      <c r="S80" s="5">
        <f t="shared" si="286"/>
        <v>5.7858891340043281E-2</v>
      </c>
      <c r="T80" s="5">
        <f t="shared" si="287"/>
        <v>6.5977258512639594E-2</v>
      </c>
      <c r="U80" s="5">
        <f t="shared" si="288"/>
        <v>9.6175919232903015E-2</v>
      </c>
      <c r="V80" s="5">
        <f t="shared" si="289"/>
        <v>1.3566480447703063E-2</v>
      </c>
      <c r="W80" s="5">
        <f t="shared" si="290"/>
        <v>1.5086931931828989E-2</v>
      </c>
      <c r="X80" s="5">
        <f t="shared" si="291"/>
        <v>2.6461031421337225E-2</v>
      </c>
      <c r="Y80" s="5">
        <f t="shared" si="292"/>
        <v>2.3205055442843524E-2</v>
      </c>
      <c r="Z80" s="5">
        <f t="shared" si="293"/>
        <v>4.6732301648665077E-2</v>
      </c>
      <c r="AA80" s="5">
        <f t="shared" si="294"/>
        <v>5.6227778943550875E-2</v>
      </c>
      <c r="AB80" s="5">
        <f t="shared" si="295"/>
        <v>3.3826315133090985E-2</v>
      </c>
      <c r="AC80" s="5">
        <f t="shared" si="296"/>
        <v>1.7893150120027294E-3</v>
      </c>
      <c r="AD80" s="5">
        <f t="shared" si="297"/>
        <v>4.5381066396903659E-3</v>
      </c>
      <c r="AE80" s="5">
        <f t="shared" si="298"/>
        <v>7.9594037362153182E-3</v>
      </c>
      <c r="AF80" s="5">
        <f t="shared" si="299"/>
        <v>6.9800153308430075E-3</v>
      </c>
      <c r="AG80" s="5">
        <f t="shared" si="300"/>
        <v>4.0807591149174842E-3</v>
      </c>
      <c r="AH80" s="5">
        <f t="shared" si="301"/>
        <v>2.0490993594726593E-2</v>
      </c>
      <c r="AI80" s="5">
        <f t="shared" si="302"/>
        <v>2.4654532679344626E-2</v>
      </c>
      <c r="AJ80" s="5">
        <f t="shared" si="303"/>
        <v>1.4832028003593319E-2</v>
      </c>
      <c r="AK80" s="5">
        <f t="shared" si="304"/>
        <v>5.9485763411956391E-3</v>
      </c>
      <c r="AL80" s="5">
        <f t="shared" si="305"/>
        <v>1.5103805763720055E-4</v>
      </c>
      <c r="AM80" s="5">
        <f t="shared" si="306"/>
        <v>1.0920397581832323E-3</v>
      </c>
      <c r="AN80" s="5">
        <f t="shared" si="307"/>
        <v>1.9153329838834162E-3</v>
      </c>
      <c r="AO80" s="5">
        <f t="shared" si="308"/>
        <v>1.6796551644121633E-3</v>
      </c>
      <c r="AP80" s="5">
        <f t="shared" si="309"/>
        <v>9.8198468014902497E-4</v>
      </c>
      <c r="AQ80" s="5">
        <f t="shared" si="310"/>
        <v>4.3057673346221968E-4</v>
      </c>
      <c r="AR80" s="5">
        <f t="shared" si="311"/>
        <v>7.18784744061277E-3</v>
      </c>
      <c r="AS80" s="5">
        <f t="shared" si="312"/>
        <v>8.6483370754816581E-3</v>
      </c>
      <c r="AT80" s="5">
        <f t="shared" si="313"/>
        <v>5.2027908764834914E-3</v>
      </c>
      <c r="AU80" s="5">
        <f t="shared" si="314"/>
        <v>2.0866464591720183E-3</v>
      </c>
      <c r="AV80" s="5">
        <f t="shared" si="315"/>
        <v>6.2765737883904856E-4</v>
      </c>
      <c r="AW80" s="5">
        <f t="shared" si="316"/>
        <v>8.8536731707820057E-6</v>
      </c>
      <c r="AX80" s="5">
        <f t="shared" si="317"/>
        <v>2.1898832268925049E-4</v>
      </c>
      <c r="AY80" s="5">
        <f t="shared" si="318"/>
        <v>3.8408451193189057E-4</v>
      </c>
      <c r="AZ80" s="5">
        <f t="shared" si="319"/>
        <v>3.3682369565269982E-4</v>
      </c>
      <c r="BA80" s="5">
        <f t="shared" si="320"/>
        <v>1.9691881765379209E-4</v>
      </c>
      <c r="BB80" s="5">
        <f t="shared" si="321"/>
        <v>8.6344179269420813E-5</v>
      </c>
      <c r="BC80" s="5">
        <f t="shared" si="322"/>
        <v>3.0287881605372076E-5</v>
      </c>
      <c r="BD80" s="5">
        <f t="shared" si="323"/>
        <v>2.1011324882272368E-3</v>
      </c>
      <c r="BE80" s="5">
        <f t="shared" si="324"/>
        <v>2.5280589423424824E-3</v>
      </c>
      <c r="BF80" s="5">
        <f t="shared" si="325"/>
        <v>1.52086602148303E-3</v>
      </c>
      <c r="BG80" s="5">
        <f t="shared" si="326"/>
        <v>6.0996295525672553E-4</v>
      </c>
      <c r="BH80" s="5">
        <f t="shared" si="327"/>
        <v>1.8347513926114263E-4</v>
      </c>
      <c r="BI80" s="5">
        <f t="shared" si="328"/>
        <v>4.4151044173136426E-5</v>
      </c>
      <c r="BJ80" s="8">
        <f t="shared" si="329"/>
        <v>0.26178842712127576</v>
      </c>
      <c r="BK80" s="8">
        <f t="shared" si="330"/>
        <v>0.23539026488920881</v>
      </c>
      <c r="BL80" s="8">
        <f t="shared" si="331"/>
        <v>0.45398127703495667</v>
      </c>
      <c r="BM80" s="8">
        <f t="shared" si="332"/>
        <v>0.56464554878816797</v>
      </c>
      <c r="BN80" s="8">
        <f t="shared" si="333"/>
        <v>0.43287149106717709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1.7444</v>
      </c>
      <c r="F81">
        <f>VLOOKUP(B81,home!$B$2:$E$405,3,FALSE)</f>
        <v>0.76439999999999997</v>
      </c>
      <c r="G81">
        <f>VLOOKUP(C81,away!$B$2:$E$405,4,FALSE)</f>
        <v>0.89170000000000005</v>
      </c>
      <c r="H81">
        <f>VLOOKUP(A81,away!$A$2:$E$405,3,FALSE)</f>
        <v>1.5556000000000001</v>
      </c>
      <c r="I81">
        <f>VLOOKUP(C81,away!$B$2:$E$405,3,FALSE)</f>
        <v>1.0713999999999999</v>
      </c>
      <c r="J81">
        <f>VLOOKUP(B81,home!$B$2:$E$405,4,FALSE)</f>
        <v>0.78569999999999995</v>
      </c>
      <c r="K81" s="3">
        <f t="shared" si="278"/>
        <v>1.1890100433120001</v>
      </c>
      <c r="L81" s="3">
        <f t="shared" si="279"/>
        <v>1.3095024932879999</v>
      </c>
      <c r="M81" s="5">
        <f t="shared" si="280"/>
        <v>8.2207187908556162E-2</v>
      </c>
      <c r="N81" s="5">
        <f t="shared" si="281"/>
        <v>9.7745172055710108E-2</v>
      </c>
      <c r="O81" s="5">
        <f t="shared" si="282"/>
        <v>0.10765051753244941</v>
      </c>
      <c r="P81" s="5">
        <f t="shared" si="283"/>
        <v>0.1279975465138169</v>
      </c>
      <c r="Q81" s="5">
        <f t="shared" si="284"/>
        <v>5.8109995629749389E-2</v>
      </c>
      <c r="R81" s="5">
        <f t="shared" si="285"/>
        <v>7.0484310556243032E-2</v>
      </c>
      <c r="S81" s="5">
        <f t="shared" si="286"/>
        <v>4.982341669374734E-2</v>
      </c>
      <c r="T81" s="5">
        <f t="shared" si="287"/>
        <v>7.6095184162111598E-2</v>
      </c>
      <c r="U81" s="5">
        <f t="shared" si="288"/>
        <v>8.3806553147295015E-2</v>
      </c>
      <c r="V81" s="5">
        <f t="shared" si="289"/>
        <v>8.6195153948892891E-3</v>
      </c>
      <c r="W81" s="5">
        <f t="shared" si="290"/>
        <v>2.3031122806862831E-2</v>
      </c>
      <c r="X81" s="5">
        <f t="shared" si="291"/>
        <v>3.015931273880899E-2</v>
      </c>
      <c r="Y81" s="5">
        <f t="shared" si="292"/>
        <v>1.974684761366146E-2</v>
      </c>
      <c r="Z81" s="5">
        <f t="shared" si="293"/>
        <v>3.0766460137028644E-2</v>
      </c>
      <c r="AA81" s="5">
        <f t="shared" si="294"/>
        <v>3.6581630100085354E-2</v>
      </c>
      <c r="AB81" s="5">
        <f t="shared" si="295"/>
        <v>2.1747962794863029E-2</v>
      </c>
      <c r="AC81" s="5">
        <f t="shared" si="296"/>
        <v>8.3879284977423556E-4</v>
      </c>
      <c r="AD81" s="5">
        <f t="shared" si="297"/>
        <v>6.8460590815279873E-3</v>
      </c>
      <c r="AE81" s="5">
        <f t="shared" si="298"/>
        <v>8.9649314364578531E-3</v>
      </c>
      <c r="AF81" s="5">
        <f t="shared" si="299"/>
        <v>5.869800034098766E-3</v>
      </c>
      <c r="AG81" s="5">
        <f t="shared" si="300"/>
        <v>2.5621725932514399E-3</v>
      </c>
      <c r="AH81" s="5">
        <f t="shared" si="301"/>
        <v>1.0072189064771222E-2</v>
      </c>
      <c r="AI81" s="5">
        <f t="shared" si="302"/>
        <v>1.1975933956150285E-2</v>
      </c>
      <c r="AJ81" s="5">
        <f t="shared" si="303"/>
        <v>7.1197528759519516E-3</v>
      </c>
      <c r="AK81" s="5">
        <f t="shared" si="304"/>
        <v>2.8218192251354569E-3</v>
      </c>
      <c r="AL81" s="5">
        <f t="shared" si="305"/>
        <v>5.2240408429424106E-5</v>
      </c>
      <c r="AM81" s="5">
        <f t="shared" si="306"/>
        <v>1.6280066010088202E-3</v>
      </c>
      <c r="AN81" s="5">
        <f t="shared" si="307"/>
        <v>2.1318787031103718E-3</v>
      </c>
      <c r="AO81" s="5">
        <f t="shared" si="308"/>
        <v>1.3958502385553102E-3</v>
      </c>
      <c r="AP81" s="5">
        <f t="shared" si="309"/>
        <v>6.0928978921494258E-4</v>
      </c>
      <c r="AQ81" s="5">
        <f t="shared" si="310"/>
        <v>1.9946662452797188E-4</v>
      </c>
      <c r="AR81" s="5">
        <f t="shared" si="311"/>
        <v>2.6379113386372087E-3</v>
      </c>
      <c r="AS81" s="5">
        <f t="shared" si="312"/>
        <v>3.136503075006244E-3</v>
      </c>
      <c r="AT81" s="5">
        <f t="shared" si="313"/>
        <v>1.8646668285306979E-3</v>
      </c>
      <c r="AU81" s="5">
        <f t="shared" si="314"/>
        <v>7.3903586218457859E-4</v>
      </c>
      <c r="AV81" s="5">
        <f t="shared" si="315"/>
        <v>2.1968026562630167E-4</v>
      </c>
      <c r="AW81" s="5">
        <f t="shared" si="316"/>
        <v>2.2594145211905671E-6</v>
      </c>
      <c r="AX81" s="5">
        <f t="shared" si="317"/>
        <v>3.2261936652962003E-4</v>
      </c>
      <c r="AY81" s="5">
        <f t="shared" si="318"/>
        <v>4.2247086485353252E-4</v>
      </c>
      <c r="AZ81" s="5">
        <f t="shared" si="319"/>
        <v>2.7661332543361928E-4</v>
      </c>
      <c r="BA81" s="5">
        <f t="shared" si="320"/>
        <v>1.207419464440031E-4</v>
      </c>
      <c r="BB81" s="5">
        <f t="shared" si="321"/>
        <v>3.9527969978217074E-5</v>
      </c>
      <c r="BC81" s="5">
        <f t="shared" si="322"/>
        <v>1.0352395048217693E-5</v>
      </c>
      <c r="BD81" s="5">
        <f t="shared" si="323"/>
        <v>5.757252458363513E-4</v>
      </c>
      <c r="BE81" s="5">
        <f t="shared" si="324"/>
        <v>6.8454309948769198E-4</v>
      </c>
      <c r="BF81" s="5">
        <f t="shared" si="325"/>
        <v>4.0696431018539576E-4</v>
      </c>
      <c r="BG81" s="5">
        <f t="shared" si="326"/>
        <v>1.6129488402665863E-4</v>
      </c>
      <c r="BH81" s="5">
        <f t="shared" si="327"/>
        <v>4.7945309260635319E-5</v>
      </c>
      <c r="BI81" s="5">
        <f t="shared" si="328"/>
        <v>1.1401490848119044E-5</v>
      </c>
      <c r="BJ81" s="8">
        <f t="shared" si="329"/>
        <v>0.33628741597694495</v>
      </c>
      <c r="BK81" s="8">
        <f t="shared" si="330"/>
        <v>0.26996117063406688</v>
      </c>
      <c r="BL81" s="8">
        <f t="shared" si="331"/>
        <v>0.36274634096257458</v>
      </c>
      <c r="BM81" s="8">
        <f t="shared" si="332"/>
        <v>0.45514644606375781</v>
      </c>
      <c r="BN81" s="8">
        <f t="shared" si="333"/>
        <v>0.54419473019652498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1.5941000000000001</v>
      </c>
      <c r="F98">
        <f>VLOOKUP(B98,home!$B$2:$E$405,3,FALSE)</f>
        <v>0.76670000000000005</v>
      </c>
      <c r="G98">
        <f>VLOOKUP(C98,away!$B$2:$E$405,4,FALSE)</f>
        <v>1.4428000000000001</v>
      </c>
      <c r="H98">
        <f>VLOOKUP(A98,away!$A$2:$E$405,3,FALSE)</f>
        <v>1.1647000000000001</v>
      </c>
      <c r="I98">
        <f>VLOOKUP(C98,away!$B$2:$E$405,3,FALSE)</f>
        <v>0.60099999999999998</v>
      </c>
      <c r="J98">
        <f>VLOOKUP(B98,home!$B$2:$E$405,4,FALSE)</f>
        <v>1.0494000000000001</v>
      </c>
      <c r="K98" s="3">
        <f t="shared" si="278"/>
        <v>1.7633850669160003</v>
      </c>
      <c r="L98" s="3">
        <f t="shared" si="279"/>
        <v>0.73456394418000004</v>
      </c>
      <c r="M98" s="5">
        <f t="shared" si="280"/>
        <v>8.2253526810905087E-2</v>
      </c>
      <c r="N98" s="5">
        <f t="shared" si="281"/>
        <v>0.1450446408795249</v>
      </c>
      <c r="O98" s="5">
        <f t="shared" si="282"/>
        <v>6.0420475076933829E-2</v>
      </c>
      <c r="P98" s="5">
        <f t="shared" si="283"/>
        <v>0.10654456348663549</v>
      </c>
      <c r="Q98" s="5">
        <f t="shared" si="284"/>
        <v>0.12788477688157412</v>
      </c>
      <c r="R98" s="5">
        <f t="shared" si="285"/>
        <v>2.2191351240870946E-2</v>
      </c>
      <c r="S98" s="5">
        <f t="shared" si="286"/>
        <v>3.4502301751311332E-2</v>
      </c>
      <c r="T98" s="5">
        <f t="shared" si="287"/>
        <v>9.3939546106708377E-2</v>
      </c>
      <c r="U98" s="5">
        <f t="shared" si="288"/>
        <v>3.9131897392839683E-2</v>
      </c>
      <c r="V98" s="5">
        <f t="shared" si="289"/>
        <v>4.9657211225166992E-3</v>
      </c>
      <c r="W98" s="5">
        <f t="shared" si="290"/>
        <v>7.5170035279617464E-2</v>
      </c>
      <c r="X98" s="5">
        <f t="shared" si="291"/>
        <v>5.5217197599145555E-2</v>
      </c>
      <c r="Y98" s="5">
        <f t="shared" si="292"/>
        <v>2.028028122749739E-2</v>
      </c>
      <c r="Z98" s="5">
        <f t="shared" si="293"/>
        <v>5.4336554980593012E-3</v>
      </c>
      <c r="AA98" s="5">
        <f t="shared" si="294"/>
        <v>9.5816269640437955E-3</v>
      </c>
      <c r="AB98" s="5">
        <f t="shared" si="295"/>
        <v>8.4480489525772598E-3</v>
      </c>
      <c r="AC98" s="5">
        <f t="shared" si="296"/>
        <v>4.0201208530790591E-4</v>
      </c>
      <c r="AD98" s="5">
        <f t="shared" si="297"/>
        <v>3.3138429422906589E-2</v>
      </c>
      <c r="AE98" s="5">
        <f t="shared" si="298"/>
        <v>2.4342295420820826E-2</v>
      </c>
      <c r="AF98" s="5">
        <f t="shared" si="299"/>
        <v>8.940486267356447E-3</v>
      </c>
      <c r="AG98" s="5">
        <f t="shared" si="300"/>
        <v>2.1891196184788265E-3</v>
      </c>
      <c r="AH98" s="5">
        <f t="shared" si="301"/>
        <v>9.9784185349244573E-4</v>
      </c>
      <c r="AI98" s="5">
        <f t="shared" si="302"/>
        <v>1.7595794235923622E-3</v>
      </c>
      <c r="AJ98" s="5">
        <f t="shared" si="303"/>
        <v>1.5514080398077174E-3</v>
      </c>
      <c r="AK98" s="5">
        <f t="shared" si="304"/>
        <v>9.1190992336345083E-4</v>
      </c>
      <c r="AL98" s="5">
        <f t="shared" si="305"/>
        <v>2.0829357138181323E-5</v>
      </c>
      <c r="AM98" s="5">
        <f t="shared" si="306"/>
        <v>1.1687162317080646E-2</v>
      </c>
      <c r="AN98" s="5">
        <f t="shared" si="307"/>
        <v>8.5849680479066267E-3</v>
      </c>
      <c r="AO98" s="5">
        <f t="shared" si="308"/>
        <v>3.1531039949647829E-3</v>
      </c>
      <c r="AP98" s="5">
        <f t="shared" si="309"/>
        <v>7.7205216898368215E-4</v>
      </c>
      <c r="AQ98" s="5">
        <f t="shared" si="310"/>
        <v>1.4178042159034436E-4</v>
      </c>
      <c r="AR98" s="5">
        <f t="shared" si="311"/>
        <v>1.4659572951385857E-4</v>
      </c>
      <c r="AS98" s="5">
        <f t="shared" si="312"/>
        <v>2.5850472029839542E-4</v>
      </c>
      <c r="AT98" s="5">
        <f t="shared" si="313"/>
        <v>2.2792168175074395E-4</v>
      </c>
      <c r="AU98" s="5">
        <f t="shared" si="314"/>
        <v>1.3397123000854767E-4</v>
      </c>
      <c r="AV98" s="5">
        <f t="shared" si="315"/>
        <v>5.9060716598360424E-5</v>
      </c>
      <c r="AW98" s="5">
        <f t="shared" si="316"/>
        <v>7.4946288696217112E-7</v>
      </c>
      <c r="AX98" s="5">
        <f t="shared" si="317"/>
        <v>3.4348279174272402E-3</v>
      </c>
      <c r="AY98" s="5">
        <f t="shared" si="318"/>
        <v>2.5231007426049293E-3</v>
      </c>
      <c r="AZ98" s="5">
        <f t="shared" si="319"/>
        <v>9.2668941652568164E-4</v>
      </c>
      <c r="BA98" s="5">
        <f t="shared" si="320"/>
        <v>2.2690421094432261E-4</v>
      </c>
      <c r="BB98" s="5">
        <f t="shared" si="321"/>
        <v>4.166891303557808E-5</v>
      </c>
      <c r="BC98" s="5">
        <f t="shared" si="322"/>
        <v>6.1216962218215329E-6</v>
      </c>
      <c r="BD98" s="5">
        <f t="shared" si="323"/>
        <v>1.7947322878607388E-5</v>
      </c>
      <c r="BE98" s="5">
        <f t="shared" si="324"/>
        <v>3.164804115525615E-5</v>
      </c>
      <c r="BF98" s="5">
        <f t="shared" si="325"/>
        <v>2.7903841585160851E-5</v>
      </c>
      <c r="BG98" s="5">
        <f t="shared" si="326"/>
        <v>1.6401739186954113E-5</v>
      </c>
      <c r="BH98" s="5">
        <f t="shared" si="327"/>
        <v>7.2306454884314664E-6</v>
      </c>
      <c r="BI98" s="5">
        <f t="shared" si="328"/>
        <v>2.550082455692717E-6</v>
      </c>
      <c r="BJ98" s="8">
        <f t="shared" si="329"/>
        <v>0.6176451885509161</v>
      </c>
      <c r="BK98" s="8">
        <f t="shared" si="330"/>
        <v>0.23121205535641962</v>
      </c>
      <c r="BL98" s="8">
        <f t="shared" si="331"/>
        <v>0.14592387461844153</v>
      </c>
      <c r="BM98" s="8">
        <f t="shared" si="332"/>
        <v>0.45335308836767418</v>
      </c>
      <c r="BN98" s="8">
        <f t="shared" si="333"/>
        <v>0.54433933437644433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1.1607000000000001</v>
      </c>
      <c r="F99">
        <f>VLOOKUP(B99,home!$B$2:$E$405,3,FALSE)</f>
        <v>0.68920000000000003</v>
      </c>
      <c r="G99">
        <f>VLOOKUP(C99,away!$B$2:$E$405,4,FALSE)</f>
        <v>0.68920000000000003</v>
      </c>
      <c r="H99">
        <f>VLOOKUP(A99,away!$A$2:$E$405,3,FALSE)</f>
        <v>0.89880000000000004</v>
      </c>
      <c r="I99">
        <f>VLOOKUP(C99,away!$B$2:$E$405,3,FALSE)</f>
        <v>1.0013000000000001</v>
      </c>
      <c r="J99">
        <f>VLOOKUP(B99,home!$B$2:$E$405,4,FALSE)</f>
        <v>1.3351</v>
      </c>
      <c r="K99" s="3">
        <f t="shared" si="278"/>
        <v>0.55132860004800011</v>
      </c>
      <c r="L99" s="3">
        <f t="shared" si="279"/>
        <v>1.2015478642440001</v>
      </c>
      <c r="M99" s="5">
        <f t="shared" si="280"/>
        <v>0.17327480712529433</v>
      </c>
      <c r="N99" s="5">
        <f t="shared" si="281"/>
        <v>9.5531356835975759E-2</v>
      </c>
      <c r="O99" s="5">
        <f t="shared" si="282"/>
        <v>0.20819797442868843</v>
      </c>
      <c r="P99" s="5">
        <f t="shared" si="283"/>
        <v>0.11478549777459811</v>
      </c>
      <c r="Q99" s="5">
        <f t="shared" si="284"/>
        <v>2.6334584612532224E-2</v>
      </c>
      <c r="R99" s="5">
        <f t="shared" si="285"/>
        <v>0.1250799157573588</v>
      </c>
      <c r="S99" s="5">
        <f t="shared" si="286"/>
        <v>1.9009847302607248E-2</v>
      </c>
      <c r="T99" s="5">
        <f t="shared" si="287"/>
        <v>3.1642263896940998E-2</v>
      </c>
      <c r="U99" s="5">
        <f t="shared" si="288"/>
        <v>6.8960134848626412E-2</v>
      </c>
      <c r="V99" s="5">
        <f t="shared" si="289"/>
        <v>1.3992255176426447E-3</v>
      </c>
      <c r="W99" s="5">
        <f t="shared" si="290"/>
        <v>4.8396698890909983E-3</v>
      </c>
      <c r="X99" s="5">
        <f t="shared" si="291"/>
        <v>5.8150950188832857E-3</v>
      </c>
      <c r="Y99" s="5">
        <f t="shared" si="292"/>
        <v>3.4935575001575686E-3</v>
      </c>
      <c r="Z99" s="5">
        <f t="shared" si="293"/>
        <v>5.009650187935797E-2</v>
      </c>
      <c r="AA99" s="5">
        <f t="shared" si="294"/>
        <v>2.7619634248448433E-2</v>
      </c>
      <c r="AB99" s="5">
        <f t="shared" si="295"/>
        <v>7.6137471420174348E-3</v>
      </c>
      <c r="AC99" s="5">
        <f t="shared" si="296"/>
        <v>5.7932108036265786E-5</v>
      </c>
      <c r="AD99" s="5">
        <f t="shared" si="297"/>
        <v>6.6706210616175002E-4</v>
      </c>
      <c r="AE99" s="5">
        <f t="shared" si="298"/>
        <v>8.0150704897675507E-4</v>
      </c>
      <c r="AF99" s="5">
        <f t="shared" si="299"/>
        <v>4.8152454143726573E-4</v>
      </c>
      <c r="AG99" s="5">
        <f t="shared" si="300"/>
        <v>1.9285826144833939E-4</v>
      </c>
      <c r="AH99" s="5">
        <f t="shared" si="301"/>
        <v>1.5048336209809525E-2</v>
      </c>
      <c r="AI99" s="5">
        <f t="shared" si="302"/>
        <v>8.2965781356059125E-3</v>
      </c>
      <c r="AJ99" s="5">
        <f t="shared" si="303"/>
        <v>2.2870704043462271E-3</v>
      </c>
      <c r="AK99" s="5">
        <f t="shared" si="304"/>
        <v>4.2030910807980628E-4</v>
      </c>
      <c r="AL99" s="5">
        <f t="shared" si="305"/>
        <v>1.5350796733575118E-6</v>
      </c>
      <c r="AM99" s="5">
        <f t="shared" si="306"/>
        <v>7.3554083427045634E-5</v>
      </c>
      <c r="AN99" s="5">
        <f t="shared" si="307"/>
        <v>8.8378751848191669E-5</v>
      </c>
      <c r="AO99" s="5">
        <f t="shared" si="308"/>
        <v>5.30956502638726E-5</v>
      </c>
      <c r="AP99" s="5">
        <f t="shared" si="309"/>
        <v>2.1265655058400834E-5</v>
      </c>
      <c r="AQ99" s="5">
        <f t="shared" si="310"/>
        <v>6.3879256042927841E-6</v>
      </c>
      <c r="AR99" s="5">
        <f t="shared" si="311"/>
        <v>3.6162592466644572E-3</v>
      </c>
      <c r="AS99" s="5">
        <f t="shared" si="312"/>
        <v>1.9937471478741506E-3</v>
      </c>
      <c r="AT99" s="5">
        <f t="shared" si="313"/>
        <v>5.4960491194357413E-4</v>
      </c>
      <c r="AU99" s="5">
        <f t="shared" si="314"/>
        <v>1.0100430222711837E-4</v>
      </c>
      <c r="AV99" s="5">
        <f t="shared" si="315"/>
        <v>1.3921640136425566E-5</v>
      </c>
      <c r="AW99" s="5">
        <f t="shared" si="316"/>
        <v>2.8247500050694398E-8</v>
      </c>
      <c r="AX99" s="5">
        <f t="shared" si="317"/>
        <v>6.7587449739411423E-6</v>
      </c>
      <c r="AY99" s="5">
        <f t="shared" si="318"/>
        <v>8.1209555884088476E-6</v>
      </c>
      <c r="AZ99" s="5">
        <f t="shared" si="319"/>
        <v>4.8788584214365157E-6</v>
      </c>
      <c r="BA99" s="5">
        <f t="shared" si="320"/>
        <v>1.9540606387419663E-6</v>
      </c>
      <c r="BB99" s="5">
        <f t="shared" si="321"/>
        <v>5.8697434677091895E-7</v>
      </c>
      <c r="BC99" s="5">
        <f t="shared" si="322"/>
        <v>1.4105555454572296E-7</v>
      </c>
      <c r="BD99" s="5">
        <f t="shared" si="323"/>
        <v>7.2418476239704882E-4</v>
      </c>
      <c r="BE99" s="5">
        <f t="shared" si="324"/>
        <v>3.992637712284585E-4</v>
      </c>
      <c r="BF99" s="5">
        <f t="shared" si="325"/>
        <v>1.1006276802063548E-4</v>
      </c>
      <c r="BG99" s="5">
        <f t="shared" si="326"/>
        <v>2.0226917270074918E-5</v>
      </c>
      <c r="BH99" s="5">
        <f t="shared" si="327"/>
        <v>2.7879194954492799E-6</v>
      </c>
      <c r="BI99" s="5">
        <f t="shared" si="328"/>
        <v>3.0741195049451573E-7</v>
      </c>
      <c r="BJ99" s="8">
        <f t="shared" si="329"/>
        <v>0.17006460242733054</v>
      </c>
      <c r="BK99" s="8">
        <f t="shared" si="330"/>
        <v>0.30853696586344037</v>
      </c>
      <c r="BL99" s="8">
        <f t="shared" si="331"/>
        <v>0.4710550710821888</v>
      </c>
      <c r="BM99" s="8">
        <f t="shared" si="332"/>
        <v>0.25654091200978169</v>
      </c>
      <c r="BN99" s="8">
        <f t="shared" si="333"/>
        <v>0.74320413653444761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1.1607000000000001</v>
      </c>
      <c r="F100">
        <f>VLOOKUP(B100,home!$B$2:$E$405,3,FALSE)</f>
        <v>0.46989999999999998</v>
      </c>
      <c r="G100">
        <f>VLOOKUP(C100,away!$B$2:$E$405,4,FALSE)</f>
        <v>2.3262</v>
      </c>
      <c r="H100">
        <f>VLOOKUP(A100,away!$A$2:$E$405,3,FALSE)</f>
        <v>0.89880000000000004</v>
      </c>
      <c r="I100">
        <f>VLOOKUP(C100,away!$B$2:$E$405,3,FALSE)</f>
        <v>0.44500000000000001</v>
      </c>
      <c r="J100">
        <f>VLOOKUP(B100,home!$B$2:$E$405,4,FALSE)</f>
        <v>1.1126</v>
      </c>
      <c r="K100" s="3">
        <f t="shared" si="278"/>
        <v>1.2687395577660001</v>
      </c>
      <c r="L100" s="3">
        <f t="shared" si="279"/>
        <v>0.44500217160000005</v>
      </c>
      <c r="M100" s="5">
        <f t="shared" si="280"/>
        <v>0.18019030630117158</v>
      </c>
      <c r="N100" s="5">
        <f t="shared" si="281"/>
        <v>0.22861456953026851</v>
      </c>
      <c r="O100" s="5">
        <f t="shared" si="282"/>
        <v>8.018507760529052E-2</v>
      </c>
      <c r="P100" s="5">
        <f t="shared" si="283"/>
        <v>0.10173397990036867</v>
      </c>
      <c r="Q100" s="5">
        <f t="shared" si="284"/>
        <v>0.14502617392234873</v>
      </c>
      <c r="R100" s="5">
        <f t="shared" si="285"/>
        <v>1.7841266832134405E-2</v>
      </c>
      <c r="S100" s="5">
        <f t="shared" si="286"/>
        <v>1.4359544193611998E-2</v>
      </c>
      <c r="T100" s="5">
        <f t="shared" si="287"/>
        <v>6.4536962334284464E-2</v>
      </c>
      <c r="U100" s="5">
        <f t="shared" si="288"/>
        <v>2.2635920990587408E-2</v>
      </c>
      <c r="V100" s="5">
        <f t="shared" si="289"/>
        <v>9.0080908245092101E-4</v>
      </c>
      <c r="W100" s="5">
        <f t="shared" si="290"/>
        <v>6.1333481255578574E-2</v>
      </c>
      <c r="X100" s="5">
        <f t="shared" si="291"/>
        <v>2.7293532350520358E-2</v>
      </c>
      <c r="Y100" s="5">
        <f t="shared" si="292"/>
        <v>6.0728405833082059E-3</v>
      </c>
      <c r="Z100" s="5">
        <f t="shared" si="293"/>
        <v>2.6464674947982878E-3</v>
      </c>
      <c r="AA100" s="5">
        <f t="shared" si="294"/>
        <v>3.3576779989924737E-3</v>
      </c>
      <c r="AB100" s="5">
        <f t="shared" si="295"/>
        <v>2.1300094497811706E-3</v>
      </c>
      <c r="AC100" s="5">
        <f t="shared" si="296"/>
        <v>3.1786842120324324E-5</v>
      </c>
      <c r="AD100" s="5">
        <f t="shared" si="297"/>
        <v>1.9454053471113005E-2</v>
      </c>
      <c r="AE100" s="5">
        <f t="shared" si="298"/>
        <v>8.6570960410678049E-3</v>
      </c>
      <c r="AF100" s="5">
        <f t="shared" si="299"/>
        <v>1.9262132690124681E-3</v>
      </c>
      <c r="AG100" s="5">
        <f t="shared" si="300"/>
        <v>2.857230292250945E-4</v>
      </c>
      <c r="AH100" s="5">
        <f t="shared" si="301"/>
        <v>2.9442094556351246E-4</v>
      </c>
      <c r="AI100" s="5">
        <f t="shared" si="302"/>
        <v>3.7354350027129834E-4</v>
      </c>
      <c r="AJ100" s="5">
        <f t="shared" si="303"/>
        <v>2.3696470767028548E-4</v>
      </c>
      <c r="AK100" s="5">
        <f t="shared" si="304"/>
        <v>1.0021549947191581E-4</v>
      </c>
      <c r="AL100" s="5">
        <f t="shared" si="305"/>
        <v>7.1786369061613414E-7</v>
      </c>
      <c r="AM100" s="5">
        <f t="shared" si="306"/>
        <v>4.936425439539204E-3</v>
      </c>
      <c r="AN100" s="5">
        <f t="shared" si="307"/>
        <v>2.1967200405364302E-3</v>
      </c>
      <c r="AO100" s="5">
        <f t="shared" si="308"/>
        <v>4.8877259421797577E-4</v>
      </c>
      <c r="AP100" s="5">
        <f t="shared" si="309"/>
        <v>7.2501621948521617E-5</v>
      </c>
      <c r="AQ100" s="5">
        <f t="shared" si="310"/>
        <v>8.0658448029035847E-6</v>
      </c>
      <c r="AR100" s="5">
        <f t="shared" si="311"/>
        <v>2.6203592028057694E-5</v>
      </c>
      <c r="AS100" s="5">
        <f t="shared" si="312"/>
        <v>3.3245533761558597E-5</v>
      </c>
      <c r="AT100" s="5">
        <f t="shared" si="313"/>
        <v>2.1089961901167249E-5</v>
      </c>
      <c r="AU100" s="5">
        <f t="shared" si="314"/>
        <v>8.919222978596242E-6</v>
      </c>
      <c r="AV100" s="5">
        <f t="shared" si="315"/>
        <v>2.8290427543701354E-6</v>
      </c>
      <c r="AW100" s="5">
        <f t="shared" si="316"/>
        <v>1.1258333198981758E-8</v>
      </c>
      <c r="AX100" s="5">
        <f t="shared" si="317"/>
        <v>1.0438397048509662E-3</v>
      </c>
      <c r="AY100" s="5">
        <f t="shared" si="318"/>
        <v>4.6451093546098299E-4</v>
      </c>
      <c r="AZ100" s="5">
        <f t="shared" si="319"/>
        <v>1.0335418750604244E-4</v>
      </c>
      <c r="BA100" s="5">
        <f t="shared" si="320"/>
        <v>1.5330945961380829E-5</v>
      </c>
      <c r="BB100" s="5">
        <f t="shared" si="321"/>
        <v>1.7055760613741795E-6</v>
      </c>
      <c r="BC100" s="5">
        <f t="shared" si="322"/>
        <v>1.51797010228097E-7</v>
      </c>
      <c r="BD100" s="5">
        <f t="shared" si="323"/>
        <v>1.9434425593676862E-6</v>
      </c>
      <c r="BE100" s="5">
        <f t="shared" si="324"/>
        <v>2.4657224533157811E-6</v>
      </c>
      <c r="BF100" s="5">
        <f t="shared" si="325"/>
        <v>1.5641798074967811E-6</v>
      </c>
      <c r="BG100" s="5">
        <f t="shared" si="326"/>
        <v>6.6151226574332431E-7</v>
      </c>
      <c r="BH100" s="5">
        <f t="shared" si="327"/>
        <v>2.0982169487399251E-7</v>
      </c>
      <c r="BI100" s="5">
        <f t="shared" si="328"/>
        <v>5.3241816872828345E-8</v>
      </c>
      <c r="BJ100" s="8">
        <f t="shared" si="329"/>
        <v>0.57253202447462326</v>
      </c>
      <c r="BK100" s="8">
        <f t="shared" si="330"/>
        <v>0.29768165511887512</v>
      </c>
      <c r="BL100" s="8">
        <f t="shared" si="331"/>
        <v>0.1272542828037844</v>
      </c>
      <c r="BM100" s="8">
        <f t="shared" si="332"/>
        <v>0.24605855612337083</v>
      </c>
      <c r="BN100" s="8">
        <f t="shared" si="333"/>
        <v>0.75359137409158239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1.5941000000000001</v>
      </c>
      <c r="F131">
        <f>VLOOKUP(B131,home!$B$2:$E$405,3,FALSE)</f>
        <v>0.37640000000000001</v>
      </c>
      <c r="G131">
        <f>VLOOKUP(C131,away!$B$2:$E$405,4,FALSE)</f>
        <v>0.56459999999999999</v>
      </c>
      <c r="H131">
        <f>VLOOKUP(A131,away!$A$2:$E$405,3,FALSE)</f>
        <v>1.1647000000000001</v>
      </c>
      <c r="I131">
        <f>VLOOKUP(C131,away!$B$2:$E$405,3,FALSE)</f>
        <v>0.94440000000000002</v>
      </c>
      <c r="J131">
        <f>VLOOKUP(B131,home!$B$2:$E$405,4,FALSE)</f>
        <v>1.0303</v>
      </c>
      <c r="K131" s="3">
        <f t="shared" si="334"/>
        <v>0.33877086290400005</v>
      </c>
      <c r="L131" s="3">
        <f t="shared" si="335"/>
        <v>1.133270943204</v>
      </c>
      <c r="M131" s="5">
        <f t="shared" si="336"/>
        <v>0.22945650087713051</v>
      </c>
      <c r="N131" s="5">
        <f t="shared" si="337"/>
        <v>7.7733176801077941E-2</v>
      </c>
      <c r="O131" s="5">
        <f t="shared" si="338"/>
        <v>0.26003638517331518</v>
      </c>
      <c r="P131" s="5">
        <f t="shared" si="339"/>
        <v>8.8092750591600891E-2</v>
      </c>
      <c r="Q131" s="5">
        <f t="shared" si="340"/>
        <v>1.3166867690585183E-2</v>
      </c>
      <c r="R131" s="5">
        <f t="shared" si="341"/>
        <v>0.14734583974636076</v>
      </c>
      <c r="S131" s="5">
        <f t="shared" si="342"/>
        <v>8.4551240399912513E-3</v>
      </c>
      <c r="T131" s="5">
        <f t="shared" si="343"/>
        <v>1.4921628566751744E-2</v>
      </c>
      <c r="U131" s="5">
        <f t="shared" si="344"/>
        <v>4.9916477276189142E-2</v>
      </c>
      <c r="V131" s="5">
        <f t="shared" si="345"/>
        <v>3.6067602764153006E-4</v>
      </c>
      <c r="W131" s="5">
        <f t="shared" si="346"/>
        <v>1.4868503764274468E-3</v>
      </c>
      <c r="X131" s="5">
        <f t="shared" si="347"/>
        <v>1.6850043284971552E-3</v>
      </c>
      <c r="Y131" s="5">
        <f t="shared" si="348"/>
        <v>9.5478322232939704E-4</v>
      </c>
      <c r="Z131" s="5">
        <f t="shared" si="349"/>
        <v>5.5660919595514564E-2</v>
      </c>
      <c r="AA131" s="5">
        <f t="shared" si="350"/>
        <v>1.8856297761402633E-2</v>
      </c>
      <c r="AB131" s="5">
        <f t="shared" si="351"/>
        <v>3.1939821319025667E-3</v>
      </c>
      <c r="AC131" s="5">
        <f t="shared" si="352"/>
        <v>8.6544026934130277E-6</v>
      </c>
      <c r="AD131" s="5">
        <f t="shared" si="353"/>
        <v>1.2592539625786586E-4</v>
      </c>
      <c r="AE131" s="5">
        <f t="shared" si="354"/>
        <v>1.427075925904891E-4</v>
      </c>
      <c r="AF131" s="5">
        <f t="shared" si="355"/>
        <v>8.0863184028697881E-5</v>
      </c>
      <c r="AG131" s="5">
        <f t="shared" si="356"/>
        <v>3.0546632278227024E-5</v>
      </c>
      <c r="AH131" s="5">
        <f t="shared" si="357"/>
        <v>1.5769725712402708E-2</v>
      </c>
      <c r="AI131" s="5">
        <f t="shared" si="358"/>
        <v>5.3423235873500622E-3</v>
      </c>
      <c r="AJ131" s="5">
        <f t="shared" si="359"/>
        <v>9.0491178579948657E-4</v>
      </c>
      <c r="AK131" s="5">
        <f t="shared" si="360"/>
        <v>1.0218591550909724E-4</v>
      </c>
      <c r="AL131" s="5">
        <f t="shared" si="361"/>
        <v>1.3290364580227911E-7</v>
      </c>
      <c r="AM131" s="5">
        <f t="shared" si="362"/>
        <v>8.531971030361074E-6</v>
      </c>
      <c r="AN131" s="5">
        <f t="shared" si="363"/>
        <v>9.6690348569664988E-6</v>
      </c>
      <c r="AO131" s="5">
        <f t="shared" si="364"/>
        <v>5.4788181261133888E-6</v>
      </c>
      <c r="AP131" s="5">
        <f t="shared" si="365"/>
        <v>2.0696617951412307E-6</v>
      </c>
      <c r="AQ131" s="5">
        <f t="shared" si="366"/>
        <v>5.8637189367324689E-7</v>
      </c>
      <c r="AR131" s="5">
        <f t="shared" si="367"/>
        <v>3.5742743864325944E-3</v>
      </c>
      <c r="AS131" s="5">
        <f t="shared" si="368"/>
        <v>1.2108600181474352E-3</v>
      </c>
      <c r="AT131" s="5">
        <f t="shared" si="369"/>
        <v>2.0510204660187986E-4</v>
      </c>
      <c r="AU131" s="5">
        <f t="shared" si="370"/>
        <v>2.3160865770231756E-5</v>
      </c>
      <c r="AV131" s="5">
        <f t="shared" si="371"/>
        <v>1.9615566206462821E-6</v>
      </c>
      <c r="AW131" s="5">
        <f t="shared" si="372"/>
        <v>1.4173405026442561E-9</v>
      </c>
      <c r="AX131" s="5">
        <f t="shared" si="373"/>
        <v>4.8173053137122477E-7</v>
      </c>
      <c r="AY131" s="5">
        <f t="shared" si="374"/>
        <v>5.45931213657232E-7</v>
      </c>
      <c r="AZ131" s="5">
        <f t="shared" si="375"/>
        <v>3.0934399071291789E-7</v>
      </c>
      <c r="BA131" s="5">
        <f t="shared" si="376"/>
        <v>1.1685685204323929E-7</v>
      </c>
      <c r="BB131" s="5">
        <f t="shared" si="377"/>
        <v>3.3107618733723039E-8</v>
      </c>
      <c r="BC131" s="5">
        <f t="shared" si="378"/>
        <v>7.5039804619209383E-9</v>
      </c>
      <c r="BD131" s="5">
        <f t="shared" si="379"/>
        <v>6.7510355086372804E-4</v>
      </c>
      <c r="BE131" s="5">
        <f t="shared" si="380"/>
        <v>2.2870541247565961E-4</v>
      </c>
      <c r="BF131" s="5">
        <f t="shared" si="381"/>
        <v>3.8739364967597224E-5</v>
      </c>
      <c r="BG131" s="5">
        <f t="shared" si="382"/>
        <v>4.3745893661419671E-6</v>
      </c>
      <c r="BH131" s="5">
        <f t="shared" si="383"/>
        <v>3.7049585360464418E-7</v>
      </c>
      <c r="BI131" s="5">
        <f t="shared" si="384"/>
        <v>2.5102640005599885E-8</v>
      </c>
      <c r="BJ131" s="8">
        <f t="shared" si="385"/>
        <v>0.11035618412271336</v>
      </c>
      <c r="BK131" s="8">
        <f t="shared" si="386"/>
        <v>0.32637438477391711</v>
      </c>
      <c r="BL131" s="8">
        <f t="shared" si="387"/>
        <v>0.50743080647997107</v>
      </c>
      <c r="BM131" s="8">
        <f t="shared" si="388"/>
        <v>0.18399022957817249</v>
      </c>
      <c r="BN131" s="8">
        <f t="shared" si="389"/>
        <v>0.81583152088007049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1.5941000000000001</v>
      </c>
      <c r="F132">
        <f>VLOOKUP(B132,home!$B$2:$E$405,3,FALSE)</f>
        <v>0.90610000000000002</v>
      </c>
      <c r="G132">
        <f>VLOOKUP(C132,away!$B$2:$E$405,4,FALSE)</f>
        <v>1.1919</v>
      </c>
      <c r="H132">
        <f>VLOOKUP(A132,away!$A$2:$E$405,3,FALSE)</f>
        <v>1.1647000000000001</v>
      </c>
      <c r="I132">
        <f>VLOOKUP(C132,away!$B$2:$E$405,3,FALSE)</f>
        <v>1.5455000000000001</v>
      </c>
      <c r="J132">
        <f>VLOOKUP(B132,home!$B$2:$E$405,4,FALSE)</f>
        <v>1.1448</v>
      </c>
      <c r="K132" s="3">
        <f t="shared" si="334"/>
        <v>1.7215970585189999</v>
      </c>
      <c r="L132" s="3">
        <f t="shared" si="335"/>
        <v>2.0606901994800002</v>
      </c>
      <c r="M132" s="5">
        <f t="shared" si="336"/>
        <v>2.277054969509856E-2</v>
      </c>
      <c r="N132" s="5">
        <f t="shared" si="337"/>
        <v>3.9201711375942389E-2</v>
      </c>
      <c r="O132" s="5">
        <f t="shared" si="338"/>
        <v>4.6923048593461907E-2</v>
      </c>
      <c r="P132" s="5">
        <f t="shared" si="339"/>
        <v>8.0782582435248107E-2</v>
      </c>
      <c r="Q132" s="5">
        <f t="shared" si="340"/>
        <v>3.3744775496866629E-2</v>
      </c>
      <c r="R132" s="5">
        <f t="shared" si="341"/>
        <v>4.834693318313539E-2</v>
      </c>
      <c r="S132" s="5">
        <f t="shared" si="342"/>
        <v>7.1647651377432134E-2</v>
      </c>
      <c r="T132" s="5">
        <f t="shared" si="343"/>
        <v>6.9537528150045907E-2</v>
      </c>
      <c r="U132" s="5">
        <f t="shared" si="344"/>
        <v>8.3233937956500512E-2</v>
      </c>
      <c r="V132" s="5">
        <f t="shared" si="345"/>
        <v>2.8242534429535001E-2</v>
      </c>
      <c r="W132" s="5">
        <f t="shared" si="346"/>
        <v>1.9364968745263202E-2</v>
      </c>
      <c r="X132" s="5">
        <f t="shared" si="347"/>
        <v>3.9905201306600385E-2</v>
      </c>
      <c r="Y132" s="5">
        <f t="shared" si="348"/>
        <v>4.1116128620393967E-2</v>
      </c>
      <c r="Z132" s="5">
        <f t="shared" si="349"/>
        <v>3.3209350461800506E-2</v>
      </c>
      <c r="AA132" s="5">
        <f t="shared" si="350"/>
        <v>5.7173120070362342E-2</v>
      </c>
      <c r="AB132" s="5">
        <f t="shared" si="351"/>
        <v>4.9214537669744721E-2</v>
      </c>
      <c r="AC132" s="5">
        <f t="shared" si="352"/>
        <v>6.2622139569640783E-3</v>
      </c>
      <c r="AD132" s="5">
        <f t="shared" si="353"/>
        <v>8.3346683075393758E-3</v>
      </c>
      <c r="AE132" s="5">
        <f t="shared" si="354"/>
        <v>1.7175169297262951E-2</v>
      </c>
      <c r="AF132" s="5">
        <f t="shared" si="355"/>
        <v>1.7696351522639788E-2</v>
      </c>
      <c r="AG132" s="5">
        <f t="shared" si="356"/>
        <v>1.2155566049752264E-2</v>
      </c>
      <c r="AH132" s="5">
        <f t="shared" si="357"/>
        <v>1.7108545756932231E-2</v>
      </c>
      <c r="AI132" s="5">
        <f t="shared" si="358"/>
        <v>2.9454022050672244E-2</v>
      </c>
      <c r="AJ132" s="5">
        <f t="shared" si="359"/>
        <v>2.5353978861995558E-2</v>
      </c>
      <c r="AK132" s="5">
        <f t="shared" si="360"/>
        <v>1.4549778476854814E-2</v>
      </c>
      <c r="AL132" s="5">
        <f t="shared" si="361"/>
        <v>8.8865279403334589E-4</v>
      </c>
      <c r="AM132" s="5">
        <f t="shared" si="362"/>
        <v>2.8697880883982651E-3</v>
      </c>
      <c r="AN132" s="5">
        <f t="shared" si="363"/>
        <v>5.9137441883467482E-3</v>
      </c>
      <c r="AO132" s="5">
        <f t="shared" si="364"/>
        <v>6.0931973455789776E-3</v>
      </c>
      <c r="AP132" s="5">
        <f t="shared" si="365"/>
        <v>4.1853973511773845E-3</v>
      </c>
      <c r="AQ132" s="5">
        <f t="shared" si="366"/>
        <v>2.1562018256251971E-3</v>
      </c>
      <c r="AR132" s="5">
        <f t="shared" si="367"/>
        <v>7.0510825137330806E-3</v>
      </c>
      <c r="AS132" s="5">
        <f t="shared" si="368"/>
        <v>1.2139122915017626E-2</v>
      </c>
      <c r="AT132" s="5">
        <f t="shared" si="369"/>
        <v>1.0449339151747469E-2</v>
      </c>
      <c r="AU132" s="5">
        <f t="shared" si="370"/>
        <v>5.9965171823719542E-3</v>
      </c>
      <c r="AV132" s="5">
        <f t="shared" si="371"/>
        <v>2.5808965856325503E-3</v>
      </c>
      <c r="AW132" s="5">
        <f t="shared" si="372"/>
        <v>8.7573725896389299E-5</v>
      </c>
      <c r="AX132" s="5">
        <f t="shared" si="373"/>
        <v>8.2343645525988544E-4</v>
      </c>
      <c r="AY132" s="5">
        <f t="shared" si="374"/>
        <v>1.6968474332485974E-3</v>
      </c>
      <c r="AZ132" s="5">
        <f t="shared" si="375"/>
        <v>1.7483384378540897E-3</v>
      </c>
      <c r="BA132" s="5">
        <f t="shared" si="376"/>
        <v>1.2009279614200322E-3</v>
      </c>
      <c r="BB132" s="5">
        <f t="shared" si="377"/>
        <v>6.1868512009493899E-4</v>
      </c>
      <c r="BC132" s="5">
        <f t="shared" si="378"/>
        <v>2.5498367270874962E-4</v>
      </c>
      <c r="BD132" s="5">
        <f t="shared" si="379"/>
        <v>2.4216827719624246E-3</v>
      </c>
      <c r="BE132" s="5">
        <f t="shared" si="380"/>
        <v>4.1691619368766477E-3</v>
      </c>
      <c r="BF132" s="5">
        <f t="shared" si="381"/>
        <v>3.588808463508108E-3</v>
      </c>
      <c r="BG132" s="5">
        <f t="shared" si="382"/>
        <v>2.0594940314545497E-3</v>
      </c>
      <c r="BH132" s="5">
        <f t="shared" si="383"/>
        <v>8.864047166473976E-4</v>
      </c>
      <c r="BI132" s="5">
        <f t="shared" si="384"/>
        <v>3.0520635056750556E-4</v>
      </c>
      <c r="BJ132" s="8">
        <f t="shared" si="385"/>
        <v>0.32579361675201973</v>
      </c>
      <c r="BK132" s="8">
        <f t="shared" si="386"/>
        <v>0.21229103212155984</v>
      </c>
      <c r="BL132" s="8">
        <f t="shared" si="387"/>
        <v>0.42300561923917906</v>
      </c>
      <c r="BM132" s="8">
        <f t="shared" si="388"/>
        <v>0.72092074408745366</v>
      </c>
      <c r="BN132" s="8">
        <f t="shared" si="389"/>
        <v>0.27176960077975298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1.5941000000000001</v>
      </c>
      <c r="F133">
        <f>VLOOKUP(B133,home!$B$2:$E$405,3,FALSE)</f>
        <v>1.0037</v>
      </c>
      <c r="G133">
        <f>VLOOKUP(C133,away!$B$2:$E$405,4,FALSE)</f>
        <v>0.87819999999999998</v>
      </c>
      <c r="H133">
        <f>VLOOKUP(A133,away!$A$2:$E$405,3,FALSE)</f>
        <v>1.1647000000000001</v>
      </c>
      <c r="I133">
        <f>VLOOKUP(C133,away!$B$2:$E$405,3,FALSE)</f>
        <v>1.2879</v>
      </c>
      <c r="J133">
        <f>VLOOKUP(B133,home!$B$2:$E$405,4,FALSE)</f>
        <v>1.0303</v>
      </c>
      <c r="K133" s="3">
        <f t="shared" si="334"/>
        <v>1.4051183928940001</v>
      </c>
      <c r="L133" s="3">
        <f t="shared" si="335"/>
        <v>1.545467649039</v>
      </c>
      <c r="M133" s="5">
        <f t="shared" si="336"/>
        <v>5.230904167213922E-2</v>
      </c>
      <c r="N133" s="5">
        <f t="shared" si="337"/>
        <v>7.3500396568181539E-2</v>
      </c>
      <c r="O133" s="5">
        <f t="shared" si="338"/>
        <v>8.0841931656524077E-2</v>
      </c>
      <c r="P133" s="5">
        <f t="shared" si="339"/>
        <v>0.1135924850876617</v>
      </c>
      <c r="Q133" s="5">
        <f t="shared" si="340"/>
        <v>5.1638379551477466E-2</v>
      </c>
      <c r="R133" s="5">
        <f t="shared" si="341"/>
        <v>6.2469295030489896E-2</v>
      </c>
      <c r="S133" s="5">
        <f t="shared" si="342"/>
        <v>6.1668366767571495E-2</v>
      </c>
      <c r="T133" s="5">
        <f t="shared" si="343"/>
        <v>7.9805445045605453E-2</v>
      </c>
      <c r="U133" s="5">
        <f t="shared" si="344"/>
        <v>8.7776755438463111E-2</v>
      </c>
      <c r="V133" s="5">
        <f t="shared" si="345"/>
        <v>1.4879652007671195E-2</v>
      </c>
      <c r="W133" s="5">
        <f t="shared" si="346"/>
        <v>2.4186012295674152E-2</v>
      </c>
      <c r="X133" s="5">
        <f t="shared" si="347"/>
        <v>3.737869956222388E-2</v>
      </c>
      <c r="Y133" s="5">
        <f t="shared" si="348"/>
        <v>2.8883785468282623E-2</v>
      </c>
      <c r="Z133" s="5">
        <f t="shared" si="349"/>
        <v>3.2181424842631638E-2</v>
      </c>
      <c r="AA133" s="5">
        <f t="shared" si="350"/>
        <v>4.5218711955917625E-2</v>
      </c>
      <c r="AB133" s="5">
        <f t="shared" si="351"/>
        <v>3.1768821936117846E-2</v>
      </c>
      <c r="AC133" s="5">
        <f t="shared" si="352"/>
        <v>2.0195082374392208E-3</v>
      </c>
      <c r="AD133" s="5">
        <f t="shared" si="353"/>
        <v>8.4960526818530467E-3</v>
      </c>
      <c r="AE133" s="5">
        <f t="shared" si="354"/>
        <v>1.3130374564334918E-2</v>
      </c>
      <c r="AF133" s="5">
        <f t="shared" si="355"/>
        <v>1.0146284554472087E-2</v>
      </c>
      <c r="AG133" s="5">
        <f t="shared" si="356"/>
        <v>5.2269181789602317E-3</v>
      </c>
      <c r="AH133" s="5">
        <f t="shared" si="357"/>
        <v>1.2433837748566802E-2</v>
      </c>
      <c r="AI133" s="5">
        <f t="shared" si="358"/>
        <v>1.7471014114770936E-2</v>
      </c>
      <c r="AJ133" s="5">
        <f t="shared" si="359"/>
        <v>1.2274421637587667E-2</v>
      </c>
      <c r="AK133" s="5">
        <f t="shared" si="360"/>
        <v>5.7490052017035113E-3</v>
      </c>
      <c r="AL133" s="5">
        <f t="shared" si="361"/>
        <v>1.7541973778342635E-4</v>
      </c>
      <c r="AM133" s="5">
        <f t="shared" si="362"/>
        <v>2.3875919780536217E-3</v>
      </c>
      <c r="AN133" s="5">
        <f t="shared" si="363"/>
        <v>3.6899461611869062E-3</v>
      </c>
      <c r="AO133" s="5">
        <f t="shared" si="364"/>
        <v>2.8513462094050062E-3</v>
      </c>
      <c r="AP133" s="5">
        <f t="shared" si="365"/>
        <v>1.4688877742818065E-3</v>
      </c>
      <c r="AQ133" s="5">
        <f t="shared" si="366"/>
        <v>5.6752963380535834E-4</v>
      </c>
      <c r="AR133" s="5">
        <f t="shared" si="367"/>
        <v>3.8432187987619813E-3</v>
      </c>
      <c r="AS133" s="5">
        <f t="shared" si="368"/>
        <v>5.4001774220564444E-3</v>
      </c>
      <c r="AT133" s="5">
        <f t="shared" si="369"/>
        <v>3.7939443103112086E-3</v>
      </c>
      <c r="AU133" s="5">
        <f t="shared" si="370"/>
        <v>1.7769803106779413E-3</v>
      </c>
      <c r="AV133" s="5">
        <f t="shared" si="371"/>
        <v>6.2421692958601735E-4</v>
      </c>
      <c r="AW133" s="5">
        <f t="shared" si="372"/>
        <v>1.0581537951751332E-5</v>
      </c>
      <c r="AX133" s="5">
        <f t="shared" si="373"/>
        <v>5.5914156718155203E-4</v>
      </c>
      <c r="AY133" s="5">
        <f t="shared" si="374"/>
        <v>8.6413520331205516E-4</v>
      </c>
      <c r="AZ133" s="5">
        <f t="shared" si="375"/>
        <v>6.6774650055726023E-4</v>
      </c>
      <c r="BA133" s="5">
        <f t="shared" si="376"/>
        <v>3.4399353812341617E-4</v>
      </c>
      <c r="BB133" s="5">
        <f t="shared" si="377"/>
        <v>1.3290772116205093E-4</v>
      </c>
      <c r="BC133" s="5">
        <f t="shared" si="378"/>
        <v>4.1080916672689157E-5</v>
      </c>
      <c r="BD133" s="5">
        <f t="shared" si="379"/>
        <v>9.8992838694419516E-4</v>
      </c>
      <c r="BE133" s="5">
        <f t="shared" si="380"/>
        <v>1.3909665841431774E-3</v>
      </c>
      <c r="BF133" s="5">
        <f t="shared" si="381"/>
        <v>9.7723636564025921E-4</v>
      </c>
      <c r="BG133" s="5">
        <f t="shared" si="382"/>
        <v>4.5771093052200511E-4</v>
      </c>
      <c r="BH133" s="5">
        <f t="shared" si="383"/>
        <v>1.6078451177627427E-4</v>
      </c>
      <c r="BI133" s="5">
        <f t="shared" si="384"/>
        <v>4.5184254957864973E-5</v>
      </c>
      <c r="BJ133" s="8">
        <f t="shared" si="385"/>
        <v>0.34596665567480711</v>
      </c>
      <c r="BK133" s="8">
        <f t="shared" si="386"/>
        <v>0.24550860871357827</v>
      </c>
      <c r="BL133" s="8">
        <f t="shared" si="387"/>
        <v>0.37546414352551882</v>
      </c>
      <c r="BM133" s="8">
        <f t="shared" si="388"/>
        <v>0.56391574952470169</v>
      </c>
      <c r="BN133" s="8">
        <f t="shared" si="389"/>
        <v>0.43435152956647394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1.1607000000000001</v>
      </c>
      <c r="F134">
        <f>VLOOKUP(B134,home!$B$2:$E$405,3,FALSE)</f>
        <v>2.0676999999999999</v>
      </c>
      <c r="G134">
        <f>VLOOKUP(C134,away!$B$2:$E$405,4,FALSE)</f>
        <v>0.70489999999999997</v>
      </c>
      <c r="H134">
        <f>VLOOKUP(A134,away!$A$2:$E$405,3,FALSE)</f>
        <v>0.89880000000000004</v>
      </c>
      <c r="I134">
        <f>VLOOKUP(C134,away!$B$2:$E$405,3,FALSE)</f>
        <v>1.2137</v>
      </c>
      <c r="J134">
        <f>VLOOKUP(B134,home!$B$2:$E$405,4,FALSE)</f>
        <v>0.8901</v>
      </c>
      <c r="K134" s="3">
        <f t="shared" si="334"/>
        <v>1.6917454720109999</v>
      </c>
      <c r="L134" s="3">
        <f t="shared" si="335"/>
        <v>0.97098655575600012</v>
      </c>
      <c r="M134" s="5">
        <f t="shared" si="336"/>
        <v>6.9757382068945106E-2</v>
      </c>
      <c r="N134" s="5">
        <f t="shared" si="337"/>
        <v>0.11801173525447921</v>
      </c>
      <c r="O134" s="5">
        <f t="shared" si="338"/>
        <v>6.7733480153680359E-2</v>
      </c>
      <c r="P134" s="5">
        <f t="shared" si="339"/>
        <v>0.11458780835353569</v>
      </c>
      <c r="Q134" s="5">
        <f t="shared" si="340"/>
        <v>9.9822909380463051E-2</v>
      </c>
      <c r="R134" s="5">
        <f t="shared" si="341"/>
        <v>3.2884149301894747E-2</v>
      </c>
      <c r="S134" s="5">
        <f t="shared" si="342"/>
        <v>4.705726273632644E-2</v>
      </c>
      <c r="T134" s="5">
        <f t="shared" si="343"/>
        <v>9.6926702964879138E-2</v>
      </c>
      <c r="U134" s="5">
        <f t="shared" si="344"/>
        <v>5.5631610682414123E-2</v>
      </c>
      <c r="V134" s="5">
        <f t="shared" si="345"/>
        <v>8.5887980504625629E-3</v>
      </c>
      <c r="W134" s="5">
        <f t="shared" si="346"/>
        <v>5.6291651649120908E-2</v>
      </c>
      <c r="X134" s="5">
        <f t="shared" si="347"/>
        <v>5.4658436952596472E-2</v>
      </c>
      <c r="Y134" s="5">
        <f t="shared" si="348"/>
        <v>2.6536303719804068E-2</v>
      </c>
      <c r="Z134" s="5">
        <f t="shared" si="349"/>
        <v>1.0643355623204285E-2</v>
      </c>
      <c r="AA134" s="5">
        <f t="shared" si="350"/>
        <v>1.8005848682558664E-2</v>
      </c>
      <c r="AB134" s="5">
        <f t="shared" si="351"/>
        <v>1.5230656489216928E-2</v>
      </c>
      <c r="AC134" s="5">
        <f t="shared" si="352"/>
        <v>8.8178082000421219E-4</v>
      </c>
      <c r="AD134" s="5">
        <f t="shared" si="353"/>
        <v>2.3807786697355202E-2</v>
      </c>
      <c r="AE134" s="5">
        <f t="shared" si="354"/>
        <v>2.3117040805438444E-2</v>
      </c>
      <c r="AF134" s="5">
        <f t="shared" si="355"/>
        <v>1.1223167915471793E-2</v>
      </c>
      <c r="AG134" s="5">
        <f t="shared" si="356"/>
        <v>3.6325150529717349E-3</v>
      </c>
      <c r="AH134" s="5">
        <f t="shared" si="357"/>
        <v>2.5836388045653459E-3</v>
      </c>
      <c r="AI134" s="5">
        <f t="shared" si="358"/>
        <v>4.3708592489353371E-3</v>
      </c>
      <c r="AJ134" s="5">
        <f t="shared" si="359"/>
        <v>3.6971906715918788E-3</v>
      </c>
      <c r="AK134" s="5">
        <f t="shared" si="360"/>
        <v>2.084901859275623E-3</v>
      </c>
      <c r="AL134" s="5">
        <f t="shared" si="361"/>
        <v>5.7938717661509416E-5</v>
      </c>
      <c r="AM134" s="5">
        <f t="shared" si="362"/>
        <v>8.0553430687708757E-3</v>
      </c>
      <c r="AN134" s="5">
        <f t="shared" si="363"/>
        <v>7.8216298217788013E-3</v>
      </c>
      <c r="AO134" s="5">
        <f t="shared" si="364"/>
        <v>3.7973487005237075E-3</v>
      </c>
      <c r="AP134" s="5">
        <f t="shared" si="365"/>
        <v>1.2290581785753458E-3</v>
      </c>
      <c r="AQ134" s="5">
        <f t="shared" si="366"/>
        <v>2.9834974190965448E-4</v>
      </c>
      <c r="AR134" s="5">
        <f t="shared" si="367"/>
        <v>5.0173570883249119E-4</v>
      </c>
      <c r="AS134" s="5">
        <f t="shared" si="368"/>
        <v>8.4880911356359642E-4</v>
      </c>
      <c r="AT134" s="5">
        <f t="shared" si="369"/>
        <v>7.1798448723644256E-4</v>
      </c>
      <c r="AU134" s="5">
        <f t="shared" si="370"/>
        <v>4.0488233508546368E-4</v>
      </c>
      <c r="AV134" s="5">
        <f t="shared" si="371"/>
        <v>1.7123946426951834E-4</v>
      </c>
      <c r="AW134" s="5">
        <f t="shared" si="372"/>
        <v>2.6437148930962245E-6</v>
      </c>
      <c r="AX134" s="5">
        <f t="shared" si="373"/>
        <v>2.2712650270147209E-3</v>
      </c>
      <c r="AY134" s="5">
        <f t="shared" si="374"/>
        <v>2.2053678057900824E-3</v>
      </c>
      <c r="AZ134" s="5">
        <f t="shared" si="375"/>
        <v>1.0706912449596397E-3</v>
      </c>
      <c r="BA134" s="5">
        <f t="shared" si="376"/>
        <v>3.4654226807382147E-4</v>
      </c>
      <c r="BB134" s="5">
        <f t="shared" si="377"/>
        <v>8.4121970825218098E-5</v>
      </c>
      <c r="BC134" s="5">
        <f t="shared" si="378"/>
        <v>1.6336260542997056E-5</v>
      </c>
      <c r="BD134" s="5">
        <f t="shared" si="379"/>
        <v>8.1196437969842616E-5</v>
      </c>
      <c r="BE134" s="5">
        <f t="shared" si="380"/>
        <v>1.3736370627890327E-4</v>
      </c>
      <c r="BF134" s="5">
        <f t="shared" si="381"/>
        <v>1.1619221405799181E-4</v>
      </c>
      <c r="BG134" s="5">
        <f t="shared" si="382"/>
        <v>6.5522550671846827E-5</v>
      </c>
      <c r="BH134" s="5">
        <f t="shared" si="383"/>
        <v>2.7711869603427034E-5</v>
      </c>
      <c r="BI134" s="5">
        <f t="shared" si="384"/>
        <v>9.3762859845113897E-6</v>
      </c>
      <c r="BJ134" s="8">
        <f t="shared" si="385"/>
        <v>0.54122430448134484</v>
      </c>
      <c r="BK134" s="8">
        <f t="shared" si="386"/>
        <v>0.24313633855272559</v>
      </c>
      <c r="BL134" s="8">
        <f t="shared" si="387"/>
        <v>0.2053043500676871</v>
      </c>
      <c r="BM134" s="8">
        <f t="shared" si="388"/>
        <v>0.49530816012106671</v>
      </c>
      <c r="BN134" s="8">
        <f t="shared" si="389"/>
        <v>0.50279746451299812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1.1607000000000001</v>
      </c>
      <c r="F135">
        <f>VLOOKUP(B135,home!$B$2:$E$405,3,FALSE)</f>
        <v>0.60309999999999997</v>
      </c>
      <c r="G135" t="e">
        <f>VLOOKUP(C135,away!$B$2:$E$405,4,FALSE)</f>
        <v>#N/A</v>
      </c>
      <c r="H135">
        <f>VLOOKUP(A135,away!$A$2:$E$405,3,FALSE)</f>
        <v>0.89880000000000004</v>
      </c>
      <c r="I135" t="e">
        <f>VLOOKUP(C135,away!$B$2:$E$405,3,FALSE)</f>
        <v>#N/A</v>
      </c>
      <c r="J135">
        <f>VLOOKUP(B135,home!$B$2:$E$405,4,FALSE)</f>
        <v>0.77880000000000005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1.7444</v>
      </c>
      <c r="F142">
        <f>VLOOKUP(B142,home!$B$2:$E$405,3,FALSE)</f>
        <v>0.76439999999999997</v>
      </c>
      <c r="G142">
        <f>VLOOKUP(C142,away!$B$2:$E$405,4,FALSE)</f>
        <v>1.1465000000000001</v>
      </c>
      <c r="H142">
        <f>VLOOKUP(A142,away!$A$2:$E$405,3,FALSE)</f>
        <v>1.5556000000000001</v>
      </c>
      <c r="I142">
        <f>VLOOKUP(C142,away!$B$2:$E$405,3,FALSE)</f>
        <v>0.64280000000000004</v>
      </c>
      <c r="J142">
        <f>VLOOKUP(B142,home!$B$2:$E$405,4,FALSE)</f>
        <v>1.1428</v>
      </c>
      <c r="K142" s="3">
        <f t="shared" si="334"/>
        <v>1.52876529624</v>
      </c>
      <c r="L142" s="3">
        <f t="shared" si="335"/>
        <v>1.1427310663040002</v>
      </c>
      <c r="M142" s="5">
        <f t="shared" si="336"/>
        <v>6.9148676366005926E-2</v>
      </c>
      <c r="N142" s="5">
        <f t="shared" si="337"/>
        <v>0.10571209670928094</v>
      </c>
      <c r="O142" s="5">
        <f t="shared" si="338"/>
        <v>7.9018340677236176E-2</v>
      </c>
      <c r="P142" s="5">
        <f t="shared" si="339"/>
        <v>0.12080049699382821</v>
      </c>
      <c r="Q142" s="5">
        <f t="shared" si="340"/>
        <v>8.0804492420957719E-2</v>
      </c>
      <c r="R142" s="5">
        <f t="shared" si="341"/>
        <v>4.5148356349835439E-2</v>
      </c>
      <c r="S142" s="5">
        <f t="shared" si="342"/>
        <v>5.275863849047524E-2</v>
      </c>
      <c r="T142" s="5">
        <f t="shared" si="343"/>
        <v>9.2337803786354519E-2</v>
      </c>
      <c r="U142" s="5">
        <f t="shared" si="344"/>
        <v>6.9021240369905257E-2</v>
      </c>
      <c r="V142" s="5">
        <f t="shared" si="345"/>
        <v>1.0240847990002203E-2</v>
      </c>
      <c r="W142" s="5">
        <f t="shared" si="346"/>
        <v>4.1177034597816083E-2</v>
      </c>
      <c r="X142" s="5">
        <f t="shared" si="347"/>
        <v>4.7054276653199084E-2</v>
      </c>
      <c r="Y142" s="5">
        <f t="shared" si="348"/>
        <v>2.6885191867036813E-2</v>
      </c>
      <c r="Z142" s="5">
        <f t="shared" si="349"/>
        <v>1.7197476464506808E-2</v>
      </c>
      <c r="AA142" s="5">
        <f t="shared" si="350"/>
        <v>2.6290905201842178E-2</v>
      </c>
      <c r="AB142" s="5">
        <f t="shared" si="351"/>
        <v>2.0096311739656012E-2</v>
      </c>
      <c r="AC142" s="5">
        <f t="shared" si="352"/>
        <v>1.1181518503355998E-3</v>
      </c>
      <c r="AD142" s="5">
        <f t="shared" si="353"/>
        <v>1.5737505373803761E-2</v>
      </c>
      <c r="AE142" s="5">
        <f t="shared" si="354"/>
        <v>1.7983736296771708E-2</v>
      </c>
      <c r="AF142" s="5">
        <f t="shared" si="355"/>
        <v>1.0275287077269945E-2</v>
      </c>
      <c r="AG142" s="5">
        <f t="shared" si="356"/>
        <v>3.9139632527961325E-3</v>
      </c>
      <c r="AH142" s="5">
        <f t="shared" si="357"/>
        <v>4.913022654505955E-3</v>
      </c>
      <c r="AI142" s="5">
        <f t="shared" si="358"/>
        <v>7.5108585338496273E-3</v>
      </c>
      <c r="AJ142" s="5">
        <f t="shared" si="359"/>
        <v>5.7411699357586806E-3</v>
      </c>
      <c r="AK142" s="5">
        <f t="shared" si="360"/>
        <v>2.9256337858680997E-3</v>
      </c>
      <c r="AL142" s="5">
        <f t="shared" si="361"/>
        <v>7.8135002046987671E-5</v>
      </c>
      <c r="AM142" s="5">
        <f t="shared" si="362"/>
        <v>4.8117904129723367E-3</v>
      </c>
      <c r="AN142" s="5">
        <f t="shared" si="363"/>
        <v>5.4985823894472445E-3</v>
      </c>
      <c r="AO142" s="5">
        <f t="shared" si="364"/>
        <v>3.1417004585267243E-3</v>
      </c>
      <c r="AP142" s="5">
        <f t="shared" si="365"/>
        <v>1.1967062383266699E-3</v>
      </c>
      <c r="AQ142" s="5">
        <f t="shared" si="366"/>
        <v>3.4187834894392128E-4</v>
      </c>
      <c r="AR142" s="5">
        <f t="shared" si="367"/>
        <v>1.1228527233518603E-3</v>
      </c>
      <c r="AS142" s="5">
        <f t="shared" si="368"/>
        <v>1.7165782762488973E-3</v>
      </c>
      <c r="AT142" s="5">
        <f t="shared" si="369"/>
        <v>1.3121226485043973E-3</v>
      </c>
      <c r="AU142" s="5">
        <f t="shared" si="370"/>
        <v>6.6864252314801276E-4</v>
      </c>
      <c r="AV142" s="5">
        <f t="shared" si="371"/>
        <v>2.5554937124475823E-4</v>
      </c>
      <c r="AW142" s="5">
        <f t="shared" si="372"/>
        <v>3.7916476882082981E-6</v>
      </c>
      <c r="AX142" s="5">
        <f t="shared" si="373"/>
        <v>1.226016366022075E-3</v>
      </c>
      <c r="AY142" s="5">
        <f t="shared" si="374"/>
        <v>1.4010069892505612E-3</v>
      </c>
      <c r="AZ142" s="5">
        <f t="shared" si="375"/>
        <v>8.0048710536282557E-4</v>
      </c>
      <c r="BA142" s="5">
        <f t="shared" si="376"/>
        <v>3.0491382782462138E-4</v>
      </c>
      <c r="BB142" s="5">
        <f t="shared" si="377"/>
        <v>8.7108625900216021E-5</v>
      </c>
      <c r="BC142" s="5">
        <f t="shared" si="378"/>
        <v>1.9908346591846026E-5</v>
      </c>
      <c r="BD142" s="5">
        <f t="shared" si="379"/>
        <v>2.1385311497637002E-4</v>
      </c>
      <c r="BE142" s="5">
        <f t="shared" si="380"/>
        <v>3.2693122066869711E-4</v>
      </c>
      <c r="BF142" s="5">
        <f t="shared" si="381"/>
        <v>2.4990055220784282E-4</v>
      </c>
      <c r="BG142" s="5">
        <f t="shared" si="382"/>
        <v>1.2734643057552079E-4</v>
      </c>
      <c r="BH142" s="5">
        <f t="shared" si="383"/>
        <v>4.867070091597317E-5</v>
      </c>
      <c r="BI142" s="5">
        <f t="shared" si="384"/>
        <v>1.4881215700803224E-5</v>
      </c>
      <c r="BJ142" s="8">
        <f t="shared" si="385"/>
        <v>0.46071148714445576</v>
      </c>
      <c r="BK142" s="8">
        <f t="shared" si="386"/>
        <v>0.25554595368194472</v>
      </c>
      <c r="BL142" s="8">
        <f t="shared" si="387"/>
        <v>0.2667231680260006</v>
      </c>
      <c r="BM142" s="8">
        <f t="shared" si="388"/>
        <v>0.49814841045820119</v>
      </c>
      <c r="BN142" s="8">
        <f t="shared" si="389"/>
        <v>0.50063245951714441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1.7444</v>
      </c>
      <c r="F143">
        <f>VLOOKUP(B143,home!$B$2:$E$405,3,FALSE)</f>
        <v>1.3375999999999999</v>
      </c>
      <c r="G143">
        <f>VLOOKUP(C143,away!$B$2:$E$405,4,FALSE)</f>
        <v>1.5286999999999999</v>
      </c>
      <c r="H143">
        <f>VLOOKUP(A143,away!$A$2:$E$405,3,FALSE)</f>
        <v>1.5556000000000001</v>
      </c>
      <c r="I143">
        <f>VLOOKUP(C143,away!$B$2:$E$405,3,FALSE)</f>
        <v>0.85709999999999997</v>
      </c>
      <c r="J143">
        <f>VLOOKUP(B143,home!$B$2:$E$405,4,FALSE)</f>
        <v>0.64280000000000004</v>
      </c>
      <c r="K143" s="3">
        <f t="shared" si="334"/>
        <v>3.5669301409279996</v>
      </c>
      <c r="L143" s="3">
        <f t="shared" si="335"/>
        <v>0.85704829972800012</v>
      </c>
      <c r="M143" s="5">
        <f t="shared" si="336"/>
        <v>1.1986449918417744E-2</v>
      </c>
      <c r="N143" s="5">
        <f t="shared" si="337"/>
        <v>4.2754829496728215E-2</v>
      </c>
      <c r="O143" s="5">
        <f t="shared" si="338"/>
        <v>1.0272966522354755E-2</v>
      </c>
      <c r="P143" s="5">
        <f t="shared" si="339"/>
        <v>3.6642953925331463E-2</v>
      </c>
      <c r="Q143" s="5">
        <f t="shared" si="340"/>
        <v>7.6251745001058704E-2</v>
      </c>
      <c r="R143" s="5">
        <f t="shared" si="341"/>
        <v>4.4022142455734034E-3</v>
      </c>
      <c r="S143" s="5">
        <f t="shared" si="342"/>
        <v>2.8004665299415168E-2</v>
      </c>
      <c r="T143" s="5">
        <f t="shared" si="343"/>
        <v>6.5351428404450407E-2</v>
      </c>
      <c r="U143" s="5">
        <f t="shared" si="344"/>
        <v>1.5702390679358386E-2</v>
      </c>
      <c r="V143" s="5">
        <f t="shared" si="345"/>
        <v>9.5123490575251303E-3</v>
      </c>
      <c r="W143" s="5">
        <f t="shared" si="346"/>
        <v>9.0661549180877404E-2</v>
      </c>
      <c r="X143" s="5">
        <f t="shared" si="347"/>
        <v>7.770132657617744E-2</v>
      </c>
      <c r="Y143" s="5">
        <f t="shared" si="348"/>
        <v>3.3296894914361462E-2</v>
      </c>
      <c r="Z143" s="5">
        <f t="shared" si="349"/>
        <v>1.2576367447356888E-3</v>
      </c>
      <c r="AA143" s="5">
        <f t="shared" si="350"/>
        <v>4.4859024111363012E-3</v>
      </c>
      <c r="AB143" s="5">
        <f t="shared" si="351"/>
        <v>8.0004502597718317E-3</v>
      </c>
      <c r="AC143" s="5">
        <f t="shared" si="352"/>
        <v>1.8174718672383126E-3</v>
      </c>
      <c r="AD143" s="5">
        <f t="shared" si="353"/>
        <v>8.0845853099124454E-2</v>
      </c>
      <c r="AE143" s="5">
        <f t="shared" si="354"/>
        <v>6.9288800938664283E-2</v>
      </c>
      <c r="AF143" s="5">
        <f t="shared" si="355"/>
        <v>2.9691924517337036E-2</v>
      </c>
      <c r="AG143" s="5">
        <f t="shared" si="356"/>
        <v>8.482471141078609E-3</v>
      </c>
      <c r="AH143" s="5">
        <f t="shared" si="357"/>
        <v>2.694638584377947E-4</v>
      </c>
      <c r="AI143" s="5">
        <f t="shared" si="358"/>
        <v>9.6115875855252563E-4</v>
      </c>
      <c r="AJ143" s="5">
        <f t="shared" si="359"/>
        <v>1.7141930730489713E-3</v>
      </c>
      <c r="AK143" s="5">
        <f t="shared" si="360"/>
        <v>2.0381356465427889E-3</v>
      </c>
      <c r="AL143" s="5">
        <f t="shared" si="361"/>
        <v>2.2224274358154832E-4</v>
      </c>
      <c r="AM143" s="5">
        <f t="shared" si="362"/>
        <v>5.7674302037660864E-2</v>
      </c>
      <c r="AN143" s="5">
        <f t="shared" si="363"/>
        <v>4.942966249937638E-2</v>
      </c>
      <c r="AO143" s="5">
        <f t="shared" si="364"/>
        <v>2.1181804100609703E-2</v>
      </c>
      <c r="AP143" s="5">
        <f t="shared" si="365"/>
        <v>6.0512763965330429E-3</v>
      </c>
      <c r="AQ143" s="5">
        <f t="shared" si="366"/>
        <v>1.2965590367082058E-3</v>
      </c>
      <c r="AR143" s="5">
        <f t="shared" si="367"/>
        <v>4.6188708342451703E-5</v>
      </c>
      <c r="AS143" s="5">
        <f t="shared" si="368"/>
        <v>1.6475189595722354E-4</v>
      </c>
      <c r="AT143" s="5">
        <f t="shared" si="369"/>
        <v>2.9382925173242734E-4</v>
      </c>
      <c r="AU143" s="5">
        <f t="shared" si="370"/>
        <v>3.4935613809690516E-4</v>
      </c>
      <c r="AV143" s="5">
        <f t="shared" si="371"/>
        <v>3.1153223472401393E-4</v>
      </c>
      <c r="AW143" s="5">
        <f t="shared" si="372"/>
        <v>1.8872306898217846E-5</v>
      </c>
      <c r="AX143" s="5">
        <f t="shared" si="373"/>
        <v>3.4286701049186269E-2</v>
      </c>
      <c r="AY143" s="5">
        <f t="shared" si="374"/>
        <v>2.9385358837487333E-2</v>
      </c>
      <c r="AZ143" s="5">
        <f t="shared" si="375"/>
        <v>1.2592335914282837E-2</v>
      </c>
      <c r="BA143" s="5">
        <f t="shared" si="376"/>
        <v>3.597413361646646E-3</v>
      </c>
      <c r="BB143" s="5">
        <f t="shared" si="377"/>
        <v>7.7078925125451169E-4</v>
      </c>
      <c r="BC143" s="5">
        <f t="shared" si="378"/>
        <v>1.3212072344725954E-4</v>
      </c>
      <c r="BD143" s="5">
        <f t="shared" si="379"/>
        <v>6.5976589919217865E-6</v>
      </c>
      <c r="BE143" s="5">
        <f t="shared" si="380"/>
        <v>2.3533388717850463E-5</v>
      </c>
      <c r="BF143" s="5">
        <f t="shared" si="381"/>
        <v>4.1970976767937881E-5</v>
      </c>
      <c r="BG143" s="5">
        <f t="shared" si="382"/>
        <v>4.9902514025915485E-5</v>
      </c>
      <c r="BH143" s="5">
        <f t="shared" si="383"/>
        <v>4.4499695346780056E-5</v>
      </c>
      <c r="BI143" s="5">
        <f t="shared" si="384"/>
        <v>3.1745460918908646E-5</v>
      </c>
      <c r="BJ143" s="8">
        <f t="shared" si="385"/>
        <v>0.79072514647805114</v>
      </c>
      <c r="BK143" s="8">
        <f t="shared" si="386"/>
        <v>0.1175714916489967</v>
      </c>
      <c r="BL143" s="8">
        <f t="shared" si="387"/>
        <v>4.9210783378399084E-2</v>
      </c>
      <c r="BM143" s="8">
        <f t="shared" si="388"/>
        <v>0.74708741261012923</v>
      </c>
      <c r="BN143" s="8">
        <f t="shared" si="389"/>
        <v>0.18231115910946427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1.7444</v>
      </c>
      <c r="F144">
        <f>VLOOKUP(B144,home!$B$2:$E$405,3,FALSE)</f>
        <v>1.0828</v>
      </c>
      <c r="G144">
        <f>VLOOKUP(C144,away!$B$2:$E$405,4,FALSE)</f>
        <v>0.76439999999999997</v>
      </c>
      <c r="H144">
        <f>VLOOKUP(A144,away!$A$2:$E$405,3,FALSE)</f>
        <v>1.5556000000000001</v>
      </c>
      <c r="I144">
        <f>VLOOKUP(C144,away!$B$2:$E$405,3,FALSE)</f>
        <v>0.85709999999999997</v>
      </c>
      <c r="J144">
        <f>VLOOKUP(B144,home!$B$2:$E$405,4,FALSE)</f>
        <v>1.3571</v>
      </c>
      <c r="K144" s="3">
        <f t="shared" si="334"/>
        <v>1.4438264830079999</v>
      </c>
      <c r="L144" s="3">
        <f t="shared" si="335"/>
        <v>1.8094278897960001</v>
      </c>
      <c r="M144" s="5">
        <f t="shared" si="336"/>
        <v>3.8648227209401143E-2</v>
      </c>
      <c r="N144" s="5">
        <f t="shared" si="337"/>
        <v>5.5801333966243732E-2</v>
      </c>
      <c r="O144" s="5">
        <f t="shared" si="338"/>
        <v>6.9931180203863047E-2</v>
      </c>
      <c r="P144" s="5">
        <f t="shared" si="339"/>
        <v>0.10096848996634224</v>
      </c>
      <c r="Q144" s="5">
        <f t="shared" si="340"/>
        <v>4.0283721883818277E-2</v>
      </c>
      <c r="R144" s="5">
        <f t="shared" si="341"/>
        <v>6.3267713913609885E-2</v>
      </c>
      <c r="S144" s="5">
        <f t="shared" si="342"/>
        <v>6.5945042646118626E-2</v>
      </c>
      <c r="T144" s="5">
        <f t="shared" si="343"/>
        <v>7.2890489881366233E-2</v>
      </c>
      <c r="U144" s="5">
        <f t="shared" si="344"/>
        <v>9.1347600867843645E-2</v>
      </c>
      <c r="V144" s="5">
        <f t="shared" si="345"/>
        <v>1.9142379748806577E-2</v>
      </c>
      <c r="W144" s="5">
        <f t="shared" si="346"/>
        <v>1.9387568163328577E-2</v>
      </c>
      <c r="X144" s="5">
        <f t="shared" si="347"/>
        <v>3.5080406550047738E-2</v>
      </c>
      <c r="Y144" s="5">
        <f t="shared" si="348"/>
        <v>3.1737732998519334E-2</v>
      </c>
      <c r="Z144" s="5">
        <f t="shared" si="349"/>
        <v>3.8159455359640063E-2</v>
      </c>
      <c r="AA144" s="5">
        <f t="shared" si="350"/>
        <v>5.5095632225409877E-2</v>
      </c>
      <c r="AB144" s="5">
        <f t="shared" si="351"/>
        <v>3.977426645255789E-2</v>
      </c>
      <c r="AC144" s="5">
        <f t="shared" si="352"/>
        <v>3.1255915813538683E-3</v>
      </c>
      <c r="AD144" s="5">
        <f t="shared" si="353"/>
        <v>6.9980710888341421E-3</v>
      </c>
      <c r="AE144" s="5">
        <f t="shared" si="354"/>
        <v>1.2662505002911557E-2</v>
      </c>
      <c r="AF144" s="5">
        <f t="shared" si="355"/>
        <v>1.145594485347478E-2</v>
      </c>
      <c r="AG144" s="5">
        <f t="shared" si="356"/>
        <v>6.9095687072807405E-3</v>
      </c>
      <c r="AH144" s="5">
        <f t="shared" si="357"/>
        <v>1.7261695696789554E-2</v>
      </c>
      <c r="AI144" s="5">
        <f t="shared" si="358"/>
        <v>2.4922893388649985E-2</v>
      </c>
      <c r="AJ144" s="5">
        <f t="shared" si="359"/>
        <v>1.7992166753858927E-2</v>
      </c>
      <c r="AK144" s="5">
        <f t="shared" si="360"/>
        <v>8.6591889486391967E-3</v>
      </c>
      <c r="AL144" s="5">
        <f t="shared" si="361"/>
        <v>3.2662430854685676E-4</v>
      </c>
      <c r="AM144" s="5">
        <f t="shared" si="362"/>
        <v>2.0208000736062714E-3</v>
      </c>
      <c r="AN144" s="5">
        <f t="shared" si="363"/>
        <v>3.6564920128849968E-3</v>
      </c>
      <c r="AO144" s="5">
        <f t="shared" si="364"/>
        <v>3.3080793134652154E-3</v>
      </c>
      <c r="AP144" s="5">
        <f t="shared" si="365"/>
        <v>1.9952436571470554E-3</v>
      </c>
      <c r="AQ144" s="5">
        <f t="shared" si="366"/>
        <v>9.0256238004511309E-4</v>
      </c>
      <c r="AR144" s="5">
        <f t="shared" si="367"/>
        <v>6.2467587237885211E-3</v>
      </c>
      <c r="AS144" s="5">
        <f t="shared" si="368"/>
        <v>9.0192356783671216E-3</v>
      </c>
      <c r="AT144" s="5">
        <f t="shared" si="369"/>
        <v>6.5111056644585382E-3</v>
      </c>
      <c r="AU144" s="5">
        <f t="shared" si="370"/>
        <v>3.1336355973362122E-3</v>
      </c>
      <c r="AV144" s="5">
        <f t="shared" si="371"/>
        <v>1.1311065158826541E-3</v>
      </c>
      <c r="AW144" s="5">
        <f t="shared" si="372"/>
        <v>2.3702943763898311E-5</v>
      </c>
      <c r="AX144" s="5">
        <f t="shared" si="373"/>
        <v>4.8628077718954169E-4</v>
      </c>
      <c r="AY144" s="5">
        <f t="shared" si="374"/>
        <v>8.7989000051843114E-4</v>
      </c>
      <c r="AZ144" s="5">
        <f t="shared" si="375"/>
        <v>7.9604875344533341E-4</v>
      </c>
      <c r="BA144" s="5">
        <f t="shared" si="376"/>
        <v>4.8013093870710873E-4</v>
      </c>
      <c r="BB144" s="5">
        <f t="shared" si="377"/>
        <v>2.1719057781264422E-4</v>
      </c>
      <c r="BC144" s="5">
        <f t="shared" si="378"/>
        <v>7.8598137779021328E-5</v>
      </c>
      <c r="BD144" s="5">
        <f t="shared" si="379"/>
        <v>1.8838432426082367E-3</v>
      </c>
      <c r="BE144" s="5">
        <f t="shared" si="380"/>
        <v>2.7199427635134364E-3</v>
      </c>
      <c r="BF144" s="5">
        <f t="shared" si="381"/>
        <v>1.9635626971133331E-3</v>
      </c>
      <c r="BG144" s="5">
        <f t="shared" si="382"/>
        <v>9.4501460771294864E-4</v>
      </c>
      <c r="BH144" s="5">
        <f t="shared" si="383"/>
        <v>3.4110927936134285E-4</v>
      </c>
      <c r="BI144" s="5">
        <f t="shared" si="384"/>
        <v>9.8500522228336132E-5</v>
      </c>
      <c r="BJ144" s="8">
        <f t="shared" si="385"/>
        <v>0.30802865971842586</v>
      </c>
      <c r="BK144" s="8">
        <f t="shared" si="386"/>
        <v>0.22903624546108772</v>
      </c>
      <c r="BL144" s="8">
        <f t="shared" si="387"/>
        <v>0.42224615374359276</v>
      </c>
      <c r="BM144" s="8">
        <f t="shared" si="388"/>
        <v>0.62771366008271379</v>
      </c>
      <c r="BN144" s="8">
        <f t="shared" si="389"/>
        <v>0.36890066714327829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1.5941000000000001</v>
      </c>
      <c r="F160">
        <f>VLOOKUP(B160,home!$B$2:$E$405,3,FALSE)</f>
        <v>1.1849000000000001</v>
      </c>
      <c r="G160">
        <f>VLOOKUP(C160,away!$B$2:$E$405,4,FALSE)</f>
        <v>1.6031</v>
      </c>
      <c r="H160">
        <f>VLOOKUP(A160,away!$A$2:$E$405,3,FALSE)</f>
        <v>1.1647000000000001</v>
      </c>
      <c r="I160">
        <f>VLOOKUP(C160,away!$B$2:$E$405,3,FALSE)</f>
        <v>1.1448</v>
      </c>
      <c r="J160">
        <f>VLOOKUP(B160,home!$B$2:$E$405,4,FALSE)</f>
        <v>0.76319999999999999</v>
      </c>
      <c r="K160" s="3">
        <f t="shared" si="334"/>
        <v>3.0280139761789999</v>
      </c>
      <c r="L160" s="3">
        <f t="shared" si="335"/>
        <v>1.0176116209920001</v>
      </c>
      <c r="M160" s="5">
        <f t="shared" si="336"/>
        <v>1.7498754059784651E-2</v>
      </c>
      <c r="N160" s="5">
        <f t="shared" si="337"/>
        <v>5.2986471858746935E-2</v>
      </c>
      <c r="O160" s="5">
        <f t="shared" si="338"/>
        <v>1.7806935484117801E-2</v>
      </c>
      <c r="P160" s="5">
        <f t="shared" si="339"/>
        <v>5.3919649518826461E-2</v>
      </c>
      <c r="Q160" s="5">
        <f t="shared" si="340"/>
        <v>8.0221888668350533E-2</v>
      </c>
      <c r="R160" s="5">
        <f t="shared" si="341"/>
        <v>9.0602722414465393E-3</v>
      </c>
      <c r="S160" s="5">
        <f t="shared" si="342"/>
        <v>4.153622301193801E-2</v>
      </c>
      <c r="T160" s="5">
        <f t="shared" si="343"/>
        <v>8.1634726166839935E-2</v>
      </c>
      <c r="U160" s="5">
        <f t="shared" si="344"/>
        <v>2.7434630975086752E-2</v>
      </c>
      <c r="V160" s="5">
        <f t="shared" si="345"/>
        <v>1.422081302657216E-2</v>
      </c>
      <c r="W160" s="5">
        <f t="shared" si="346"/>
        <v>8.0971000027747028E-2</v>
      </c>
      <c r="X160" s="5">
        <f t="shared" si="347"/>
        <v>8.2397030591578935E-2</v>
      </c>
      <c r="Y160" s="5">
        <f t="shared" si="348"/>
        <v>4.1924087932612021E-2</v>
      </c>
      <c r="Z160" s="5">
        <f t="shared" si="349"/>
        <v>3.0732794407490787E-3</v>
      </c>
      <c r="AA160" s="5">
        <f t="shared" si="350"/>
        <v>9.3059330992917907E-3</v>
      </c>
      <c r="AB160" s="5">
        <f t="shared" si="351"/>
        <v>1.4089247743021154E-2</v>
      </c>
      <c r="AC160" s="5">
        <f t="shared" si="352"/>
        <v>2.738699465565582E-3</v>
      </c>
      <c r="AD160" s="5">
        <f t="shared" si="353"/>
        <v>6.1295329937302051E-2</v>
      </c>
      <c r="AE160" s="5">
        <f t="shared" si="354"/>
        <v>6.2374840056737407E-2</v>
      </c>
      <c r="AF160" s="5">
        <f t="shared" si="355"/>
        <v>3.1736681049626639E-2</v>
      </c>
      <c r="AG160" s="5">
        <f t="shared" si="356"/>
        <v>1.0765205149272219E-2</v>
      </c>
      <c r="AH160" s="5">
        <f t="shared" si="357"/>
        <v>7.8185121836551422E-4</v>
      </c>
      <c r="AI160" s="5">
        <f t="shared" si="358"/>
        <v>2.3674564165033561E-3</v>
      </c>
      <c r="AJ160" s="5">
        <f t="shared" si="359"/>
        <v>3.5843455585834079E-3</v>
      </c>
      <c r="AK160" s="5">
        <f t="shared" si="360"/>
        <v>3.6178161489485608E-3</v>
      </c>
      <c r="AL160" s="5">
        <f t="shared" si="361"/>
        <v>3.3755481062521051E-4</v>
      </c>
      <c r="AM160" s="5">
        <f t="shared" si="362"/>
        <v>3.7120623144930726E-2</v>
      </c>
      <c r="AN160" s="5">
        <f t="shared" si="363"/>
        <v>3.7774377490746108E-2</v>
      </c>
      <c r="AO160" s="5">
        <f t="shared" si="364"/>
        <v>1.9219822755160931E-2</v>
      </c>
      <c r="AP160" s="5">
        <f t="shared" si="365"/>
        <v>6.519438329686082E-3</v>
      </c>
      <c r="AQ160" s="5">
        <f t="shared" si="366"/>
        <v>1.6585640516573075E-3</v>
      </c>
      <c r="AR160" s="5">
        <f t="shared" si="367"/>
        <v>1.5912417713910028E-4</v>
      </c>
      <c r="AS160" s="5">
        <f t="shared" si="368"/>
        <v>4.818302323251785E-4</v>
      </c>
      <c r="AT160" s="5">
        <f t="shared" si="369"/>
        <v>7.294943388131078E-4</v>
      </c>
      <c r="AU160" s="5">
        <f t="shared" si="370"/>
        <v>7.3630635115651624E-4</v>
      </c>
      <c r="AV160" s="5">
        <f t="shared" si="371"/>
        <v>5.5738648051282343E-4</v>
      </c>
      <c r="AW160" s="5">
        <f t="shared" si="372"/>
        <v>2.8892274622210034E-5</v>
      </c>
      <c r="AX160" s="5">
        <f t="shared" si="373"/>
        <v>1.873362761455399E-2</v>
      </c>
      <c r="AY160" s="5">
        <f t="shared" si="374"/>
        <v>1.9063557163906779E-2</v>
      </c>
      <c r="AZ160" s="5">
        <f t="shared" si="375"/>
        <v>9.6996486537184144E-3</v>
      </c>
      <c r="BA160" s="5">
        <f t="shared" si="376"/>
        <v>3.2901583965210899E-3</v>
      </c>
      <c r="BB160" s="5">
        <f t="shared" si="377"/>
        <v>8.3702585480106633E-4</v>
      </c>
      <c r="BC160" s="5">
        <f t="shared" si="378"/>
        <v>1.7035344738326557E-4</v>
      </c>
      <c r="BD160" s="5">
        <f t="shared" si="379"/>
        <v>2.6987768639589654E-5</v>
      </c>
      <c r="BE160" s="5">
        <f t="shared" si="380"/>
        <v>8.1719340626562785E-5</v>
      </c>
      <c r="BF160" s="5">
        <f t="shared" si="381"/>
        <v>1.2372365277068227E-4</v>
      </c>
      <c r="BG160" s="5">
        <f t="shared" si="382"/>
        <v>1.2487898325784784E-4</v>
      </c>
      <c r="BH160" s="5">
        <f t="shared" si="383"/>
        <v>9.4533826658946643E-5</v>
      </c>
      <c r="BI160" s="5">
        <f t="shared" si="384"/>
        <v>5.7249949668994655E-5</v>
      </c>
      <c r="BJ160" s="8">
        <f t="shared" si="385"/>
        <v>0.74039445834187956</v>
      </c>
      <c r="BK160" s="8">
        <f t="shared" si="386"/>
        <v>0.14931525105721885</v>
      </c>
      <c r="BL160" s="8">
        <f t="shared" si="387"/>
        <v>9.1221723986934206E-2</v>
      </c>
      <c r="BM160" s="8">
        <f t="shared" si="388"/>
        <v>0.73347607610622445</v>
      </c>
      <c r="BN160" s="8">
        <f t="shared" si="389"/>
        <v>0.2314939718312729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1.1607000000000001</v>
      </c>
      <c r="F161">
        <f>VLOOKUP(B161,home!$B$2:$E$405,3,FALSE)</f>
        <v>0.93989999999999996</v>
      </c>
      <c r="G161">
        <f>VLOOKUP(C161,away!$B$2:$E$405,4,FALSE)</f>
        <v>1.4881</v>
      </c>
      <c r="H161">
        <f>VLOOKUP(A161,away!$A$2:$E$405,3,FALSE)</f>
        <v>0.89880000000000004</v>
      </c>
      <c r="I161">
        <f>VLOOKUP(C161,away!$B$2:$E$405,3,FALSE)</f>
        <v>0.80920000000000003</v>
      </c>
      <c r="J161">
        <f>VLOOKUP(B161,home!$B$2:$E$405,4,FALSE)</f>
        <v>1.0114000000000001</v>
      </c>
      <c r="K161" s="3">
        <f t="shared" si="334"/>
        <v>1.6234306860330001</v>
      </c>
      <c r="L161" s="3">
        <f t="shared" si="335"/>
        <v>0.73560028214400019</v>
      </c>
      <c r="M161" s="5">
        <f t="shared" si="336"/>
        <v>9.4511763743002505E-2</v>
      </c>
      <c r="N161" s="5">
        <f t="shared" si="337"/>
        <v>0.15343329745149137</v>
      </c>
      <c r="O161" s="5">
        <f t="shared" si="338"/>
        <v>6.9522880075279722E-2</v>
      </c>
      <c r="P161" s="5">
        <f t="shared" si="339"/>
        <v>0.11286557689560135</v>
      </c>
      <c r="Q161" s="5">
        <f t="shared" si="340"/>
        <v>0.12454416167099003</v>
      </c>
      <c r="R161" s="5">
        <f t="shared" si="341"/>
        <v>2.5570525099419622E-2</v>
      </c>
      <c r="S161" s="5">
        <f t="shared" si="342"/>
        <v>3.3695907111140046E-2</v>
      </c>
      <c r="T161" s="5">
        <f t="shared" si="343"/>
        <v>9.1614720464568242E-2</v>
      </c>
      <c r="U161" s="5">
        <f t="shared" si="344"/>
        <v>4.1511975104374849E-2</v>
      </c>
      <c r="V161" s="5">
        <f t="shared" si="345"/>
        <v>4.4710577633734492E-3</v>
      </c>
      <c r="W161" s="5">
        <f t="shared" si="346"/>
        <v>6.7396271274313399E-2</v>
      </c>
      <c r="X161" s="5">
        <f t="shared" si="347"/>
        <v>4.9576716164838511E-2</v>
      </c>
      <c r="Y161" s="5">
        <f t="shared" si="348"/>
        <v>1.8234323199314107E-2</v>
      </c>
      <c r="Z161" s="5">
        <f t="shared" si="349"/>
        <v>6.2698951592344383E-3</v>
      </c>
      <c r="AA161" s="5">
        <f t="shared" si="350"/>
        <v>1.0178740199710951E-2</v>
      </c>
      <c r="AB161" s="5">
        <f t="shared" si="351"/>
        <v>8.2622395926842153E-3</v>
      </c>
      <c r="AC161" s="5">
        <f t="shared" si="352"/>
        <v>3.3370747580222741E-4</v>
      </c>
      <c r="AD161" s="5">
        <f t="shared" si="353"/>
        <v>2.7353293727731195E-2</v>
      </c>
      <c r="AE161" s="5">
        <f t="shared" si="354"/>
        <v>2.0121090583686777E-2</v>
      </c>
      <c r="AF161" s="5">
        <f t="shared" si="355"/>
        <v>7.4005399552024877E-3</v>
      </c>
      <c r="AG161" s="5">
        <f t="shared" si="356"/>
        <v>1.8146130930216324E-3</v>
      </c>
      <c r="AH161" s="5">
        <f t="shared" si="357"/>
        <v>1.1530341620365385E-3</v>
      </c>
      <c r="AI161" s="5">
        <f t="shared" si="358"/>
        <v>1.871871040694463E-3</v>
      </c>
      <c r="AJ161" s="5">
        <f t="shared" si="359"/>
        <v>1.5194264438799594E-3</v>
      </c>
      <c r="AK161" s="5">
        <f t="shared" si="360"/>
        <v>8.2222783805490783E-4</v>
      </c>
      <c r="AL161" s="5">
        <f t="shared" si="361"/>
        <v>1.5940486254477245E-5</v>
      </c>
      <c r="AM161" s="5">
        <f t="shared" si="362"/>
        <v>8.8812352803345554E-3</v>
      </c>
      <c r="AN161" s="5">
        <f t="shared" si="363"/>
        <v>6.5330391780013472E-3</v>
      </c>
      <c r="AO161" s="5">
        <f t="shared" si="364"/>
        <v>2.4028527312977984E-3</v>
      </c>
      <c r="AP161" s="5">
        <f t="shared" si="365"/>
        <v>5.891797156977141E-4</v>
      </c>
      <c r="AQ161" s="5">
        <f t="shared" si="366"/>
        <v>1.0835019127519008E-4</v>
      </c>
      <c r="AR161" s="5">
        <f t="shared" si="367"/>
        <v>1.6963445098314975E-4</v>
      </c>
      <c r="AS161" s="5">
        <f t="shared" si="368"/>
        <v>2.7538977313440612E-4</v>
      </c>
      <c r="AT161" s="5">
        <f t="shared" si="369"/>
        <v>2.2353810416303065E-4</v>
      </c>
      <c r="AU161" s="5">
        <f t="shared" si="370"/>
        <v>1.2096620593196833E-4</v>
      </c>
      <c r="AV161" s="5">
        <f t="shared" si="371"/>
        <v>4.9095062670736131E-5</v>
      </c>
      <c r="AW161" s="5">
        <f t="shared" si="372"/>
        <v>5.2877961249829177E-7</v>
      </c>
      <c r="AX161" s="5">
        <f t="shared" si="373"/>
        <v>2.4030116473290038E-3</v>
      </c>
      <c r="AY161" s="5">
        <f t="shared" si="374"/>
        <v>1.7676560457705339E-3</v>
      </c>
      <c r="AZ161" s="5">
        <f t="shared" si="375"/>
        <v>6.5014414300117618E-4</v>
      </c>
      <c r="BA161" s="5">
        <f t="shared" si="376"/>
        <v>1.594154050086448E-4</v>
      </c>
      <c r="BB161" s="5">
        <f t="shared" si="377"/>
        <v>2.9316504225614795E-5</v>
      </c>
      <c r="BC161" s="5">
        <f t="shared" si="378"/>
        <v>4.3130457559676048E-6</v>
      </c>
      <c r="BD161" s="5">
        <f t="shared" si="379"/>
        <v>2.0797191667424578E-5</v>
      </c>
      <c r="BE161" s="5">
        <f t="shared" si="380"/>
        <v>3.3762799136206874E-5</v>
      </c>
      <c r="BF161" s="5">
        <f t="shared" si="381"/>
        <v>2.7405782082043359E-5</v>
      </c>
      <c r="BG161" s="5">
        <f t="shared" si="382"/>
        <v>1.4830462535574181E-5</v>
      </c>
      <c r="BH161" s="5">
        <f t="shared" si="383"/>
        <v>6.0190569920784754E-6</v>
      </c>
      <c r="BI161" s="5">
        <f t="shared" si="384"/>
        <v>1.9543043643843355E-6</v>
      </c>
      <c r="BJ161" s="8">
        <f t="shared" si="385"/>
        <v>0.58501754147285545</v>
      </c>
      <c r="BK161" s="8">
        <f t="shared" si="386"/>
        <v>0.24766160952094457</v>
      </c>
      <c r="BL161" s="8">
        <f t="shared" si="387"/>
        <v>0.16135631274979625</v>
      </c>
      <c r="BM161" s="8">
        <f t="shared" si="388"/>
        <v>0.41809002670088813</v>
      </c>
      <c r="BN161" s="8">
        <f t="shared" si="389"/>
        <v>0.58044820493578464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1.1607000000000001</v>
      </c>
      <c r="F162">
        <f>VLOOKUP(B162,home!$B$2:$E$405,3,FALSE)</f>
        <v>0.86150000000000004</v>
      </c>
      <c r="G162">
        <f>VLOOKUP(C162,away!$B$2:$E$405,4,FALSE)</f>
        <v>2.1539000000000001</v>
      </c>
      <c r="H162">
        <f>VLOOKUP(A162,away!$A$2:$E$405,3,FALSE)</f>
        <v>0.89880000000000004</v>
      </c>
      <c r="I162">
        <f>VLOOKUP(C162,away!$B$2:$E$405,3,FALSE)</f>
        <v>0.8901</v>
      </c>
      <c r="J162">
        <f>VLOOKUP(B162,home!$B$2:$E$405,4,FALSE)</f>
        <v>1.6183000000000001</v>
      </c>
      <c r="K162" s="3">
        <f t="shared" si="334"/>
        <v>2.153777335395</v>
      </c>
      <c r="L162" s="3">
        <f t="shared" si="335"/>
        <v>1.2946754084040002</v>
      </c>
      <c r="M162" s="5">
        <f t="shared" si="336"/>
        <v>3.1794793029969064E-2</v>
      </c>
      <c r="N162" s="5">
        <f t="shared" si="337"/>
        <v>6.8478904611522298E-2</v>
      </c>
      <c r="O162" s="5">
        <f t="shared" si="338"/>
        <v>4.1163936651195859E-2</v>
      </c>
      <c r="P162" s="5">
        <f t="shared" si="339"/>
        <v>8.8657953794981217E-2</v>
      </c>
      <c r="Q162" s="5">
        <f t="shared" si="340"/>
        <v>7.3744156352486462E-2</v>
      </c>
      <c r="R162" s="5">
        <f t="shared" si="341"/>
        <v>2.6646968247701703E-2</v>
      </c>
      <c r="S162" s="5">
        <f t="shared" si="342"/>
        <v>6.1804402718584651E-2</v>
      </c>
      <c r="T162" s="5">
        <f t="shared" si="343"/>
        <v>9.547474574306386E-2</v>
      </c>
      <c r="U162" s="5">
        <f t="shared" si="344"/>
        <v>5.7391636268890156E-2</v>
      </c>
      <c r="V162" s="5">
        <f t="shared" si="345"/>
        <v>1.9148669599892858E-2</v>
      </c>
      <c r="W162" s="5">
        <f t="shared" si="346"/>
        <v>5.2942830856603507E-2</v>
      </c>
      <c r="X162" s="5">
        <f t="shared" si="347"/>
        <v>6.8543781161337053E-2</v>
      </c>
      <c r="Y162" s="5">
        <f t="shared" si="348"/>
        <v>4.4370973934304239E-2</v>
      </c>
      <c r="Z162" s="5">
        <f t="shared" si="349"/>
        <v>1.1499724832940539E-2</v>
      </c>
      <c r="AA162" s="5">
        <f t="shared" si="350"/>
        <v>2.4767846708466389E-2</v>
      </c>
      <c r="AB162" s="5">
        <f t="shared" si="351"/>
        <v>2.6672213443616286E-2</v>
      </c>
      <c r="AC162" s="5">
        <f t="shared" si="352"/>
        <v>3.3371853195868929E-3</v>
      </c>
      <c r="AD162" s="5">
        <f t="shared" si="353"/>
        <v>2.850676729265092E-2</v>
      </c>
      <c r="AE162" s="5">
        <f t="shared" si="354"/>
        <v>3.6907010586890623E-2</v>
      </c>
      <c r="AF162" s="5">
        <f t="shared" si="355"/>
        <v>2.3891299502276694E-2</v>
      </c>
      <c r="AG162" s="5">
        <f t="shared" si="356"/>
        <v>1.031049264680412E-2</v>
      </c>
      <c r="AH162" s="5">
        <f t="shared" si="357"/>
        <v>3.7221027361552311E-3</v>
      </c>
      <c r="AI162" s="5">
        <f t="shared" si="358"/>
        <v>8.0165805131428534E-3</v>
      </c>
      <c r="AJ162" s="5">
        <f t="shared" si="359"/>
        <v>8.6329647082881503E-3</v>
      </c>
      <c r="AK162" s="5">
        <f t="shared" si="360"/>
        <v>6.1978279086586409E-3</v>
      </c>
      <c r="AL162" s="5">
        <f t="shared" si="361"/>
        <v>3.7222198187023307E-4</v>
      </c>
      <c r="AM162" s="5">
        <f t="shared" si="362"/>
        <v>1.2279445860058205E-2</v>
      </c>
      <c r="AN162" s="5">
        <f t="shared" si="363"/>
        <v>1.5897896583845668E-2</v>
      </c>
      <c r="AO162" s="5">
        <f t="shared" si="364"/>
        <v>1.0291307876227476E-2</v>
      </c>
      <c r="AP162" s="5">
        <f t="shared" si="365"/>
        <v>4.4413010758887024E-3</v>
      </c>
      <c r="AQ162" s="5">
        <f t="shared" si="366"/>
        <v>1.4375108210678336E-3</v>
      </c>
      <c r="AR162" s="5">
        <f t="shared" si="367"/>
        <v>9.6378297601068313E-4</v>
      </c>
      <c r="AS162" s="5">
        <f t="shared" si="368"/>
        <v>2.0757739299713525E-3</v>
      </c>
      <c r="AT162" s="5">
        <f t="shared" si="369"/>
        <v>2.2353774218880542E-3</v>
      </c>
      <c r="AU162" s="5">
        <f t="shared" si="370"/>
        <v>1.6048350757720657E-3</v>
      </c>
      <c r="AV162" s="5">
        <f t="shared" si="371"/>
        <v>8.6411435331119803E-4</v>
      </c>
      <c r="AW162" s="5">
        <f t="shared" si="372"/>
        <v>2.8831100355036403E-5</v>
      </c>
      <c r="AX162" s="5">
        <f t="shared" si="373"/>
        <v>4.4078653641005522E-3</v>
      </c>
      <c r="AY162" s="5">
        <f t="shared" si="374"/>
        <v>5.7067548904567297E-3</v>
      </c>
      <c r="AZ162" s="5">
        <f t="shared" si="375"/>
        <v>3.6941976092317967E-3</v>
      </c>
      <c r="BA162" s="5">
        <f t="shared" si="376"/>
        <v>1.5942622661524186E-3</v>
      </c>
      <c r="BB162" s="5">
        <f t="shared" si="377"/>
        <v>5.1601303763349263E-4</v>
      </c>
      <c r="BC162" s="5">
        <f t="shared" si="378"/>
        <v>1.3361387804798603E-4</v>
      </c>
      <c r="BD162" s="5">
        <f t="shared" si="379"/>
        <v>2.0796435301324211E-4</v>
      </c>
      <c r="BE162" s="5">
        <f t="shared" si="380"/>
        <v>4.4790891009000581E-4</v>
      </c>
      <c r="BF162" s="5">
        <f t="shared" si="381"/>
        <v>4.8234802943666574E-4</v>
      </c>
      <c r="BG162" s="5">
        <f t="shared" si="382"/>
        <v>3.4629008452437694E-4</v>
      </c>
      <c r="BH162" s="5">
        <f t="shared" si="383"/>
        <v>1.8645793388015545E-4</v>
      </c>
      <c r="BI162" s="5">
        <f t="shared" si="384"/>
        <v>8.031777439913165E-5</v>
      </c>
      <c r="BJ162" s="8">
        <f t="shared" si="385"/>
        <v>0.56357113195065056</v>
      </c>
      <c r="BK162" s="8">
        <f t="shared" si="386"/>
        <v>0.21082198133534163</v>
      </c>
      <c r="BL162" s="8">
        <f t="shared" si="387"/>
        <v>0.21270724802841218</v>
      </c>
      <c r="BM162" s="8">
        <f t="shared" si="388"/>
        <v>0.66243544966938672</v>
      </c>
      <c r="BN162" s="8">
        <f t="shared" si="389"/>
        <v>0.33048671268785662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1.3937999999999999</v>
      </c>
      <c r="F171">
        <f>VLOOKUP(B171,home!$B$2:$E$405,3,FALSE)</f>
        <v>1.4349000000000001</v>
      </c>
      <c r="G171">
        <f>VLOOKUP(C171,away!$B$2:$E$405,4,FALSE)</f>
        <v>1.5066999999999999</v>
      </c>
      <c r="H171">
        <f>VLOOKUP(A171,away!$A$2:$E$405,3,FALSE)</f>
        <v>1.2</v>
      </c>
      <c r="I171">
        <f>VLOOKUP(C171,away!$B$2:$E$405,3,FALSE)</f>
        <v>0.41670000000000001</v>
      </c>
      <c r="J171">
        <f>VLOOKUP(B171,home!$B$2:$E$405,4,FALSE)</f>
        <v>1.5</v>
      </c>
      <c r="K171" s="3">
        <f t="shared" si="334"/>
        <v>3.0133451862539999</v>
      </c>
      <c r="L171" s="3">
        <f t="shared" si="335"/>
        <v>0.75006000000000006</v>
      </c>
      <c r="M171" s="5">
        <f t="shared" si="336"/>
        <v>2.3204589740038827E-2</v>
      </c>
      <c r="N171" s="5">
        <f t="shared" si="337"/>
        <v>6.9923438792144965E-2</v>
      </c>
      <c r="O171" s="5">
        <f t="shared" si="338"/>
        <v>1.7404834580413527E-2</v>
      </c>
      <c r="P171" s="5">
        <f t="shared" si="339"/>
        <v>5.2446774500436263E-2</v>
      </c>
      <c r="Q171" s="5">
        <f t="shared" si="340"/>
        <v>0.10535172884531815</v>
      </c>
      <c r="R171" s="5">
        <f t="shared" si="341"/>
        <v>6.5273351126924842E-3</v>
      </c>
      <c r="S171" s="5">
        <f t="shared" si="342"/>
        <v>2.9634914755176885E-2</v>
      </c>
      <c r="T171" s="5">
        <f t="shared" si="343"/>
        <v>7.9020117737719345E-2</v>
      </c>
      <c r="U171" s="5">
        <f t="shared" si="344"/>
        <v>1.966911384089861E-2</v>
      </c>
      <c r="V171" s="5">
        <f t="shared" si="345"/>
        <v>7.4422809783981419E-3</v>
      </c>
      <c r="W171" s="5">
        <f t="shared" si="346"/>
        <v>0.10582037499319201</v>
      </c>
      <c r="X171" s="5">
        <f t="shared" si="347"/>
        <v>7.9371630467393608E-2</v>
      </c>
      <c r="Y171" s="5">
        <f t="shared" si="348"/>
        <v>2.9766742574186628E-2</v>
      </c>
      <c r="Z171" s="5">
        <f t="shared" si="349"/>
        <v>1.6319643248753754E-3</v>
      </c>
      <c r="AA171" s="5">
        <f t="shared" si="350"/>
        <v>4.9176718425014716E-3</v>
      </c>
      <c r="AB171" s="5">
        <f t="shared" si="351"/>
        <v>7.4093213870893267E-3</v>
      </c>
      <c r="AC171" s="5">
        <f t="shared" si="352"/>
        <v>1.0513104212779981E-3</v>
      </c>
      <c r="AD171" s="5">
        <f t="shared" si="353"/>
        <v>7.971832939833208E-2</v>
      </c>
      <c r="AE171" s="5">
        <f t="shared" si="354"/>
        <v>5.9793530148512977E-2</v>
      </c>
      <c r="AF171" s="5">
        <f t="shared" si="355"/>
        <v>2.2424367611596822E-2</v>
      </c>
      <c r="AG171" s="5">
        <f t="shared" si="356"/>
        <v>5.6065403902514381E-3</v>
      </c>
      <c r="AH171" s="5">
        <f t="shared" si="357"/>
        <v>3.060177903790059E-4</v>
      </c>
      <c r="AI171" s="5">
        <f t="shared" si="358"/>
        <v>9.2213723554666319E-4</v>
      </c>
      <c r="AJ171" s="5">
        <f t="shared" si="359"/>
        <v>1.3893588999000547E-3</v>
      </c>
      <c r="AK171" s="5">
        <f t="shared" si="360"/>
        <v>1.3955393176643272E-3</v>
      </c>
      <c r="AL171" s="5">
        <f t="shared" si="361"/>
        <v>9.5046439023374971E-5</v>
      </c>
      <c r="AM171" s="5">
        <f t="shared" si="362"/>
        <v>4.8043768829734934E-2</v>
      </c>
      <c r="AN171" s="5">
        <f t="shared" si="363"/>
        <v>3.603570924843099E-2</v>
      </c>
      <c r="AO171" s="5">
        <f t="shared" si="364"/>
        <v>1.3514472039439075E-2</v>
      </c>
      <c r="AP171" s="5">
        <f t="shared" si="365"/>
        <v>3.3788882993005583E-3</v>
      </c>
      <c r="AQ171" s="5">
        <f t="shared" si="366"/>
        <v>6.3359223944334394E-4</v>
      </c>
      <c r="AR171" s="5">
        <f t="shared" si="367"/>
        <v>4.5906340770335456E-5</v>
      </c>
      <c r="AS171" s="5">
        <f t="shared" si="368"/>
        <v>1.383316509788261E-4</v>
      </c>
      <c r="AT171" s="5">
        <f t="shared" si="369"/>
        <v>2.084205072918071E-4</v>
      </c>
      <c r="AU171" s="5">
        <f t="shared" si="370"/>
        <v>2.0934764412146117E-4</v>
      </c>
      <c r="AV171" s="5">
        <f t="shared" si="371"/>
        <v>1.5770917891675513E-4</v>
      </c>
      <c r="AW171" s="5">
        <f t="shared" si="372"/>
        <v>5.9673050441673209E-6</v>
      </c>
      <c r="AX171" s="5">
        <f t="shared" si="373"/>
        <v>2.4128743255430289E-2</v>
      </c>
      <c r="AY171" s="5">
        <f t="shared" si="374"/>
        <v>1.8098005166168048E-2</v>
      </c>
      <c r="AZ171" s="5">
        <f t="shared" si="375"/>
        <v>6.787294877468002E-3</v>
      </c>
      <c r="BA171" s="5">
        <f t="shared" si="376"/>
        <v>1.6969594652645502E-3</v>
      </c>
      <c r="BB171" s="5">
        <f t="shared" si="377"/>
        <v>3.1820535412908208E-4</v>
      </c>
      <c r="BC171" s="5">
        <f t="shared" si="378"/>
        <v>4.773462158361188E-5</v>
      </c>
      <c r="BD171" s="5">
        <f t="shared" si="379"/>
        <v>5.7387516596996358E-6</v>
      </c>
      <c r="BE171" s="5">
        <f t="shared" si="380"/>
        <v>1.7292839688863051E-5</v>
      </c>
      <c r="BF171" s="5">
        <f t="shared" si="381"/>
        <v>2.6054647616548806E-5</v>
      </c>
      <c r="BG171" s="5">
        <f t="shared" si="382"/>
        <v>2.6170548991623857E-5</v>
      </c>
      <c r="BH171" s="5">
        <f t="shared" si="383"/>
        <v>1.9715224456383557E-5</v>
      </c>
      <c r="BI171" s="5">
        <f t="shared" si="384"/>
        <v>1.1881755342312103E-5</v>
      </c>
      <c r="BJ171" s="8">
        <f t="shared" si="385"/>
        <v>0.78948017435504059</v>
      </c>
      <c r="BK171" s="8">
        <f t="shared" si="386"/>
        <v>0.13197292200051952</v>
      </c>
      <c r="BL171" s="8">
        <f t="shared" si="387"/>
        <v>6.0807899096920082E-2</v>
      </c>
      <c r="BM171" s="8">
        <f t="shared" si="388"/>
        <v>0.6909422203451876</v>
      </c>
      <c r="BN171" s="8">
        <f t="shared" si="389"/>
        <v>0.27485870157104425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1.3937999999999999</v>
      </c>
      <c r="F172">
        <f>VLOOKUP(B172,home!$B$2:$E$405,3,FALSE)</f>
        <v>1.4349000000000001</v>
      </c>
      <c r="G172">
        <f>VLOOKUP(C172,away!$B$2:$E$405,4,FALSE)</f>
        <v>0.71750000000000003</v>
      </c>
      <c r="H172">
        <f>VLOOKUP(A172,away!$A$2:$E$405,3,FALSE)</f>
        <v>1.2</v>
      </c>
      <c r="I172">
        <f>VLOOKUP(C172,away!$B$2:$E$405,3,FALSE)</f>
        <v>0.41670000000000001</v>
      </c>
      <c r="J172">
        <f>VLOOKUP(B172,home!$B$2:$E$405,4,FALSE)</f>
        <v>0.5</v>
      </c>
      <c r="K172" s="3">
        <f t="shared" si="334"/>
        <v>1.4349738973499999</v>
      </c>
      <c r="L172" s="3">
        <f t="shared" si="335"/>
        <v>0.25002000000000002</v>
      </c>
      <c r="M172" s="5">
        <f t="shared" si="336"/>
        <v>0.18544556366188678</v>
      </c>
      <c r="N172" s="5">
        <f t="shared" si="337"/>
        <v>0.26610954323416519</v>
      </c>
      <c r="O172" s="5">
        <f t="shared" si="338"/>
        <v>4.6365099826744936E-2</v>
      </c>
      <c r="P172" s="5">
        <f t="shared" si="339"/>
        <v>6.6532707999405985E-2</v>
      </c>
      <c r="Q172" s="5">
        <f t="shared" si="340"/>
        <v>0.19093012418837921</v>
      </c>
      <c r="R172" s="5">
        <f t="shared" si="341"/>
        <v>5.7961011293413845E-3</v>
      </c>
      <c r="S172" s="5">
        <f t="shared" si="342"/>
        <v>5.9675210696938175E-3</v>
      </c>
      <c r="T172" s="5">
        <f t="shared" si="343"/>
        <v>4.7736349649578576E-2</v>
      </c>
      <c r="U172" s="5">
        <f t="shared" si="344"/>
        <v>8.3172538270057418E-3</v>
      </c>
      <c r="V172" s="5">
        <f t="shared" si="345"/>
        <v>2.3788672294039264E-4</v>
      </c>
      <c r="W172" s="5">
        <f t="shared" si="346"/>
        <v>9.1326581476039337E-2</v>
      </c>
      <c r="X172" s="5">
        <f t="shared" si="347"/>
        <v>2.2833471900639359E-2</v>
      </c>
      <c r="Y172" s="5">
        <f t="shared" si="348"/>
        <v>2.854412322298926E-3</v>
      </c>
      <c r="Z172" s="5">
        <f t="shared" si="349"/>
        <v>4.8304706811931126E-4</v>
      </c>
      <c r="AA172" s="5">
        <f t="shared" si="350"/>
        <v>6.9315993394265894E-4</v>
      </c>
      <c r="AB172" s="5">
        <f t="shared" si="351"/>
        <v>4.9733320594828303E-4</v>
      </c>
      <c r="AC172" s="5">
        <f t="shared" si="352"/>
        <v>5.3341960444473504E-6</v>
      </c>
      <c r="AD172" s="5">
        <f t="shared" si="353"/>
        <v>3.2762815138081124E-2</v>
      </c>
      <c r="AE172" s="5">
        <f t="shared" si="354"/>
        <v>8.1913590408230433E-3</v>
      </c>
      <c r="AF172" s="5">
        <f t="shared" si="355"/>
        <v>1.0240017936932885E-3</v>
      </c>
      <c r="AG172" s="5">
        <f t="shared" si="356"/>
        <v>8.5340309486398727E-5</v>
      </c>
      <c r="AH172" s="5">
        <f t="shared" si="357"/>
        <v>3.0192856992797546E-5</v>
      </c>
      <c r="AI172" s="5">
        <f t="shared" si="358"/>
        <v>4.3325961671085886E-5</v>
      </c>
      <c r="AJ172" s="5">
        <f t="shared" si="359"/>
        <v>3.1085812037797428E-5</v>
      </c>
      <c r="AK172" s="5">
        <f t="shared" si="360"/>
        <v>1.4869109617389238E-5</v>
      </c>
      <c r="AL172" s="5">
        <f t="shared" si="361"/>
        <v>7.6550444416965392E-8</v>
      </c>
      <c r="AM172" s="5">
        <f t="shared" si="362"/>
        <v>9.4027569053699665E-3</v>
      </c>
      <c r="AN172" s="5">
        <f t="shared" si="363"/>
        <v>2.3508772814805996E-3</v>
      </c>
      <c r="AO172" s="5">
        <f t="shared" si="364"/>
        <v>2.9388316895788972E-4</v>
      </c>
      <c r="AP172" s="5">
        <f t="shared" si="365"/>
        <v>2.4492223300950544E-5</v>
      </c>
      <c r="AQ172" s="5">
        <f t="shared" si="366"/>
        <v>1.5308864174259134E-6</v>
      </c>
      <c r="AR172" s="5">
        <f t="shared" si="367"/>
        <v>1.5097636210678486E-6</v>
      </c>
      <c r="AS172" s="5">
        <f t="shared" si="368"/>
        <v>2.166471387400979E-6</v>
      </c>
      <c r="AT172" s="5">
        <f t="shared" si="369"/>
        <v>1.5544149451380227E-6</v>
      </c>
      <c r="AU172" s="5">
        <f t="shared" si="370"/>
        <v>7.4351495730793163E-7</v>
      </c>
      <c r="AV172" s="5">
        <f t="shared" si="371"/>
        <v>2.6673113900654535E-7</v>
      </c>
      <c r="AW172" s="5">
        <f t="shared" si="372"/>
        <v>7.6289359305592324E-10</v>
      </c>
      <c r="AX172" s="5">
        <f t="shared" si="373"/>
        <v>2.2487851203888943E-3</v>
      </c>
      <c r="AY172" s="5">
        <f t="shared" si="374"/>
        <v>5.6224125579963148E-4</v>
      </c>
      <c r="AZ172" s="5">
        <f t="shared" si="375"/>
        <v>7.0285779387511922E-5</v>
      </c>
      <c r="BA172" s="5">
        <f t="shared" si="376"/>
        <v>5.8576168541552467E-6</v>
      </c>
      <c r="BB172" s="5">
        <f t="shared" si="377"/>
        <v>3.6613034146897364E-7</v>
      </c>
      <c r="BC172" s="5">
        <f t="shared" si="378"/>
        <v>1.8307981594814562E-8</v>
      </c>
      <c r="BD172" s="5">
        <f t="shared" si="379"/>
        <v>6.29118500898973E-8</v>
      </c>
      <c r="BE172" s="5">
        <f t="shared" si="380"/>
        <v>9.0276862712998861E-8</v>
      </c>
      <c r="BF172" s="5">
        <f t="shared" si="381"/>
        <v>6.4772470763901458E-8</v>
      </c>
      <c r="BG172" s="5">
        <f t="shared" si="382"/>
        <v>3.0982268271021531E-8</v>
      </c>
      <c r="BH172" s="5">
        <f t="shared" si="383"/>
        <v>1.1114686562402753E-8</v>
      </c>
      <c r="BI172" s="5">
        <f t="shared" si="384"/>
        <v>3.18985701885495E-9</v>
      </c>
      <c r="BJ172" s="8">
        <f t="shared" si="385"/>
        <v>0.67881509372946436</v>
      </c>
      <c r="BK172" s="8">
        <f t="shared" si="386"/>
        <v>0.25875133145621548</v>
      </c>
      <c r="BL172" s="8">
        <f t="shared" si="387"/>
        <v>6.1794925807347412E-2</v>
      </c>
      <c r="BM172" s="8">
        <f t="shared" si="388"/>
        <v>0.23810301752831722</v>
      </c>
      <c r="BN172" s="8">
        <f t="shared" si="389"/>
        <v>0.76117914003992337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1.3937999999999999</v>
      </c>
      <c r="F173">
        <f>VLOOKUP(B173,home!$B$2:$E$405,3,FALSE)</f>
        <v>0.71750000000000003</v>
      </c>
      <c r="G173">
        <f>VLOOKUP(C173,away!$B$2:$E$405,4,FALSE)</f>
        <v>1.3632</v>
      </c>
      <c r="H173">
        <f>VLOOKUP(A173,away!$A$2:$E$405,3,FALSE)</f>
        <v>1.2</v>
      </c>
      <c r="I173">
        <f>VLOOKUP(C173,away!$B$2:$E$405,3,FALSE)</f>
        <v>0.66669999999999996</v>
      </c>
      <c r="J173">
        <f>VLOOKUP(B173,home!$B$2:$E$405,4,FALSE)</f>
        <v>0.83330000000000004</v>
      </c>
      <c r="K173" s="3">
        <f t="shared" si="334"/>
        <v>1.3632702048000001</v>
      </c>
      <c r="L173" s="3">
        <f t="shared" si="335"/>
        <v>0.66667333200000001</v>
      </c>
      <c r="M173" s="5">
        <f t="shared" si="336"/>
        <v>0.13134293698164964</v>
      </c>
      <c r="N173" s="5">
        <f t="shared" si="337"/>
        <v>0.17905591259800704</v>
      </c>
      <c r="O173" s="5">
        <f t="shared" si="338"/>
        <v>8.7562833432222403E-2</v>
      </c>
      <c r="P173" s="5">
        <f t="shared" si="339"/>
        <v>0.11937180186601414</v>
      </c>
      <c r="Q173" s="5">
        <f t="shared" si="340"/>
        <v>0.12205079531906798</v>
      </c>
      <c r="R173" s="5">
        <f t="shared" si="341"/>
        <v>2.9187902961810348E-2</v>
      </c>
      <c r="S173" s="5">
        <f t="shared" si="342"/>
        <v>2.712294130199364E-2</v>
      </c>
      <c r="T173" s="5">
        <f t="shared" si="343"/>
        <v>8.1368010388613063E-2</v>
      </c>
      <c r="U173" s="5">
        <f t="shared" si="344"/>
        <v>3.9790998448429725E-2</v>
      </c>
      <c r="V173" s="5">
        <f t="shared" si="345"/>
        <v>2.7389827724868818E-3</v>
      </c>
      <c r="W173" s="5">
        <f t="shared" si="346"/>
        <v>5.5462737576876253E-2</v>
      </c>
      <c r="X173" s="5">
        <f t="shared" si="347"/>
        <v>3.6975528062217704E-2</v>
      </c>
      <c r="Y173" s="5">
        <f t="shared" si="348"/>
        <v>1.2325299247849088E-2</v>
      </c>
      <c r="Z173" s="5">
        <f t="shared" si="349"/>
        <v>6.4862655072142582E-3</v>
      </c>
      <c r="AA173" s="5">
        <f t="shared" si="350"/>
        <v>8.8425325064071594E-3</v>
      </c>
      <c r="AB173" s="5">
        <f t="shared" si="351"/>
        <v>6.0273805504801733E-3</v>
      </c>
      <c r="AC173" s="5">
        <f t="shared" si="352"/>
        <v>1.5558378906083196E-4</v>
      </c>
      <c r="AD173" s="5">
        <f t="shared" si="353"/>
        <v>1.8902674403799186E-2</v>
      </c>
      <c r="AE173" s="5">
        <f t="shared" si="354"/>
        <v>1.2601908928491919E-2</v>
      </c>
      <c r="AF173" s="5">
        <f t="shared" si="355"/>
        <v>4.2006783074591278E-3</v>
      </c>
      <c r="AG173" s="5">
        <f t="shared" si="356"/>
        <v>9.3349340129796586E-4</v>
      </c>
      <c r="AH173" s="5">
        <f t="shared" si="357"/>
        <v>1.0810550594827996E-3</v>
      </c>
      <c r="AI173" s="5">
        <f t="shared" si="358"/>
        <v>1.4737701523411925E-3</v>
      </c>
      <c r="AJ173" s="5">
        <f t="shared" si="359"/>
        <v>1.0045734687051525E-3</v>
      </c>
      <c r="AK173" s="5">
        <f t="shared" si="360"/>
        <v>4.5650169280610675E-4</v>
      </c>
      <c r="AL173" s="5">
        <f t="shared" si="361"/>
        <v>5.6561297221267898E-6</v>
      </c>
      <c r="AM173" s="5">
        <f t="shared" si="362"/>
        <v>5.1538905611470034E-3</v>
      </c>
      <c r="AN173" s="5">
        <f t="shared" si="363"/>
        <v>3.4359613931632229E-3</v>
      </c>
      <c r="AO173" s="5">
        <f t="shared" si="364"/>
        <v>1.1453319153017438E-3</v>
      </c>
      <c r="AP173" s="5">
        <f t="shared" si="365"/>
        <v>2.5452074807338508E-4</v>
      </c>
      <c r="AQ173" s="5">
        <f t="shared" si="366"/>
        <v>4.2420548795304045E-5</v>
      </c>
      <c r="AR173" s="5">
        <f t="shared" si="367"/>
        <v>1.4414211571617131E-4</v>
      </c>
      <c r="AS173" s="5">
        <f t="shared" si="368"/>
        <v>1.965046516126902E-4</v>
      </c>
      <c r="AT173" s="5">
        <f t="shared" si="369"/>
        <v>1.3394446832409244E-4</v>
      </c>
      <c r="AU173" s="5">
        <f t="shared" si="370"/>
        <v>6.0867500921337557E-5</v>
      </c>
      <c r="AV173" s="5">
        <f t="shared" si="371"/>
        <v>2.0744712611674012E-5</v>
      </c>
      <c r="AW173" s="5">
        <f t="shared" si="372"/>
        <v>1.427946336586804E-7</v>
      </c>
      <c r="AX173" s="5">
        <f t="shared" si="373"/>
        <v>1.1710242401352781E-3</v>
      </c>
      <c r="AY173" s="5">
        <f t="shared" si="374"/>
        <v>7.8069063202375409E-4</v>
      </c>
      <c r="AZ173" s="5">
        <f t="shared" si="375"/>
        <v>2.6023281245623098E-4</v>
      </c>
      <c r="BA173" s="5">
        <f t="shared" si="376"/>
        <v>5.783009205864221E-5</v>
      </c>
      <c r="BB173" s="5">
        <f t="shared" si="377"/>
        <v>9.638445040650433E-6</v>
      </c>
      <c r="BC173" s="5">
        <f t="shared" si="378"/>
        <v>1.2851388541098607E-6</v>
      </c>
      <c r="BD173" s="5">
        <f t="shared" si="379"/>
        <v>1.601595076100491E-5</v>
      </c>
      <c r="BE173" s="5">
        <f t="shared" si="380"/>
        <v>2.1834068474021881E-5</v>
      </c>
      <c r="BF173" s="5">
        <f t="shared" si="381"/>
        <v>1.4882867500098519E-5</v>
      </c>
      <c r="BG173" s="5">
        <f t="shared" si="382"/>
        <v>6.7631232749568601E-6</v>
      </c>
      <c r="BH173" s="5">
        <f t="shared" si="383"/>
        <v>2.3049911130345215E-6</v>
      </c>
      <c r="BI173" s="5">
        <f t="shared" si="384"/>
        <v>6.2846514134574992E-7</v>
      </c>
      <c r="BJ173" s="8">
        <f t="shared" si="385"/>
        <v>0.53618986476072894</v>
      </c>
      <c r="BK173" s="8">
        <f t="shared" si="386"/>
        <v>0.28151859347295105</v>
      </c>
      <c r="BL173" s="8">
        <f t="shared" si="387"/>
        <v>0.17604618118813548</v>
      </c>
      <c r="BM173" s="8">
        <f t="shared" si="388"/>
        <v>0.33088817393286774</v>
      </c>
      <c r="BN173" s="8">
        <f t="shared" si="389"/>
        <v>0.66857218315877154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1.3937999999999999</v>
      </c>
      <c r="F174">
        <f>VLOOKUP(B174,home!$B$2:$E$405,3,FALSE)</f>
        <v>0.86099999999999999</v>
      </c>
      <c r="G174">
        <f>VLOOKUP(C174,away!$B$2:$E$405,4,FALSE)</f>
        <v>0.64570000000000005</v>
      </c>
      <c r="H174">
        <f>VLOOKUP(A174,away!$A$2:$E$405,3,FALSE)</f>
        <v>1.2</v>
      </c>
      <c r="I174">
        <f>VLOOKUP(C174,away!$B$2:$E$405,3,FALSE)</f>
        <v>1.8332999999999999</v>
      </c>
      <c r="J174">
        <f>VLOOKUP(B174,home!$B$2:$E$405,4,FALSE)</f>
        <v>0.83330000000000004</v>
      </c>
      <c r="K174" s="3">
        <f t="shared" si="334"/>
        <v>0.77487990425999997</v>
      </c>
      <c r="L174" s="3">
        <f t="shared" si="335"/>
        <v>1.833226668</v>
      </c>
      <c r="M174" s="5">
        <f t="shared" si="336"/>
        <v>7.3673908004490793E-2</v>
      </c>
      <c r="N174" s="5">
        <f t="shared" si="337"/>
        <v>5.7088430780979867E-2</v>
      </c>
      <c r="O174" s="5">
        <f t="shared" si="338"/>
        <v>0.13506097288961116</v>
      </c>
      <c r="P174" s="5">
        <f t="shared" si="339"/>
        <v>0.10465603374196435</v>
      </c>
      <c r="Q174" s="5">
        <f t="shared" si="340"/>
        <v>2.2118338888959654E-2</v>
      </c>
      <c r="R174" s="5">
        <f t="shared" si="341"/>
        <v>0.12379868865363014</v>
      </c>
      <c r="S174" s="5">
        <f t="shared" si="342"/>
        <v>3.7166772115344936E-2</v>
      </c>
      <c r="T174" s="5">
        <f t="shared" si="343"/>
        <v>4.054792870310233E-2</v>
      </c>
      <c r="U174" s="5">
        <f t="shared" si="344"/>
        <v>9.592911601143847E-2</v>
      </c>
      <c r="V174" s="5">
        <f t="shared" si="345"/>
        <v>5.8662815068596923E-3</v>
      </c>
      <c r="W174" s="5">
        <f t="shared" si="346"/>
        <v>5.713018773555764E-3</v>
      </c>
      <c r="X174" s="5">
        <f t="shared" si="347"/>
        <v>1.047325837046708E-2</v>
      </c>
      <c r="Y174" s="5">
        <f t="shared" si="348"/>
        <v>9.5999282727972403E-3</v>
      </c>
      <c r="Z174" s="5">
        <f t="shared" si="349"/>
        <v>7.5650352501087925E-2</v>
      </c>
      <c r="AA174" s="5">
        <f t="shared" si="350"/>
        <v>5.8619937903278262E-2</v>
      </c>
      <c r="AB174" s="5">
        <f t="shared" si="351"/>
        <v>2.2711705935109697E-2</v>
      </c>
      <c r="AC174" s="5">
        <f t="shared" si="352"/>
        <v>5.2082698945835287E-4</v>
      </c>
      <c r="AD174" s="5">
        <f t="shared" si="353"/>
        <v>1.1067258600721179E-3</v>
      </c>
      <c r="AE174" s="5">
        <f t="shared" si="354"/>
        <v>2.0288793608494431E-3</v>
      </c>
      <c r="AF174" s="5">
        <f t="shared" si="355"/>
        <v>1.8596978752319976E-3</v>
      </c>
      <c r="AG174" s="5">
        <f t="shared" si="356"/>
        <v>1.1364159130994114E-3</v>
      </c>
      <c r="AH174" s="5">
        <f t="shared" si="357"/>
        <v>3.4671060912148721E-2</v>
      </c>
      <c r="AI174" s="5">
        <f t="shared" si="358"/>
        <v>2.6865908360198427E-2</v>
      </c>
      <c r="AJ174" s="5">
        <f t="shared" si="359"/>
        <v>1.0408926249004245E-2</v>
      </c>
      <c r="AK174" s="5">
        <f t="shared" si="360"/>
        <v>2.6885559250926032E-3</v>
      </c>
      <c r="AL174" s="5">
        <f t="shared" si="361"/>
        <v>2.9594025053839454E-5</v>
      </c>
      <c r="AM174" s="5">
        <f t="shared" si="362"/>
        <v>1.7151592569894983E-4</v>
      </c>
      <c r="AN174" s="5">
        <f t="shared" si="363"/>
        <v>3.1442756897802132E-4</v>
      </c>
      <c r="AO174" s="5">
        <f t="shared" si="364"/>
        <v>2.882085023024592E-4</v>
      </c>
      <c r="AP174" s="5">
        <f t="shared" si="365"/>
        <v>1.7611717078840251E-4</v>
      </c>
      <c r="AQ174" s="5">
        <f t="shared" si="366"/>
        <v>8.0715673545502523E-5</v>
      </c>
      <c r="AR174" s="5">
        <f t="shared" si="367"/>
        <v>1.2711982694400683E-2</v>
      </c>
      <c r="AS174" s="5">
        <f t="shared" si="368"/>
        <v>9.8502599331919787E-3</v>
      </c>
      <c r="AT174" s="5">
        <f t="shared" si="369"/>
        <v>3.8163842369839563E-3</v>
      </c>
      <c r="AU174" s="5">
        <f t="shared" si="370"/>
        <v>9.8574648405783376E-4</v>
      </c>
      <c r="AV174" s="5">
        <f t="shared" si="371"/>
        <v>1.909587852978414E-4</v>
      </c>
      <c r="AW174" s="5">
        <f t="shared" si="372"/>
        <v>1.1677559820644489E-6</v>
      </c>
      <c r="AX174" s="5">
        <f t="shared" si="373"/>
        <v>2.2150707347444577E-5</v>
      </c>
      <c r="AY174" s="5">
        <f t="shared" si="374"/>
        <v>4.0607267424398936E-5</v>
      </c>
      <c r="AZ174" s="5">
        <f t="shared" si="375"/>
        <v>3.7221162778507912E-5</v>
      </c>
      <c r="BA174" s="5">
        <f t="shared" si="376"/>
        <v>2.2744942739843226E-5</v>
      </c>
      <c r="BB174" s="5">
        <f t="shared" si="377"/>
        <v>1.0424158898203398E-5</v>
      </c>
      <c r="BC174" s="5">
        <f t="shared" si="378"/>
        <v>3.821969216731192E-6</v>
      </c>
      <c r="BD174" s="5">
        <f t="shared" si="379"/>
        <v>3.883990946421638E-3</v>
      </c>
      <c r="BE174" s="5">
        <f t="shared" si="380"/>
        <v>3.0096265327099058E-3</v>
      </c>
      <c r="BF174" s="5">
        <f t="shared" si="381"/>
        <v>1.1660495597623035E-3</v>
      </c>
      <c r="BG174" s="5">
        <f t="shared" si="382"/>
        <v>3.0118279041034296E-4</v>
      </c>
      <c r="BH174" s="5">
        <f t="shared" si="383"/>
        <v>5.834512294948154E-5</v>
      </c>
      <c r="BI174" s="5">
        <f t="shared" si="384"/>
        <v>9.0420926570264377E-6</v>
      </c>
      <c r="BJ174" s="8">
        <f t="shared" si="385"/>
        <v>0.15284057784883337</v>
      </c>
      <c r="BK174" s="8">
        <f t="shared" si="386"/>
        <v>0.22195402365059635</v>
      </c>
      <c r="BL174" s="8">
        <f t="shared" si="387"/>
        <v>0.54673844201835464</v>
      </c>
      <c r="BM174" s="8">
        <f t="shared" si="388"/>
        <v>0.48074758354779401</v>
      </c>
      <c r="BN174" s="8">
        <f t="shared" si="389"/>
        <v>0.51639637295963592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1.5941000000000001</v>
      </c>
      <c r="F180">
        <f>VLOOKUP(B180,home!$B$2:$E$405,3,FALSE)</f>
        <v>0.90610000000000002</v>
      </c>
      <c r="G180">
        <f>VLOOKUP(C180,away!$B$2:$E$405,4,FALSE)</f>
        <v>1.1849000000000001</v>
      </c>
      <c r="H180">
        <f>VLOOKUP(A180,away!$A$2:$E$405,3,FALSE)</f>
        <v>1.1647000000000001</v>
      </c>
      <c r="I180">
        <f>VLOOKUP(C180,away!$B$2:$E$405,3,FALSE)</f>
        <v>0.85860000000000003</v>
      </c>
      <c r="J180">
        <f>VLOOKUP(B180,home!$B$2:$E$405,4,FALSE)</f>
        <v>1.2402</v>
      </c>
      <c r="K180" s="3">
        <f t="shared" si="390"/>
        <v>1.7114861604490001</v>
      </c>
      <c r="L180" s="3">
        <f t="shared" si="391"/>
        <v>1.240214163084</v>
      </c>
      <c r="M180" s="5">
        <f t="shared" si="392"/>
        <v>5.2250787131499207E-2</v>
      </c>
      <c r="N180" s="5">
        <f t="shared" si="393"/>
        <v>8.9426499048127606E-2</v>
      </c>
      <c r="O180" s="5">
        <f t="shared" si="394"/>
        <v>6.4802166232772532E-2</v>
      </c>
      <c r="P180" s="5">
        <f t="shared" si="395"/>
        <v>0.1109080106745057</v>
      </c>
      <c r="Q180" s="5">
        <f t="shared" si="396"/>
        <v>7.6526107749138053E-2</v>
      </c>
      <c r="R180" s="5">
        <f t="shared" si="397"/>
        <v>4.0184282180204131E-2</v>
      </c>
      <c r="S180" s="5">
        <f t="shared" si="398"/>
        <v>5.885359583588412E-2</v>
      </c>
      <c r="T180" s="5">
        <f t="shared" si="399"/>
        <v>9.4908762676173264E-2</v>
      </c>
      <c r="U180" s="5">
        <f t="shared" si="400"/>
        <v>6.8774842818996748E-2</v>
      </c>
      <c r="V180" s="5">
        <f t="shared" si="401"/>
        <v>1.3880354926566797E-2</v>
      </c>
      <c r="W180" s="5">
        <f t="shared" si="402"/>
        <v>4.3657791441892919E-2</v>
      </c>
      <c r="X180" s="5">
        <f t="shared" si="403"/>
        <v>5.4145011275203048E-2</v>
      </c>
      <c r="Y180" s="5">
        <f t="shared" si="404"/>
        <v>3.3575704921924861E-2</v>
      </c>
      <c r="Z180" s="5">
        <f t="shared" si="405"/>
        <v>1.6612371964417724E-2</v>
      </c>
      <c r="AA180" s="5">
        <f t="shared" si="406"/>
        <v>2.8431844709331903E-2</v>
      </c>
      <c r="AB180" s="5">
        <f t="shared" si="407"/>
        <v>2.4330354368028342E-2</v>
      </c>
      <c r="AC180" s="5">
        <f t="shared" si="408"/>
        <v>1.8414107194300398E-3</v>
      </c>
      <c r="AD180" s="5">
        <f t="shared" si="409"/>
        <v>1.867992646214213E-2</v>
      </c>
      <c r="AE180" s="5">
        <f t="shared" si="410"/>
        <v>2.3167109363716267E-2</v>
      </c>
      <c r="AF180" s="5">
        <f t="shared" si="411"/>
        <v>1.4366088575298442E-2</v>
      </c>
      <c r="AG180" s="5">
        <f t="shared" si="412"/>
        <v>5.9390088397347921E-3</v>
      </c>
      <c r="AH180" s="5">
        <f t="shared" si="413"/>
        <v>5.1507247481726061E-3</v>
      </c>
      <c r="AI180" s="5">
        <f t="shared" si="414"/>
        <v>8.8153941227795771E-3</v>
      </c>
      <c r="AJ180" s="5">
        <f t="shared" si="415"/>
        <v>7.5437125200203507E-3</v>
      </c>
      <c r="AK180" s="5">
        <f t="shared" si="416"/>
        <v>4.3036531921402266E-3</v>
      </c>
      <c r="AL180" s="5">
        <f t="shared" si="417"/>
        <v>1.5634382633334775E-4</v>
      </c>
      <c r="AM180" s="5">
        <f t="shared" si="418"/>
        <v>6.3940871236322552E-3</v>
      </c>
      <c r="AN180" s="5">
        <f t="shared" si="419"/>
        <v>7.9300374107217578E-3</v>
      </c>
      <c r="AO180" s="5">
        <f t="shared" si="420"/>
        <v>4.9174723552815498E-3</v>
      </c>
      <c r="AP180" s="5">
        <f t="shared" si="421"/>
        <v>2.0329062871980719E-3</v>
      </c>
      <c r="AQ180" s="5">
        <f t="shared" si="422"/>
        <v>6.3030979240138931E-4</v>
      </c>
      <c r="AR180" s="5">
        <f t="shared" si="423"/>
        <v>1.277600356566187E-3</v>
      </c>
      <c r="AS180" s="5">
        <f t="shared" si="424"/>
        <v>2.1865953288477367E-3</v>
      </c>
      <c r="AT180" s="5">
        <f t="shared" si="425"/>
        <v>1.8711638219126663E-3</v>
      </c>
      <c r="AU180" s="5">
        <f t="shared" si="426"/>
        <v>1.0674903283787952E-3</v>
      </c>
      <c r="AV180" s="5">
        <f t="shared" si="427"/>
        <v>4.567487308583666E-4</v>
      </c>
      <c r="AW180" s="5">
        <f t="shared" si="428"/>
        <v>9.2182464353402981E-6</v>
      </c>
      <c r="AX180" s="5">
        <f t="shared" si="429"/>
        <v>1.823898603466962E-3</v>
      </c>
      <c r="AY180" s="5">
        <f t="shared" si="430"/>
        <v>2.2620248800488546E-3</v>
      </c>
      <c r="AZ180" s="5">
        <f t="shared" si="431"/>
        <v>1.4026976467424884E-3</v>
      </c>
      <c r="BA180" s="5">
        <f t="shared" si="432"/>
        <v>5.7988182933821071E-4</v>
      </c>
      <c r="BB180" s="5">
        <f t="shared" si="433"/>
        <v>1.7979441441507687E-4</v>
      </c>
      <c r="BC180" s="5">
        <f t="shared" si="434"/>
        <v>4.4596715840194485E-5</v>
      </c>
      <c r="BD180" s="5">
        <f t="shared" si="435"/>
        <v>2.6408300949575902E-4</v>
      </c>
      <c r="BE180" s="5">
        <f t="shared" si="436"/>
        <v>4.5197441596171348E-4</v>
      </c>
      <c r="BF180" s="5">
        <f t="shared" si="437"/>
        <v>3.8677397889774621E-4</v>
      </c>
      <c r="BG180" s="5">
        <f t="shared" si="438"/>
        <v>2.2065277070176207E-4</v>
      </c>
      <c r="BH180" s="5">
        <f t="shared" si="439"/>
        <v>9.4411040830198097E-5</v>
      </c>
      <c r="BI180" s="5">
        <f t="shared" si="440"/>
        <v>3.2316637954893868E-5</v>
      </c>
      <c r="BJ180" s="8">
        <f t="shared" si="441"/>
        <v>0.48258971741243811</v>
      </c>
      <c r="BK180" s="8">
        <f t="shared" si="442"/>
        <v>0.24015252799426806</v>
      </c>
      <c r="BL180" s="8">
        <f t="shared" si="443"/>
        <v>0.26064678531285224</v>
      </c>
      <c r="BM180" s="8">
        <f t="shared" si="444"/>
        <v>0.56365074303411522</v>
      </c>
      <c r="BN180" s="8">
        <f t="shared" si="445"/>
        <v>0.4340978530162472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1.5941000000000001</v>
      </c>
      <c r="F181">
        <f>VLOOKUP(B181,home!$B$2:$E$405,3,FALSE)</f>
        <v>0.94099999999999995</v>
      </c>
      <c r="G181">
        <f>VLOOKUP(C181,away!$B$2:$E$405,4,FALSE)</f>
        <v>0.69699999999999995</v>
      </c>
      <c r="H181">
        <f>VLOOKUP(A181,away!$A$2:$E$405,3,FALSE)</f>
        <v>1.1647000000000001</v>
      </c>
      <c r="I181">
        <f>VLOOKUP(C181,away!$B$2:$E$405,3,FALSE)</f>
        <v>1.3355999999999999</v>
      </c>
      <c r="J181">
        <f>VLOOKUP(B181,home!$B$2:$E$405,4,FALSE)</f>
        <v>1.0303</v>
      </c>
      <c r="K181" s="3">
        <f t="shared" si="390"/>
        <v>1.0455335256999998</v>
      </c>
      <c r="L181" s="3">
        <f t="shared" si="391"/>
        <v>1.6027071915959998</v>
      </c>
      <c r="M181" s="5">
        <f t="shared" si="392"/>
        <v>7.077561791715295E-2</v>
      </c>
      <c r="N181" s="5">
        <f t="shared" si="393"/>
        <v>7.3998281334516997E-2</v>
      </c>
      <c r="O181" s="5">
        <f t="shared" si="394"/>
        <v>0.1134325918254717</v>
      </c>
      <c r="P181" s="5">
        <f t="shared" si="395"/>
        <v>0.11859757766057441</v>
      </c>
      <c r="Q181" s="5">
        <f t="shared" si="396"/>
        <v>3.8683841989709013E-2</v>
      </c>
      <c r="R181" s="5">
        <f t="shared" si="397"/>
        <v>9.0899615340028592E-2</v>
      </c>
      <c r="S181" s="5">
        <f t="shared" si="398"/>
        <v>4.9683018816664905E-2</v>
      </c>
      <c r="T181" s="5">
        <f t="shared" si="399"/>
        <v>6.1998871755469934E-2</v>
      </c>
      <c r="U181" s="5">
        <f t="shared" si="400"/>
        <v>9.5038595311233875E-2</v>
      </c>
      <c r="V181" s="5">
        <f t="shared" si="401"/>
        <v>9.2503383006190803E-3</v>
      </c>
      <c r="W181" s="5">
        <f t="shared" si="402"/>
        <v>1.3481751234374053E-2</v>
      </c>
      <c r="X181" s="5">
        <f t="shared" si="403"/>
        <v>2.1607299658639542E-2</v>
      </c>
      <c r="Y181" s="5">
        <f t="shared" si="404"/>
        <v>1.7315087276935696E-2</v>
      </c>
      <c r="Z181" s="5">
        <f t="shared" si="405"/>
        <v>4.8561822406257969E-2</v>
      </c>
      <c r="AA181" s="5">
        <f t="shared" si="406"/>
        <v>5.0773013394832145E-2</v>
      </c>
      <c r="AB181" s="5">
        <f t="shared" si="407"/>
        <v>2.6542443852556077E-2</v>
      </c>
      <c r="AC181" s="5">
        <f t="shared" si="408"/>
        <v>9.6879030102432306E-4</v>
      </c>
      <c r="AD181" s="5">
        <f t="shared" si="409"/>
        <v>3.5239057251713578E-3</v>
      </c>
      <c r="AE181" s="5">
        <f t="shared" si="410"/>
        <v>5.6477890482384508E-3</v>
      </c>
      <c r="AF181" s="5">
        <f t="shared" si="411"/>
        <v>4.5258760621144471E-3</v>
      </c>
      <c r="AG181" s="5">
        <f t="shared" si="412"/>
        <v>2.417884704341003E-3</v>
      </c>
      <c r="AH181" s="5">
        <f t="shared" si="413"/>
        <v>1.9457595501879345E-2</v>
      </c>
      <c r="AI181" s="5">
        <f t="shared" si="414"/>
        <v>2.0343568426724367E-2</v>
      </c>
      <c r="AJ181" s="5">
        <f t="shared" si="415"/>
        <v>1.0634941411256161E-2</v>
      </c>
      <c r="AK181" s="5">
        <f t="shared" si="416"/>
        <v>3.7063959297745286E-3</v>
      </c>
      <c r="AL181" s="5">
        <f t="shared" si="417"/>
        <v>6.4935460173324739E-5</v>
      </c>
      <c r="AM181" s="5">
        <f t="shared" si="418"/>
        <v>7.3687231541456487E-4</v>
      </c>
      <c r="AN181" s="5">
        <f t="shared" si="419"/>
        <v>1.1809905592029188E-3</v>
      </c>
      <c r="AO181" s="5">
        <f t="shared" si="420"/>
        <v>9.4639103122075004E-4</v>
      </c>
      <c r="AP181" s="5">
        <f t="shared" si="421"/>
        <v>5.0559590393315019E-4</v>
      </c>
      <c r="AQ181" s="5">
        <f t="shared" si="422"/>
        <v>2.0258054781878494E-4</v>
      </c>
      <c r="AR181" s="5">
        <f t="shared" si="423"/>
        <v>6.2369656484055954E-3</v>
      </c>
      <c r="AS181" s="5">
        <f t="shared" si="424"/>
        <v>6.5209566840472881E-3</v>
      </c>
      <c r="AT181" s="5">
        <f t="shared" si="425"/>
        <v>3.4089394164044697E-3</v>
      </c>
      <c r="AU181" s="5">
        <f t="shared" si="426"/>
        <v>1.188053482310355E-3</v>
      </c>
      <c r="AV181" s="5">
        <f t="shared" si="427"/>
        <v>3.1053743652002699E-4</v>
      </c>
      <c r="AW181" s="5">
        <f t="shared" si="428"/>
        <v>3.0225366162137747E-6</v>
      </c>
      <c r="AX181" s="5">
        <f t="shared" si="429"/>
        <v>1.2840411832101869E-4</v>
      </c>
      <c r="AY181" s="5">
        <f t="shared" si="430"/>
        <v>2.057942038636403E-4</v>
      </c>
      <c r="AZ181" s="5">
        <f t="shared" si="431"/>
        <v>1.6491392526051484E-4</v>
      </c>
      <c r="BA181" s="5">
        <f t="shared" si="432"/>
        <v>8.8102911336450794E-5</v>
      </c>
      <c r="BB181" s="5">
        <f t="shared" si="433"/>
        <v>3.5300792399868599E-5</v>
      </c>
      <c r="BC181" s="5">
        <f t="shared" si="434"/>
        <v>1.1315366769661353E-5</v>
      </c>
      <c r="BD181" s="5">
        <f t="shared" si="435"/>
        <v>1.6660049497394761E-3</v>
      </c>
      <c r="BE181" s="5">
        <f t="shared" si="436"/>
        <v>1.7418640289347655E-3</v>
      </c>
      <c r="BF181" s="5">
        <f t="shared" si="437"/>
        <v>9.1058861973108572E-4</v>
      </c>
      <c r="BG181" s="5">
        <f t="shared" si="438"/>
        <v>3.1735031001657951E-4</v>
      </c>
      <c r="BH181" s="5">
        <f t="shared" si="439"/>
        <v>8.2950097128405589E-5</v>
      </c>
      <c r="BI181" s="5">
        <f t="shared" si="440"/>
        <v>1.7345421501563867E-5</v>
      </c>
      <c r="BJ181" s="8">
        <f t="shared" si="441"/>
        <v>0.24740685046505181</v>
      </c>
      <c r="BK181" s="8">
        <f t="shared" si="442"/>
        <v>0.24954607266007262</v>
      </c>
      <c r="BL181" s="8">
        <f t="shared" si="443"/>
        <v>0.45323031708849637</v>
      </c>
      <c r="BM181" s="8">
        <f t="shared" si="444"/>
        <v>0.49215476488517773</v>
      </c>
      <c r="BN181" s="8">
        <f t="shared" si="445"/>
        <v>0.50638752606745374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1.1607000000000001</v>
      </c>
      <c r="F182">
        <f>VLOOKUP(B182,home!$B$2:$E$405,3,FALSE)</f>
        <v>0.70489999999999997</v>
      </c>
      <c r="G182">
        <f>VLOOKUP(C182,away!$B$2:$E$405,4,FALSE)</f>
        <v>0.62660000000000005</v>
      </c>
      <c r="H182">
        <f>VLOOKUP(A182,away!$A$2:$E$405,3,FALSE)</f>
        <v>0.89880000000000004</v>
      </c>
      <c r="I182">
        <f>VLOOKUP(C182,away!$B$2:$E$405,3,FALSE)</f>
        <v>1.1126</v>
      </c>
      <c r="J182">
        <f>VLOOKUP(B182,home!$B$2:$E$405,4,FALSE)</f>
        <v>1.1126</v>
      </c>
      <c r="K182" s="3">
        <f t="shared" si="390"/>
        <v>0.51266997763800004</v>
      </c>
      <c r="L182" s="3">
        <f t="shared" si="391"/>
        <v>1.1126054294880001</v>
      </c>
      <c r="M182" s="5">
        <f t="shared" si="392"/>
        <v>0.19685745179274988</v>
      </c>
      <c r="N182" s="5">
        <f t="shared" si="393"/>
        <v>0.10092290540846276</v>
      </c>
      <c r="O182" s="5">
        <f t="shared" si="394"/>
        <v>0.21902466969978573</v>
      </c>
      <c r="P182" s="5">
        <f t="shared" si="395"/>
        <v>0.11228737251715949</v>
      </c>
      <c r="Q182" s="5">
        <f t="shared" si="396"/>
        <v>2.5870071829459291E-2</v>
      </c>
      <c r="R182" s="5">
        <f t="shared" si="397"/>
        <v>0.12184401834989879</v>
      </c>
      <c r="S182" s="5">
        <f t="shared" si="398"/>
        <v>1.6012162496243019E-2</v>
      </c>
      <c r="T182" s="5">
        <f t="shared" si="399"/>
        <v>2.8783182378700964E-2</v>
      </c>
      <c r="U182" s="5">
        <f t="shared" si="400"/>
        <v>6.2465770162766672E-2</v>
      </c>
      <c r="V182" s="5">
        <f t="shared" si="401"/>
        <v>1.0148142101173313E-3</v>
      </c>
      <c r="W182" s="5">
        <f t="shared" si="402"/>
        <v>4.4209363821007845E-3</v>
      </c>
      <c r="X182" s="5">
        <f t="shared" si="403"/>
        <v>4.9187578221463676E-3</v>
      </c>
      <c r="Y182" s="5">
        <f t="shared" si="404"/>
        <v>2.7363183296283109E-3</v>
      </c>
      <c r="Z182" s="5">
        <f t="shared" si="405"/>
        <v>4.518810545557763E-2</v>
      </c>
      <c r="AA182" s="5">
        <f t="shared" si="406"/>
        <v>2.3166585013414571E-2</v>
      </c>
      <c r="AB182" s="5">
        <f t="shared" si="407"/>
        <v>5.9384063103880367E-3</v>
      </c>
      <c r="AC182" s="5">
        <f t="shared" si="408"/>
        <v>3.6178088576727555E-5</v>
      </c>
      <c r="AD182" s="5">
        <f t="shared" si="409"/>
        <v>5.6662033903765732E-4</v>
      </c>
      <c r="AE182" s="5">
        <f t="shared" si="410"/>
        <v>6.3042486567162876E-4</v>
      </c>
      <c r="AF182" s="5">
        <f t="shared" si="411"/>
        <v>3.507070642152488E-4</v>
      </c>
      <c r="AG182" s="5">
        <f t="shared" si="412"/>
        <v>1.3006619460189417E-4</v>
      </c>
      <c r="AH182" s="5">
        <f t="shared" si="413"/>
        <v>1.2569132869537994E-2</v>
      </c>
      <c r="AI182" s="5">
        <f t="shared" si="414"/>
        <v>6.4438170671550941E-3</v>
      </c>
      <c r="AJ182" s="5">
        <f t="shared" si="415"/>
        <v>1.6517757758608823E-3</v>
      </c>
      <c r="AK182" s="5">
        <f t="shared" si="416"/>
        <v>2.8227195002452959E-4</v>
      </c>
      <c r="AL182" s="5">
        <f t="shared" si="417"/>
        <v>8.2543840164112372E-7</v>
      </c>
      <c r="AM182" s="5">
        <f t="shared" si="418"/>
        <v>5.8097847308734354E-5</v>
      </c>
      <c r="AN182" s="5">
        <f t="shared" si="419"/>
        <v>6.463998035726263E-5</v>
      </c>
      <c r="AO182" s="5">
        <f t="shared" si="420"/>
        <v>3.5959396553744051E-5</v>
      </c>
      <c r="AP182" s="5">
        <f t="shared" si="421"/>
        <v>1.3336206615602569E-5</v>
      </c>
      <c r="AQ182" s="5">
        <f t="shared" si="422"/>
        <v>3.7094839723233003E-6</v>
      </c>
      <c r="AR182" s="5">
        <f t="shared" si="423"/>
        <v>2.7968970949208121E-3</v>
      </c>
      <c r="AS182" s="5">
        <f t="shared" si="424"/>
        <v>1.43388517110884E-3</v>
      </c>
      <c r="AT182" s="5">
        <f t="shared" si="425"/>
        <v>3.6755493930391435E-4</v>
      </c>
      <c r="AU182" s="5">
        <f t="shared" si="426"/>
        <v>6.2811460837891426E-5</v>
      </c>
      <c r="AV182" s="5">
        <f t="shared" si="427"/>
        <v>8.0503875557929752E-6</v>
      </c>
      <c r="AW182" s="5">
        <f t="shared" si="428"/>
        <v>1.307859915483766E-8</v>
      </c>
      <c r="AX182" s="5">
        <f t="shared" si="429"/>
        <v>4.9641703467641318E-6</v>
      </c>
      <c r="AY182" s="5">
        <f t="shared" si="430"/>
        <v>5.5231628807131009E-6</v>
      </c>
      <c r="AZ182" s="5">
        <f t="shared" si="431"/>
        <v>3.0725505045139907E-6</v>
      </c>
      <c r="BA182" s="5">
        <f t="shared" si="432"/>
        <v>1.13951212456612E-6</v>
      </c>
      <c r="BB182" s="5">
        <f t="shared" si="433"/>
        <v>3.1695684418991774E-7</v>
      </c>
      <c r="BC182" s="5">
        <f t="shared" si="434"/>
        <v>7.0529581151816917E-8</v>
      </c>
      <c r="BD182" s="5">
        <f t="shared" si="435"/>
        <v>5.1864048225468455E-4</v>
      </c>
      <c r="BE182" s="5">
        <f t="shared" si="436"/>
        <v>2.658914044396707E-4</v>
      </c>
      <c r="BF182" s="5">
        <f t="shared" si="437"/>
        <v>6.8157270184111187E-5</v>
      </c>
      <c r="BG182" s="5">
        <f t="shared" si="438"/>
        <v>1.1647395393718472E-5</v>
      </c>
      <c r="BH182" s="5">
        <f t="shared" si="439"/>
        <v>1.4928174840096479E-6</v>
      </c>
      <c r="BI182" s="5">
        <f t="shared" si="440"/>
        <v>1.5306454122896834E-7</v>
      </c>
      <c r="BJ182" s="8">
        <f t="shared" si="441"/>
        <v>0.16952082041111452</v>
      </c>
      <c r="BK182" s="8">
        <f t="shared" si="442"/>
        <v>0.32621432770612885</v>
      </c>
      <c r="BL182" s="8">
        <f t="shared" si="443"/>
        <v>0.45892162868685688</v>
      </c>
      <c r="BM182" s="8">
        <f t="shared" si="444"/>
        <v>0.22303288257788043</v>
      </c>
      <c r="BN182" s="8">
        <f t="shared" si="445"/>
        <v>0.77680648959751597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1.1607000000000001</v>
      </c>
      <c r="F183">
        <f>VLOOKUP(B183,home!$B$2:$E$405,3,FALSE)</f>
        <v>0.78320000000000001</v>
      </c>
      <c r="G183">
        <f>VLOOKUP(C183,away!$B$2:$E$405,4,FALSE)</f>
        <v>0.70489999999999997</v>
      </c>
      <c r="H183">
        <f>VLOOKUP(A183,away!$A$2:$E$405,3,FALSE)</f>
        <v>0.89880000000000004</v>
      </c>
      <c r="I183">
        <f>VLOOKUP(C183,away!$B$2:$E$405,3,FALSE)</f>
        <v>0.70799999999999996</v>
      </c>
      <c r="J183">
        <f>VLOOKUP(B183,home!$B$2:$E$405,4,FALSE)</f>
        <v>0.70799999999999996</v>
      </c>
      <c r="K183" s="3">
        <f t="shared" si="390"/>
        <v>0.64079656317599998</v>
      </c>
      <c r="L183" s="3">
        <f t="shared" si="391"/>
        <v>0.45053608319999994</v>
      </c>
      <c r="M183" s="5">
        <f t="shared" si="392"/>
        <v>0.33576873443349642</v>
      </c>
      <c r="N183" s="5">
        <f t="shared" si="393"/>
        <v>0.21515945104693954</v>
      </c>
      <c r="O183" s="5">
        <f t="shared" si="394"/>
        <v>0.15127593047268845</v>
      </c>
      <c r="P183" s="5">
        <f t="shared" si="395"/>
        <v>9.6937096338150286E-2</v>
      </c>
      <c r="Q183" s="5">
        <f t="shared" si="396"/>
        <v>6.8936718382856838E-2</v>
      </c>
      <c r="R183" s="5">
        <f t="shared" si="397"/>
        <v>3.4077632598800277E-2</v>
      </c>
      <c r="S183" s="5">
        <f t="shared" si="398"/>
        <v>6.99648275942514E-3</v>
      </c>
      <c r="T183" s="5">
        <f t="shared" si="399"/>
        <v>3.1058479088873756E-2</v>
      </c>
      <c r="U183" s="5">
        <f t="shared" si="400"/>
        <v>2.1836829850485635E-2</v>
      </c>
      <c r="V183" s="5">
        <f t="shared" si="401"/>
        <v>2.2443315351260119E-4</v>
      </c>
      <c r="W183" s="5">
        <f t="shared" si="402"/>
        <v>1.472480407212215E-2</v>
      </c>
      <c r="X183" s="5">
        <f t="shared" si="403"/>
        <v>6.6340555525413241E-3</v>
      </c>
      <c r="Y183" s="5">
        <f t="shared" si="404"/>
        <v>1.4944407021865893E-3</v>
      </c>
      <c r="Z183" s="5">
        <f t="shared" si="405"/>
        <v>5.1177343719307038E-3</v>
      </c>
      <c r="AA183" s="5">
        <f t="shared" si="406"/>
        <v>3.2794265967808797E-3</v>
      </c>
      <c r="AB183" s="5">
        <f t="shared" si="407"/>
        <v>1.0507226462025767E-3</v>
      </c>
      <c r="AC183" s="5">
        <f t="shared" si="408"/>
        <v>4.0496433989439346E-6</v>
      </c>
      <c r="AD183" s="5">
        <f t="shared" si="409"/>
        <v>2.3589009607139604E-3</v>
      </c>
      <c r="AE183" s="5">
        <f t="shared" si="410"/>
        <v>1.0627699994967847E-3</v>
      </c>
      <c r="AF183" s="5">
        <f t="shared" si="411"/>
        <v>2.3940811645787357E-4</v>
      </c>
      <c r="AG183" s="5">
        <f t="shared" si="412"/>
        <v>3.5953998358406606E-5</v>
      </c>
      <c r="AH183" s="5">
        <f t="shared" si="413"/>
        <v>5.7643099969691765E-4</v>
      </c>
      <c r="AI183" s="5">
        <f t="shared" si="414"/>
        <v>3.6937500351389075E-4</v>
      </c>
      <c r="AJ183" s="5">
        <f t="shared" si="415"/>
        <v>1.1834711638741203E-4</v>
      </c>
      <c r="AK183" s="5">
        <f t="shared" si="416"/>
        <v>2.5278808480947907E-5</v>
      </c>
      <c r="AL183" s="5">
        <f t="shared" si="417"/>
        <v>4.6765601682468129E-8</v>
      </c>
      <c r="AM183" s="5">
        <f t="shared" si="418"/>
        <v>3.0231512569961418E-4</v>
      </c>
      <c r="AN183" s="5">
        <f t="shared" si="419"/>
        <v>1.3620387262481981E-4</v>
      </c>
      <c r="AO183" s="5">
        <f t="shared" si="420"/>
        <v>3.0682379644528998E-5</v>
      </c>
      <c r="AP183" s="5">
        <f t="shared" si="421"/>
        <v>4.6078397161005011E-6</v>
      </c>
      <c r="AQ183" s="5">
        <f t="shared" si="422"/>
        <v>5.1899951442632975E-7</v>
      </c>
      <c r="AR183" s="5">
        <f t="shared" si="423"/>
        <v>5.1940592967701966E-5</v>
      </c>
      <c r="AS183" s="5">
        <f t="shared" si="424"/>
        <v>3.3283353463026934E-5</v>
      </c>
      <c r="AT183" s="5">
        <f t="shared" si="425"/>
        <v>1.0663929255039837E-5</v>
      </c>
      <c r="AU183" s="5">
        <f t="shared" si="426"/>
        <v>2.2778030721938437E-6</v>
      </c>
      <c r="AV183" s="5">
        <f t="shared" si="427"/>
        <v>3.6490209506338726E-7</v>
      </c>
      <c r="AW183" s="5">
        <f t="shared" si="428"/>
        <v>3.7503670852941867E-10</v>
      </c>
      <c r="AX183" s="5">
        <f t="shared" si="429"/>
        <v>3.2287082257405522E-5</v>
      </c>
      <c r="AY183" s="5">
        <f t="shared" si="430"/>
        <v>1.4546495578207697E-5</v>
      </c>
      <c r="AZ183" s="5">
        <f t="shared" si="431"/>
        <v>3.2768605710459059E-6</v>
      </c>
      <c r="BA183" s="5">
        <f t="shared" si="432"/>
        <v>4.9211464229051259E-7</v>
      </c>
      <c r="BB183" s="5">
        <f t="shared" si="433"/>
        <v>5.5428850855734138E-8</v>
      </c>
      <c r="BC183" s="5">
        <f t="shared" si="434"/>
        <v>4.9945394721638883E-9</v>
      </c>
      <c r="BD183" s="5">
        <f t="shared" si="435"/>
        <v>3.9001852191256482E-6</v>
      </c>
      <c r="BE183" s="5">
        <f t="shared" si="436"/>
        <v>2.4992252841655496E-6</v>
      </c>
      <c r="BF183" s="5">
        <f t="shared" si="437"/>
        <v>8.0074748634792302E-7</v>
      </c>
      <c r="BG183" s="5">
        <f t="shared" si="438"/>
        <v>1.7103874574119007E-7</v>
      </c>
      <c r="BH183" s="5">
        <f t="shared" si="439"/>
        <v>2.7400260110222069E-8</v>
      </c>
      <c r="BI183" s="5">
        <f t="shared" si="440"/>
        <v>3.5115985017517507E-9</v>
      </c>
      <c r="BJ183" s="8">
        <f t="shared" si="441"/>
        <v>0.34222997311418601</v>
      </c>
      <c r="BK183" s="8">
        <f t="shared" si="442"/>
        <v>0.43994538958916329</v>
      </c>
      <c r="BL183" s="8">
        <f t="shared" si="443"/>
        <v>0.212715906782484</v>
      </c>
      <c r="BM183" s="8">
        <f t="shared" si="444"/>
        <v>9.7838894464290643E-2</v>
      </c>
      <c r="BN183" s="8">
        <f t="shared" si="445"/>
        <v>0.90215556327293189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1.3937999999999999</v>
      </c>
      <c r="F193">
        <f>VLOOKUP(B193,home!$B$2:$E$405,3,FALSE)</f>
        <v>0.93269999999999997</v>
      </c>
      <c r="G193">
        <f>VLOOKUP(C193,away!$B$2:$E$405,4,FALSE)</f>
        <v>0.78920000000000001</v>
      </c>
      <c r="H193">
        <f>VLOOKUP(A193,away!$A$2:$E$405,3,FALSE)</f>
        <v>1.2</v>
      </c>
      <c r="I193">
        <f>VLOOKUP(C193,away!$B$2:$E$405,3,FALSE)</f>
        <v>1.3332999999999999</v>
      </c>
      <c r="J193">
        <f>VLOOKUP(B193,home!$B$2:$E$405,4,FALSE)</f>
        <v>1.1667000000000001</v>
      </c>
      <c r="K193" s="3">
        <f t="shared" si="390"/>
        <v>1.0259578375919998</v>
      </c>
      <c r="L193" s="3">
        <f t="shared" si="391"/>
        <v>1.866673332</v>
      </c>
      <c r="M193" s="5">
        <f t="shared" si="392"/>
        <v>5.5430174380749743E-2</v>
      </c>
      <c r="N193" s="5">
        <f t="shared" si="393"/>
        <v>5.6869021845021468E-2</v>
      </c>
      <c r="O193" s="5">
        <f t="shared" si="394"/>
        <v>0.10347002830465514</v>
      </c>
      <c r="P193" s="5">
        <f t="shared" si="395"/>
        <v>0.106155886495027</v>
      </c>
      <c r="Q193" s="5">
        <f t="shared" si="396"/>
        <v>2.9172609339045207E-2</v>
      </c>
      <c r="R193" s="5">
        <f t="shared" si="397"/>
        <v>9.6572371248792505E-2</v>
      </c>
      <c r="S193" s="5">
        <f t="shared" si="398"/>
        <v>5.0825531235648966E-2</v>
      </c>
      <c r="T193" s="5">
        <f t="shared" si="399"/>
        <v>5.4455731878049828E-2</v>
      </c>
      <c r="U193" s="5">
        <f t="shared" si="400"/>
        <v>9.9079181177542955E-2</v>
      </c>
      <c r="V193" s="5">
        <f t="shared" si="401"/>
        <v>1.0815267206148622E-2</v>
      </c>
      <c r="W193" s="5">
        <f t="shared" si="402"/>
        <v>9.9766223981343338E-3</v>
      </c>
      <c r="X193" s="5">
        <f t="shared" si="403"/>
        <v>1.8623094974031244E-2</v>
      </c>
      <c r="Y193" s="5">
        <f t="shared" si="404"/>
        <v>1.7381617373663685E-2</v>
      </c>
      <c r="Z193" s="5">
        <f t="shared" si="405"/>
        <v>6.0089690006041481E-2</v>
      </c>
      <c r="AA193" s="5">
        <f t="shared" si="406"/>
        <v>6.1649488420171913E-2</v>
      </c>
      <c r="AB193" s="5">
        <f t="shared" si="407"/>
        <v>3.1624887914106302E-2</v>
      </c>
      <c r="AC193" s="5">
        <f t="shared" si="408"/>
        <v>1.2945389072553878E-3</v>
      </c>
      <c r="AD193" s="5">
        <f t="shared" si="409"/>
        <v>2.5588984855154525E-3</v>
      </c>
      <c r="AE193" s="5">
        <f t="shared" si="410"/>
        <v>4.776627562206882E-3</v>
      </c>
      <c r="AF193" s="5">
        <f t="shared" si="411"/>
        <v>4.4582016436338816E-3</v>
      </c>
      <c r="AG193" s="5">
        <f t="shared" si="412"/>
        <v>2.7740020389499767E-3</v>
      </c>
      <c r="AH193" s="5">
        <f t="shared" si="413"/>
        <v>2.8041955465606162E-2</v>
      </c>
      <c r="AI193" s="5">
        <f t="shared" si="414"/>
        <v>2.8769863991344454E-2</v>
      </c>
      <c r="AJ193" s="5">
        <f t="shared" si="415"/>
        <v>1.4758333724187845E-2</v>
      </c>
      <c r="AK193" s="5">
        <f t="shared" si="416"/>
        <v>5.047142718042949E-3</v>
      </c>
      <c r="AL193" s="5">
        <f t="shared" si="417"/>
        <v>9.9168315335283991E-5</v>
      </c>
      <c r="AM193" s="5">
        <f t="shared" si="418"/>
        <v>5.2506439136337552E-4</v>
      </c>
      <c r="AN193" s="5">
        <f t="shared" si="419"/>
        <v>9.8012369694082412E-4</v>
      </c>
      <c r="AO193" s="5">
        <f t="shared" si="420"/>
        <v>9.1478538357034356E-4</v>
      </c>
      <c r="AP193" s="5">
        <f t="shared" si="421"/>
        <v>5.6920182667138356E-4</v>
      </c>
      <c r="AQ193" s="5">
        <f t="shared" si="422"/>
        <v>2.6562846759328973E-4</v>
      </c>
      <c r="AR193" s="5">
        <f t="shared" si="423"/>
        <v>1.0469034088955729E-2</v>
      </c>
      <c r="AS193" s="5">
        <f t="shared" si="424"/>
        <v>1.074078757558195E-2</v>
      </c>
      <c r="AT193" s="5">
        <f t="shared" si="425"/>
        <v>5.5097975975395373E-3</v>
      </c>
      <c r="AU193" s="5">
        <f t="shared" si="426"/>
        <v>1.8842733429137533E-3</v>
      </c>
      <c r="AV193" s="5">
        <f t="shared" si="427"/>
        <v>4.8329625108201063E-4</v>
      </c>
      <c r="AW193" s="5">
        <f t="shared" si="428"/>
        <v>5.2755564116092762E-6</v>
      </c>
      <c r="AX193" s="5">
        <f t="shared" si="429"/>
        <v>8.9782321259954676E-5</v>
      </c>
      <c r="AY193" s="5">
        <f t="shared" si="430"/>
        <v>1.67594264781014E-4</v>
      </c>
      <c r="AZ193" s="5">
        <f t="shared" si="431"/>
        <v>1.564218723314329E-4</v>
      </c>
      <c r="BA193" s="5">
        <f t="shared" si="432"/>
        <v>9.7329512540864787E-5</v>
      </c>
      <c r="BB193" s="5">
        <f t="shared" si="433"/>
        <v>4.5420601369147996E-5</v>
      </c>
      <c r="BC193" s="5">
        <f t="shared" si="434"/>
        <v>1.6957085059838246E-5</v>
      </c>
      <c r="BD193" s="5">
        <f t="shared" si="435"/>
        <v>3.2570444576087601E-3</v>
      </c>
      <c r="BE193" s="5">
        <f t="shared" si="436"/>
        <v>3.3415902886692913E-3</v>
      </c>
      <c r="BF193" s="5">
        <f t="shared" si="437"/>
        <v>1.7141653733407859E-3</v>
      </c>
      <c r="BG193" s="5">
        <f t="shared" si="438"/>
        <v>5.8622046656926525E-4</v>
      </c>
      <c r="BH193" s="5">
        <f t="shared" si="439"/>
        <v>1.5035937055839411E-4</v>
      </c>
      <c r="BI193" s="5">
        <f t="shared" si="440"/>
        <v>3.0852474935956857E-5</v>
      </c>
      <c r="BJ193" s="8">
        <f t="shared" si="441"/>
        <v>0.20487473696173342</v>
      </c>
      <c r="BK193" s="8">
        <f t="shared" si="442"/>
        <v>0.22478816080494601</v>
      </c>
      <c r="BL193" s="8">
        <f t="shared" si="443"/>
        <v>0.5071806742522057</v>
      </c>
      <c r="BM193" s="8">
        <f t="shared" si="444"/>
        <v>0.54910085170326617</v>
      </c>
      <c r="BN193" s="8">
        <f t="shared" si="445"/>
        <v>0.44767009161329108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1.3937999999999999</v>
      </c>
      <c r="F194">
        <f>VLOOKUP(B194,home!$B$2:$E$405,3,FALSE)</f>
        <v>0.50219999999999998</v>
      </c>
      <c r="G194">
        <f>VLOOKUP(C194,away!$B$2:$E$405,4,FALSE)</f>
        <v>1.2914000000000001</v>
      </c>
      <c r="H194">
        <f>VLOOKUP(A194,away!$A$2:$E$405,3,FALSE)</f>
        <v>1.2</v>
      </c>
      <c r="I194">
        <f>VLOOKUP(C194,away!$B$2:$E$405,3,FALSE)</f>
        <v>0.58330000000000004</v>
      </c>
      <c r="J194">
        <f>VLOOKUP(B194,home!$B$2:$E$405,4,FALSE)</f>
        <v>1.4167000000000001</v>
      </c>
      <c r="K194" s="3">
        <f t="shared" si="390"/>
        <v>0.90393655730399991</v>
      </c>
      <c r="L194" s="3">
        <f t="shared" si="391"/>
        <v>0.99163333200000003</v>
      </c>
      <c r="M194" s="5">
        <f t="shared" si="392"/>
        <v>0.15023269464015587</v>
      </c>
      <c r="N194" s="5">
        <f t="shared" si="393"/>
        <v>0.13580082478752559</v>
      </c>
      <c r="O194" s="5">
        <f t="shared" si="394"/>
        <v>0.14897574756135631</v>
      </c>
      <c r="P194" s="5">
        <f t="shared" si="395"/>
        <v>0.1346646243724022</v>
      </c>
      <c r="Q194" s="5">
        <f t="shared" si="396"/>
        <v>6.1377665018739778E-2</v>
      </c>
      <c r="R194" s="5">
        <f t="shared" si="397"/>
        <v>7.3864658470729316E-2</v>
      </c>
      <c r="S194" s="5">
        <f t="shared" si="398"/>
        <v>3.0177454216601941E-2</v>
      </c>
      <c r="T194" s="5">
        <f t="shared" si="399"/>
        <v>6.086413847291277E-2</v>
      </c>
      <c r="U194" s="5">
        <f t="shared" si="400"/>
        <v>6.6768965084466794E-2</v>
      </c>
      <c r="V194" s="5">
        <f t="shared" si="401"/>
        <v>3.0055859872934287E-3</v>
      </c>
      <c r="W194" s="5">
        <f t="shared" si="402"/>
        <v>1.8493838404132594E-2</v>
      </c>
      <c r="X194" s="5">
        <f t="shared" si="403"/>
        <v>1.8339106598159568E-2</v>
      </c>
      <c r="Y194" s="5">
        <f t="shared" si="404"/>
        <v>9.092834690918079E-3</v>
      </c>
      <c r="Z194" s="5">
        <f t="shared" si="405"/>
        <v>2.4415552465457117E-2</v>
      </c>
      <c r="AA194" s="5">
        <f t="shared" si="406"/>
        <v>2.2070110440300494E-2</v>
      </c>
      <c r="AB194" s="5">
        <f t="shared" si="407"/>
        <v>9.974989825362145E-3</v>
      </c>
      <c r="AC194" s="5">
        <f t="shared" si="408"/>
        <v>1.6838299952254534E-4</v>
      </c>
      <c r="AD194" s="5">
        <f t="shared" si="409"/>
        <v>4.1793141545920292E-3</v>
      </c>
      <c r="AE194" s="5">
        <f t="shared" si="410"/>
        <v>4.144347220592857E-3</v>
      </c>
      <c r="AF194" s="5">
        <f t="shared" si="411"/>
        <v>2.0548364216607172E-3</v>
      </c>
      <c r="AG194" s="5">
        <f t="shared" si="412"/>
        <v>6.7921476250879138E-4</v>
      </c>
      <c r="AH194" s="5">
        <f t="shared" si="413"/>
        <v>6.0528189109855125E-3</v>
      </c>
      <c r="AI194" s="5">
        <f t="shared" si="414"/>
        <v>5.47136428838079E-3</v>
      </c>
      <c r="AJ194" s="5">
        <f t="shared" si="415"/>
        <v>2.4728830992974899E-3</v>
      </c>
      <c r="AK194" s="5">
        <f t="shared" si="416"/>
        <v>7.4510981179807298E-4</v>
      </c>
      <c r="AL194" s="5">
        <f t="shared" si="417"/>
        <v>6.0373631547286558E-6</v>
      </c>
      <c r="AM194" s="5">
        <f t="shared" si="418"/>
        <v>7.5556696975875935E-4</v>
      </c>
      <c r="AN194" s="5">
        <f t="shared" si="419"/>
        <v>7.4924539177102182E-4</v>
      </c>
      <c r="AO194" s="5">
        <f t="shared" si="420"/>
        <v>3.7148835216377189E-4</v>
      </c>
      <c r="AP194" s="5">
        <f t="shared" si="421"/>
        <v>1.227934108184502E-4</v>
      </c>
      <c r="AQ194" s="5">
        <f t="shared" si="422"/>
        <v>3.0441509779386146E-5</v>
      </c>
      <c r="AR194" s="5">
        <f t="shared" si="423"/>
        <v>1.2004353969386355E-3</v>
      </c>
      <c r="AS194" s="5">
        <f t="shared" si="424"/>
        <v>1.0851174399745709E-3</v>
      </c>
      <c r="AT194" s="5">
        <f t="shared" si="425"/>
        <v>4.9043866148057154E-4</v>
      </c>
      <c r="AU194" s="5">
        <f t="shared" si="426"/>
        <v>1.4777514507584327E-4</v>
      </c>
      <c r="AV194" s="5">
        <f t="shared" si="427"/>
        <v>3.3394838973739222E-5</v>
      </c>
      <c r="AW194" s="5">
        <f t="shared" si="428"/>
        <v>1.5032591854676121E-7</v>
      </c>
      <c r="AX194" s="5">
        <f t="shared" si="429"/>
        <v>1.1383076757605801E-4</v>
      </c>
      <c r="AY194" s="5">
        <f t="shared" si="430"/>
        <v>1.1287838333556397E-4</v>
      </c>
      <c r="AZ194" s="5">
        <f t="shared" si="431"/>
        <v>5.5966983688909285E-5</v>
      </c>
      <c r="BA194" s="5">
        <f t="shared" si="432"/>
        <v>1.8499575505807591E-5</v>
      </c>
      <c r="BB194" s="5">
        <f t="shared" si="433"/>
        <v>4.5861989248523906E-6</v>
      </c>
      <c r="BC194" s="5">
        <f t="shared" si="434"/>
        <v>9.0956554421323916E-7</v>
      </c>
      <c r="BD194" s="5">
        <f t="shared" si="435"/>
        <v>1.983986254195002E-4</v>
      </c>
      <c r="BE194" s="5">
        <f t="shared" si="436"/>
        <v>1.7933977043554887E-4</v>
      </c>
      <c r="BF194" s="5">
        <f t="shared" si="437"/>
        <v>8.105588733759983E-5</v>
      </c>
      <c r="BG194" s="5">
        <f t="shared" si="438"/>
        <v>2.4423126583056963E-5</v>
      </c>
      <c r="BH194" s="5">
        <f t="shared" si="439"/>
        <v>5.5192392405220777E-6</v>
      </c>
      <c r="BI194" s="5">
        <f t="shared" si="440"/>
        <v>9.9780842360293431E-7</v>
      </c>
      <c r="BJ194" s="8">
        <f t="shared" si="441"/>
        <v>0.31736232764060962</v>
      </c>
      <c r="BK194" s="8">
        <f t="shared" si="442"/>
        <v>0.31836765796246635</v>
      </c>
      <c r="BL194" s="8">
        <f t="shared" si="443"/>
        <v>0.33984354343256024</v>
      </c>
      <c r="BM194" s="8">
        <f t="shared" si="444"/>
        <v>0.29496013859276715</v>
      </c>
      <c r="BN194" s="8">
        <f t="shared" si="445"/>
        <v>0.70491621485090905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1.3937999999999999</v>
      </c>
      <c r="F195">
        <f>VLOOKUP(B195,home!$B$2:$E$405,3,FALSE)</f>
        <v>0.64570000000000005</v>
      </c>
      <c r="G195">
        <f>VLOOKUP(C195,away!$B$2:$E$405,4,FALSE)</f>
        <v>0.93269999999999997</v>
      </c>
      <c r="H195">
        <f>VLOOKUP(A195,away!$A$2:$E$405,3,FALSE)</f>
        <v>1.2</v>
      </c>
      <c r="I195">
        <f>VLOOKUP(C195,away!$B$2:$E$405,3,FALSE)</f>
        <v>0.41670000000000001</v>
      </c>
      <c r="J195">
        <f>VLOOKUP(B195,home!$B$2:$E$405,4,FALSE)</f>
        <v>1</v>
      </c>
      <c r="K195" s="3">
        <f t="shared" si="390"/>
        <v>0.839408230782</v>
      </c>
      <c r="L195" s="3">
        <f t="shared" si="391"/>
        <v>0.50004000000000004</v>
      </c>
      <c r="M195" s="5">
        <f t="shared" si="392"/>
        <v>0.26199018682680864</v>
      </c>
      <c r="N195" s="5">
        <f t="shared" si="393"/>
        <v>0.21991671920653708</v>
      </c>
      <c r="O195" s="5">
        <f t="shared" si="394"/>
        <v>0.1310055730208774</v>
      </c>
      <c r="P195" s="5">
        <f t="shared" si="395"/>
        <v>0.10996715627203679</v>
      </c>
      <c r="Q195" s="5">
        <f t="shared" si="396"/>
        <v>9.2299952094270568E-2</v>
      </c>
      <c r="R195" s="5">
        <f t="shared" si="397"/>
        <v>3.2754013366679761E-2</v>
      </c>
      <c r="S195" s="5">
        <f t="shared" si="398"/>
        <v>1.1539340084665667E-2</v>
      </c>
      <c r="T195" s="5">
        <f t="shared" si="399"/>
        <v>4.615366804521906E-2</v>
      </c>
      <c r="U195" s="5">
        <f t="shared" si="400"/>
        <v>2.7493988411134637E-2</v>
      </c>
      <c r="V195" s="5">
        <f t="shared" si="401"/>
        <v>5.3816621901247859E-4</v>
      </c>
      <c r="W195" s="5">
        <f t="shared" si="402"/>
        <v>2.5825779829571675E-2</v>
      </c>
      <c r="X195" s="5">
        <f t="shared" si="403"/>
        <v>1.291392294597902E-2</v>
      </c>
      <c r="Y195" s="5">
        <f t="shared" si="404"/>
        <v>3.2287390149536746E-3</v>
      </c>
      <c r="Z195" s="5">
        <f t="shared" si="405"/>
        <v>5.4594389479581847E-3</v>
      </c>
      <c r="AA195" s="5">
        <f t="shared" si="406"/>
        <v>4.5826979883679224E-3</v>
      </c>
      <c r="AB195" s="5">
        <f t="shared" si="407"/>
        <v>1.9233772053120742E-3</v>
      </c>
      <c r="AC195" s="5">
        <f t="shared" si="408"/>
        <v>1.4118040408131383E-5</v>
      </c>
      <c r="AD195" s="5">
        <f t="shared" si="409"/>
        <v>5.4195930388265534E-3</v>
      </c>
      <c r="AE195" s="5">
        <f t="shared" si="410"/>
        <v>2.71001330313483E-3</v>
      </c>
      <c r="AF195" s="5">
        <f t="shared" si="411"/>
        <v>6.7755752604977011E-4</v>
      </c>
      <c r="AG195" s="5">
        <f t="shared" si="412"/>
        <v>1.1293528844197572E-4</v>
      </c>
      <c r="AH195" s="5">
        <f t="shared" si="413"/>
        <v>6.8248446288425265E-4</v>
      </c>
      <c r="AI195" s="5">
        <f t="shared" si="414"/>
        <v>5.7288307552587402E-4</v>
      </c>
      <c r="AJ195" s="5">
        <f t="shared" si="415"/>
        <v>2.4044138443606237E-4</v>
      </c>
      <c r="AK195" s="5">
        <f t="shared" si="416"/>
        <v>6.7276159038749941E-5</v>
      </c>
      <c r="AL195" s="5">
        <f t="shared" si="417"/>
        <v>2.370349477008809E-7</v>
      </c>
      <c r="AM195" s="5">
        <f t="shared" si="418"/>
        <v>9.0985020085596849E-4</v>
      </c>
      <c r="AN195" s="5">
        <f t="shared" si="419"/>
        <v>4.5496149443601848E-4</v>
      </c>
      <c r="AO195" s="5">
        <f t="shared" si="420"/>
        <v>1.1374947283889334E-4</v>
      </c>
      <c r="AP195" s="5">
        <f t="shared" si="421"/>
        <v>1.8959762132786747E-5</v>
      </c>
      <c r="AQ195" s="5">
        <f t="shared" si="422"/>
        <v>2.3701598642196711E-6</v>
      </c>
      <c r="AR195" s="5">
        <f t="shared" si="423"/>
        <v>6.8253906164128351E-5</v>
      </c>
      <c r="AS195" s="5">
        <f t="shared" si="424"/>
        <v>5.7292890617191615E-5</v>
      </c>
      <c r="AT195" s="5">
        <f t="shared" si="425"/>
        <v>2.4046061974681731E-5</v>
      </c>
      <c r="AU195" s="5">
        <f t="shared" si="426"/>
        <v>6.7281541131473059E-6</v>
      </c>
      <c r="AV195" s="5">
        <f t="shared" si="427"/>
        <v>1.4119169851364037E-6</v>
      </c>
      <c r="AW195" s="5">
        <f t="shared" si="428"/>
        <v>2.763680605694262E-9</v>
      </c>
      <c r="AX195" s="5">
        <f t="shared" si="429"/>
        <v>1.2728929122952592E-4</v>
      </c>
      <c r="AY195" s="5">
        <f t="shared" si="430"/>
        <v>6.3649737186412147E-5</v>
      </c>
      <c r="AZ195" s="5">
        <f t="shared" si="431"/>
        <v>1.5913707291346763E-5</v>
      </c>
      <c r="BA195" s="5">
        <f t="shared" si="432"/>
        <v>2.6524967313216795E-6</v>
      </c>
      <c r="BB195" s="5">
        <f t="shared" si="433"/>
        <v>3.3158861638252313E-7</v>
      </c>
      <c r="BC195" s="5">
        <f t="shared" si="434"/>
        <v>3.316151434718338E-8</v>
      </c>
      <c r="BD195" s="5">
        <f t="shared" si="435"/>
        <v>5.6882805397184551E-6</v>
      </c>
      <c r="BE195" s="5">
        <f t="shared" si="436"/>
        <v>4.7747895040367482E-6</v>
      </c>
      <c r="BF195" s="5">
        <f t="shared" si="437"/>
        <v>2.0039988049699748E-6</v>
      </c>
      <c r="BG195" s="5">
        <f t="shared" si="438"/>
        <v>5.6072436378969629E-7</v>
      </c>
      <c r="BH195" s="5">
        <f t="shared" si="439"/>
        <v>1.1766916154126784E-7</v>
      </c>
      <c r="BI195" s="5">
        <f t="shared" si="440"/>
        <v>1.9754492541391409E-8</v>
      </c>
      <c r="BJ195" s="8">
        <f t="shared" si="441"/>
        <v>0.41096864136568145</v>
      </c>
      <c r="BK195" s="8">
        <f t="shared" si="442"/>
        <v>0.38411285421506586</v>
      </c>
      <c r="BL195" s="8">
        <f t="shared" si="443"/>
        <v>0.19949363322097768</v>
      </c>
      <c r="BM195" s="8">
        <f t="shared" si="444"/>
        <v>0.15203731998896705</v>
      </c>
      <c r="BN195" s="8">
        <f t="shared" si="445"/>
        <v>0.84793360078721014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1.3937999999999999</v>
      </c>
      <c r="F196">
        <f>VLOOKUP(B196,home!$B$2:$E$405,3,FALSE)</f>
        <v>1.4349000000000001</v>
      </c>
      <c r="G196">
        <f>VLOOKUP(C196,away!$B$2:$E$405,4,FALSE)</f>
        <v>1.0044</v>
      </c>
      <c r="H196">
        <f>VLOOKUP(A196,away!$A$2:$E$405,3,FALSE)</f>
        <v>1.2</v>
      </c>
      <c r="I196">
        <f>VLOOKUP(C196,away!$B$2:$E$405,3,FALSE)</f>
        <v>1.25</v>
      </c>
      <c r="J196">
        <f>VLOOKUP(B196,home!$B$2:$E$405,4,FALSE)</f>
        <v>0.33329999999999999</v>
      </c>
      <c r="K196" s="3">
        <f t="shared" si="390"/>
        <v>2.0087634599279998</v>
      </c>
      <c r="L196" s="3">
        <f t="shared" si="391"/>
        <v>0.49995000000000001</v>
      </c>
      <c r="M196" s="5">
        <f t="shared" si="392"/>
        <v>8.1372861373108007E-2</v>
      </c>
      <c r="N196" s="5">
        <f t="shared" si="393"/>
        <v>0.16345883055608595</v>
      </c>
      <c r="O196" s="5">
        <f t="shared" si="394"/>
        <v>4.0682362043485347E-2</v>
      </c>
      <c r="P196" s="5">
        <f t="shared" si="395"/>
        <v>8.1721242336515162E-2</v>
      </c>
      <c r="Q196" s="5">
        <f t="shared" si="396"/>
        <v>0.16417506301181392</v>
      </c>
      <c r="R196" s="5">
        <f t="shared" si="397"/>
        <v>1.0169573451820249E-2</v>
      </c>
      <c r="S196" s="5">
        <f t="shared" si="398"/>
        <v>2.0517778705120272E-2</v>
      </c>
      <c r="T196" s="5">
        <f t="shared" si="399"/>
        <v>8.2079322752756353E-2</v>
      </c>
      <c r="U196" s="5">
        <f t="shared" si="400"/>
        <v>2.0428267553070378E-2</v>
      </c>
      <c r="V196" s="5">
        <f t="shared" si="401"/>
        <v>2.2895134780733478E-3</v>
      </c>
      <c r="W196" s="5">
        <f t="shared" si="402"/>
        <v>0.10992962253650292</v>
      </c>
      <c r="X196" s="5">
        <f t="shared" si="403"/>
        <v>5.4959314787124625E-2</v>
      </c>
      <c r="Y196" s="5">
        <f t="shared" si="404"/>
        <v>1.3738454713911477E-2</v>
      </c>
      <c r="Z196" s="5">
        <f t="shared" si="405"/>
        <v>1.6947594157458445E-3</v>
      </c>
      <c r="AA196" s="5">
        <f t="shared" si="406"/>
        <v>3.4043707877191784E-3</v>
      </c>
      <c r="AB196" s="5">
        <f t="shared" si="407"/>
        <v>3.4192878212082932E-3</v>
      </c>
      <c r="AC196" s="5">
        <f t="shared" si="408"/>
        <v>1.43707222083276E-4</v>
      </c>
      <c r="AD196" s="5">
        <f t="shared" si="409"/>
        <v>5.5205652228751172E-2</v>
      </c>
      <c r="AE196" s="5">
        <f t="shared" si="410"/>
        <v>2.7600065831764147E-2</v>
      </c>
      <c r="AF196" s="5">
        <f t="shared" si="411"/>
        <v>6.8993264562952428E-3</v>
      </c>
      <c r="AG196" s="5">
        <f t="shared" si="412"/>
        <v>1.1497727539416022E-3</v>
      </c>
      <c r="AH196" s="5">
        <f t="shared" si="413"/>
        <v>2.1182374247553375E-4</v>
      </c>
      <c r="AI196" s="5">
        <f t="shared" si="414"/>
        <v>4.2550379383005077E-4</v>
      </c>
      <c r="AJ196" s="5">
        <f t="shared" si="415"/>
        <v>4.2736823655327151E-4</v>
      </c>
      <c r="AK196" s="5">
        <f t="shared" si="416"/>
        <v>2.8616056584069254E-4</v>
      </c>
      <c r="AL196" s="5">
        <f t="shared" si="417"/>
        <v>5.7728989853395605E-6</v>
      </c>
      <c r="AM196" s="5">
        <f t="shared" si="418"/>
        <v>2.2179019395721609E-2</v>
      </c>
      <c r="AN196" s="5">
        <f t="shared" si="419"/>
        <v>1.1088400746891018E-2</v>
      </c>
      <c r="AO196" s="5">
        <f t="shared" si="420"/>
        <v>2.7718229767040819E-3</v>
      </c>
      <c r="AP196" s="5">
        <f t="shared" si="421"/>
        <v>4.6192429906773526E-4</v>
      </c>
      <c r="AQ196" s="5">
        <f t="shared" si="422"/>
        <v>5.7734763329728561E-5</v>
      </c>
      <c r="AR196" s="5">
        <f t="shared" si="423"/>
        <v>2.1180256010128624E-5</v>
      </c>
      <c r="AS196" s="5">
        <f t="shared" si="424"/>
        <v>4.2546124345066791E-5</v>
      </c>
      <c r="AT196" s="5">
        <f t="shared" si="425"/>
        <v>4.2732549972961632E-5</v>
      </c>
      <c r="AU196" s="5">
        <f t="shared" si="426"/>
        <v>2.8613194978410857E-5</v>
      </c>
      <c r="AV196" s="5">
        <f t="shared" si="427"/>
        <v>1.4369285136106772E-5</v>
      </c>
      <c r="AW196" s="5">
        <f t="shared" si="428"/>
        <v>1.6104484584377197E-7</v>
      </c>
      <c r="AX196" s="5">
        <f t="shared" si="429"/>
        <v>7.4254006231933324E-3</v>
      </c>
      <c r="AY196" s="5">
        <f t="shared" si="430"/>
        <v>3.7123290415655066E-3</v>
      </c>
      <c r="AZ196" s="5">
        <f t="shared" si="431"/>
        <v>9.2798945216533745E-4</v>
      </c>
      <c r="BA196" s="5">
        <f t="shared" si="432"/>
        <v>1.546494422033535E-4</v>
      </c>
      <c r="BB196" s="5">
        <f t="shared" si="433"/>
        <v>1.9329247157391644E-5</v>
      </c>
      <c r="BC196" s="5">
        <f t="shared" si="434"/>
        <v>1.9327314232675912E-6</v>
      </c>
      <c r="BD196" s="5">
        <f t="shared" si="435"/>
        <v>1.764844832043967E-6</v>
      </c>
      <c r="BE196" s="5">
        <f t="shared" si="436"/>
        <v>3.5451558110526891E-6</v>
      </c>
      <c r="BF196" s="5">
        <f t="shared" si="437"/>
        <v>3.5606897264970269E-6</v>
      </c>
      <c r="BG196" s="5">
        <f t="shared" si="438"/>
        <v>2.384194471576084E-6</v>
      </c>
      <c r="BH196" s="5">
        <f t="shared" si="439"/>
        <v>1.1973206839660963E-6</v>
      </c>
      <c r="BI196" s="5">
        <f t="shared" si="440"/>
        <v>4.8102680795341867E-7</v>
      </c>
      <c r="BJ196" s="8">
        <f t="shared" si="441"/>
        <v>0.72799595834836961</v>
      </c>
      <c r="BK196" s="8">
        <f t="shared" si="442"/>
        <v>0.18976320505545097</v>
      </c>
      <c r="BL196" s="8">
        <f t="shared" si="443"/>
        <v>7.9617092638778725E-2</v>
      </c>
      <c r="BM196" s="8">
        <f t="shared" si="444"/>
        <v>0.45377891468879705</v>
      </c>
      <c r="BN196" s="8">
        <f t="shared" si="445"/>
        <v>0.54157993277282868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1.5941000000000001</v>
      </c>
      <c r="F204">
        <f>VLOOKUP(B204,home!$B$2:$E$405,3,FALSE)</f>
        <v>0.94099999999999995</v>
      </c>
      <c r="G204">
        <f>VLOOKUP(C204,away!$B$2:$E$405,4,FALSE)</f>
        <v>0.69699999999999995</v>
      </c>
      <c r="H204">
        <f>VLOOKUP(A204,away!$A$2:$E$405,3,FALSE)</f>
        <v>1.1647000000000001</v>
      </c>
      <c r="I204">
        <f>VLOOKUP(C204,away!$B$2:$E$405,3,FALSE)</f>
        <v>0.85860000000000003</v>
      </c>
      <c r="J204">
        <f>VLOOKUP(B204,home!$B$2:$E$405,4,FALSE)</f>
        <v>1.0303</v>
      </c>
      <c r="K204" s="3">
        <f t="shared" si="390"/>
        <v>1.0455335256999998</v>
      </c>
      <c r="L204" s="3">
        <f t="shared" si="391"/>
        <v>1.0303117660260002</v>
      </c>
      <c r="M204" s="5">
        <f t="shared" si="392"/>
        <v>0.12545034052742507</v>
      </c>
      <c r="N204" s="5">
        <f t="shared" si="393"/>
        <v>0.13116253683190432</v>
      </c>
      <c r="O204" s="5">
        <f t="shared" si="394"/>
        <v>0.12925296189737442</v>
      </c>
      <c r="P204" s="5">
        <f t="shared" si="395"/>
        <v>0.13513830495972962</v>
      </c>
      <c r="Q204" s="5">
        <f t="shared" si="396"/>
        <v>6.8567414786808473E-2</v>
      </c>
      <c r="R204" s="5">
        <f t="shared" si="397"/>
        <v>6.6585423718287559E-2</v>
      </c>
      <c r="S204" s="5">
        <f t="shared" si="398"/>
        <v>3.6393606806106052E-2</v>
      </c>
      <c r="T204" s="5">
        <f t="shared" si="399"/>
        <v>7.0645814220833922E-2</v>
      </c>
      <c r="U204" s="5">
        <f t="shared" si="400"/>
        <v>6.9617292820409585E-2</v>
      </c>
      <c r="V204" s="5">
        <f t="shared" si="401"/>
        <v>4.3560134494217799E-3</v>
      </c>
      <c r="W204" s="5">
        <f t="shared" si="402"/>
        <v>2.3896510310062059E-2</v>
      </c>
      <c r="X204" s="5">
        <f t="shared" si="403"/>
        <v>2.4620855739418558E-2</v>
      </c>
      <c r="Y204" s="5">
        <f t="shared" si="404"/>
        <v>1.2683578678975857E-2</v>
      </c>
      <c r="Z204" s="5">
        <f t="shared" si="405"/>
        <v>2.2867915167592796E-2</v>
      </c>
      <c r="AA204" s="5">
        <f t="shared" si="406"/>
        <v>2.3909171970581799E-2</v>
      </c>
      <c r="AB204" s="5">
        <f t="shared" si="407"/>
        <v>1.2498920433484998E-2</v>
      </c>
      <c r="AC204" s="5">
        <f t="shared" si="408"/>
        <v>2.932755460555897E-4</v>
      </c>
      <c r="AD204" s="5">
        <f t="shared" si="409"/>
        <v>6.2461506691013956E-3</v>
      </c>
      <c r="AE204" s="5">
        <f t="shared" si="410"/>
        <v>6.4354825267463412E-3</v>
      </c>
      <c r="AF204" s="5">
        <f t="shared" si="411"/>
        <v>3.3152766836807438E-3</v>
      </c>
      <c r="AG204" s="5">
        <f t="shared" si="412"/>
        <v>1.1385895249426429E-3</v>
      </c>
      <c r="AH204" s="5">
        <f t="shared" si="413"/>
        <v>5.8902705154138223E-3</v>
      </c>
      <c r="AI204" s="5">
        <f t="shared" si="414"/>
        <v>6.1584752993073689E-3</v>
      </c>
      <c r="AJ204" s="5">
        <f t="shared" si="415"/>
        <v>3.2194461963105966E-3</v>
      </c>
      <c r="AK204" s="5">
        <f t="shared" si="416"/>
        <v>1.1220129774766907E-3</v>
      </c>
      <c r="AL204" s="5">
        <f t="shared" si="417"/>
        <v>1.2636955790941768E-5</v>
      </c>
      <c r="AM204" s="5">
        <f t="shared" si="418"/>
        <v>1.306111986223799E-3</v>
      </c>
      <c r="AN204" s="5">
        <f t="shared" si="419"/>
        <v>1.3457025471539693E-3</v>
      </c>
      <c r="AO204" s="5">
        <f t="shared" si="420"/>
        <v>6.9324658395194627E-4</v>
      </c>
      <c r="AP204" s="5">
        <f t="shared" si="421"/>
        <v>2.3808670406767388E-4</v>
      </c>
      <c r="AQ204" s="5">
        <f t="shared" si="422"/>
        <v>6.1325883133818678E-5</v>
      </c>
      <c r="AR204" s="5">
        <f t="shared" si="423"/>
        <v>1.2137630034213789E-3</v>
      </c>
      <c r="AS204" s="5">
        <f t="shared" si="424"/>
        <v>1.2690299123313752E-3</v>
      </c>
      <c r="AT204" s="5">
        <f t="shared" si="425"/>
        <v>6.6340665922929199E-4</v>
      </c>
      <c r="AU204" s="5">
        <f t="shared" si="426"/>
        <v>2.3120463446562001E-4</v>
      </c>
      <c r="AV204" s="5">
        <f t="shared" si="427"/>
        <v>6.0433049157754855E-5</v>
      </c>
      <c r="AW204" s="5">
        <f t="shared" si="428"/>
        <v>3.7813474821527647E-7</v>
      </c>
      <c r="AX204" s="5">
        <f t="shared" si="429"/>
        <v>2.2759731165259965E-4</v>
      </c>
      <c r="AY204" s="5">
        <f t="shared" si="430"/>
        <v>2.3449618811155988E-4</v>
      </c>
      <c r="AZ204" s="5">
        <f t="shared" si="431"/>
        <v>1.2080209084979318E-4</v>
      </c>
      <c r="BA204" s="5">
        <f t="shared" si="432"/>
        <v>4.148793852102792E-5</v>
      </c>
      <c r="BB204" s="5">
        <f t="shared" si="433"/>
        <v>1.0686377801594599E-5</v>
      </c>
      <c r="BC204" s="5">
        <f t="shared" si="434"/>
        <v>2.2020601570363956E-6</v>
      </c>
      <c r="BD204" s="5">
        <f t="shared" si="435"/>
        <v>2.084257172653504E-4</v>
      </c>
      <c r="BE204" s="5">
        <f t="shared" si="436"/>
        <v>2.1791607501899313E-4</v>
      </c>
      <c r="BF204" s="5">
        <f t="shared" si="437"/>
        <v>1.1391928111065674E-4</v>
      </c>
      <c r="BG204" s="5">
        <f t="shared" si="438"/>
        <v>3.9702142541611449E-5</v>
      </c>
      <c r="BH204" s="5">
        <f t="shared" si="439"/>
        <v>1.0377480267343743E-5</v>
      </c>
      <c r="BI204" s="5">
        <f t="shared" si="440"/>
        <v>2.1700007063596161E-6</v>
      </c>
      <c r="BJ204" s="8">
        <f t="shared" si="441"/>
        <v>0.3529939556440993</v>
      </c>
      <c r="BK204" s="8">
        <f t="shared" si="442"/>
        <v>0.30187867443264055</v>
      </c>
      <c r="BL204" s="8">
        <f t="shared" si="443"/>
        <v>0.3222843237841625</v>
      </c>
      <c r="BM204" s="8">
        <f t="shared" si="444"/>
        <v>0.34363376825360242</v>
      </c>
      <c r="BN204" s="8">
        <f t="shared" si="445"/>
        <v>0.65615698272152956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1.5941000000000001</v>
      </c>
      <c r="F205">
        <f>VLOOKUP(B205,home!$B$2:$E$405,3,FALSE)</f>
        <v>0.9758</v>
      </c>
      <c r="G205">
        <f>VLOOKUP(C205,away!$B$2:$E$405,4,FALSE)</f>
        <v>1.1919</v>
      </c>
      <c r="H205">
        <f>VLOOKUP(A205,away!$A$2:$E$405,3,FALSE)</f>
        <v>1.1647000000000001</v>
      </c>
      <c r="I205">
        <f>VLOOKUP(C205,away!$B$2:$E$405,3,FALSE)</f>
        <v>0.85860000000000003</v>
      </c>
      <c r="J205">
        <f>VLOOKUP(B205,home!$B$2:$E$405,4,FALSE)</f>
        <v>1.7172000000000001</v>
      </c>
      <c r="K205" s="3">
        <f t="shared" si="390"/>
        <v>1.8540276014819999</v>
      </c>
      <c r="L205" s="3">
        <f t="shared" si="391"/>
        <v>1.7172196104240003</v>
      </c>
      <c r="M205" s="5">
        <f t="shared" si="392"/>
        <v>2.8120759254008809E-2</v>
      </c>
      <c r="N205" s="5">
        <f t="shared" si="393"/>
        <v>5.2136663831562714E-2</v>
      </c>
      <c r="O205" s="5">
        <f t="shared" si="394"/>
        <v>4.8289519250996109E-2</v>
      </c>
      <c r="P205" s="5">
        <f t="shared" si="395"/>
        <v>8.9530101553643188E-2</v>
      </c>
      <c r="Q205" s="5">
        <f t="shared" si="396"/>
        <v>4.833140689645278E-2</v>
      </c>
      <c r="R205" s="5">
        <f t="shared" si="397"/>
        <v>4.1461854717878908E-2</v>
      </c>
      <c r="S205" s="5">
        <f t="shared" si="398"/>
        <v>7.1260870055126435E-2</v>
      </c>
      <c r="T205" s="5">
        <f t="shared" si="399"/>
        <v>8.2995639721970479E-2</v>
      </c>
      <c r="U205" s="5">
        <f t="shared" si="400"/>
        <v>7.6871423055584184E-2</v>
      </c>
      <c r="V205" s="5">
        <f t="shared" si="401"/>
        <v>2.520871137387359E-2</v>
      </c>
      <c r="W205" s="5">
        <f t="shared" si="402"/>
        <v>2.986925413482697E-2</v>
      </c>
      <c r="X205" s="5">
        <f t="shared" si="403"/>
        <v>5.1292068949063026E-2</v>
      </c>
      <c r="Y205" s="5">
        <f t="shared" si="404"/>
        <v>4.4039873329275496E-2</v>
      </c>
      <c r="Z205" s="5">
        <f t="shared" si="405"/>
        <v>2.3733036668697503E-2</v>
      </c>
      <c r="AA205" s="5">
        <f t="shared" si="406"/>
        <v>4.4001705050749587E-2</v>
      </c>
      <c r="AB205" s="5">
        <f t="shared" si="407"/>
        <v>4.079018783817983E-2</v>
      </c>
      <c r="AC205" s="5">
        <f t="shared" si="408"/>
        <v>5.016175214529555E-3</v>
      </c>
      <c r="AD205" s="5">
        <f t="shared" si="409"/>
        <v>1.3844605400412401E-2</v>
      </c>
      <c r="AE205" s="5">
        <f t="shared" si="410"/>
        <v>2.3774227892170194E-2</v>
      </c>
      <c r="AF205" s="5">
        <f t="shared" si="411"/>
        <v>2.0412785179561955E-2</v>
      </c>
      <c r="AG205" s="5">
        <f t="shared" si="412"/>
        <v>1.1684411671238727E-2</v>
      </c>
      <c r="AH205" s="5">
        <f t="shared" si="413"/>
        <v>1.0188708995599814E-2</v>
      </c>
      <c r="AI205" s="5">
        <f t="shared" si="414"/>
        <v>1.8890147701310003E-2</v>
      </c>
      <c r="AJ205" s="5">
        <f t="shared" si="415"/>
        <v>1.7511427617150251E-2</v>
      </c>
      <c r="AK205" s="5">
        <f t="shared" si="416"/>
        <v>1.0822223381183573E-2</v>
      </c>
      <c r="AL205" s="5">
        <f t="shared" si="417"/>
        <v>6.3881443927041336E-4</v>
      </c>
      <c r="AM205" s="5">
        <f t="shared" si="418"/>
        <v>5.1336561087982659E-3</v>
      </c>
      <c r="AN205" s="5">
        <f t="shared" si="419"/>
        <v>8.815614943201348E-3</v>
      </c>
      <c r="AO205" s="5">
        <f t="shared" si="420"/>
        <v>7.5691734292061075E-3</v>
      </c>
      <c r="AP205" s="5">
        <f t="shared" si="421"/>
        <v>4.3326443491110015E-3</v>
      </c>
      <c r="AQ205" s="5">
        <f t="shared" si="422"/>
        <v>1.8600254603215361E-3</v>
      </c>
      <c r="AR205" s="5">
        <f t="shared" si="423"/>
        <v>3.4992501784294806E-3</v>
      </c>
      <c r="AS205" s="5">
        <f t="shared" si="424"/>
        <v>6.4877064152990705E-3</v>
      </c>
      <c r="AT205" s="5">
        <f t="shared" si="425"/>
        <v>6.0141933821381607E-3</v>
      </c>
      <c r="AU205" s="5">
        <f t="shared" si="426"/>
        <v>3.716826843711509E-3</v>
      </c>
      <c r="AV205" s="5">
        <f t="shared" si="427"/>
        <v>1.7227748895425918E-3</v>
      </c>
      <c r="AW205" s="5">
        <f t="shared" si="428"/>
        <v>5.6495552217413093E-5</v>
      </c>
      <c r="AX205" s="5">
        <f t="shared" si="429"/>
        <v>1.5863233537047763E-3</v>
      </c>
      <c r="AY205" s="5">
        <f t="shared" si="430"/>
        <v>2.7240655714554094E-3</v>
      </c>
      <c r="AZ205" s="5">
        <f t="shared" si="431"/>
        <v>2.3389094096920456E-3</v>
      </c>
      <c r="BA205" s="5">
        <f t="shared" si="432"/>
        <v>1.3388070351094674E-3</v>
      </c>
      <c r="BB205" s="5">
        <f t="shared" si="433"/>
        <v>5.747564238158979E-4</v>
      </c>
      <c r="BC205" s="5">
        <f t="shared" si="434"/>
        <v>1.9739660043876535E-4</v>
      </c>
      <c r="BD205" s="5">
        <f t="shared" si="435"/>
        <v>1.0014968380297974E-3</v>
      </c>
      <c r="BE205" s="5">
        <f t="shared" si="436"/>
        <v>1.8568027805041924E-3</v>
      </c>
      <c r="BF205" s="5">
        <f t="shared" si="437"/>
        <v>1.7212818027816481E-3</v>
      </c>
      <c r="BG205" s="5">
        <f t="shared" si="438"/>
        <v>1.063767990761957E-3</v>
      </c>
      <c r="BH205" s="5">
        <f t="shared" si="439"/>
        <v>4.9306380411142975E-4</v>
      </c>
      <c r="BI205" s="5">
        <f t="shared" si="440"/>
        <v>1.8283078042286084E-4</v>
      </c>
      <c r="BJ205" s="8">
        <f t="shared" si="441"/>
        <v>0.41485230969138948</v>
      </c>
      <c r="BK205" s="8">
        <f t="shared" si="442"/>
        <v>0.22249949746190739</v>
      </c>
      <c r="BL205" s="8">
        <f t="shared" si="443"/>
        <v>0.33658719331436487</v>
      </c>
      <c r="BM205" s="8">
        <f t="shared" si="444"/>
        <v>0.68713416161257856</v>
      </c>
      <c r="BN205" s="8">
        <f t="shared" si="445"/>
        <v>0.30787030550454247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1.5941000000000001</v>
      </c>
      <c r="F206">
        <f>VLOOKUP(B206,home!$B$2:$E$405,3,FALSE)</f>
        <v>1.0455000000000001</v>
      </c>
      <c r="G206">
        <f>VLOOKUP(C206,away!$B$2:$E$405,4,FALSE)</f>
        <v>1.1849000000000001</v>
      </c>
      <c r="H206">
        <f>VLOOKUP(A206,away!$A$2:$E$405,3,FALSE)</f>
        <v>1.1647000000000001</v>
      </c>
      <c r="I206">
        <f>VLOOKUP(C206,away!$B$2:$E$405,3,FALSE)</f>
        <v>0.66779999999999995</v>
      </c>
      <c r="J206">
        <f>VLOOKUP(B206,home!$B$2:$E$405,4,FALSE)</f>
        <v>0.76319999999999999</v>
      </c>
      <c r="K206" s="3">
        <f t="shared" si="390"/>
        <v>1.9747917235950003</v>
      </c>
      <c r="L206" s="3">
        <f t="shared" si="391"/>
        <v>0.59360677891199998</v>
      </c>
      <c r="M206" s="5">
        <f t="shared" si="392"/>
        <v>7.6658215109411607E-2</v>
      </c>
      <c r="N206" s="5">
        <f t="shared" si="393"/>
        <v>0.15138400874363123</v>
      </c>
      <c r="O206" s="5">
        <f t="shared" si="394"/>
        <v>4.550483614824103E-2</v>
      </c>
      <c r="P206" s="5">
        <f t="shared" si="395"/>
        <v>8.9862573809092974E-2</v>
      </c>
      <c r="Q206" s="5">
        <f t="shared" si="396"/>
        <v>0.14947594377577811</v>
      </c>
      <c r="R206" s="5">
        <f t="shared" si="397"/>
        <v>1.3505989605437847E-2</v>
      </c>
      <c r="S206" s="5">
        <f t="shared" si="398"/>
        <v>2.6335345011846135E-2</v>
      </c>
      <c r="T206" s="5">
        <f t="shared" si="399"/>
        <v>8.8729933509570841E-2</v>
      </c>
      <c r="U206" s="5">
        <f t="shared" si="400"/>
        <v>2.6671516491778763E-2</v>
      </c>
      <c r="V206" s="5">
        <f t="shared" si="401"/>
        <v>3.4301779681512874E-3</v>
      </c>
      <c r="W206" s="5">
        <f t="shared" si="402"/>
        <v>9.839461888165274E-2</v>
      </c>
      <c r="X206" s="5">
        <f t="shared" si="403"/>
        <v>5.8407712776611734E-2</v>
      </c>
      <c r="Y206" s="5">
        <f t="shared" si="404"/>
        <v>1.7335607122470877E-2</v>
      </c>
      <c r="Z206" s="5">
        <f t="shared" si="405"/>
        <v>2.6724156619009716E-3</v>
      </c>
      <c r="AA206" s="5">
        <f t="shared" si="406"/>
        <v>5.2774643311276929E-3</v>
      </c>
      <c r="AB206" s="5">
        <f t="shared" si="407"/>
        <v>5.2109464413393975E-3</v>
      </c>
      <c r="AC206" s="5">
        <f t="shared" si="408"/>
        <v>2.5131407997284837E-4</v>
      </c>
      <c r="AD206" s="5">
        <f t="shared" si="409"/>
        <v>4.8577219753443063E-2</v>
      </c>
      <c r="AE206" s="5">
        <f t="shared" si="410"/>
        <v>2.8835766946341712E-2</v>
      </c>
      <c r="AF206" s="5">
        <f t="shared" si="411"/>
        <v>8.5585533672375095E-3</v>
      </c>
      <c r="AG206" s="5">
        <f t="shared" si="412"/>
        <v>1.6934717654907699E-3</v>
      </c>
      <c r="AH206" s="5">
        <f t="shared" si="413"/>
        <v>3.9659101324375398E-4</v>
      </c>
      <c r="AI206" s="5">
        <f t="shared" si="414"/>
        <v>7.831846506059204E-4</v>
      </c>
      <c r="AJ206" s="5">
        <f t="shared" si="415"/>
        <v>7.7331328303160713E-4</v>
      </c>
      <c r="AK206" s="5">
        <f t="shared" si="416"/>
        <v>5.0904422369229857E-4</v>
      </c>
      <c r="AL206" s="5">
        <f t="shared" si="417"/>
        <v>1.1784114737652785E-5</v>
      </c>
      <c r="AM206" s="5">
        <f t="shared" si="418"/>
        <v>1.9185978304870961E-2</v>
      </c>
      <c r="AN206" s="5">
        <f t="shared" si="419"/>
        <v>1.1388926781829964E-2</v>
      </c>
      <c r="AO206" s="5">
        <f t="shared" si="420"/>
        <v>3.3802720711133467E-3</v>
      </c>
      <c r="AP206" s="5">
        <f t="shared" si="421"/>
        <v>6.6885080532659634E-4</v>
      </c>
      <c r="AQ206" s="5">
        <f t="shared" si="422"/>
        <v>9.9258593030654495E-5</v>
      </c>
      <c r="AR206" s="5">
        <f t="shared" si="423"/>
        <v>4.7083822783414239E-5</v>
      </c>
      <c r="AS206" s="5">
        <f t="shared" si="424"/>
        <v>9.2980743547900152E-5</v>
      </c>
      <c r="AT206" s="5">
        <f t="shared" si="425"/>
        <v>9.1808801406051248E-5</v>
      </c>
      <c r="AU206" s="5">
        <f t="shared" si="426"/>
        <v>6.0434420389949012E-5</v>
      </c>
      <c r="AV206" s="5">
        <f t="shared" si="427"/>
        <v>2.9836348301583071E-5</v>
      </c>
      <c r="AW206" s="5">
        <f t="shared" si="428"/>
        <v>3.8372015564141134E-7</v>
      </c>
      <c r="AX206" s="5">
        <f t="shared" si="429"/>
        <v>6.3147185275887379E-3</v>
      </c>
      <c r="AY206" s="5">
        <f t="shared" si="430"/>
        <v>3.7484597248978774E-3</v>
      </c>
      <c r="AZ206" s="5">
        <f t="shared" si="431"/>
        <v>1.1125555515889951E-3</v>
      </c>
      <c r="BA206" s="5">
        <f t="shared" si="432"/>
        <v>2.2014017244646899E-4</v>
      </c>
      <c r="BB206" s="5">
        <f t="shared" si="433"/>
        <v>3.2669174668770158E-5</v>
      </c>
      <c r="BC206" s="5">
        <f t="shared" si="434"/>
        <v>3.8785287089684328E-6</v>
      </c>
      <c r="BD206" s="5">
        <f t="shared" si="435"/>
        <v>4.6582127302209917E-6</v>
      </c>
      <c r="BE206" s="5">
        <f t="shared" si="436"/>
        <v>9.1989999463852839E-6</v>
      </c>
      <c r="BF206" s="5">
        <f t="shared" si="437"/>
        <v>9.0830544797362563E-6</v>
      </c>
      <c r="BG206" s="5">
        <f t="shared" si="438"/>
        <v>5.9790469371818844E-6</v>
      </c>
      <c r="BH206" s="5">
        <f t="shared" si="439"/>
        <v>2.9518431016332061E-6</v>
      </c>
      <c r="BI206" s="5">
        <f t="shared" si="440"/>
        <v>1.1658550652912488E-6</v>
      </c>
      <c r="BJ206" s="8">
        <f t="shared" si="441"/>
        <v>0.69754854487829998</v>
      </c>
      <c r="BK206" s="8">
        <f t="shared" si="442"/>
        <v>0.20029786981811037</v>
      </c>
      <c r="BL206" s="8">
        <f t="shared" si="443"/>
        <v>9.898806733718768E-2</v>
      </c>
      <c r="BM206" s="8">
        <f t="shared" si="444"/>
        <v>0.46936725449916389</v>
      </c>
      <c r="BN206" s="8">
        <f t="shared" si="445"/>
        <v>0.52639156719159275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1.1607000000000001</v>
      </c>
      <c r="F207">
        <f>VLOOKUP(B207,home!$B$2:$E$405,3,FALSE)</f>
        <v>1.1748000000000001</v>
      </c>
      <c r="G207">
        <f>VLOOKUP(C207,away!$B$2:$E$405,4,FALSE)</f>
        <v>0.86150000000000004</v>
      </c>
      <c r="H207">
        <f>VLOOKUP(A207,away!$A$2:$E$405,3,FALSE)</f>
        <v>0.89880000000000004</v>
      </c>
      <c r="I207">
        <f>VLOOKUP(C207,away!$B$2:$E$405,3,FALSE)</f>
        <v>1.0013000000000001</v>
      </c>
      <c r="J207">
        <f>VLOOKUP(B207,home!$B$2:$E$405,4,FALSE)</f>
        <v>0.80920000000000003</v>
      </c>
      <c r="K207" s="3">
        <f t="shared" si="390"/>
        <v>1.1747330951400001</v>
      </c>
      <c r="L207" s="3">
        <f t="shared" si="391"/>
        <v>0.72825446164800012</v>
      </c>
      <c r="M207" s="5">
        <f t="shared" si="392"/>
        <v>0.14912244130180585</v>
      </c>
      <c r="N207" s="5">
        <f t="shared" si="393"/>
        <v>0.17517906702530339</v>
      </c>
      <c r="O207" s="5">
        <f t="shared" si="394"/>
        <v>0.10859908320988214</v>
      </c>
      <c r="P207" s="5">
        <f t="shared" si="395"/>
        <v>0.12757493714851126</v>
      </c>
      <c r="Q207" s="5">
        <f t="shared" si="396"/>
        <v>0.10289432380518609</v>
      </c>
      <c r="R207" s="5">
        <f t="shared" si="397"/>
        <v>3.9543883439239529E-2</v>
      </c>
      <c r="S207" s="5">
        <f t="shared" si="398"/>
        <v>2.7285236960926652E-2</v>
      </c>
      <c r="T207" s="5">
        <f t="shared" si="399"/>
        <v>7.4933250389380812E-2</v>
      </c>
      <c r="U207" s="5">
        <f t="shared" si="400"/>
        <v>4.6453508586433247E-2</v>
      </c>
      <c r="V207" s="5">
        <f t="shared" si="401"/>
        <v>2.5936273574809943E-3</v>
      </c>
      <c r="W207" s="5">
        <f t="shared" si="402"/>
        <v>4.0291122492001244E-2</v>
      </c>
      <c r="X207" s="5">
        <f t="shared" si="403"/>
        <v>2.9342189719605994E-2</v>
      </c>
      <c r="Y207" s="5">
        <f t="shared" si="404"/>
        <v>1.0684290288912572E-2</v>
      </c>
      <c r="Z207" s="5">
        <f t="shared" si="405"/>
        <v>9.599336515171553E-3</v>
      </c>
      <c r="AA207" s="5">
        <f t="shared" si="406"/>
        <v>1.1276658295757901E-2</v>
      </c>
      <c r="AB207" s="5">
        <f t="shared" si="407"/>
        <v>6.6235318513059192E-3</v>
      </c>
      <c r="AC207" s="5">
        <f t="shared" si="408"/>
        <v>1.3867876132055127E-4</v>
      </c>
      <c r="AD207" s="5">
        <f t="shared" si="409"/>
        <v>1.1832828757923367E-2</v>
      </c>
      <c r="AE207" s="5">
        <f t="shared" si="410"/>
        <v>8.617310336874455E-3</v>
      </c>
      <c r="AF207" s="5">
        <f t="shared" si="411"/>
        <v>3.1377973501171257E-3</v>
      </c>
      <c r="AG207" s="5">
        <f t="shared" si="412"/>
        <v>7.6170497332335647E-4</v>
      </c>
      <c r="AH207" s="5">
        <f t="shared" si="413"/>
        <v>1.7476899115085617E-3</v>
      </c>
      <c r="AI207" s="5">
        <f t="shared" si="414"/>
        <v>2.0530691790914056E-3</v>
      </c>
      <c r="AJ207" s="5">
        <f t="shared" si="415"/>
        <v>1.2059041556452931E-3</v>
      </c>
      <c r="AK207" s="5">
        <f t="shared" si="416"/>
        <v>4.7220517373446151E-4</v>
      </c>
      <c r="AL207" s="5">
        <f t="shared" si="417"/>
        <v>4.7456128279167285E-6</v>
      </c>
      <c r="AM207" s="5">
        <f t="shared" si="418"/>
        <v>2.7800831102113843E-3</v>
      </c>
      <c r="AN207" s="5">
        <f t="shared" si="419"/>
        <v>2.0246079287636895E-3</v>
      </c>
      <c r="AO207" s="5">
        <f t="shared" si="420"/>
        <v>7.3721487860503641E-4</v>
      </c>
      <c r="AP207" s="5">
        <f t="shared" si="421"/>
        <v>1.7896000817913557E-4</v>
      </c>
      <c r="AQ207" s="5">
        <f t="shared" si="422"/>
        <v>3.2582106103254513E-5</v>
      </c>
      <c r="AR207" s="5">
        <f t="shared" si="423"/>
        <v>2.5455259512666183E-4</v>
      </c>
      <c r="AS207" s="5">
        <f t="shared" si="424"/>
        <v>2.9903135794906276E-4</v>
      </c>
      <c r="AT207" s="5">
        <f t="shared" si="425"/>
        <v>1.7564101633370989E-4</v>
      </c>
      <c r="AU207" s="5">
        <f t="shared" si="426"/>
        <v>6.8777104917078154E-5</v>
      </c>
      <c r="AV207" s="5">
        <f t="shared" si="427"/>
        <v>2.0198685333501922E-5</v>
      </c>
      <c r="AW207" s="5">
        <f t="shared" si="428"/>
        <v>1.1277482468013306E-7</v>
      </c>
      <c r="AX207" s="5">
        <f t="shared" si="429"/>
        <v>5.443092728008431E-4</v>
      </c>
      <c r="AY207" s="5">
        <f t="shared" si="430"/>
        <v>3.9639565643359245E-4</v>
      </c>
      <c r="AZ207" s="5">
        <f t="shared" si="431"/>
        <v>1.4433845268782571E-4</v>
      </c>
      <c r="BA207" s="5">
        <f t="shared" si="432"/>
        <v>3.5038374052425954E-5</v>
      </c>
      <c r="BB207" s="5">
        <f t="shared" si="433"/>
        <v>6.3792130581426789E-6</v>
      </c>
      <c r="BC207" s="5">
        <f t="shared" si="434"/>
        <v>9.2913807427911818E-7</v>
      </c>
      <c r="BD207" s="5">
        <f t="shared" si="435"/>
        <v>3.0896510520844725E-5</v>
      </c>
      <c r="BE207" s="5">
        <f t="shared" si="436"/>
        <v>3.6295153433177497E-5</v>
      </c>
      <c r="BF207" s="5">
        <f t="shared" si="437"/>
        <v>2.1318558965568904E-5</v>
      </c>
      <c r="BG207" s="5">
        <f t="shared" si="438"/>
        <v>8.3478722525157904E-6</v>
      </c>
      <c r="BH207" s="5">
        <f t="shared" si="439"/>
        <v>2.4516304522577982E-6</v>
      </c>
      <c r="BI207" s="5">
        <f t="shared" si="440"/>
        <v>5.760022858640564E-7</v>
      </c>
      <c r="BJ207" s="8">
        <f t="shared" si="441"/>
        <v>0.46455472327759795</v>
      </c>
      <c r="BK207" s="8">
        <f t="shared" si="442"/>
        <v>0.30711606279930681</v>
      </c>
      <c r="BL207" s="8">
        <f t="shared" si="443"/>
        <v>0.21889362029016871</v>
      </c>
      <c r="BM207" s="8">
        <f t="shared" si="444"/>
        <v>0.29685372407070809</v>
      </c>
      <c r="BN207" s="8">
        <f t="shared" si="445"/>
        <v>0.70291373592992834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1.1607000000000001</v>
      </c>
      <c r="F208">
        <f>VLOOKUP(B208,home!$B$2:$E$405,3,FALSE)</f>
        <v>1.4881</v>
      </c>
      <c r="G208">
        <f>VLOOKUP(C208,away!$B$2:$E$405,4,FALSE)</f>
        <v>0.3916</v>
      </c>
      <c r="H208">
        <f>VLOOKUP(A208,away!$A$2:$E$405,3,FALSE)</f>
        <v>0.89880000000000004</v>
      </c>
      <c r="I208">
        <f>VLOOKUP(C208,away!$B$2:$E$405,3,FALSE)</f>
        <v>0.50570000000000004</v>
      </c>
      <c r="J208">
        <f>VLOOKUP(B208,home!$B$2:$E$405,4,FALSE)</f>
        <v>0.40460000000000002</v>
      </c>
      <c r="K208" s="3">
        <f t="shared" si="390"/>
        <v>0.67638627157200004</v>
      </c>
      <c r="L208" s="3">
        <f t="shared" si="391"/>
        <v>0.18390007053600002</v>
      </c>
      <c r="M208" s="5">
        <f t="shared" si="392"/>
        <v>0.42304093054132758</v>
      </c>
      <c r="N208" s="5">
        <f t="shared" si="393"/>
        <v>0.28613907773119795</v>
      </c>
      <c r="O208" s="5">
        <f t="shared" si="394"/>
        <v>7.7797256966165212E-2</v>
      </c>
      <c r="P208" s="5">
        <f t="shared" si="395"/>
        <v>5.2620996577873294E-2</v>
      </c>
      <c r="Q208" s="5">
        <f t="shared" si="396"/>
        <v>9.6770271968827842E-2</v>
      </c>
      <c r="R208" s="5">
        <f t="shared" si="397"/>
        <v>7.1534605217925514E-3</v>
      </c>
      <c r="S208" s="5">
        <f t="shared" si="398"/>
        <v>1.6363483299980876E-3</v>
      </c>
      <c r="T208" s="5">
        <f t="shared" si="399"/>
        <v>1.7796059840855343E-2</v>
      </c>
      <c r="U208" s="5">
        <f t="shared" si="400"/>
        <v>4.8385024911727567E-3</v>
      </c>
      <c r="V208" s="5">
        <f t="shared" si="401"/>
        <v>2.2615694462696712E-5</v>
      </c>
      <c r="W208" s="5">
        <f t="shared" si="402"/>
        <v>2.1818027818667967E-2</v>
      </c>
      <c r="X208" s="5">
        <f t="shared" si="403"/>
        <v>4.0123368548094489E-3</v>
      </c>
      <c r="Y208" s="5">
        <f t="shared" si="404"/>
        <v>3.6893451530682511E-4</v>
      </c>
      <c r="Z208" s="5">
        <f t="shared" si="405"/>
        <v>4.3850729817804739E-4</v>
      </c>
      <c r="AA208" s="5">
        <f t="shared" si="406"/>
        <v>2.9660031647176074E-4</v>
      </c>
      <c r="AB208" s="5">
        <f t="shared" si="407"/>
        <v>1.0030819110270475E-4</v>
      </c>
      <c r="AC208" s="5">
        <f t="shared" si="408"/>
        <v>1.7581933198003113E-7</v>
      </c>
      <c r="AD208" s="5">
        <f t="shared" si="409"/>
        <v>3.6893536223307501E-3</v>
      </c>
      <c r="AE208" s="5">
        <f t="shared" si="410"/>
        <v>6.7847239137887197E-4</v>
      </c>
      <c r="AF208" s="5">
        <f t="shared" si="411"/>
        <v>6.238556031565159E-5</v>
      </c>
      <c r="AG208" s="5">
        <f t="shared" si="412"/>
        <v>3.8242363141587382E-6</v>
      </c>
      <c r="AH208" s="5">
        <f t="shared" si="413"/>
        <v>2.0160380766373421E-5</v>
      </c>
      <c r="AI208" s="5">
        <f t="shared" si="414"/>
        <v>1.3636204780039178E-5</v>
      </c>
      <c r="AJ208" s="5">
        <f t="shared" si="415"/>
        <v>4.6116708547814918E-6</v>
      </c>
      <c r="AK208" s="5">
        <f t="shared" si="416"/>
        <v>1.0397569517276373E-6</v>
      </c>
      <c r="AL208" s="5">
        <f t="shared" si="417"/>
        <v>8.7478896707290373E-10</v>
      </c>
      <c r="AM208" s="5">
        <f t="shared" si="418"/>
        <v>4.9908562822378985E-4</v>
      </c>
      <c r="AN208" s="5">
        <f t="shared" si="419"/>
        <v>9.1781882233858838E-5</v>
      </c>
      <c r="AO208" s="5">
        <f t="shared" si="420"/>
        <v>8.4393473083667431E-6</v>
      </c>
      <c r="AP208" s="5">
        <f t="shared" si="421"/>
        <v>5.173321884288155E-7</v>
      </c>
      <c r="AQ208" s="5">
        <f t="shared" si="422"/>
        <v>2.3784356485650603E-8</v>
      </c>
      <c r="AR208" s="5">
        <f t="shared" si="423"/>
        <v>7.4149908899373873E-7</v>
      </c>
      <c r="AS208" s="5">
        <f t="shared" si="424"/>
        <v>5.015398041785095E-7</v>
      </c>
      <c r="AT208" s="5">
        <f t="shared" si="425"/>
        <v>1.6961731909662652E-7</v>
      </c>
      <c r="AU208" s="5">
        <f t="shared" si="426"/>
        <v>3.8242275352601807E-8</v>
      </c>
      <c r="AV208" s="5">
        <f t="shared" si="427"/>
        <v>6.4666375105440311E-9</v>
      </c>
      <c r="AW208" s="5">
        <f t="shared" si="428"/>
        <v>3.0225777170991974E-12</v>
      </c>
      <c r="AX208" s="5">
        <f t="shared" si="429"/>
        <v>5.6262444544909738E-5</v>
      </c>
      <c r="AY208" s="5">
        <f t="shared" si="430"/>
        <v>1.034666752033669E-5</v>
      </c>
      <c r="AZ208" s="5">
        <f t="shared" si="431"/>
        <v>9.5137644340122881E-7</v>
      </c>
      <c r="BA208" s="5">
        <f t="shared" si="432"/>
        <v>5.8319398349258288E-8</v>
      </c>
      <c r="BB208" s="5">
        <f t="shared" si="433"/>
        <v>2.6812353675114201E-9</v>
      </c>
      <c r="BC208" s="5">
        <f t="shared" si="434"/>
        <v>9.8615874641793696E-11</v>
      </c>
      <c r="BD208" s="5">
        <f t="shared" si="435"/>
        <v>2.2726955794721368E-8</v>
      </c>
      <c r="BE208" s="5">
        <f t="shared" si="436"/>
        <v>1.5372200894173247E-8</v>
      </c>
      <c r="BF208" s="5">
        <f t="shared" si="437"/>
        <v>5.1987728243328035E-9</v>
      </c>
      <c r="BG208" s="5">
        <f t="shared" si="438"/>
        <v>1.1721261891334338E-9</v>
      </c>
      <c r="BH208" s="5">
        <f t="shared" si="439"/>
        <v>1.9820251571996501E-10</v>
      </c>
      <c r="BI208" s="5">
        <f t="shared" si="440"/>
        <v>2.6812292124803583E-11</v>
      </c>
      <c r="BJ208" s="8">
        <f t="shared" si="441"/>
        <v>0.43200621410207402</v>
      </c>
      <c r="BK208" s="8">
        <f t="shared" si="442"/>
        <v>0.47733141450530292</v>
      </c>
      <c r="BL208" s="8">
        <f t="shared" si="443"/>
        <v>9.022707856025354E-2</v>
      </c>
      <c r="BM208" s="8">
        <f t="shared" si="444"/>
        <v>5.6470873494126342E-2</v>
      </c>
      <c r="BN208" s="8">
        <f t="shared" si="445"/>
        <v>0.94352199430718442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1.7444</v>
      </c>
      <c r="F212">
        <f>VLOOKUP(B212,home!$B$2:$E$405,3,FALSE)</f>
        <v>1.5924</v>
      </c>
      <c r="G212">
        <f>VLOOKUP(C212,away!$B$2:$E$405,4,FALSE)</f>
        <v>1.0190999999999999</v>
      </c>
      <c r="H212">
        <f>VLOOKUP(A212,away!$A$2:$E$405,3,FALSE)</f>
        <v>1.5556000000000001</v>
      </c>
      <c r="I212">
        <f>VLOOKUP(C212,away!$B$2:$E$405,3,FALSE)</f>
        <v>0.57140000000000002</v>
      </c>
      <c r="J212">
        <f>VLOOKUP(B212,home!$B$2:$E$405,4,FALSE)</f>
        <v>0.71430000000000005</v>
      </c>
      <c r="K212" s="3">
        <f t="shared" si="390"/>
        <v>2.8308382068959994</v>
      </c>
      <c r="L212" s="3">
        <f t="shared" si="391"/>
        <v>0.63491972671200014</v>
      </c>
      <c r="M212" s="5">
        <f t="shared" si="392"/>
        <v>3.1249311544825107E-2</v>
      </c>
      <c r="N212" s="5">
        <f t="shared" si="393"/>
        <v>8.8461745060287159E-2</v>
      </c>
      <c r="O212" s="5">
        <f t="shared" si="394"/>
        <v>1.9840804345978506E-2</v>
      </c>
      <c r="P212" s="5">
        <f t="shared" si="395"/>
        <v>5.6166106998144151E-2</v>
      </c>
      <c r="Q212" s="5">
        <f t="shared" si="396"/>
        <v>0.12521044388267719</v>
      </c>
      <c r="R212" s="5">
        <f t="shared" si="397"/>
        <v>6.298659036547468E-3</v>
      </c>
      <c r="S212" s="5">
        <f t="shared" si="398"/>
        <v>2.5237608601407616E-2</v>
      </c>
      <c r="T212" s="5">
        <f t="shared" si="399"/>
        <v>7.9498580811477634E-2</v>
      </c>
      <c r="U212" s="5">
        <f t="shared" si="400"/>
        <v>1.7830484652869318E-2</v>
      </c>
      <c r="V212" s="5">
        <f t="shared" si="401"/>
        <v>5.0401047255451241E-3</v>
      </c>
      <c r="W212" s="5">
        <f t="shared" si="402"/>
        <v>0.11815016948183002</v>
      </c>
      <c r="X212" s="5">
        <f t="shared" si="403"/>
        <v>7.5015873318380014E-2</v>
      </c>
      <c r="Y212" s="5">
        <f t="shared" si="404"/>
        <v>2.3814528893183928E-2</v>
      </c>
      <c r="Z212" s="5">
        <f t="shared" si="405"/>
        <v>1.3330476247122632E-3</v>
      </c>
      <c r="AA212" s="5">
        <f t="shared" si="406"/>
        <v>3.7736421476474344E-3</v>
      </c>
      <c r="AB212" s="5">
        <f t="shared" si="407"/>
        <v>5.3412851853567164E-3</v>
      </c>
      <c r="AC212" s="5">
        <f t="shared" si="408"/>
        <v>5.6617859582833348E-4</v>
      </c>
      <c r="AD212" s="5">
        <f t="shared" si="409"/>
        <v>8.3616003480100523E-2</v>
      </c>
      <c r="AE212" s="5">
        <f t="shared" si="410"/>
        <v>5.3089450078335078E-2</v>
      </c>
      <c r="AF212" s="5">
        <f t="shared" si="411"/>
        <v>1.685376956751344E-2</v>
      </c>
      <c r="AG212" s="5">
        <f t="shared" si="412"/>
        <v>3.5669302559575532E-3</v>
      </c>
      <c r="AH212" s="5">
        <f t="shared" si="413"/>
        <v>2.1159455839409771E-4</v>
      </c>
      <c r="AI212" s="5">
        <f t="shared" si="414"/>
        <v>5.9898996027329845E-4</v>
      </c>
      <c r="AJ212" s="5">
        <f t="shared" si="415"/>
        <v>8.4782183254438522E-4</v>
      </c>
      <c r="AK212" s="5">
        <f t="shared" si="416"/>
        <v>8.0001547873574251E-4</v>
      </c>
      <c r="AL212" s="5">
        <f t="shared" si="417"/>
        <v>4.0704957672732215E-5</v>
      </c>
      <c r="AM212" s="5">
        <f t="shared" si="418"/>
        <v>4.7340675471883482E-2</v>
      </c>
      <c r="AN212" s="5">
        <f t="shared" si="419"/>
        <v>3.0057528732969751E-2</v>
      </c>
      <c r="AO212" s="5">
        <f t="shared" si="420"/>
        <v>9.5420589643876209E-3</v>
      </c>
      <c r="AP212" s="5">
        <f t="shared" si="421"/>
        <v>2.0194804899795935E-3</v>
      </c>
      <c r="AQ212" s="5">
        <f t="shared" si="422"/>
        <v>3.2055200019951487E-4</v>
      </c>
      <c r="AR212" s="5">
        <f t="shared" si="423"/>
        <v>2.6869111837865384E-5</v>
      </c>
      <c r="AS212" s="5">
        <f t="shared" si="424"/>
        <v>7.6062108375990925E-5</v>
      </c>
      <c r="AT212" s="5">
        <f t="shared" si="425"/>
        <v>1.0765976124390967E-4</v>
      </c>
      <c r="AU212" s="5">
        <f t="shared" si="426"/>
        <v>1.0158912182485356E-4</v>
      </c>
      <c r="AV212" s="5">
        <f t="shared" si="427"/>
        <v>7.1895591866701918E-5</v>
      </c>
      <c r="AW212" s="5">
        <f t="shared" si="428"/>
        <v>2.0322572233330516E-6</v>
      </c>
      <c r="AX212" s="5">
        <f t="shared" si="429"/>
        <v>2.2335632144345356E-2</v>
      </c>
      <c r="AY212" s="5">
        <f t="shared" si="430"/>
        <v>1.4181333457027519E-2</v>
      </c>
      <c r="AZ212" s="5">
        <f t="shared" si="431"/>
        <v>4.5020041814738277E-3</v>
      </c>
      <c r="BA212" s="5">
        <f t="shared" si="432"/>
        <v>9.5280375485254831E-4</v>
      </c>
      <c r="BB212" s="5">
        <f t="shared" si="433"/>
        <v>1.5123847491028687E-4</v>
      </c>
      <c r="BC212" s="5">
        <f t="shared" si="434"/>
        <v>1.9204858231675812E-5</v>
      </c>
      <c r="BD212" s="5">
        <f t="shared" si="435"/>
        <v>2.8432881908486089E-6</v>
      </c>
      <c r="BE212" s="5">
        <f t="shared" si="436"/>
        <v>8.0488888438704471E-6</v>
      </c>
      <c r="BF212" s="5">
        <f t="shared" si="437"/>
        <v>1.1392551031143717E-5</v>
      </c>
      <c r="BG212" s="5">
        <f t="shared" si="438"/>
        <v>1.0750156244324682E-5</v>
      </c>
      <c r="BH212" s="5">
        <f t="shared" si="439"/>
        <v>7.6079882566339783E-6</v>
      </c>
      <c r="BI212" s="5">
        <f t="shared" si="440"/>
        <v>4.3073967668991102E-6</v>
      </c>
      <c r="BJ212" s="8">
        <f t="shared" si="441"/>
        <v>0.79870000736000368</v>
      </c>
      <c r="BK212" s="8">
        <f t="shared" si="442"/>
        <v>0.1324813488804506</v>
      </c>
      <c r="BL212" s="8">
        <f t="shared" si="443"/>
        <v>5.5972323162830018E-2</v>
      </c>
      <c r="BM212" s="8">
        <f t="shared" si="444"/>
        <v>0.64708035495973282</v>
      </c>
      <c r="BN212" s="8">
        <f t="shared" si="445"/>
        <v>0.32722707086845959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1.7444</v>
      </c>
      <c r="F213">
        <f>VLOOKUP(B213,home!$B$2:$E$405,3,FALSE)</f>
        <v>1.2101999999999999</v>
      </c>
      <c r="G213">
        <f>VLOOKUP(C213,away!$B$2:$E$405,4,FALSE)</f>
        <v>0.82799999999999996</v>
      </c>
      <c r="H213">
        <f>VLOOKUP(A213,away!$A$2:$E$405,3,FALSE)</f>
        <v>1.5556000000000001</v>
      </c>
      <c r="I213">
        <f>VLOOKUP(C213,away!$B$2:$E$405,3,FALSE)</f>
        <v>1.0713999999999999</v>
      </c>
      <c r="J213">
        <f>VLOOKUP(B213,home!$B$2:$E$405,4,FALSE)</f>
        <v>0.78569999999999995</v>
      </c>
      <c r="K213" s="3">
        <f t="shared" si="390"/>
        <v>1.7479683446399998</v>
      </c>
      <c r="L213" s="3">
        <f t="shared" si="391"/>
        <v>1.3095024932879999</v>
      </c>
      <c r="M213" s="5">
        <f t="shared" si="392"/>
        <v>4.7006431889229414E-2</v>
      </c>
      <c r="N213" s="5">
        <f t="shared" si="393"/>
        <v>8.2165754936849245E-2</v>
      </c>
      <c r="O213" s="5">
        <f t="shared" si="394"/>
        <v>6.1555039759518461E-2</v>
      </c>
      <c r="P213" s="5">
        <f t="shared" si="395"/>
        <v>0.10759626095269487</v>
      </c>
      <c r="Q213" s="5">
        <f t="shared" si="396"/>
        <v>7.1811569321530141E-2</v>
      </c>
      <c r="R213" s="5">
        <f t="shared" si="397"/>
        <v>4.0303239019765701E-2</v>
      </c>
      <c r="S213" s="5">
        <f t="shared" si="398"/>
        <v>6.1571123917049754E-2</v>
      </c>
      <c r="T213" s="5">
        <f t="shared" si="399"/>
        <v>9.4037429073467765E-2</v>
      </c>
      <c r="U213" s="5">
        <f t="shared" si="400"/>
        <v>7.0448785993010118E-2</v>
      </c>
      <c r="V213" s="5">
        <f t="shared" si="401"/>
        <v>1.5659376458053372E-2</v>
      </c>
      <c r="W213" s="5">
        <f t="shared" si="402"/>
        <v>4.1841449984318546E-2</v>
      </c>
      <c r="X213" s="5">
        <f t="shared" si="403"/>
        <v>5.4791483077250278E-2</v>
      </c>
      <c r="Y213" s="5">
        <f t="shared" si="404"/>
        <v>3.5874791850303255E-2</v>
      </c>
      <c r="Z213" s="5">
        <f t="shared" si="405"/>
        <v>1.7592397327988462E-2</v>
      </c>
      <c r="AA213" s="5">
        <f t="shared" si="406"/>
        <v>3.0750953635653149E-2</v>
      </c>
      <c r="AB213" s="5">
        <f t="shared" si="407"/>
        <v>2.6875846761307016E-2</v>
      </c>
      <c r="AC213" s="5">
        <f t="shared" si="408"/>
        <v>2.2402391119948767E-3</v>
      </c>
      <c r="AD213" s="5">
        <f t="shared" si="409"/>
        <v>1.8284382516606672E-2</v>
      </c>
      <c r="AE213" s="5">
        <f t="shared" si="410"/>
        <v>2.3943444493727949E-2</v>
      </c>
      <c r="AF213" s="5">
        <f t="shared" si="411"/>
        <v>1.5677000131219792E-2</v>
      </c>
      <c r="AG213" s="5">
        <f t="shared" si="412"/>
        <v>6.843023586369539E-3</v>
      </c>
      <c r="AH213" s="5">
        <f t="shared" si="413"/>
        <v>5.7593220409785121E-3</v>
      </c>
      <c r="AI213" s="5">
        <f t="shared" si="414"/>
        <v>1.0067112614217876E-2</v>
      </c>
      <c r="AJ213" s="5">
        <f t="shared" si="415"/>
        <v>8.7984970857894421E-3</v>
      </c>
      <c r="AK213" s="5">
        <f t="shared" si="416"/>
        <v>5.1264981287890777E-3</v>
      </c>
      <c r="AL213" s="5">
        <f t="shared" si="417"/>
        <v>2.0511350672916193E-4</v>
      </c>
      <c r="AM213" s="5">
        <f t="shared" si="418"/>
        <v>6.3921043680634912E-3</v>
      </c>
      <c r="AN213" s="5">
        <f t="shared" si="419"/>
        <v>8.3704766073362559E-3</v>
      </c>
      <c r="AO213" s="5">
        <f t="shared" si="420"/>
        <v>5.4805799936578541E-3</v>
      </c>
      <c r="AP213" s="5">
        <f t="shared" si="421"/>
        <v>2.3922777221197632E-3</v>
      </c>
      <c r="AQ213" s="5">
        <f t="shared" si="422"/>
        <v>7.8317341043829204E-4</v>
      </c>
      <c r="AR213" s="5">
        <f t="shared" si="423"/>
        <v>1.5083693144619789E-3</v>
      </c>
      <c r="AS213" s="5">
        <f t="shared" si="424"/>
        <v>2.6365818137058768E-3</v>
      </c>
      <c r="AT213" s="5">
        <f t="shared" si="425"/>
        <v>2.304330774205695E-3</v>
      </c>
      <c r="AU213" s="5">
        <f t="shared" si="426"/>
        <v>1.3426324162971127E-3</v>
      </c>
      <c r="AV213" s="5">
        <f t="shared" si="427"/>
        <v>5.8671974054371715E-4</v>
      </c>
      <c r="AW213" s="5">
        <f t="shared" si="428"/>
        <v>1.3041623305555676E-5</v>
      </c>
      <c r="AX213" s="5">
        <f t="shared" si="429"/>
        <v>1.8621993485016764E-3</v>
      </c>
      <c r="AY213" s="5">
        <f t="shared" si="430"/>
        <v>2.4385546898622341E-3</v>
      </c>
      <c r="AZ213" s="5">
        <f t="shared" si="431"/>
        <v>1.5966467231968708E-3</v>
      </c>
      <c r="BA213" s="5">
        <f t="shared" si="432"/>
        <v>6.9693762164213904E-4</v>
      </c>
      <c r="BB213" s="5">
        <f t="shared" si="433"/>
        <v>2.2816038830164755E-4</v>
      </c>
      <c r="BC213" s="5">
        <f t="shared" si="434"/>
        <v>5.9755319470113137E-5</v>
      </c>
      <c r="BD213" s="5">
        <f t="shared" si="435"/>
        <v>3.2920222968117849E-4</v>
      </c>
      <c r="BE213" s="5">
        <f t="shared" si="436"/>
        <v>5.7543507646760667E-4</v>
      </c>
      <c r="BF213" s="5">
        <f t="shared" si="437"/>
        <v>5.0292114903043711E-4</v>
      </c>
      <c r="BG213" s="5">
        <f t="shared" si="438"/>
        <v>2.9303008278505995E-4</v>
      </c>
      <c r="BH213" s="5">
        <f t="shared" si="439"/>
        <v>1.2805182718388092E-4</v>
      </c>
      <c r="BI213" s="5">
        <f t="shared" si="440"/>
        <v>4.476610807814705E-5</v>
      </c>
      <c r="BJ213" s="8">
        <f t="shared" si="441"/>
        <v>0.47557119516423346</v>
      </c>
      <c r="BK213" s="8">
        <f t="shared" si="442"/>
        <v>0.23671710052561368</v>
      </c>
      <c r="BL213" s="8">
        <f t="shared" si="443"/>
        <v>0.26993733557147009</v>
      </c>
      <c r="BM213" s="8">
        <f t="shared" si="444"/>
        <v>0.58695421964316086</v>
      </c>
      <c r="BN213" s="8">
        <f t="shared" si="445"/>
        <v>0.4104382958795878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1.3937999999999999</v>
      </c>
      <c r="F219" s="10">
        <f>VLOOKUP(B219,home!$B$2:$E$405,3,FALSE)</f>
        <v>0.71750000000000003</v>
      </c>
      <c r="G219" s="10">
        <f>VLOOKUP(C219,away!$B$2:$E$405,4,FALSE)</f>
        <v>0.78920000000000001</v>
      </c>
      <c r="H219" s="10">
        <f>VLOOKUP(A219,away!$A$2:$E$405,3,FALSE)</f>
        <v>1.2</v>
      </c>
      <c r="I219" s="10">
        <f>VLOOKUP(C219,away!$B$2:$E$405,3,FALSE)</f>
        <v>0.75</v>
      </c>
      <c r="J219" s="10">
        <f>VLOOKUP(B219,home!$B$2:$E$405,4,FALSE)</f>
        <v>0.83330000000000004</v>
      </c>
      <c r="K219" s="12">
        <f t="shared" ref="K219:K282" si="446">E219*F219*G219</f>
        <v>0.78924064380000014</v>
      </c>
      <c r="L219" s="12">
        <f t="shared" ref="L219:L282" si="447">H219*I219*J219</f>
        <v>0.74996999999999991</v>
      </c>
      <c r="M219" s="13">
        <f t="shared" ref="M219:M282" si="448">_xlfn.POISSON.DIST(0,K219,FALSE) * _xlfn.POISSON.DIST(0,L219,FALSE)</f>
        <v>0.21455039128476144</v>
      </c>
      <c r="N219" s="13">
        <f t="shared" ref="N219:N282" si="449">_xlfn.POISSON.DIST(1,K219,FALSE) * _xlfn.POISSON.DIST(0,L219,FALSE)</f>
        <v>0.16933188894512705</v>
      </c>
      <c r="O219" s="13">
        <f t="shared" ref="O219:O282" si="450">_xlfn.POISSON.DIST(0,K219,FALSE) * _xlfn.POISSON.DIST(1,L219,FALSE)</f>
        <v>0.1609063569518325</v>
      </c>
      <c r="P219" s="13">
        <f t="shared" ref="P219:P282" si="451">_xlfn.POISSON.DIST(1,K219,FALSE) * _xlfn.POISSON.DIST(1,L219,FALSE)</f>
        <v>0.1269938367521769</v>
      </c>
      <c r="Q219" s="13">
        <f t="shared" ref="Q219:Q282" si="452">_xlfn.POISSON.DIST(2,K219,FALSE) * _xlfn.POISSON.DIST(0,L219,FALSE)</f>
        <v>6.6821804523461106E-2</v>
      </c>
      <c r="R219" s="13">
        <f t="shared" ref="R219:R282" si="453">_xlfn.POISSON.DIST(0,K219,FALSE) * _xlfn.POISSON.DIST(2,L219,FALSE)</f>
        <v>6.0337470261582905E-2</v>
      </c>
      <c r="S219" s="13">
        <f t="shared" ref="S219:S282" si="454">_xlfn.POISSON.DIST(2,K219,FALSE) * _xlfn.POISSON.DIST(2,L219,FALSE)</f>
        <v>1.8792129061691462E-2</v>
      </c>
      <c r="T219" s="13">
        <f t="shared" ref="T219:T282" si="455">_xlfn.POISSON.DIST(2,K219,FALSE) * _xlfn.POISSON.DIST(1,L219,FALSE)</f>
        <v>5.0114348738460116E-2</v>
      </c>
      <c r="U219" s="13">
        <f t="shared" ref="U219:U282" si="456">_xlfn.POISSON.DIST(1,K219,FALSE) * _xlfn.POISSON.DIST(2,L219,FALSE)</f>
        <v>4.7620783874515051E-2</v>
      </c>
      <c r="V219" s="13">
        <f t="shared" ref="V219:V282" si="457">_xlfn.POISSON.DIST(3,K219,FALSE) * _xlfn.POISSON.DIST(3,L219,FALSE)</f>
        <v>1.2359098982117082E-3</v>
      </c>
      <c r="W219" s="13">
        <f t="shared" ref="W219:W282" si="458">_xlfn.POISSON.DIST(3,K219,FALSE) * _xlfn.POISSON.DIST(0,L219,FALSE)</f>
        <v>1.7579494673991398E-2</v>
      </c>
      <c r="X219" s="13">
        <f t="shared" ref="X219:X282" si="459">_xlfn.POISSON.DIST(3,K219,FALSE) * _xlfn.POISSON.DIST(1,L219,FALSE)</f>
        <v>1.3184093620653328E-2</v>
      </c>
      <c r="Y219" s="13">
        <f t="shared" ref="Y219:Y282" si="460">_xlfn.POISSON.DIST(3,K219,FALSE) * _xlfn.POISSON.DIST(2,L219,FALSE)</f>
        <v>4.9438373463406874E-3</v>
      </c>
      <c r="Z219" s="13">
        <f t="shared" ref="Z219:Z282" si="461">_xlfn.POISSON.DIST(0,K219,FALSE) * _xlfn.POISSON.DIST(3,L219,FALSE)</f>
        <v>1.5083764190693108E-2</v>
      </c>
      <c r="AA219" s="13">
        <f t="shared" ref="AA219:AA282" si="462">_xlfn.POISSON.DIST(1,K219,FALSE) * _xlfn.POISSON.DIST(3,L219,FALSE)</f>
        <v>1.1904719760790017E-2</v>
      </c>
      <c r="AB219" s="13">
        <f t="shared" ref="AB219:AB282" si="463">_xlfn.POISSON.DIST(2,K219,FALSE) * _xlfn.POISSON.DIST(3,L219,FALSE)</f>
        <v>4.6978443441322484E-3</v>
      </c>
      <c r="AC219" s="13">
        <f t="shared" ref="AC219:AC282" si="464">_xlfn.POISSON.DIST(4,K219,FALSE) * _xlfn.POISSON.DIST(4,L219,FALSE)</f>
        <v>4.5721467493614897E-5</v>
      </c>
      <c r="AD219" s="13">
        <f t="shared" ref="AD219:AD282" si="465">_xlfn.POISSON.DIST(4,K219,FALSE) * _xlfn.POISSON.DIST(0,L219,FALSE)</f>
        <v>3.4686129235449105E-3</v>
      </c>
      <c r="AE219" s="13">
        <f t="shared" ref="AE219:AE282" si="466">_xlfn.POISSON.DIST(4,K219,FALSE) * _xlfn.POISSON.DIST(1,L219,FALSE)</f>
        <v>2.6013556342709761E-3</v>
      </c>
      <c r="AF219" s="13">
        <f t="shared" ref="AF219:AF282" si="467">_xlfn.POISSON.DIST(4,K219,FALSE) * _xlfn.POISSON.DIST(2,L219,FALSE)</f>
        <v>9.7546934251710189E-4</v>
      </c>
      <c r="AG219" s="13">
        <f t="shared" ref="AG219:AG282" si="468">_xlfn.POISSON.DIST(4,K219,FALSE) * _xlfn.POISSON.DIST(3,L219,FALSE)</f>
        <v>2.4385758093585025E-4</v>
      </c>
      <c r="AH219" s="13">
        <f t="shared" ref="AH219:AH282" si="469">_xlfn.POISSON.DIST(0,K219,FALSE) * _xlfn.POISSON.DIST(4,L219,FALSE)</f>
        <v>2.8280926575235269E-3</v>
      </c>
      <c r="AI219" s="13">
        <f t="shared" ref="AI219:AI282" si="470">_xlfn.POISSON.DIST(1,K219,FALSE) * _xlfn.POISSON.DIST(4,L219,FALSE)</f>
        <v>2.2320456697499215E-3</v>
      </c>
      <c r="AJ219" s="13">
        <f t="shared" ref="AJ219:AJ282" si="471">_xlfn.POISSON.DIST(2,K219,FALSE) * _xlfn.POISSON.DIST(4,L219,FALSE)</f>
        <v>8.8081058069221533E-4</v>
      </c>
      <c r="AK219" s="13">
        <f t="shared" ref="AK219:AK282" si="472">_xlfn.POISSON.DIST(3,K219,FALSE) * _xlfn.POISSON.DIST(4,L219,FALSE)</f>
        <v>2.3172383659045867E-4</v>
      </c>
      <c r="AL219" s="13">
        <f t="shared" ref="AL219:AL282" si="473">_xlfn.POISSON.DIST(5,K219,FALSE) * _xlfn.POISSON.DIST(5,L219,FALSE)</f>
        <v>1.0825139109157143E-6</v>
      </c>
      <c r="AM219" s="13">
        <f t="shared" ref="AM219:AM282" si="474">_xlfn.POISSON.DIST(5,K219,FALSE) * _xlfn.POISSON.DIST(0,L219,FALSE)</f>
        <v>5.4751405937431734E-4</v>
      </c>
      <c r="AN219" s="13">
        <f t="shared" ref="AN219:AN282" si="475">_xlfn.POISSON.DIST(5,K219,FALSE) * _xlfn.POISSON.DIST(1,L219,FALSE)</f>
        <v>4.1061911910895673E-4</v>
      </c>
      <c r="AO219" s="13">
        <f t="shared" ref="AO219:AO282" si="476">_xlfn.POISSON.DIST(5,K219,FALSE) * _xlfn.POISSON.DIST(2,L219,FALSE)</f>
        <v>1.5397601037907212E-4</v>
      </c>
      <c r="AP219" s="13">
        <f t="shared" ref="AP219:AP282" si="477">_xlfn.POISSON.DIST(5,K219,FALSE) * _xlfn.POISSON.DIST(3,L219,FALSE)</f>
        <v>3.8492462834664234E-5</v>
      </c>
      <c r="AQ219" s="13">
        <f t="shared" ref="AQ219:AQ282" si="478">_xlfn.POISSON.DIST(5,K219,FALSE) * _xlfn.POISSON.DIST(4,L219,FALSE)</f>
        <v>7.2170480880282821E-6</v>
      </c>
      <c r="AR219" s="13">
        <f t="shared" ref="AR219:AR282" si="479">_xlfn.POISSON.DIST(0,K219,FALSE) * _xlfn.POISSON.DIST(5,L219,FALSE)</f>
        <v>4.2419693007258395E-4</v>
      </c>
      <c r="AS219" s="13">
        <f t="shared" ref="AS219:AS282" si="480">_xlfn.POISSON.DIST(1,K219,FALSE) * _xlfn.POISSON.DIST(5,L219,FALSE)</f>
        <v>3.3479345818846981E-4</v>
      </c>
      <c r="AT219" s="13">
        <f t="shared" ref="AT219:AT282" si="481">_xlfn.POISSON.DIST(2,K219,FALSE) * _xlfn.POISSON.DIST(5,L219,FALSE)</f>
        <v>1.3211630224034817E-4</v>
      </c>
      <c r="AU219" s="13">
        <f t="shared" ref="AU219:AU282" si="482">_xlfn.POISSON.DIST(3,K219,FALSE) * _xlfn.POISSON.DIST(5,L219,FALSE)</f>
        <v>3.4757185145549262E-5</v>
      </c>
      <c r="AV219" s="13">
        <f t="shared" ref="AV219:AV282" si="483">_xlfn.POISSON.DIST(4,K219,FALSE) * _xlfn.POISSON.DIST(5,L219,FALSE)</f>
        <v>6.8579457952372728E-6</v>
      </c>
      <c r="AW219" s="13">
        <f t="shared" ref="AW219:AW282" si="484">_xlfn.POISSON.DIST(6,K219,FALSE) * _xlfn.POISSON.DIST(6,L219,FALSE)</f>
        <v>1.7798537529469477E-8</v>
      </c>
      <c r="AX219" s="13">
        <f t="shared" ref="AX219:AX282" si="485">_xlfn.POISSON.DIST(6,K219,FALSE) * _xlfn.POISSON.DIST(0,L219,FALSE)</f>
        <v>7.202005811835627E-5</v>
      </c>
      <c r="AY219" s="13">
        <f t="shared" ref="AY219:AY282" si="486">_xlfn.POISSON.DIST(6,K219,FALSE) * _xlfn.POISSON.DIST(1,L219,FALSE)</f>
        <v>5.4012882987023638E-5</v>
      </c>
      <c r="AZ219" s="13">
        <f t="shared" ref="AZ219:AZ282" si="487">_xlfn.POISSON.DIST(6,K219,FALSE) * _xlfn.POISSON.DIST(2,L219,FALSE)</f>
        <v>2.0254020926889056E-5</v>
      </c>
      <c r="BA219" s="13">
        <f t="shared" ref="BA219:BA282" si="488">_xlfn.POISSON.DIST(6,K219,FALSE) * _xlfn.POISSON.DIST(3,L219,FALSE)</f>
        <v>5.0633026915129945E-6</v>
      </c>
      <c r="BB219" s="13">
        <f t="shared" ref="BB219:BB282" si="489">_xlfn.POISSON.DIST(6,K219,FALSE) * _xlfn.POISSON.DIST(4,L219,FALSE)</f>
        <v>9.4933127988849989E-7</v>
      </c>
      <c r="BC219" s="13">
        <f t="shared" ref="BC219:BC282" si="490">_xlfn.POISSON.DIST(6,K219,FALSE) * _xlfn.POISSON.DIST(5,L219,FALSE)</f>
        <v>1.4239399599559568E-7</v>
      </c>
      <c r="BD219" s="13">
        <f t="shared" ref="BD219:BD282" si="491">_xlfn.POISSON.DIST(0,K219,FALSE) * _xlfn.POISSON.DIST(6,L219,FALSE)</f>
        <v>5.3022495274422617E-5</v>
      </c>
      <c r="BE219" s="13">
        <f t="shared" ref="BE219:BE282" si="492">_xlfn.POISSON.DIST(1,K219,FALSE) * _xlfn.POISSON.DIST(6,L219,FALSE)</f>
        <v>4.1847508306267772E-5</v>
      </c>
      <c r="BF219" s="13">
        <f t="shared" ref="BF219:BF282" si="493">_xlfn.POISSON.DIST(2,K219,FALSE) * _xlfn.POISSON.DIST(6,L219,FALSE)</f>
        <v>1.6513877198532314E-5</v>
      </c>
      <c r="BG219" s="13">
        <f t="shared" ref="BG219:BG282" si="494">_xlfn.POISSON.DIST(3,K219,FALSE) * _xlfn.POISSON.DIST(6,L219,FALSE)</f>
        <v>4.3444743572679289E-6</v>
      </c>
      <c r="BH219" s="13">
        <f t="shared" ref="BH219:BH282" si="495">_xlfn.POISSON.DIST(4,K219,FALSE) * _xlfn.POISSON.DIST(6,L219,FALSE)</f>
        <v>8.5720893467568277E-7</v>
      </c>
      <c r="BI219" s="13">
        <f t="shared" ref="BI219:BI282" si="496">_xlfn.POISSON.DIST(5,K219,FALSE) * _xlfn.POISSON.DIST(6,L219,FALSE)</f>
        <v>1.3530882629490968E-7</v>
      </c>
      <c r="BJ219" s="14">
        <f t="shared" ref="BJ219:BJ282" si="497">SUM(N219,Q219,T219,W219,X219,Y219,AD219,AE219,AF219,AG219,AM219,AN219,AO219,AP219,AQ219,AX219,AY219,AZ219,BA219,BB219,BC219)</f>
        <v>0.33057502401908712</v>
      </c>
      <c r="BK219" s="14">
        <f t="shared" ref="BK219:BK282" si="498">SUM(M219,P219,S219,V219,AC219,AL219,AY219)</f>
        <v>0.36167308386123304</v>
      </c>
      <c r="BL219" s="14">
        <f t="shared" ref="BL219:BL282" si="499">SUM(O219,R219,U219,AA219,AB219,AH219,AI219,AJ219,AK219,AR219,AS219,AT219,AU219,AV219,BD219,BE219,BF219,BG219,BH219,BI219)</f>
        <v>0.29268929063174859</v>
      </c>
      <c r="BM219" s="14">
        <f t="shared" ref="BM219:BM282" si="500">SUM(S219:BI219)</f>
        <v>0.20102541889937051</v>
      </c>
      <c r="BN219" s="14">
        <f t="shared" ref="BN219:BN282" si="501">SUM(M219:R219)</f>
        <v>0.79894174871894186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1.3937999999999999</v>
      </c>
      <c r="F220" s="10">
        <f>VLOOKUP(B220,home!$B$2:$E$405,3,FALSE)</f>
        <v>1.4349000000000001</v>
      </c>
      <c r="G220" s="10">
        <f>VLOOKUP(C220,away!$B$2:$E$405,4,FALSE)</f>
        <v>1.2914000000000001</v>
      </c>
      <c r="H220" s="10">
        <f>VLOOKUP(A220,away!$A$2:$E$405,3,FALSE)</f>
        <v>1.2</v>
      </c>
      <c r="I220" s="10">
        <f>VLOOKUP(C220,away!$B$2:$E$405,3,FALSE)</f>
        <v>1.6667000000000001</v>
      </c>
      <c r="J220" s="10">
        <f>VLOOKUP(B220,home!$B$2:$E$405,4,FALSE)</f>
        <v>0.5</v>
      </c>
      <c r="K220" s="12">
        <f t="shared" si="446"/>
        <v>2.5827530188680003</v>
      </c>
      <c r="L220" s="12">
        <f t="shared" si="447"/>
        <v>1.0000199999999999</v>
      </c>
      <c r="M220" s="13">
        <f t="shared" si="448"/>
        <v>2.7798505495980824E-2</v>
      </c>
      <c r="N220" s="13">
        <f t="shared" si="449"/>
        <v>7.1796673989763179E-2</v>
      </c>
      <c r="O220" s="13">
        <f t="shared" si="450"/>
        <v>2.7799061466090739E-2</v>
      </c>
      <c r="P220" s="13">
        <f t="shared" si="451"/>
        <v>7.1798109923242967E-2</v>
      </c>
      <c r="Q220" s="13">
        <f t="shared" si="452"/>
        <v>9.2716538245871269E-2</v>
      </c>
      <c r="R220" s="13">
        <f t="shared" si="453"/>
        <v>1.3899808723660027E-2</v>
      </c>
      <c r="S220" s="13">
        <f t="shared" si="454"/>
        <v>4.6360123472243844E-2</v>
      </c>
      <c r="T220" s="13">
        <f t="shared" si="455"/>
        <v>9.271839257663618E-2</v>
      </c>
      <c r="U220" s="13">
        <f t="shared" si="456"/>
        <v>3.5899772942720704E-2</v>
      </c>
      <c r="V220" s="13">
        <f t="shared" si="457"/>
        <v>1.3304349287556454E-2</v>
      </c>
      <c r="W220" s="13">
        <f t="shared" si="458"/>
        <v>7.9821306351171475E-2</v>
      </c>
      <c r="X220" s="13">
        <f t="shared" si="459"/>
        <v>7.9822902777298491E-2</v>
      </c>
      <c r="Y220" s="13">
        <f t="shared" si="460"/>
        <v>3.9912249617677011E-2</v>
      </c>
      <c r="Z220" s="13">
        <f t="shared" si="461"/>
        <v>4.6333622399448333E-3</v>
      </c>
      <c r="AA220" s="13">
        <f t="shared" si="462"/>
        <v>1.1966830312726521E-2</v>
      </c>
      <c r="AB220" s="13">
        <f t="shared" si="463"/>
        <v>1.5453683558237763E-2</v>
      </c>
      <c r="AC220" s="13">
        <f t="shared" si="464"/>
        <v>2.1476584702172798E-3</v>
      </c>
      <c r="AD220" s="13">
        <f t="shared" si="465"/>
        <v>5.1539679987118892E-2</v>
      </c>
      <c r="AE220" s="13">
        <f t="shared" si="466"/>
        <v>5.1540710780718632E-2</v>
      </c>
      <c r="AF220" s="13">
        <f t="shared" si="467"/>
        <v>2.5770870797467114E-2</v>
      </c>
      <c r="AG220" s="13">
        <f t="shared" si="468"/>
        <v>8.5904620716276883E-3</v>
      </c>
      <c r="AH220" s="13">
        <f t="shared" si="469"/>
        <v>1.158363726797408E-3</v>
      </c>
      <c r="AI220" s="13">
        <f t="shared" si="470"/>
        <v>2.9917674123331934E-3</v>
      </c>
      <c r="AJ220" s="13">
        <f t="shared" si="471"/>
        <v>3.8634981579772311E-3</v>
      </c>
      <c r="AK220" s="13">
        <f t="shared" si="472"/>
        <v>3.3261538436355508E-3</v>
      </c>
      <c r="AL220" s="13">
        <f t="shared" si="473"/>
        <v>2.2187929339516235E-4</v>
      </c>
      <c r="AM220" s="13">
        <f t="shared" si="474"/>
        <v>2.6622852815644388E-2</v>
      </c>
      <c r="AN220" s="13">
        <f t="shared" si="475"/>
        <v>2.6623385272700695E-2</v>
      </c>
      <c r="AO220" s="13">
        <f t="shared" si="476"/>
        <v>1.3311958870203072E-2</v>
      </c>
      <c r="AP220" s="13">
        <f t="shared" si="477"/>
        <v>4.4374083697934922E-3</v>
      </c>
      <c r="AQ220" s="13">
        <f t="shared" si="478"/>
        <v>1.1093742794902218E-3</v>
      </c>
      <c r="AR220" s="13">
        <f t="shared" si="479"/>
        <v>2.316773788143888E-4</v>
      </c>
      <c r="AS220" s="13">
        <f t="shared" si="480"/>
        <v>5.9836544953628808E-4</v>
      </c>
      <c r="AT220" s="13">
        <f t="shared" si="481"/>
        <v>7.7271508558807828E-4</v>
      </c>
      <c r="AU220" s="13">
        <f t="shared" si="482"/>
        <v>6.6524407334248481E-4</v>
      </c>
      <c r="AV220" s="13">
        <f t="shared" si="483"/>
        <v>4.2954028467733689E-4</v>
      </c>
      <c r="AW220" s="13">
        <f t="shared" si="484"/>
        <v>1.5918635445248645E-5</v>
      </c>
      <c r="AX220" s="13">
        <f t="shared" si="485"/>
        <v>1.1460042246747336E-2</v>
      </c>
      <c r="AY220" s="13">
        <f t="shared" si="486"/>
        <v>1.146027144759227E-2</v>
      </c>
      <c r="AZ220" s="13">
        <f t="shared" si="487"/>
        <v>5.7302503265106094E-3</v>
      </c>
      <c r="BA220" s="13">
        <f t="shared" si="488"/>
        <v>1.9101216438390466E-3</v>
      </c>
      <c r="BB220" s="13">
        <f t="shared" si="489"/>
        <v>4.7753996156798081E-4</v>
      </c>
      <c r="BC220" s="13">
        <f t="shared" si="490"/>
        <v>9.5509902473442449E-5</v>
      </c>
      <c r="BD220" s="13">
        <f t="shared" si="491"/>
        <v>3.8613668726994167E-5</v>
      </c>
      <c r="BE220" s="13">
        <f t="shared" si="492"/>
        <v>9.9729569474213086E-5</v>
      </c>
      <c r="BF220" s="13">
        <f t="shared" si="493"/>
        <v>1.2878842331496494E-4</v>
      </c>
      <c r="BG220" s="13">
        <f t="shared" si="494"/>
        <v>1.1087622970399188E-4</v>
      </c>
      <c r="BH220" s="13">
        <f t="shared" si="495"/>
        <v>7.1591479247171705E-5</v>
      </c>
      <c r="BI220" s="13">
        <f t="shared" si="496"/>
        <v>3.6980621830171693E-5</v>
      </c>
      <c r="BJ220" s="14">
        <f t="shared" si="497"/>
        <v>0.69746850233191249</v>
      </c>
      <c r="BK220" s="14">
        <f t="shared" si="498"/>
        <v>0.17309089739022879</v>
      </c>
      <c r="BL220" s="14">
        <f t="shared" si="499"/>
        <v>0.11954306240843521</v>
      </c>
      <c r="BM220" s="14">
        <f t="shared" si="500"/>
        <v>0.67748277371376542</v>
      </c>
      <c r="BN220" s="14">
        <f t="shared" si="501"/>
        <v>0.30580869784460901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1.3937999999999999</v>
      </c>
      <c r="F221" s="10">
        <f>VLOOKUP(B221,home!$B$2:$E$405,3,FALSE)</f>
        <v>0.78920000000000001</v>
      </c>
      <c r="G221" s="10">
        <f>VLOOKUP(C221,away!$B$2:$E$405,4,FALSE)</f>
        <v>1.5066999999999999</v>
      </c>
      <c r="H221" s="10">
        <f>VLOOKUP(A221,away!$A$2:$E$405,3,FALSE)</f>
        <v>1.2</v>
      </c>
      <c r="I221" s="10">
        <f>VLOOKUP(C221,away!$B$2:$E$405,3,FALSE)</f>
        <v>0.41670000000000001</v>
      </c>
      <c r="J221" s="10">
        <f>VLOOKUP(B221,home!$B$2:$E$405,4,FALSE)</f>
        <v>1.3332999999999999</v>
      </c>
      <c r="K221" s="12">
        <f t="shared" si="446"/>
        <v>1.6573503526319999</v>
      </c>
      <c r="L221" s="12">
        <f t="shared" si="447"/>
        <v>0.66670333199999998</v>
      </c>
      <c r="M221" s="13">
        <f t="shared" si="448"/>
        <v>9.78760218241677E-2</v>
      </c>
      <c r="N221" s="13">
        <f t="shared" si="449"/>
        <v>0.16221485928450166</v>
      </c>
      <c r="O221" s="13">
        <f t="shared" si="450"/>
        <v>6.5254269873077322E-2</v>
      </c>
      <c r="P221" s="13">
        <f t="shared" si="451"/>
        <v>0.10814918718488839</v>
      </c>
      <c r="Q221" s="13">
        <f t="shared" si="452"/>
        <v>0.13442342711865957</v>
      </c>
      <c r="R221" s="13">
        <f t="shared" si="453"/>
        <v>2.175261957580393E-2</v>
      </c>
      <c r="S221" s="13">
        <f t="shared" si="454"/>
        <v>2.9875158569900039E-2</v>
      </c>
      <c r="T221" s="13">
        <f t="shared" si="455"/>
        <v>8.962054675886949E-2</v>
      </c>
      <c r="U221" s="13">
        <f t="shared" si="456"/>
        <v>3.6051711724628385E-2</v>
      </c>
      <c r="V221" s="13">
        <f t="shared" si="457"/>
        <v>3.6678761288878536E-3</v>
      </c>
      <c r="W221" s="13">
        <f t="shared" si="458"/>
        <v>7.4262238112370774E-2</v>
      </c>
      <c r="X221" s="13">
        <f t="shared" si="459"/>
        <v>4.9510881591294985E-2</v>
      </c>
      <c r="Y221" s="13">
        <f t="shared" si="460"/>
        <v>1.6504534863586912E-2</v>
      </c>
      <c r="Z221" s="13">
        <f t="shared" si="461"/>
        <v>4.8341813169723025E-3</v>
      </c>
      <c r="AA221" s="13">
        <f t="shared" si="462"/>
        <v>8.011932110371071E-3</v>
      </c>
      <c r="AB221" s="13">
        <f t="shared" si="463"/>
        <v>6.6392892541935712E-3</v>
      </c>
      <c r="AC221" s="13">
        <f t="shared" si="464"/>
        <v>2.5330375525140105E-4</v>
      </c>
      <c r="AD221" s="13">
        <f t="shared" si="465"/>
        <v>3.0769636630694812E-2</v>
      </c>
      <c r="AE221" s="13">
        <f t="shared" si="466"/>
        <v>2.0514219266113482E-2</v>
      </c>
      <c r="AF221" s="13">
        <f t="shared" si="467"/>
        <v>6.8384491690482259E-3</v>
      </c>
      <c r="AG221" s="13">
        <f t="shared" si="468"/>
        <v>1.5197389489056945E-3</v>
      </c>
      <c r="AH221" s="13">
        <f t="shared" si="469"/>
        <v>8.057411978793955E-4</v>
      </c>
      <c r="AI221" s="13">
        <f t="shared" si="470"/>
        <v>1.3353954584355461E-3</v>
      </c>
      <c r="AJ221" s="13">
        <f t="shared" si="471"/>
        <v>1.1066090669706622E-3</v>
      </c>
      <c r="AK221" s="13">
        <f t="shared" si="472"/>
        <v>6.1134630912319831E-4</v>
      </c>
      <c r="AL221" s="13">
        <f t="shared" si="473"/>
        <v>1.1195630852481016E-5</v>
      </c>
      <c r="AM221" s="13">
        <f t="shared" si="474"/>
        <v>1.019921362404811E-2</v>
      </c>
      <c r="AN221" s="13">
        <f t="shared" si="475"/>
        <v>6.7998497069326697E-3</v>
      </c>
      <c r="AO221" s="13">
        <f t="shared" si="476"/>
        <v>2.2667412283556166E-3</v>
      </c>
      <c r="AP221" s="13">
        <f t="shared" si="477"/>
        <v>5.037479765754876E-4</v>
      </c>
      <c r="AQ221" s="13">
        <f t="shared" si="478"/>
        <v>8.396261361778387E-5</v>
      </c>
      <c r="AR221" s="13">
        <f t="shared" si="479"/>
        <v>1.0743806827117286E-4</v>
      </c>
      <c r="AS221" s="13">
        <f t="shared" si="480"/>
        <v>1.7806252033532923E-4</v>
      </c>
      <c r="AT221" s="13">
        <f t="shared" si="481"/>
        <v>1.4755599043415031E-4</v>
      </c>
      <c r="AU221" s="13">
        <f t="shared" si="482"/>
        <v>8.1517324259667659E-5</v>
      </c>
      <c r="AV221" s="13">
        <f t="shared" si="483"/>
        <v>3.377569152684432E-5</v>
      </c>
      <c r="AW221" s="13">
        <f t="shared" si="484"/>
        <v>3.4363154136551308E-7</v>
      </c>
      <c r="AX221" s="13">
        <f t="shared" si="485"/>
        <v>2.8172783827308708E-3</v>
      </c>
      <c r="AY221" s="13">
        <f t="shared" si="486"/>
        <v>1.8782888849382428E-3</v>
      </c>
      <c r="AZ221" s="13">
        <f t="shared" si="487"/>
        <v>6.2613072902344548E-4</v>
      </c>
      <c r="BA221" s="13">
        <f t="shared" si="488"/>
        <v>1.3914781443584009E-4</v>
      </c>
      <c r="BB221" s="13">
        <f t="shared" si="489"/>
        <v>2.3192577881223069E-5</v>
      </c>
      <c r="BC221" s="13">
        <f t="shared" si="490"/>
        <v>3.0925137902161839E-6</v>
      </c>
      <c r="BD221" s="13">
        <f t="shared" si="491"/>
        <v>1.1938219683339069E-5</v>
      </c>
      <c r="BE221" s="13">
        <f t="shared" si="492"/>
        <v>1.9785812601980287E-5</v>
      </c>
      <c r="BF221" s="13">
        <f t="shared" si="493"/>
        <v>1.6396011746501355E-5</v>
      </c>
      <c r="BG221" s="13">
        <f t="shared" si="494"/>
        <v>9.0579786166074749E-6</v>
      </c>
      <c r="BH221" s="13">
        <f t="shared" si="495"/>
        <v>3.7530610135918783E-6</v>
      </c>
      <c r="BI221" s="13">
        <f t="shared" si="496"/>
        <v>1.244027398865182E-6</v>
      </c>
      <c r="BJ221" s="14">
        <f t="shared" si="497"/>
        <v>0.61151917779637488</v>
      </c>
      <c r="BK221" s="14">
        <f t="shared" si="498"/>
        <v>0.24171103197888608</v>
      </c>
      <c r="BL221" s="14">
        <f t="shared" si="499"/>
        <v>0.14217943927637119</v>
      </c>
      <c r="BM221" s="14">
        <f t="shared" si="500"/>
        <v>0.40869550025410917</v>
      </c>
      <c r="BN221" s="14">
        <f t="shared" si="501"/>
        <v>0.58967038486109857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1.3937999999999999</v>
      </c>
      <c r="F222" s="10">
        <f>VLOOKUP(B222,home!$B$2:$E$405,3,FALSE)</f>
        <v>1.6501999999999999</v>
      </c>
      <c r="G222" s="10">
        <f>VLOOKUP(C222,away!$B$2:$E$405,4,FALSE)</f>
        <v>0.71750000000000003</v>
      </c>
      <c r="H222" s="10">
        <f>VLOOKUP(A222,away!$A$2:$E$405,3,FALSE)</f>
        <v>1.2</v>
      </c>
      <c r="I222" s="10">
        <f>VLOOKUP(C222,away!$B$2:$E$405,3,FALSE)</f>
        <v>0.41670000000000001</v>
      </c>
      <c r="J222" s="10">
        <f>VLOOKUP(B222,home!$B$2:$E$405,4,FALSE)</f>
        <v>0.58330000000000004</v>
      </c>
      <c r="K222" s="12">
        <f t="shared" si="446"/>
        <v>1.6502849852999999</v>
      </c>
      <c r="L222" s="12">
        <f t="shared" si="447"/>
        <v>0.29167333200000006</v>
      </c>
      <c r="M222" s="13">
        <f t="shared" si="448"/>
        <v>0.143422807219791</v>
      </c>
      <c r="N222" s="13">
        <f t="shared" si="449"/>
        <v>0.23668850530439753</v>
      </c>
      <c r="O222" s="13">
        <f t="shared" si="450"/>
        <v>4.1832608066590109E-2</v>
      </c>
      <c r="P222" s="13">
        <f t="shared" si="451"/>
        <v>6.9035724988233321E-2</v>
      </c>
      <c r="Q222" s="13">
        <f t="shared" si="452"/>
        <v>0.19530174324847335</v>
      </c>
      <c r="R222" s="13">
        <f t="shared" si="453"/>
        <v>6.1007280905162088E-3</v>
      </c>
      <c r="S222" s="13">
        <f t="shared" si="454"/>
        <v>8.3074850803668571E-3</v>
      </c>
      <c r="T222" s="13">
        <f t="shared" si="455"/>
        <v>5.6964310198690742E-2</v>
      </c>
      <c r="U222" s="13">
        <f t="shared" si="456"/>
        <v>1.0067939967176838E-2</v>
      </c>
      <c r="V222" s="13">
        <f t="shared" si="457"/>
        <v>4.4430656653835345E-4</v>
      </c>
      <c r="W222" s="13">
        <f t="shared" si="458"/>
        <v>0.1074345114952904</v>
      </c>
      <c r="X222" s="13">
        <f t="shared" si="459"/>
        <v>3.1335781939623657E-2</v>
      </c>
      <c r="Y222" s="13">
        <f t="shared" si="460"/>
        <v>4.5699059645777293E-3</v>
      </c>
      <c r="Z222" s="13">
        <f t="shared" si="461"/>
        <v>5.9313989659562014E-4</v>
      </c>
      <c r="AA222" s="13">
        <f t="shared" si="462"/>
        <v>9.7884986553414648E-4</v>
      </c>
      <c r="AB222" s="13">
        <f t="shared" si="463"/>
        <v>8.0769061797696313E-4</v>
      </c>
      <c r="AC222" s="13">
        <f t="shared" si="464"/>
        <v>1.3366522091480583E-5</v>
      </c>
      <c r="AD222" s="13">
        <f t="shared" si="465"/>
        <v>4.4324390305929502E-2</v>
      </c>
      <c r="AE222" s="13">
        <f t="shared" si="466"/>
        <v>1.2928242609398958E-2</v>
      </c>
      <c r="AF222" s="13">
        <f t="shared" si="467"/>
        <v>1.8854117993938849E-3</v>
      </c>
      <c r="AG222" s="13">
        <f t="shared" si="468"/>
        <v>1.8330811390711001E-4</v>
      </c>
      <c r="AH222" s="13">
        <f t="shared" si="469"/>
        <v>4.3250772495545011E-5</v>
      </c>
      <c r="AI222" s="13">
        <f t="shared" si="470"/>
        <v>7.1376100452024129E-5</v>
      </c>
      <c r="AJ222" s="13">
        <f t="shared" si="471"/>
        <v>5.8895453442619998E-5</v>
      </c>
      <c r="AK222" s="13">
        <f t="shared" si="472"/>
        <v>3.2398094172930322E-5</v>
      </c>
      <c r="AL222" s="13">
        <f t="shared" si="473"/>
        <v>2.5735587276366323E-7</v>
      </c>
      <c r="AM222" s="13">
        <f t="shared" si="474"/>
        <v>1.4629575160890453E-2</v>
      </c>
      <c r="AN222" s="13">
        <f t="shared" si="475"/>
        <v>4.2670569329213556E-3</v>
      </c>
      <c r="AO222" s="13">
        <f t="shared" si="476"/>
        <v>6.2229335672943625E-4</v>
      </c>
      <c r="AP222" s="13">
        <f t="shared" si="477"/>
        <v>6.0502125612913108E-5</v>
      </c>
      <c r="AQ222" s="13">
        <f t="shared" si="478"/>
        <v>4.4117141426502277E-6</v>
      </c>
      <c r="AR222" s="13">
        <f t="shared" si="479"/>
        <v>2.5230193850699151E-6</v>
      </c>
      <c r="AS222" s="13">
        <f t="shared" si="480"/>
        <v>4.16370100880172E-6</v>
      </c>
      <c r="AT222" s="13">
        <f t="shared" si="481"/>
        <v>3.4356466290519712E-6</v>
      </c>
      <c r="AU222" s="13">
        <f t="shared" si="482"/>
        <v>1.8899320155736756E-6</v>
      </c>
      <c r="AV222" s="13">
        <f t="shared" si="483"/>
        <v>7.7973160713475057E-7</v>
      </c>
      <c r="AW222" s="13">
        <f t="shared" si="484"/>
        <v>3.4410204502303821E-9</v>
      </c>
      <c r="AX222" s="13">
        <f t="shared" si="485"/>
        <v>4.0238280382225624E-3</v>
      </c>
      <c r="AY222" s="13">
        <f t="shared" si="486"/>
        <v>1.1736433313033982E-3</v>
      </c>
      <c r="AZ222" s="13">
        <f t="shared" si="487"/>
        <v>1.7116023051042106E-4</v>
      </c>
      <c r="BA222" s="13">
        <f t="shared" si="488"/>
        <v>1.6640958246287529E-5</v>
      </c>
      <c r="BB222" s="13">
        <f t="shared" si="489"/>
        <v>1.2134309348418903E-6</v>
      </c>
      <c r="BC222" s="13">
        <f t="shared" si="490"/>
        <v>7.0785088783441853E-8</v>
      </c>
      <c r="BD222" s="13">
        <f t="shared" si="491"/>
        <v>1.226495784573221E-7</v>
      </c>
      <c r="BE222" s="13">
        <f t="shared" si="492"/>
        <v>2.0240675778149299E-7</v>
      </c>
      <c r="BF222" s="13">
        <f t="shared" si="493"/>
        <v>1.6701441664502593E-7</v>
      </c>
      <c r="BG222" s="13">
        <f t="shared" si="494"/>
        <v>9.1873794705974896E-8</v>
      </c>
      <c r="BH222" s="13">
        <f t="shared" si="495"/>
        <v>3.7904485986451247E-8</v>
      </c>
      <c r="BI222" s="13">
        <f t="shared" si="496"/>
        <v>1.251064081979094E-8</v>
      </c>
      <c r="BJ222" s="14">
        <f t="shared" si="497"/>
        <v>0.71658650704428606</v>
      </c>
      <c r="BK222" s="14">
        <f t="shared" si="498"/>
        <v>0.22239759106419715</v>
      </c>
      <c r="BL222" s="14">
        <f t="shared" si="499"/>
        <v>6.0007163418677421E-2</v>
      </c>
      <c r="BM222" s="14">
        <f t="shared" si="500"/>
        <v>0.30602864461547175</v>
      </c>
      <c r="BN222" s="14">
        <f t="shared" si="501"/>
        <v>0.69238211691800156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1.3937999999999999</v>
      </c>
      <c r="F225" s="10">
        <f>VLOOKUP(B225,home!$B$2:$E$405,3,FALSE)</f>
        <v>0.93269999999999997</v>
      </c>
      <c r="G225" s="10">
        <f>VLOOKUP(C225,away!$B$2:$E$405,4,FALSE)</f>
        <v>0.93269999999999997</v>
      </c>
      <c r="H225" s="10">
        <f>VLOOKUP(A225,away!$A$2:$E$405,3,FALSE)</f>
        <v>1.2</v>
      </c>
      <c r="I225" s="10">
        <f>VLOOKUP(C225,away!$B$2:$E$405,3,FALSE)</f>
        <v>0.41670000000000001</v>
      </c>
      <c r="J225" s="10">
        <f>VLOOKUP(B225,home!$B$2:$E$405,4,FALSE)</f>
        <v>1.1667000000000001</v>
      </c>
      <c r="K225" s="12">
        <f t="shared" si="446"/>
        <v>1.2125074444019999</v>
      </c>
      <c r="L225" s="12">
        <f t="shared" si="447"/>
        <v>0.58339666800000012</v>
      </c>
      <c r="M225" s="13">
        <f t="shared" si="448"/>
        <v>0.16597732233428333</v>
      </c>
      <c r="N225" s="13">
        <f t="shared" si="449"/>
        <v>0.20124873893222886</v>
      </c>
      <c r="O225" s="13">
        <f t="shared" si="450"/>
        <v>9.6830616813382897E-2</v>
      </c>
      <c r="P225" s="13">
        <f t="shared" si="451"/>
        <v>0.11740784373226422</v>
      </c>
      <c r="Q225" s="13">
        <f t="shared" si="452"/>
        <v>0.12200779706592108</v>
      </c>
      <c r="R225" s="13">
        <f t="shared" si="453"/>
        <v>2.8245329604656179E-2</v>
      </c>
      <c r="S225" s="13">
        <f t="shared" si="454"/>
        <v>2.0762778878456015E-2</v>
      </c>
      <c r="T225" s="13">
        <f t="shared" si="455"/>
        <v>7.1178942278278548E-2</v>
      </c>
      <c r="U225" s="13">
        <f t="shared" si="456"/>
        <v>3.4247672415233812E-2</v>
      </c>
      <c r="V225" s="13">
        <f t="shared" si="457"/>
        <v>1.6318916770112135E-3</v>
      </c>
      <c r="W225" s="13">
        <f t="shared" si="458"/>
        <v>4.9311787405839233E-2</v>
      </c>
      <c r="X225" s="13">
        <f t="shared" si="459"/>
        <v>2.8768332465690979E-2</v>
      </c>
      <c r="Y225" s="13">
        <f t="shared" si="460"/>
        <v>8.3916746522001706E-3</v>
      </c>
      <c r="Z225" s="13">
        <f t="shared" si="461"/>
        <v>5.4927437259727268E-3</v>
      </c>
      <c r="AA225" s="13">
        <f t="shared" si="462"/>
        <v>6.6599926579343086E-3</v>
      </c>
      <c r="AB225" s="13">
        <f t="shared" si="463"/>
        <v>4.037645338704007E-3</v>
      </c>
      <c r="AC225" s="13">
        <f t="shared" si="464"/>
        <v>7.2147236858897945E-5</v>
      </c>
      <c r="AD225" s="13">
        <f t="shared" si="465"/>
        <v>1.4947727331587213E-2</v>
      </c>
      <c r="AE225" s="13">
        <f t="shared" si="466"/>
        <v>8.7204543194205134E-3</v>
      </c>
      <c r="AF225" s="13">
        <f t="shared" si="467"/>
        <v>2.5437419966980674E-3</v>
      </c>
      <c r="AG225" s="13">
        <f t="shared" si="468"/>
        <v>4.9467020170844E-4</v>
      </c>
      <c r="AH225" s="13">
        <f t="shared" si="469"/>
        <v>8.0111209697759835E-4</v>
      </c>
      <c r="AI225" s="13">
        <f t="shared" si="470"/>
        <v>9.7135438138583482E-4</v>
      </c>
      <c r="AJ225" s="13">
        <f t="shared" si="471"/>
        <v>5.8888720929141218E-4</v>
      </c>
      <c r="AK225" s="13">
        <f t="shared" si="472"/>
        <v>2.3801004172631851E-4</v>
      </c>
      <c r="AL225" s="13">
        <f t="shared" si="473"/>
        <v>2.0413997265925272E-6</v>
      </c>
      <c r="AM225" s="13">
        <f t="shared" si="474"/>
        <v>3.6248461332881476E-3</v>
      </c>
      <c r="AN225" s="13">
        <f t="shared" si="475"/>
        <v>2.1147231561729897E-3</v>
      </c>
      <c r="AO225" s="13">
        <f t="shared" si="476"/>
        <v>6.1686122152688279E-4</v>
      </c>
      <c r="AP225" s="13">
        <f t="shared" si="477"/>
        <v>1.1995826041906449E-4</v>
      </c>
      <c r="AQ225" s="13">
        <f t="shared" si="478"/>
        <v>1.7495812356889627E-5</v>
      </c>
      <c r="AR225" s="13">
        <f t="shared" si="479"/>
        <v>9.347322561424478E-5</v>
      </c>
      <c r="AS225" s="13">
        <f t="shared" si="480"/>
        <v>1.1333698190953948E-4</v>
      </c>
      <c r="AT225" s="13">
        <f t="shared" si="481"/>
        <v>6.8710967145685719E-5</v>
      </c>
      <c r="AU225" s="13">
        <f t="shared" si="482"/>
        <v>2.7770853058735043E-5</v>
      </c>
      <c r="AV225" s="13">
        <f t="shared" si="483"/>
        <v>8.4180915177775715E-6</v>
      </c>
      <c r="AW225" s="13">
        <f t="shared" si="484"/>
        <v>4.011196240614974E-8</v>
      </c>
      <c r="AX225" s="13">
        <f t="shared" si="485"/>
        <v>7.3252548690394656E-4</v>
      </c>
      <c r="AY225" s="13">
        <f t="shared" si="486"/>
        <v>4.2735292828484009E-4</v>
      </c>
      <c r="AZ225" s="13">
        <f t="shared" si="487"/>
        <v>1.2465813721070933E-4</v>
      </c>
      <c r="BA225" s="13">
        <f t="shared" si="488"/>
        <v>2.4241713962604888E-5</v>
      </c>
      <c r="BB225" s="13">
        <f t="shared" si="489"/>
        <v>3.5356337880981921E-6</v>
      </c>
      <c r="BC225" s="13">
        <f t="shared" si="490"/>
        <v>4.1253539424894074E-7</v>
      </c>
      <c r="BD225" s="13">
        <f t="shared" si="491"/>
        <v>9.0886613950937764E-6</v>
      </c>
      <c r="BE225" s="13">
        <f t="shared" si="492"/>
        <v>1.1020069601200271E-5</v>
      </c>
      <c r="BF225" s="13">
        <f t="shared" si="493"/>
        <v>6.6809582146417548E-6</v>
      </c>
      <c r="BG225" s="13">
        <f t="shared" si="494"/>
        <v>2.7002371903306059E-6</v>
      </c>
      <c r="BH225" s="13">
        <f t="shared" si="495"/>
        <v>8.1851442373174985E-7</v>
      </c>
      <c r="BI225" s="13">
        <f t="shared" si="496"/>
        <v>1.9849096642503193E-7</v>
      </c>
      <c r="BJ225" s="14">
        <f t="shared" si="497"/>
        <v>0.51542047766888177</v>
      </c>
      <c r="BK225" s="14">
        <f t="shared" si="498"/>
        <v>0.30628137818688511</v>
      </c>
      <c r="BL225" s="14">
        <f t="shared" si="499"/>
        <v>0.17296283761032982</v>
      </c>
      <c r="BM225" s="14">
        <f t="shared" si="500"/>
        <v>0.26801247589301008</v>
      </c>
      <c r="BN225" s="14">
        <f t="shared" si="501"/>
        <v>0.73171764848273668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1.3937999999999999</v>
      </c>
      <c r="F226" s="10">
        <f>VLOOKUP(B226,home!$B$2:$E$405,3,FALSE)</f>
        <v>1.1478999999999999</v>
      </c>
      <c r="G226" s="10">
        <f>VLOOKUP(C226,away!$B$2:$E$405,4,FALSE)</f>
        <v>0.78920000000000001</v>
      </c>
      <c r="H226" s="10">
        <f>VLOOKUP(A226,away!$A$2:$E$405,3,FALSE)</f>
        <v>1.2</v>
      </c>
      <c r="I226" s="10">
        <f>VLOOKUP(C226,away!$B$2:$E$405,3,FALSE)</f>
        <v>1.3332999999999999</v>
      </c>
      <c r="J226" s="10">
        <f>VLOOKUP(B226,home!$B$2:$E$405,4,FALSE)</f>
        <v>0.66669999999999996</v>
      </c>
      <c r="K226" s="12">
        <f t="shared" si="446"/>
        <v>1.2626750313839998</v>
      </c>
      <c r="L226" s="12">
        <f t="shared" si="447"/>
        <v>1.0666933319999998</v>
      </c>
      <c r="M226" s="13">
        <f t="shared" si="448"/>
        <v>9.7357222058852569E-2</v>
      </c>
      <c r="N226" s="13">
        <f t="shared" si="449"/>
        <v>0.1229305334186207</v>
      </c>
      <c r="O226" s="13">
        <f t="shared" si="450"/>
        <v>0.10385029959222132</v>
      </c>
      <c r="P226" s="13">
        <f t="shared" si="451"/>
        <v>0.13112918029684584</v>
      </c>
      <c r="Q226" s="13">
        <f t="shared" si="452"/>
        <v>7.7610657571204375E-2</v>
      </c>
      <c r="R226" s="13">
        <f t="shared" si="453"/>
        <v>5.5388211050612389E-2</v>
      </c>
      <c r="S226" s="13">
        <f t="shared" si="454"/>
        <v>4.4154048260868592E-2</v>
      </c>
      <c r="T226" s="13">
        <f t="shared" si="455"/>
        <v>8.2786770923338998E-2</v>
      </c>
      <c r="U226" s="13">
        <f t="shared" si="456"/>
        <v>6.9937311126635607E-2</v>
      </c>
      <c r="V226" s="13">
        <f t="shared" si="457"/>
        <v>6.607835023311341E-3</v>
      </c>
      <c r="W226" s="13">
        <f t="shared" si="458"/>
        <v>3.2665679828151106E-2</v>
      </c>
      <c r="X226" s="13">
        <f t="shared" si="459"/>
        <v>3.4844262857935682E-2</v>
      </c>
      <c r="Y226" s="13">
        <f t="shared" si="460"/>
        <v>1.8584071424507628E-2</v>
      </c>
      <c r="Z226" s="13">
        <f t="shared" si="461"/>
        <v>1.9694078466365648E-2</v>
      </c>
      <c r="AA226" s="13">
        <f t="shared" si="462"/>
        <v>2.4867221145597199E-2</v>
      </c>
      <c r="AB226" s="13">
        <f t="shared" si="463"/>
        <v>1.5699609620224906E-2</v>
      </c>
      <c r="AC226" s="13">
        <f t="shared" si="464"/>
        <v>5.5625045824785958E-4</v>
      </c>
      <c r="AD226" s="13">
        <f t="shared" si="465"/>
        <v>1.0311534575547603E-2</v>
      </c>
      <c r="AE226" s="13">
        <f t="shared" si="466"/>
        <v>1.0999245174424075E-2</v>
      </c>
      <c r="AF226" s="13">
        <f t="shared" si="467"/>
        <v>5.8664107422956684E-3</v>
      </c>
      <c r="AG226" s="13">
        <f t="shared" si="468"/>
        <v>2.0858870738599861E-3</v>
      </c>
      <c r="AH226" s="13">
        <f t="shared" si="469"/>
        <v>5.2518855449892547E-3</v>
      </c>
      <c r="AI226" s="13">
        <f t="shared" si="470"/>
        <v>6.6314247453444827E-3</v>
      </c>
      <c r="AJ226" s="13">
        <f t="shared" si="471"/>
        <v>4.1866672242242397E-3</v>
      </c>
      <c r="AK226" s="13">
        <f t="shared" si="472"/>
        <v>1.7621333895805678E-3</v>
      </c>
      <c r="AL226" s="13">
        <f t="shared" si="473"/>
        <v>2.9968261249563563E-5</v>
      </c>
      <c r="AM226" s="13">
        <f t="shared" si="474"/>
        <v>2.6040234487593513E-3</v>
      </c>
      <c r="AN226" s="13">
        <f t="shared" si="475"/>
        <v>2.7776944491632429E-3</v>
      </c>
      <c r="AO226" s="13">
        <f t="shared" si="476"/>
        <v>1.4814740736279219E-3</v>
      </c>
      <c r="AP226" s="13">
        <f t="shared" si="477"/>
        <v>5.26759505289927E-4</v>
      </c>
      <c r="AQ226" s="13">
        <f t="shared" si="478"/>
        <v>1.4047271296509594E-4</v>
      </c>
      <c r="AR226" s="13">
        <f t="shared" si="479"/>
        <v>1.1204302582534448E-3</v>
      </c>
      <c r="AS226" s="13">
        <f t="shared" si="480"/>
        <v>1.4147393115037515E-3</v>
      </c>
      <c r="AT226" s="13">
        <f t="shared" si="481"/>
        <v>8.9317800227658897E-4</v>
      </c>
      <c r="AU226" s="13">
        <f t="shared" si="482"/>
        <v>3.7593118735203002E-4</v>
      </c>
      <c r="AV226" s="13">
        <f t="shared" si="483"/>
        <v>1.1866973094698726E-4</v>
      </c>
      <c r="AW226" s="13">
        <f t="shared" si="484"/>
        <v>1.1212184050636064E-6</v>
      </c>
      <c r="AX226" s="13">
        <f t="shared" si="485"/>
        <v>5.4800589831448146E-4</v>
      </c>
      <c r="AY226" s="13">
        <f t="shared" si="486"/>
        <v>5.8455423762872718E-4</v>
      </c>
      <c r="AZ226" s="13">
        <f t="shared" si="487"/>
        <v>3.1177005373545337E-4</v>
      </c>
      <c r="BA226" s="13">
        <f t="shared" si="488"/>
        <v>1.1085434581229658E-4</v>
      </c>
      <c r="BB226" s="13">
        <f t="shared" si="489"/>
        <v>2.9561897875299718E-5</v>
      </c>
      <c r="BC226" s="13">
        <f t="shared" si="490"/>
        <v>6.3066958689694359E-6</v>
      </c>
      <c r="BD226" s="13">
        <f t="shared" si="491"/>
        <v>1.9919258090833115E-4</v>
      </c>
      <c r="BE226" s="13">
        <f t="shared" si="492"/>
        <v>2.5151549834988697E-4</v>
      </c>
      <c r="BF226" s="13">
        <f t="shared" si="493"/>
        <v>1.5879116988625297E-4</v>
      </c>
      <c r="BG226" s="13">
        <f t="shared" si="494"/>
        <v>6.6833881806542149E-5</v>
      </c>
      <c r="BH226" s="13">
        <f t="shared" si="495"/>
        <v>2.1097368451897547E-5</v>
      </c>
      <c r="BI226" s="13">
        <f t="shared" si="496"/>
        <v>5.3278240744239035E-6</v>
      </c>
      <c r="BJ226" s="14">
        <f t="shared" si="497"/>
        <v>0.40780653090892666</v>
      </c>
      <c r="BK226" s="14">
        <f t="shared" si="498"/>
        <v>0.2804190585970045</v>
      </c>
      <c r="BL226" s="14">
        <f t="shared" si="499"/>
        <v>0.29220047025324014</v>
      </c>
      <c r="BM226" s="14">
        <f t="shared" si="500"/>
        <v>0.41127060121795606</v>
      </c>
      <c r="BN226" s="14">
        <f t="shared" si="501"/>
        <v>0.58826610398835721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1.3937999999999999</v>
      </c>
      <c r="F227" s="10">
        <f>VLOOKUP(B227,home!$B$2:$E$405,3,FALSE)</f>
        <v>0.50219999999999998</v>
      </c>
      <c r="G227" s="10">
        <f>VLOOKUP(C227,away!$B$2:$E$405,4,FALSE)</f>
        <v>0.57399999999999995</v>
      </c>
      <c r="H227" s="10">
        <f>VLOOKUP(A227,away!$A$2:$E$405,3,FALSE)</f>
        <v>1.2</v>
      </c>
      <c r="I227" s="10">
        <f>VLOOKUP(C227,away!$B$2:$E$405,3,FALSE)</f>
        <v>1.5832999999999999</v>
      </c>
      <c r="J227" s="10">
        <f>VLOOKUP(B227,home!$B$2:$E$405,4,FALSE)</f>
        <v>1.4167000000000001</v>
      </c>
      <c r="K227" s="12">
        <f t="shared" si="446"/>
        <v>0.40178069063999994</v>
      </c>
      <c r="L227" s="12">
        <f t="shared" si="447"/>
        <v>2.6916733320000001</v>
      </c>
      <c r="M227" s="13">
        <f t="shared" si="448"/>
        <v>4.5345060737065637E-2</v>
      </c>
      <c r="N227" s="13">
        <f t="shared" si="449"/>
        <v>1.8218769820050974E-2</v>
      </c>
      <c r="O227" s="13">
        <f t="shared" si="450"/>
        <v>0.12205409072387985</v>
      </c>
      <c r="P227" s="13">
        <f t="shared" si="451"/>
        <v>4.9038976866477652E-2</v>
      </c>
      <c r="Q227" s="13">
        <f t="shared" si="452"/>
        <v>3.6599749604556346E-3</v>
      </c>
      <c r="R227" s="13">
        <f t="shared" si="453"/>
        <v>0.164264870531488</v>
      </c>
      <c r="S227" s="13">
        <f t="shared" si="454"/>
        <v>1.3258452039877848E-2</v>
      </c>
      <c r="T227" s="13">
        <f t="shared" si="455"/>
        <v>9.8514569968461869E-3</v>
      </c>
      <c r="U227" s="13">
        <f t="shared" si="456"/>
        <v>6.5998453130031429E-2</v>
      </c>
      <c r="V227" s="13">
        <f t="shared" si="457"/>
        <v>1.5931685521849202E-3</v>
      </c>
      <c r="W227" s="13">
        <f t="shared" si="458"/>
        <v>4.9016908911232379E-4</v>
      </c>
      <c r="X227" s="13">
        <f t="shared" si="459"/>
        <v>1.3193750653343736E-3</v>
      </c>
      <c r="Y227" s="13">
        <f t="shared" si="460"/>
        <v>1.7756633391331459E-3</v>
      </c>
      <c r="Z227" s="13">
        <f t="shared" si="461"/>
        <v>0.14738245713134632</v>
      </c>
      <c r="AA227" s="13">
        <f t="shared" si="462"/>
        <v>5.9215425414452509E-2</v>
      </c>
      <c r="AB227" s="13">
        <f t="shared" si="463"/>
        <v>1.1895807259780069E-2</v>
      </c>
      <c r="AC227" s="13">
        <f t="shared" si="464"/>
        <v>1.0768448992165216E-4</v>
      </c>
      <c r="AD227" s="13">
        <f t="shared" si="465"/>
        <v>4.9235118788482284E-5</v>
      </c>
      <c r="AE227" s="13">
        <f t="shared" si="466"/>
        <v>1.3252485624080991E-4</v>
      </c>
      <c r="AF227" s="13">
        <f t="shared" si="467"/>
        <v>1.7835681068526096E-4</v>
      </c>
      <c r="AG227" s="13">
        <f t="shared" si="468"/>
        <v>1.6002609030069652E-4</v>
      </c>
      <c r="AH227" s="13">
        <f t="shared" si="469"/>
        <v>9.9176357366269521E-2</v>
      </c>
      <c r="AI227" s="13">
        <f t="shared" si="470"/>
        <v>3.9847145357779216E-2</v>
      </c>
      <c r="AJ227" s="13">
        <f t="shared" si="471"/>
        <v>8.0049067909405015E-3</v>
      </c>
      <c r="AK227" s="13">
        <f t="shared" si="472"/>
        <v>1.0720723263243001E-3</v>
      </c>
      <c r="AL227" s="13">
        <f t="shared" si="473"/>
        <v>4.6582689486441037E-6</v>
      </c>
      <c r="AM227" s="13">
        <f t="shared" si="474"/>
        <v>3.9563440061157694E-6</v>
      </c>
      <c r="AN227" s="13">
        <f t="shared" si="475"/>
        <v>1.0649185653479863E-5</v>
      </c>
      <c r="AO227" s="13">
        <f t="shared" si="476"/>
        <v>1.4332064515494373E-5</v>
      </c>
      <c r="AP227" s="13">
        <f t="shared" si="477"/>
        <v>1.2859078616286568E-5</v>
      </c>
      <c r="AQ227" s="13">
        <f t="shared" si="478"/>
        <v>8.6531097463875046E-6</v>
      </c>
      <c r="AR227" s="13">
        <f t="shared" si="479"/>
        <v>5.3390071257537863E-2</v>
      </c>
      <c r="AS227" s="13">
        <f t="shared" si="480"/>
        <v>2.1451099703172372E-2</v>
      </c>
      <c r="AT227" s="13">
        <f t="shared" si="481"/>
        <v>4.3093188268640472E-3</v>
      </c>
      <c r="AU227" s="13">
        <f t="shared" si="482"/>
        <v>5.771336981484637E-4</v>
      </c>
      <c r="AV227" s="13">
        <f t="shared" si="483"/>
        <v>5.7970293958426755E-5</v>
      </c>
      <c r="AW227" s="13">
        <f t="shared" si="484"/>
        <v>1.3993729385371884E-7</v>
      </c>
      <c r="AX227" s="13">
        <f t="shared" si="485"/>
        <v>2.6493043786443622E-7</v>
      </c>
      <c r="AY227" s="13">
        <f t="shared" si="486"/>
        <v>7.1310619443478616E-7</v>
      </c>
      <c r="AZ227" s="13">
        <f t="shared" si="487"/>
        <v>9.597244632220605E-7</v>
      </c>
      <c r="BA227" s="13">
        <f t="shared" si="488"/>
        <v>8.6108824790761172E-7</v>
      </c>
      <c r="BB227" s="13">
        <f t="shared" si="489"/>
        <v>5.7944206834788082E-7</v>
      </c>
      <c r="BC227" s="13">
        <f t="shared" si="490"/>
        <v>3.1193375256218225E-7</v>
      </c>
      <c r="BD227" s="13">
        <f t="shared" si="491"/>
        <v>2.3951438499582405E-2</v>
      </c>
      <c r="BE227" s="13">
        <f t="shared" si="492"/>
        <v>9.6232255021837017E-3</v>
      </c>
      <c r="BF227" s="13">
        <f t="shared" si="493"/>
        <v>1.9332130942259142E-3</v>
      </c>
      <c r="BG227" s="13">
        <f t="shared" si="494"/>
        <v>2.5890923071745972E-4</v>
      </c>
      <c r="BH227" s="13">
        <f t="shared" si="495"/>
        <v>2.6006182382683013E-5</v>
      </c>
      <c r="BI227" s="13">
        <f t="shared" si="496"/>
        <v>2.0897563837248359E-6</v>
      </c>
      <c r="BJ227" s="14">
        <f t="shared" si="497"/>
        <v>3.5889692154649995E-2</v>
      </c>
      <c r="BK227" s="14">
        <f t="shared" si="498"/>
        <v>0.10934871406067079</v>
      </c>
      <c r="BL227" s="14">
        <f t="shared" si="499"/>
        <v>0.68710960494610251</v>
      </c>
      <c r="BM227" s="14">
        <f t="shared" si="500"/>
        <v>0.57714815148445131</v>
      </c>
      <c r="BN227" s="14">
        <f t="shared" si="501"/>
        <v>0.40258174363941779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1.3937999999999999</v>
      </c>
      <c r="F228" s="10">
        <f>VLOOKUP(B228,home!$B$2:$E$405,3,FALSE)</f>
        <v>0.64570000000000005</v>
      </c>
      <c r="G228" s="10">
        <f>VLOOKUP(C228,away!$B$2:$E$405,4,FALSE)</f>
        <v>1.2914000000000001</v>
      </c>
      <c r="H228" s="10">
        <f>VLOOKUP(A228,away!$A$2:$E$405,3,FALSE)</f>
        <v>1.2</v>
      </c>
      <c r="I228" s="10">
        <f>VLOOKUP(C228,away!$B$2:$E$405,3,FALSE)</f>
        <v>0.58330000000000004</v>
      </c>
      <c r="J228" s="10">
        <f>VLOOKUP(B228,home!$B$2:$E$405,4,FALSE)</f>
        <v>1</v>
      </c>
      <c r="K228" s="12">
        <f t="shared" si="446"/>
        <v>1.1622298587240001</v>
      </c>
      <c r="L228" s="12">
        <f t="shared" si="447"/>
        <v>0.69996000000000003</v>
      </c>
      <c r="M228" s="13">
        <f t="shared" si="448"/>
        <v>0.15533210229057146</v>
      </c>
      <c r="N228" s="13">
        <f t="shared" si="449"/>
        <v>0.1805316073004728</v>
      </c>
      <c r="O228" s="13">
        <f t="shared" si="450"/>
        <v>0.10872625831930842</v>
      </c>
      <c r="P228" s="13">
        <f t="shared" si="451"/>
        <v>0.12636490384603896</v>
      </c>
      <c r="Q228" s="13">
        <f t="shared" si="452"/>
        <v>0.10490961222402261</v>
      </c>
      <c r="R228" s="13">
        <f t="shared" si="453"/>
        <v>3.8052015886591559E-2</v>
      </c>
      <c r="S228" s="13">
        <f t="shared" si="454"/>
        <v>2.5699917609670959E-2</v>
      </c>
      <c r="T228" s="13">
        <f t="shared" si="455"/>
        <v>7.3432532172326884E-2</v>
      </c>
      <c r="U228" s="13">
        <f t="shared" si="456"/>
        <v>4.4225189048036712E-2</v>
      </c>
      <c r="V228" s="13">
        <f t="shared" si="457"/>
        <v>2.3230281511588801E-3</v>
      </c>
      <c r="W228" s="13">
        <f t="shared" si="458"/>
        <v>4.0643027931305142E-2</v>
      </c>
      <c r="X228" s="13">
        <f t="shared" si="459"/>
        <v>2.8448493830796354E-2</v>
      </c>
      <c r="Y228" s="13">
        <f t="shared" si="460"/>
        <v>9.9564038709021082E-3</v>
      </c>
      <c r="Z228" s="13">
        <f t="shared" si="461"/>
        <v>8.8782963466595439E-3</v>
      </c>
      <c r="AA228" s="13">
        <f t="shared" si="462"/>
        <v>1.0318621108687927E-2</v>
      </c>
      <c r="AB228" s="13">
        <f t="shared" si="463"/>
        <v>5.9963047766884289E-3</v>
      </c>
      <c r="AC228" s="13">
        <f t="shared" si="464"/>
        <v>1.1811355501538025E-4</v>
      </c>
      <c r="AD228" s="13">
        <f t="shared" si="465"/>
        <v>1.180913515267909E-2</v>
      </c>
      <c r="AE228" s="13">
        <f t="shared" si="466"/>
        <v>8.265922241469258E-3</v>
      </c>
      <c r="AF228" s="13">
        <f t="shared" si="467"/>
        <v>2.8929074660694106E-3</v>
      </c>
      <c r="AG228" s="13">
        <f t="shared" si="468"/>
        <v>6.7497316998331501E-4</v>
      </c>
      <c r="AH228" s="13">
        <f t="shared" si="469"/>
        <v>1.5536130777019531E-3</v>
      </c>
      <c r="AI228" s="13">
        <f t="shared" si="470"/>
        <v>1.8056555078092998E-3</v>
      </c>
      <c r="AJ228" s="13">
        <f t="shared" si="471"/>
        <v>1.0492933728727079E-3</v>
      </c>
      <c r="AK228" s="13">
        <f t="shared" si="472"/>
        <v>4.0650669617129227E-4</v>
      </c>
      <c r="AL228" s="13">
        <f t="shared" si="473"/>
        <v>3.8434831698890398E-6</v>
      </c>
      <c r="AM228" s="13">
        <f t="shared" si="474"/>
        <v>2.7449858960301673E-3</v>
      </c>
      <c r="AN228" s="13">
        <f t="shared" si="475"/>
        <v>1.9213803277852762E-3</v>
      </c>
      <c r="AO228" s="13">
        <f t="shared" si="476"/>
        <v>6.7244468711829088E-4</v>
      </c>
      <c r="AP228" s="13">
        <f t="shared" si="477"/>
        <v>1.5689479439843967E-4</v>
      </c>
      <c r="AQ228" s="13">
        <f t="shared" si="478"/>
        <v>2.7455020071782947E-5</v>
      </c>
      <c r="AR228" s="13">
        <f t="shared" si="479"/>
        <v>2.174934019736519E-4</v>
      </c>
      <c r="AS228" s="13">
        <f t="shared" si="480"/>
        <v>2.5277732584923961E-4</v>
      </c>
      <c r="AT228" s="13">
        <f t="shared" si="481"/>
        <v>1.4689267785519618E-4</v>
      </c>
      <c r="AU228" s="13">
        <f t="shared" si="482"/>
        <v>5.6907685410411576E-5</v>
      </c>
      <c r="AV228" s="13">
        <f t="shared" si="483"/>
        <v>1.653495279371312E-5</v>
      </c>
      <c r="AW228" s="13">
        <f t="shared" si="484"/>
        <v>8.6853581962435674E-8</v>
      </c>
      <c r="AX228" s="13">
        <f t="shared" si="485"/>
        <v>5.3171742835708539E-4</v>
      </c>
      <c r="AY228" s="13">
        <f t="shared" si="486"/>
        <v>3.7218093115282559E-4</v>
      </c>
      <c r="AZ228" s="13">
        <f t="shared" si="487"/>
        <v>1.302558822848659E-4</v>
      </c>
      <c r="BA228" s="13">
        <f t="shared" si="488"/>
        <v>3.0391302454704915E-5</v>
      </c>
      <c r="BB228" s="13">
        <f t="shared" si="489"/>
        <v>5.3181740165488112E-6</v>
      </c>
      <c r="BC228" s="13">
        <f t="shared" si="490"/>
        <v>7.4450181692470147E-7</v>
      </c>
      <c r="BD228" s="13">
        <f t="shared" si="491"/>
        <v>2.5372780274246226E-5</v>
      </c>
      <c r="BE228" s="13">
        <f t="shared" si="492"/>
        <v>2.948900283357229E-5</v>
      </c>
      <c r="BF228" s="13">
        <f t="shared" si="493"/>
        <v>1.7136499798587184E-5</v>
      </c>
      <c r="BG228" s="13">
        <f t="shared" si="494"/>
        <v>6.6388505799786141E-6</v>
      </c>
      <c r="BH228" s="13">
        <f t="shared" si="495"/>
        <v>1.9289675929145722E-6</v>
      </c>
      <c r="BI228" s="13">
        <f t="shared" si="496"/>
        <v>4.4838074659925532E-7</v>
      </c>
      <c r="BJ228" s="14">
        <f t="shared" si="497"/>
        <v>0.46815838430551393</v>
      </c>
      <c r="BK228" s="14">
        <f t="shared" si="498"/>
        <v>0.31021408986677834</v>
      </c>
      <c r="BL228" s="14">
        <f t="shared" si="499"/>
        <v>0.21290507831957642</v>
      </c>
      <c r="BM228" s="14">
        <f t="shared" si="500"/>
        <v>0.28586725489395137</v>
      </c>
      <c r="BN228" s="14">
        <f t="shared" si="501"/>
        <v>0.71391649986700589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1.5941000000000001</v>
      </c>
      <c r="F234" s="10">
        <f>VLOOKUP(B234,home!$B$2:$E$405,3,FALSE)</f>
        <v>0.62729999999999997</v>
      </c>
      <c r="G234" s="10">
        <f>VLOOKUP(C234,away!$B$2:$E$405,4,FALSE)</f>
        <v>0.83640000000000003</v>
      </c>
      <c r="H234" s="10">
        <f>VLOOKUP(A234,away!$A$2:$E$405,3,FALSE)</f>
        <v>1.1647000000000001</v>
      </c>
      <c r="I234" s="10">
        <f>VLOOKUP(C234,away!$B$2:$E$405,3,FALSE)</f>
        <v>0.76319999999999999</v>
      </c>
      <c r="J234" s="10">
        <f>VLOOKUP(B234,home!$B$2:$E$405,4,FALSE)</f>
        <v>1.6313</v>
      </c>
      <c r="K234" s="12">
        <f t="shared" si="446"/>
        <v>0.83638237705200003</v>
      </c>
      <c r="L234" s="12">
        <f t="shared" si="447"/>
        <v>1.4500610039520001</v>
      </c>
      <c r="M234" s="13">
        <f t="shared" si="448"/>
        <v>0.10162726932278227</v>
      </c>
      <c r="N234" s="13">
        <f t="shared" si="449"/>
        <v>8.4999257089492436E-2</v>
      </c>
      <c r="O234" s="13">
        <f t="shared" si="450"/>
        <v>0.14736574018309398</v>
      </c>
      <c r="P234" s="13">
        <f t="shared" si="451"/>
        <v>0.12325410807036356</v>
      </c>
      <c r="Q234" s="13">
        <f t="shared" si="452"/>
        <v>3.554594034608187E-2</v>
      </c>
      <c r="R234" s="13">
        <f t="shared" si="453"/>
        <v>0.10684465657901343</v>
      </c>
      <c r="S234" s="13">
        <f t="shared" si="454"/>
        <v>3.7370814097076432E-2</v>
      </c>
      <c r="T234" s="13">
        <f t="shared" si="455"/>
        <v>5.1543781944657384E-2</v>
      </c>
      <c r="U234" s="13">
        <f t="shared" si="456"/>
        <v>8.9362987844859867E-2</v>
      </c>
      <c r="V234" s="13">
        <f t="shared" si="457"/>
        <v>5.0359475256902802E-3</v>
      </c>
      <c r="W234" s="13">
        <f t="shared" si="458"/>
        <v>9.9099993604015169E-3</v>
      </c>
      <c r="X234" s="13">
        <f t="shared" si="459"/>
        <v>1.4370103621707504E-2</v>
      </c>
      <c r="Y234" s="13">
        <f t="shared" si="460"/>
        <v>1.0418763442293729E-2</v>
      </c>
      <c r="Z234" s="13">
        <f t="shared" si="461"/>
        <v>5.164375666195696E-2</v>
      </c>
      <c r="AA234" s="13">
        <f t="shared" si="462"/>
        <v>4.3193927956822621E-2</v>
      </c>
      <c r="AB234" s="13">
        <f t="shared" si="463"/>
        <v>1.8063320069370069E-2</v>
      </c>
      <c r="AC234" s="13">
        <f t="shared" si="464"/>
        <v>3.8172654390911814E-4</v>
      </c>
      <c r="AD234" s="13">
        <f t="shared" si="465"/>
        <v>2.0721372054091046E-3</v>
      </c>
      <c r="AE234" s="13">
        <f t="shared" si="466"/>
        <v>3.0047253564018184E-3</v>
      </c>
      <c r="AF234" s="13">
        <f t="shared" si="467"/>
        <v>2.1785175334520261E-3</v>
      </c>
      <c r="AG234" s="13">
        <f t="shared" si="468"/>
        <v>1.0529944405614933E-3</v>
      </c>
      <c r="AH234" s="13">
        <f t="shared" si="469"/>
        <v>1.8721649408272513E-2</v>
      </c>
      <c r="AI234" s="13">
        <f t="shared" si="470"/>
        <v>1.5658457634425135E-2</v>
      </c>
      <c r="AJ234" s="13">
        <f t="shared" si="471"/>
        <v>6.5482290086242637E-3</v>
      </c>
      <c r="AK234" s="13">
        <f t="shared" si="472"/>
        <v>1.8256077812380082E-3</v>
      </c>
      <c r="AL234" s="13">
        <f t="shared" si="473"/>
        <v>1.8518401610050376E-5</v>
      </c>
      <c r="AM234" s="13">
        <f t="shared" si="474"/>
        <v>3.4661980828759121E-4</v>
      </c>
      <c r="AN234" s="13">
        <f t="shared" si="475"/>
        <v>5.0261986719515428E-4</v>
      </c>
      <c r="AO234" s="13">
        <f t="shared" si="476"/>
        <v>3.6441473461561327E-4</v>
      </c>
      <c r="AP234" s="13">
        <f t="shared" si="477"/>
        <v>1.7614119864387261E-4</v>
      </c>
      <c r="AQ234" s="13">
        <f t="shared" si="478"/>
        <v>6.3853870835710604E-5</v>
      </c>
      <c r="AR234" s="13">
        <f t="shared" si="479"/>
        <v>5.4295067473194032E-3</v>
      </c>
      <c r="AS234" s="13">
        <f t="shared" si="480"/>
        <v>4.5411437595428749E-3</v>
      </c>
      <c r="AT234" s="13">
        <f t="shared" si="481"/>
        <v>1.8990663060706626E-3</v>
      </c>
      <c r="AU234" s="13">
        <f t="shared" si="482"/>
        <v>5.2944853041691402E-4</v>
      </c>
      <c r="AV234" s="13">
        <f t="shared" si="483"/>
        <v>1.1070535509919666E-4</v>
      </c>
      <c r="AW234" s="13">
        <f t="shared" si="484"/>
        <v>6.2386718767766792E-7</v>
      </c>
      <c r="AX234" s="13">
        <f t="shared" si="485"/>
        <v>4.8317783198147319E-5</v>
      </c>
      <c r="AY234" s="13">
        <f t="shared" si="486"/>
        <v>7.0063733213040585E-5</v>
      </c>
      <c r="AZ234" s="13">
        <f t="shared" si="487"/>
        <v>5.0798343661763371E-5</v>
      </c>
      <c r="BA234" s="13">
        <f t="shared" si="488"/>
        <v>2.4553565736425104E-5</v>
      </c>
      <c r="BB234" s="13">
        <f t="shared" si="489"/>
        <v>8.9010420455904979E-6</v>
      </c>
      <c r="BC234" s="13">
        <f t="shared" si="490"/>
        <v>2.5814107929695852E-6</v>
      </c>
      <c r="BD234" s="13">
        <f t="shared" si="491"/>
        <v>1.3121860008303563E-3</v>
      </c>
      <c r="BE234" s="13">
        <f t="shared" si="492"/>
        <v>1.097489246508851E-3</v>
      </c>
      <c r="BF234" s="13">
        <f t="shared" si="493"/>
        <v>4.589603323920405E-4</v>
      </c>
      <c r="BG234" s="13">
        <f t="shared" si="494"/>
        <v>1.2795544459287699E-4</v>
      </c>
      <c r="BH234" s="13">
        <f t="shared" si="495"/>
        <v>2.675491972633398E-5</v>
      </c>
      <c r="BI234" s="13">
        <f t="shared" si="496"/>
        <v>4.4754686717093335E-6</v>
      </c>
      <c r="BJ234" s="14">
        <f t="shared" si="497"/>
        <v>0.21675508569868474</v>
      </c>
      <c r="BK234" s="14">
        <f t="shared" si="498"/>
        <v>0.26775844769464474</v>
      </c>
      <c r="BL234" s="14">
        <f t="shared" si="499"/>
        <v>0.46312226857689126</v>
      </c>
      <c r="BM234" s="14">
        <f t="shared" si="500"/>
        <v>0.39957314717532494</v>
      </c>
      <c r="BN234" s="14">
        <f t="shared" si="501"/>
        <v>0.59963697159082763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1.5941000000000001</v>
      </c>
      <c r="F235" s="10">
        <f>VLOOKUP(B235,home!$B$2:$E$405,3,FALSE)</f>
        <v>1.4428000000000001</v>
      </c>
      <c r="G235" s="10">
        <f>VLOOKUP(C235,away!$B$2:$E$405,4,FALSE)</f>
        <v>0.87819999999999998</v>
      </c>
      <c r="H235" s="10">
        <f>VLOOKUP(A235,away!$A$2:$E$405,3,FALSE)</f>
        <v>1.1647000000000001</v>
      </c>
      <c r="I235" s="10">
        <f>VLOOKUP(C235,away!$B$2:$E$405,3,FALSE)</f>
        <v>1.0303</v>
      </c>
      <c r="J235" s="10">
        <f>VLOOKUP(B235,home!$B$2:$E$405,4,FALSE)</f>
        <v>0.2576</v>
      </c>
      <c r="K235" s="12">
        <f t="shared" si="446"/>
        <v>2.0198314409360001</v>
      </c>
      <c r="L235" s="12">
        <f t="shared" si="447"/>
        <v>0.30911752961600003</v>
      </c>
      <c r="M235" s="13">
        <f t="shared" si="448"/>
        <v>9.7398061543222336E-2</v>
      </c>
      <c r="N235" s="13">
        <f t="shared" si="449"/>
        <v>0.19672766699121999</v>
      </c>
      <c r="O235" s="13">
        <f t="shared" si="450"/>
        <v>3.0107448173628024E-2</v>
      </c>
      <c r="P235" s="13">
        <f t="shared" si="451"/>
        <v>6.0811970427445031E-2</v>
      </c>
      <c r="Q235" s="13">
        <f t="shared" si="452"/>
        <v>0.19867836354542673</v>
      </c>
      <c r="R235" s="13">
        <f t="shared" si="453"/>
        <v>4.6533700012368227E-3</v>
      </c>
      <c r="S235" s="13">
        <f t="shared" si="454"/>
        <v>9.492221119891963E-3</v>
      </c>
      <c r="T235" s="13">
        <f t="shared" si="455"/>
        <v>6.1414964927311869E-2</v>
      </c>
      <c r="U235" s="13">
        <f t="shared" si="456"/>
        <v>9.3990230348065269E-3</v>
      </c>
      <c r="V235" s="13">
        <f t="shared" si="457"/>
        <v>6.5851261523821453E-4</v>
      </c>
      <c r="W235" s="13">
        <f t="shared" si="458"/>
        <v>0.13376560177425525</v>
      </c>
      <c r="X235" s="13">
        <f t="shared" si="459"/>
        <v>4.1349292368055415E-2</v>
      </c>
      <c r="Y235" s="13">
        <f t="shared" si="460"/>
        <v>6.3908955540915059E-3</v>
      </c>
      <c r="Z235" s="13">
        <f t="shared" si="461"/>
        <v>4.7947941305717646E-4</v>
      </c>
      <c r="AA235" s="13">
        <f t="shared" si="462"/>
        <v>9.6846759377442425E-4</v>
      </c>
      <c r="AB235" s="13">
        <f t="shared" si="463"/>
        <v>9.7807064771660815E-4</v>
      </c>
      <c r="AC235" s="13">
        <f t="shared" si="464"/>
        <v>2.5697026877040847E-5</v>
      </c>
      <c r="AD235" s="13">
        <f t="shared" si="465"/>
        <v>6.7545992044841296E-2</v>
      </c>
      <c r="AE235" s="13">
        <f t="shared" si="466"/>
        <v>2.0879650196363331E-2</v>
      </c>
      <c r="AF235" s="13">
        <f t="shared" si="467"/>
        <v>3.227132943973031E-3</v>
      </c>
      <c r="AG235" s="13">
        <f t="shared" si="468"/>
        <v>3.3252112112778419E-4</v>
      </c>
      <c r="AH235" s="13">
        <f t="shared" si="469"/>
        <v>3.7053872916491022E-5</v>
      </c>
      <c r="AI235" s="13">
        <f t="shared" si="470"/>
        <v>7.4842577525175482E-5</v>
      </c>
      <c r="AJ235" s="13">
        <f t="shared" si="471"/>
        <v>7.5584695603019751E-5</v>
      </c>
      <c r="AK235" s="13">
        <f t="shared" si="472"/>
        <v>5.0889448210852114E-5</v>
      </c>
      <c r="AL235" s="13">
        <f t="shared" si="473"/>
        <v>6.4177328121726321E-7</v>
      </c>
      <c r="AM235" s="13">
        <f t="shared" si="474"/>
        <v>2.728630368827667E-2</v>
      </c>
      <c r="AN235" s="13">
        <f t="shared" si="475"/>
        <v>8.4346747884720338E-3</v>
      </c>
      <c r="AO235" s="13">
        <f t="shared" si="476"/>
        <v>1.3036529168634163E-3</v>
      </c>
      <c r="AP235" s="13">
        <f t="shared" si="477"/>
        <v>1.3432732304583729E-4</v>
      </c>
      <c r="AQ235" s="13">
        <f t="shared" si="478"/>
        <v>1.0380732564964904E-5</v>
      </c>
      <c r="AR235" s="13">
        <f t="shared" si="479"/>
        <v>2.2908003317301841E-6</v>
      </c>
      <c r="AS235" s="13">
        <f t="shared" si="480"/>
        <v>4.6270305349352446E-6</v>
      </c>
      <c r="AT235" s="13">
        <f t="shared" si="481"/>
        <v>4.6729108763165631E-6</v>
      </c>
      <c r="AU235" s="13">
        <f t="shared" si="482"/>
        <v>3.1461641028919969E-6</v>
      </c>
      <c r="AV235" s="13">
        <f t="shared" si="483"/>
        <v>1.5886802933413652E-6</v>
      </c>
      <c r="AW235" s="13">
        <f t="shared" si="484"/>
        <v>1.1130582517687916E-8</v>
      </c>
      <c r="AX235" s="13">
        <f t="shared" si="485"/>
        <v>9.1856223494181984E-3</v>
      </c>
      <c r="AY235" s="13">
        <f t="shared" si="486"/>
        <v>2.8394368886376716E-3</v>
      </c>
      <c r="AZ235" s="13">
        <f t="shared" si="487"/>
        <v>4.3885985825810916E-4</v>
      </c>
      <c r="BA235" s="13">
        <f t="shared" si="488"/>
        <v>4.521975841079154E-5</v>
      </c>
      <c r="BB235" s="13">
        <f t="shared" si="489"/>
        <v>3.4945550024440558E-6</v>
      </c>
      <c r="BC235" s="13">
        <f t="shared" si="490"/>
        <v>2.1604564189254836E-7</v>
      </c>
      <c r="BD235" s="13">
        <f t="shared" si="491"/>
        <v>1.1802108989799118E-7</v>
      </c>
      <c r="BE235" s="13">
        <f t="shared" si="492"/>
        <v>2.3838270806949672E-7</v>
      </c>
      <c r="BF235" s="13">
        <f t="shared" si="493"/>
        <v>2.4074644436711874E-7</v>
      </c>
      <c r="BG235" s="13">
        <f t="shared" si="494"/>
        <v>1.62089079208752E-7</v>
      </c>
      <c r="BH235" s="13">
        <f t="shared" si="495"/>
        <v>8.1848154604550756E-8</v>
      </c>
      <c r="BI235" s="13">
        <f t="shared" si="496"/>
        <v>3.3063895210572444E-8</v>
      </c>
      <c r="BJ235" s="14">
        <f t="shared" si="497"/>
        <v>0.77999427037125824</v>
      </c>
      <c r="BK235" s="14">
        <f t="shared" si="498"/>
        <v>0.17122654139459345</v>
      </c>
      <c r="BL235" s="14">
        <f t="shared" si="499"/>
        <v>4.6361949782928513E-2</v>
      </c>
      <c r="BM235" s="14">
        <f t="shared" si="500"/>
        <v>0.40684593452160334</v>
      </c>
      <c r="BN235" s="14">
        <f t="shared" si="501"/>
        <v>0.58837688068217886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1.1607000000000001</v>
      </c>
      <c r="F236" s="10">
        <f>VLOOKUP(B236,home!$B$2:$E$405,3,FALSE)</f>
        <v>0.77539999999999998</v>
      </c>
      <c r="G236" s="10">
        <f>VLOOKUP(C236,away!$B$2:$E$405,4,FALSE)</f>
        <v>0.62660000000000005</v>
      </c>
      <c r="H236" s="10">
        <f>VLOOKUP(A236,away!$A$2:$E$405,3,FALSE)</f>
        <v>0.89880000000000004</v>
      </c>
      <c r="I236" s="10">
        <f>VLOOKUP(C236,away!$B$2:$E$405,3,FALSE)</f>
        <v>1.0114000000000001</v>
      </c>
      <c r="J236" s="10">
        <f>VLOOKUP(B236,home!$B$2:$E$405,4,FALSE)</f>
        <v>1.1126</v>
      </c>
      <c r="K236" s="12">
        <f t="shared" si="446"/>
        <v>0.56394424834800005</v>
      </c>
      <c r="L236" s="12">
        <f t="shared" si="447"/>
        <v>1.0114049356320001</v>
      </c>
      <c r="M236" s="13">
        <f t="shared" si="448"/>
        <v>0.20693528157870725</v>
      </c>
      <c r="N236" s="13">
        <f t="shared" si="449"/>
        <v>0.11669996182658579</v>
      </c>
      <c r="O236" s="13">
        <f t="shared" si="450"/>
        <v>0.20929536514510222</v>
      </c>
      <c r="P236" s="13">
        <f t="shared" si="451"/>
        <v>0.11803091737947488</v>
      </c>
      <c r="Q236" s="13">
        <f t="shared" si="452"/>
        <v>3.2906136127267109E-2</v>
      </c>
      <c r="R236" s="13">
        <f t="shared" si="453"/>
        <v>0.10584118265632901</v>
      </c>
      <c r="S236" s="13">
        <f t="shared" si="454"/>
        <v>1.6830500520692616E-2</v>
      </c>
      <c r="T236" s="13">
        <f t="shared" si="455"/>
        <v>3.3281428491696428E-2</v>
      </c>
      <c r="U236" s="13">
        <f t="shared" si="456"/>
        <v>5.9688526197386849E-2</v>
      </c>
      <c r="V236" s="13">
        <f t="shared" si="457"/>
        <v>1.0666348334491306E-3</v>
      </c>
      <c r="W236" s="13">
        <f t="shared" si="458"/>
        <v>6.1857420681095416E-3</v>
      </c>
      <c r="X236" s="13">
        <f t="shared" si="459"/>
        <v>6.2562900582324868E-3</v>
      </c>
      <c r="Y236" s="13">
        <f t="shared" si="460"/>
        <v>3.1638213218208745E-3</v>
      </c>
      <c r="Z236" s="13">
        <f t="shared" si="461"/>
        <v>3.5682764843913077E-2</v>
      </c>
      <c r="AA236" s="13">
        <f t="shared" si="462"/>
        <v>2.0123089998879001E-2</v>
      </c>
      <c r="AB236" s="13">
        <f t="shared" si="463"/>
        <v>5.6741504319284871E-3</v>
      </c>
      <c r="AC236" s="13">
        <f t="shared" si="464"/>
        <v>3.8023931606915239E-5</v>
      </c>
      <c r="AD236" s="13">
        <f t="shared" si="465"/>
        <v>8.7210341526865946E-4</v>
      </c>
      <c r="AE236" s="13">
        <f t="shared" si="466"/>
        <v>8.8204969858424599E-4</v>
      </c>
      <c r="AF236" s="13">
        <f t="shared" si="467"/>
        <v>4.4605470931041215E-4</v>
      </c>
      <c r="AG236" s="13">
        <f t="shared" si="468"/>
        <v>1.5038064485281598E-4</v>
      </c>
      <c r="AH236" s="13">
        <f t="shared" si="469"/>
        <v>9.0224311200324224E-3</v>
      </c>
      <c r="AI236" s="13">
        <f t="shared" si="470"/>
        <v>5.0881481362582883E-3</v>
      </c>
      <c r="AJ236" s="13">
        <f t="shared" si="471"/>
        <v>1.4347159380927287E-3</v>
      </c>
      <c r="AK236" s="13">
        <f t="shared" si="472"/>
        <v>2.6969993376686665E-4</v>
      </c>
      <c r="AL236" s="13">
        <f t="shared" si="473"/>
        <v>8.6751751479007608E-7</v>
      </c>
      <c r="AM236" s="13">
        <f t="shared" si="474"/>
        <v>9.8363541001081586E-5</v>
      </c>
      <c r="AN236" s="13">
        <f t="shared" si="475"/>
        <v>9.9485370854734522E-5</v>
      </c>
      <c r="AO236" s="13">
        <f t="shared" si="476"/>
        <v>5.0309997552829209E-5</v>
      </c>
      <c r="AP236" s="13">
        <f t="shared" si="477"/>
        <v>1.6961259945521772E-5</v>
      </c>
      <c r="AQ236" s="13">
        <f t="shared" si="478"/>
        <v>4.2886755058595153E-6</v>
      </c>
      <c r="AR236" s="13">
        <f t="shared" si="479"/>
        <v>1.8250662732401098E-3</v>
      </c>
      <c r="AS236" s="13">
        <f t="shared" si="480"/>
        <v>1.0292356276476794E-3</v>
      </c>
      <c r="AT236" s="13">
        <f t="shared" si="481"/>
        <v>2.9021575620337631E-4</v>
      </c>
      <c r="AU236" s="13">
        <f t="shared" si="482"/>
        <v>5.4555168830286511E-5</v>
      </c>
      <c r="AV236" s="13">
        <f t="shared" si="483"/>
        <v>7.6915184198735391E-6</v>
      </c>
      <c r="AW236" s="13">
        <f t="shared" si="484"/>
        <v>1.3744754631103456E-8</v>
      </c>
      <c r="AX236" s="13">
        <f t="shared" si="485"/>
        <v>9.2452588657837744E-6</v>
      </c>
      <c r="AY236" s="13">
        <f t="shared" si="486"/>
        <v>9.350700448049216E-6</v>
      </c>
      <c r="AZ236" s="13">
        <f t="shared" si="487"/>
        <v>4.7286722923866655E-6</v>
      </c>
      <c r="BA236" s="13">
        <f t="shared" si="488"/>
        <v>1.5942008318353861E-6</v>
      </c>
      <c r="BB236" s="13">
        <f t="shared" si="489"/>
        <v>4.030956474267373E-7</v>
      </c>
      <c r="BC236" s="13">
        <f t="shared" si="490"/>
        <v>8.1538585467835755E-8</v>
      </c>
      <c r="BD236" s="13">
        <f t="shared" si="491"/>
        <v>3.0764683943509117E-4</v>
      </c>
      <c r="BE236" s="13">
        <f t="shared" si="492"/>
        <v>1.7349566562186036E-4</v>
      </c>
      <c r="BF236" s="13">
        <f t="shared" si="493"/>
        <v>4.8920941370377997E-5</v>
      </c>
      <c r="BG236" s="13">
        <f t="shared" si="494"/>
        <v>9.196227836531469E-6</v>
      </c>
      <c r="BH236" s="13">
        <f t="shared" si="495"/>
        <v>1.2965399487274231E-6</v>
      </c>
      <c r="BI236" s="13">
        <f t="shared" si="496"/>
        <v>1.4623524936764823E-7</v>
      </c>
      <c r="BJ236" s="14">
        <f t="shared" si="497"/>
        <v>0.20113878067325941</v>
      </c>
      <c r="BK236" s="14">
        <f t="shared" si="498"/>
        <v>0.34291157646189363</v>
      </c>
      <c r="BL236" s="14">
        <f t="shared" si="499"/>
        <v>0.42018477635157914</v>
      </c>
      <c r="BM236" s="14">
        <f t="shared" si="500"/>
        <v>0.2101997166614856</v>
      </c>
      <c r="BN236" s="14">
        <f t="shared" si="501"/>
        <v>0.78970884471346636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1.1607000000000001</v>
      </c>
      <c r="F237" s="10">
        <f>VLOOKUP(B237,home!$B$2:$E$405,3,FALSE)</f>
        <v>0.43080000000000002</v>
      </c>
      <c r="G237" s="10">
        <f>VLOOKUP(C237,away!$B$2:$E$405,4,FALSE)</f>
        <v>0.34460000000000002</v>
      </c>
      <c r="H237" s="10">
        <f>VLOOKUP(A237,away!$A$2:$E$405,3,FALSE)</f>
        <v>0.89880000000000004</v>
      </c>
      <c r="I237" s="10">
        <f>VLOOKUP(C237,away!$B$2:$E$405,3,FALSE)</f>
        <v>1.4463999999999999</v>
      </c>
      <c r="J237" s="10">
        <f>VLOOKUP(B237,home!$B$2:$E$405,4,FALSE)</f>
        <v>0.8901</v>
      </c>
      <c r="K237" s="12">
        <f t="shared" si="446"/>
        <v>0.17231018637600004</v>
      </c>
      <c r="L237" s="12">
        <f t="shared" si="447"/>
        <v>1.1571516472319998</v>
      </c>
      <c r="M237" s="13">
        <f t="shared" si="448"/>
        <v>0.26461963237953273</v>
      </c>
      <c r="N237" s="13">
        <f t="shared" si="449"/>
        <v>4.5596658174065899E-2</v>
      </c>
      <c r="O237" s="13">
        <f t="shared" si="450"/>
        <v>0.30620504349790256</v>
      </c>
      <c r="P237" s="13">
        <f t="shared" si="451"/>
        <v>5.2762248114394783E-2</v>
      </c>
      <c r="Q237" s="13">
        <f t="shared" si="452"/>
        <v>3.9283843340480306E-3</v>
      </c>
      <c r="R237" s="13">
        <f t="shared" si="453"/>
        <v>0.17716283523717211</v>
      </c>
      <c r="S237" s="13">
        <f t="shared" si="454"/>
        <v>2.6300531833671655E-3</v>
      </c>
      <c r="T237" s="13">
        <f t="shared" si="455"/>
        <v>4.5457364031040604E-3</v>
      </c>
      <c r="U237" s="13">
        <f t="shared" si="456"/>
        <v>3.0526961158617711E-2</v>
      </c>
      <c r="V237" s="13">
        <f t="shared" si="457"/>
        <v>5.8267079584314368E-5</v>
      </c>
      <c r="W237" s="13">
        <f t="shared" si="458"/>
        <v>2.2563354558545833E-4</v>
      </c>
      <c r="X237" s="13">
        <f t="shared" si="459"/>
        <v>2.6109222894500964E-4</v>
      </c>
      <c r="Y237" s="13">
        <f t="shared" si="460"/>
        <v>1.5106165140159621E-4</v>
      </c>
      <c r="Z237" s="13">
        <f t="shared" si="461"/>
        <v>6.8334755540994996E-2</v>
      </c>
      <c r="AA237" s="13">
        <f t="shared" si="462"/>
        <v>1.1774774463227248E-2</v>
      </c>
      <c r="AB237" s="13">
        <f t="shared" si="463"/>
        <v>1.0144567911470265E-3</v>
      </c>
      <c r="AC237" s="13">
        <f t="shared" si="464"/>
        <v>7.2611347896880537E-7</v>
      </c>
      <c r="AD237" s="13">
        <f t="shared" si="465"/>
        <v>9.7197395731270064E-6</v>
      </c>
      <c r="AE237" s="13">
        <f t="shared" si="466"/>
        <v>1.1247212657709968E-5</v>
      </c>
      <c r="AF237" s="13">
        <f t="shared" si="467"/>
        <v>6.5073653268188466E-6</v>
      </c>
      <c r="AG237" s="13">
        <f t="shared" si="468"/>
        <v>2.5100028356896088E-6</v>
      </c>
      <c r="AH237" s="13">
        <f t="shared" si="469"/>
        <v>1.97684187343646E-2</v>
      </c>
      <c r="AI237" s="13">
        <f t="shared" si="470"/>
        <v>3.4062999164771748E-3</v>
      </c>
      <c r="AJ237" s="13">
        <f t="shared" si="471"/>
        <v>2.9347008673036767E-4</v>
      </c>
      <c r="AK237" s="13">
        <f t="shared" si="472"/>
        <v>1.6855961780096852E-5</v>
      </c>
      <c r="AL237" s="13">
        <f t="shared" si="473"/>
        <v>5.7911620830324543E-9</v>
      </c>
      <c r="AM237" s="13">
        <f t="shared" si="474"/>
        <v>3.3496202747433922E-7</v>
      </c>
      <c r="AN237" s="13">
        <f t="shared" si="475"/>
        <v>3.8760186185210194E-7</v>
      </c>
      <c r="AO237" s="13">
        <f t="shared" si="476"/>
        <v>2.2425706645617499E-7</v>
      </c>
      <c r="AP237" s="13">
        <f t="shared" si="477"/>
        <v>8.6499811284392943E-8</v>
      </c>
      <c r="AQ237" s="13">
        <f t="shared" si="478"/>
        <v>2.5023349778248109E-8</v>
      </c>
      <c r="AR237" s="13">
        <f t="shared" si="479"/>
        <v>4.5750116603283809E-3</v>
      </c>
      <c r="AS237" s="13">
        <f t="shared" si="480"/>
        <v>7.8832111186355664E-4</v>
      </c>
      <c r="AT237" s="13">
        <f t="shared" si="481"/>
        <v>6.7917878854672502E-5</v>
      </c>
      <c r="AU237" s="13">
        <f t="shared" si="482"/>
        <v>3.9009807879037379E-6</v>
      </c>
      <c r="AV237" s="13">
        <f t="shared" si="483"/>
        <v>1.6804468165322212E-7</v>
      </c>
      <c r="AW237" s="13">
        <f t="shared" si="484"/>
        <v>3.207483636753979E-11</v>
      </c>
      <c r="AX237" s="13">
        <f t="shared" si="485"/>
        <v>9.619561563831045E-9</v>
      </c>
      <c r="AY237" s="13">
        <f t="shared" si="486"/>
        <v>1.1131291509236725E-8</v>
      </c>
      <c r="AZ237" s="13">
        <f t="shared" si="487"/>
        <v>6.4402961528664267E-9</v>
      </c>
      <c r="BA237" s="13">
        <f t="shared" si="488"/>
        <v>2.4841331006504315E-9</v>
      </c>
      <c r="BB237" s="13">
        <f t="shared" si="489"/>
        <v>7.186296773402955E-10</v>
      </c>
      <c r="BC237" s="13">
        <f t="shared" si="490"/>
        <v>1.6631270297682458E-10</v>
      </c>
      <c r="BD237" s="13">
        <f t="shared" si="491"/>
        <v>8.8233037980909798E-4</v>
      </c>
      <c r="BE237" s="13">
        <f t="shared" si="492"/>
        <v>1.5203451219011256E-4</v>
      </c>
      <c r="BF237" s="13">
        <f t="shared" si="493"/>
        <v>1.3098547565531273E-5</v>
      </c>
      <c r="BG237" s="13">
        <f t="shared" si="494"/>
        <v>7.5233772409053186E-7</v>
      </c>
      <c r="BH237" s="13">
        <f t="shared" si="495"/>
        <v>3.2408863363933802E-8</v>
      </c>
      <c r="BI237" s="13">
        <f t="shared" si="496"/>
        <v>1.1168754572947499E-9</v>
      </c>
      <c r="BJ237" s="14">
        <f t="shared" si="497"/>
        <v>5.4739639561884948E-2</v>
      </c>
      <c r="BK237" s="14">
        <f t="shared" si="498"/>
        <v>0.32007094379281159</v>
      </c>
      <c r="BL237" s="14">
        <f t="shared" si="499"/>
        <v>0.55665268482696295</v>
      </c>
      <c r="BM237" s="14">
        <f t="shared" si="500"/>
        <v>0.14952321088632145</v>
      </c>
      <c r="BN237" s="14">
        <f t="shared" si="501"/>
        <v>0.85027480173711623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1.5941000000000001</v>
      </c>
      <c r="F255" s="10">
        <f>VLOOKUP(B255,home!$B$2:$E$405,3,FALSE)</f>
        <v>1.0037</v>
      </c>
      <c r="G255" s="10">
        <f>VLOOKUP(C255,away!$B$2:$E$405,4,FALSE)</f>
        <v>0.9758</v>
      </c>
      <c r="H255" s="10">
        <f>VLOOKUP(A255,away!$A$2:$E$405,3,FALSE)</f>
        <v>1.1647000000000001</v>
      </c>
      <c r="I255" s="10">
        <f>VLOOKUP(C255,away!$B$2:$E$405,3,FALSE)</f>
        <v>0.57240000000000002</v>
      </c>
      <c r="J255" s="10">
        <f>VLOOKUP(B255,home!$B$2:$E$405,4,FALSE)</f>
        <v>1.0303</v>
      </c>
      <c r="K255" s="12">
        <f t="shared" si="446"/>
        <v>1.561278214286</v>
      </c>
      <c r="L255" s="12">
        <f t="shared" si="447"/>
        <v>0.68687451068400007</v>
      </c>
      <c r="M255" s="13">
        <f t="shared" si="448"/>
        <v>0.10559410586184031</v>
      </c>
      <c r="N255" s="13">
        <f t="shared" si="449"/>
        <v>0.1648617770391009</v>
      </c>
      <c r="O255" s="13">
        <f t="shared" si="450"/>
        <v>7.252989979496606E-2</v>
      </c>
      <c r="P255" s="13">
        <f t="shared" si="451"/>
        <v>0.11323935243422714</v>
      </c>
      <c r="Q255" s="13">
        <f t="shared" si="452"/>
        <v>0.12869755042981207</v>
      </c>
      <c r="R255" s="13">
        <f t="shared" si="453"/>
        <v>2.4909469715813429E-2</v>
      </c>
      <c r="S255" s="13">
        <f t="shared" si="454"/>
        <v>3.035953293761717E-2</v>
      </c>
      <c r="T255" s="13">
        <f t="shared" si="455"/>
        <v>8.8399066977706567E-2</v>
      </c>
      <c r="U255" s="13">
        <f t="shared" si="456"/>
        <v>3.8890612396716394E-2</v>
      </c>
      <c r="V255" s="13">
        <f t="shared" si="457"/>
        <v>3.6175144667844232E-3</v>
      </c>
      <c r="W255" s="13">
        <f t="shared" si="458"/>
        <v>6.6977560572679812E-2</v>
      </c>
      <c r="X255" s="13">
        <f t="shared" si="459"/>
        <v>4.6005179145167413E-2</v>
      </c>
      <c r="Y255" s="13">
        <f t="shared" si="460"/>
        <v>1.5799892457133313E-2</v>
      </c>
      <c r="Z255" s="13">
        <f t="shared" si="461"/>
        <v>5.7032266074824233E-3</v>
      </c>
      <c r="AA255" s="13">
        <f t="shared" si="462"/>
        <v>8.9043234533985605E-3</v>
      </c>
      <c r="AB255" s="13">
        <f t="shared" si="463"/>
        <v>6.9510631103735267E-3</v>
      </c>
      <c r="AC255" s="13">
        <f t="shared" si="464"/>
        <v>2.4246440668768086E-4</v>
      </c>
      <c r="AD255" s="13">
        <f t="shared" si="465"/>
        <v>2.6142651542036481E-2</v>
      </c>
      <c r="AE255" s="13">
        <f t="shared" si="466"/>
        <v>1.7956720985918627E-2</v>
      </c>
      <c r="AF255" s="13">
        <f t="shared" si="467"/>
        <v>6.167006970345985E-3</v>
      </c>
      <c r="AG255" s="13">
        <f t="shared" si="468"/>
        <v>1.4119866317137389E-3</v>
      </c>
      <c r="AH255" s="13">
        <f t="shared" si="469"/>
        <v>9.7935024633361446E-4</v>
      </c>
      <c r="AI255" s="13">
        <f t="shared" si="470"/>
        <v>1.5290382037563E-3</v>
      </c>
      <c r="AJ255" s="13">
        <f t="shared" si="471"/>
        <v>1.1936270181678544E-3</v>
      </c>
      <c r="AK255" s="13">
        <f t="shared" si="472"/>
        <v>6.2119461981621034E-4</v>
      </c>
      <c r="AL255" s="13">
        <f t="shared" si="473"/>
        <v>1.0400774618078137E-5</v>
      </c>
      <c r="AM255" s="13">
        <f t="shared" si="474"/>
        <v>8.163190463250378E-3</v>
      </c>
      <c r="AN255" s="13">
        <f t="shared" si="475"/>
        <v>5.6070874550653987E-3</v>
      </c>
      <c r="AO255" s="13">
        <f t="shared" si="476"/>
        <v>1.9256827260302203E-3</v>
      </c>
      <c r="AP255" s="13">
        <f t="shared" si="477"/>
        <v>4.4090079339154635E-4</v>
      </c>
      <c r="AQ255" s="13">
        <f t="shared" si="478"/>
        <v>7.5710879180251433E-5</v>
      </c>
      <c r="AR255" s="13">
        <f t="shared" si="479"/>
        <v>1.3453814424773137E-4</v>
      </c>
      <c r="AS255" s="13">
        <f t="shared" si="480"/>
        <v>2.1005147360445033E-4</v>
      </c>
      <c r="AT255" s="13">
        <f t="shared" si="481"/>
        <v>1.6397439480864953E-4</v>
      </c>
      <c r="AU255" s="13">
        <f t="shared" si="482"/>
        <v>8.5336550105158634E-5</v>
      </c>
      <c r="AV255" s="13">
        <f t="shared" si="483"/>
        <v>3.3308524140377463E-5</v>
      </c>
      <c r="AW255" s="13">
        <f t="shared" si="484"/>
        <v>3.0982815779786205E-7</v>
      </c>
      <c r="AX255" s="13">
        <f t="shared" si="485"/>
        <v>2.1241685715566714E-3</v>
      </c>
      <c r="AY255" s="13">
        <f t="shared" si="486"/>
        <v>1.4590372481983198E-3</v>
      </c>
      <c r="AZ255" s="13">
        <f t="shared" si="487"/>
        <v>5.0108774796297541E-4</v>
      </c>
      <c r="BA255" s="13">
        <f t="shared" si="488"/>
        <v>1.147281338972721E-4</v>
      </c>
      <c r="BB255" s="13">
        <f t="shared" si="489"/>
        <v>1.9700957708094298E-5</v>
      </c>
      <c r="BC255" s="13">
        <f t="shared" si="490"/>
        <v>2.7064171371506921E-6</v>
      </c>
      <c r="BD255" s="13">
        <f t="shared" si="491"/>
        <v>1.5401803666415637E-5</v>
      </c>
      <c r="BE255" s="13">
        <f t="shared" si="492"/>
        <v>2.4046500525084978E-5</v>
      </c>
      <c r="BF255" s="13">
        <f t="shared" si="493"/>
        <v>1.8771638699816018E-5</v>
      </c>
      <c r="BG255" s="13">
        <f t="shared" si="494"/>
        <v>9.7692501828235741E-6</v>
      </c>
      <c r="BH255" s="13">
        <f t="shared" si="495"/>
        <v>3.8131293700879923E-6</v>
      </c>
      <c r="BI255" s="13">
        <f t="shared" si="496"/>
        <v>1.190671162754497E-6</v>
      </c>
      <c r="BJ255" s="14">
        <f t="shared" si="497"/>
        <v>0.58285339414499315</v>
      </c>
      <c r="BK255" s="14">
        <f t="shared" si="498"/>
        <v>0.25452240812997312</v>
      </c>
      <c r="BL255" s="14">
        <f t="shared" si="499"/>
        <v>0.15720878063985527</v>
      </c>
      <c r="BM255" s="14">
        <f t="shared" si="500"/>
        <v>0.38899692682650361</v>
      </c>
      <c r="BN255" s="14">
        <f t="shared" si="501"/>
        <v>0.60983215527575996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1.5941000000000001</v>
      </c>
      <c r="F256" s="10">
        <f>VLOOKUP(B256,home!$B$2:$E$405,3,FALSE)</f>
        <v>0.94099999999999995</v>
      </c>
      <c r="G256" s="10">
        <f>VLOOKUP(C256,away!$B$2:$E$405,4,FALSE)</f>
        <v>0.9758</v>
      </c>
      <c r="H256" s="10">
        <f>VLOOKUP(A256,away!$A$2:$E$405,3,FALSE)</f>
        <v>1.1647000000000001</v>
      </c>
      <c r="I256" s="10">
        <f>VLOOKUP(C256,away!$B$2:$E$405,3,FALSE)</f>
        <v>1.0494000000000001</v>
      </c>
      <c r="J256" s="10">
        <f>VLOOKUP(B256,home!$B$2:$E$405,4,FALSE)</f>
        <v>1.0303</v>
      </c>
      <c r="K256" s="12">
        <f t="shared" si="446"/>
        <v>1.4637469359799999</v>
      </c>
      <c r="L256" s="12">
        <f t="shared" si="447"/>
        <v>1.2592699362540001</v>
      </c>
      <c r="M256" s="13">
        <f t="shared" si="448"/>
        <v>6.5676318187747579E-2</v>
      </c>
      <c r="N256" s="13">
        <f t="shared" si="449"/>
        <v>9.6133509513763052E-2</v>
      </c>
      <c r="O256" s="13">
        <f t="shared" si="450"/>
        <v>8.2704213017682326E-2</v>
      </c>
      <c r="P256" s="13">
        <f t="shared" si="451"/>
        <v>0.12105803839726971</v>
      </c>
      <c r="Q256" s="13">
        <f t="shared" si="452"/>
        <v>7.0357564997887451E-2</v>
      </c>
      <c r="R256" s="13">
        <f t="shared" si="453"/>
        <v>5.2073464527357054E-2</v>
      </c>
      <c r="S256" s="13">
        <f t="shared" si="454"/>
        <v>5.5785133305968612E-2</v>
      </c>
      <c r="T256" s="13">
        <f t="shared" si="455"/>
        <v>8.8599166389876388E-2</v>
      </c>
      <c r="U256" s="13">
        <f t="shared" si="456"/>
        <v>7.6222374147782088E-2</v>
      </c>
      <c r="V256" s="13">
        <f t="shared" si="457"/>
        <v>1.1425120781056052E-2</v>
      </c>
      <c r="W256" s="13">
        <f t="shared" si="458"/>
        <v>3.4328556729557147E-2</v>
      </c>
      <c r="X256" s="13">
        <f t="shared" si="459"/>
        <v>4.3228919444521258E-2</v>
      </c>
      <c r="Y256" s="13">
        <f t="shared" si="460"/>
        <v>2.7218439316615804E-2</v>
      </c>
      <c r="Z256" s="13">
        <f t="shared" si="461"/>
        <v>2.185818278529662E-2</v>
      </c>
      <c r="AA256" s="13">
        <f t="shared" si="462"/>
        <v>3.1994848078068704E-2</v>
      </c>
      <c r="AB256" s="13">
        <f t="shared" si="463"/>
        <v>2.3416180420709334E-2</v>
      </c>
      <c r="AC256" s="13">
        <f t="shared" si="464"/>
        <v>1.3162114103411292E-3</v>
      </c>
      <c r="AD256" s="13">
        <f t="shared" si="465"/>
        <v>1.2562079932376222E-2</v>
      </c>
      <c r="AE256" s="13">
        <f t="shared" si="466"/>
        <v>1.5819049595661057E-2</v>
      </c>
      <c r="AF256" s="13">
        <f t="shared" si="467"/>
        <v>9.960226787963487E-3</v>
      </c>
      <c r="AG256" s="13">
        <f t="shared" si="468"/>
        <v>4.1808713841180551E-3</v>
      </c>
      <c r="AH256" s="13">
        <f t="shared" si="469"/>
        <v>6.8813381106671888E-3</v>
      </c>
      <c r="AI256" s="13">
        <f t="shared" si="470"/>
        <v>1.0072537574931498E-2</v>
      </c>
      <c r="AJ256" s="13">
        <f t="shared" si="471"/>
        <v>7.3718230064247024E-3</v>
      </c>
      <c r="AK256" s="13">
        <f t="shared" si="472"/>
        <v>3.5968277794136768E-3</v>
      </c>
      <c r="AL256" s="13">
        <f t="shared" si="473"/>
        <v>9.7044399472275179E-5</v>
      </c>
      <c r="AM256" s="13">
        <f t="shared" si="474"/>
        <v>3.6775412021103058E-3</v>
      </c>
      <c r="AN256" s="13">
        <f t="shared" si="475"/>
        <v>4.6310170751529033E-3</v>
      </c>
      <c r="AO256" s="13">
        <f t="shared" si="476"/>
        <v>2.9158502885094926E-3</v>
      </c>
      <c r="AP256" s="13">
        <f t="shared" si="477"/>
        <v>1.2239475356458523E-3</v>
      </c>
      <c r="AQ256" s="13">
        <f t="shared" si="478"/>
        <v>3.8532008379774823E-4</v>
      </c>
      <c r="AR256" s="13">
        <f t="shared" si="479"/>
        <v>1.7330924407924168E-3</v>
      </c>
      <c r="AS256" s="13">
        <f t="shared" si="480"/>
        <v>2.5368087499799993E-3</v>
      </c>
      <c r="AT256" s="13">
        <f t="shared" si="481"/>
        <v>1.8566230174752393E-3</v>
      </c>
      <c r="AU256" s="13">
        <f t="shared" si="482"/>
        <v>9.0587541769977461E-4</v>
      </c>
      <c r="AV256" s="13">
        <f t="shared" si="483"/>
        <v>3.314930917594119E-4</v>
      </c>
      <c r="AW256" s="13">
        <f t="shared" si="484"/>
        <v>4.9688148050780515E-6</v>
      </c>
      <c r="AX256" s="13">
        <f t="shared" si="485"/>
        <v>8.9716494442152871E-4</v>
      </c>
      <c r="AY256" s="13">
        <f t="shared" si="486"/>
        <v>1.1297728423710219E-3</v>
      </c>
      <c r="AZ256" s="13">
        <f t="shared" si="487"/>
        <v>7.1134448759702887E-4</v>
      </c>
      <c r="BA256" s="13">
        <f t="shared" si="488"/>
        <v>2.9859157585031504E-4</v>
      </c>
      <c r="BB256" s="13">
        <f t="shared" si="489"/>
        <v>9.4001848671751916E-5</v>
      </c>
      <c r="BC256" s="13">
        <f t="shared" si="490"/>
        <v>2.3674740396927013E-5</v>
      </c>
      <c r="BD256" s="13">
        <f t="shared" si="491"/>
        <v>3.6373853457315972E-4</v>
      </c>
      <c r="BE256" s="13">
        <f t="shared" si="492"/>
        <v>5.3242116547931768E-4</v>
      </c>
      <c r="BF256" s="13">
        <f t="shared" si="493"/>
        <v>3.8966492481062604E-4</v>
      </c>
      <c r="BG256" s="13">
        <f t="shared" si="494"/>
        <v>1.9012361325014364E-4</v>
      </c>
      <c r="BH256" s="13">
        <f t="shared" si="495"/>
        <v>6.9573214088086078E-5</v>
      </c>
      <c r="BI256" s="13">
        <f t="shared" si="496"/>
        <v>2.0367515789543302E-5</v>
      </c>
      <c r="BJ256" s="14">
        <f t="shared" si="497"/>
        <v>0.41837661071686483</v>
      </c>
      <c r="BK256" s="14">
        <f t="shared" si="498"/>
        <v>0.25648763932422641</v>
      </c>
      <c r="BL256" s="14">
        <f t="shared" si="499"/>
        <v>0.30326338834873429</v>
      </c>
      <c r="BM256" s="14">
        <f t="shared" si="500"/>
        <v>0.51085790850584867</v>
      </c>
      <c r="BN256" s="14">
        <f t="shared" si="501"/>
        <v>0.48800310864170715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1.1607000000000001</v>
      </c>
      <c r="F257" s="10">
        <f>VLOOKUP(B257,home!$B$2:$E$405,3,FALSE)</f>
        <v>0.54830000000000001</v>
      </c>
      <c r="G257" s="10">
        <f>VLOOKUP(C257,away!$B$2:$E$405,4,FALSE)</f>
        <v>0.86150000000000004</v>
      </c>
      <c r="H257" s="10">
        <f>VLOOKUP(A257,away!$A$2:$E$405,3,FALSE)</f>
        <v>0.89880000000000004</v>
      </c>
      <c r="I257" s="10">
        <f>VLOOKUP(C257,away!$B$2:$E$405,3,FALSE)</f>
        <v>1.0013000000000001</v>
      </c>
      <c r="J257" s="10">
        <f>VLOOKUP(B257,home!$B$2:$E$405,4,FALSE)</f>
        <v>1.6183000000000001</v>
      </c>
      <c r="K257" s="12">
        <f t="shared" si="446"/>
        <v>0.5482687743150001</v>
      </c>
      <c r="L257" s="12">
        <f t="shared" si="447"/>
        <v>1.4564189264520002</v>
      </c>
      <c r="M257" s="13">
        <f t="shared" si="448"/>
        <v>0.13470235657001464</v>
      </c>
      <c r="N257" s="13">
        <f t="shared" si="449"/>
        <v>7.3853095933984023E-2</v>
      </c>
      <c r="O257" s="13">
        <f t="shared" si="450"/>
        <v>0.19618306154625526</v>
      </c>
      <c r="P257" s="13">
        <f t="shared" si="451"/>
        <v>0.10756104669532958</v>
      </c>
      <c r="Q257" s="13">
        <f t="shared" si="452"/>
        <v>2.0245673193546768E-2</v>
      </c>
      <c r="R257" s="13">
        <f t="shared" si="453"/>
        <v>0.14286236194263191</v>
      </c>
      <c r="S257" s="13">
        <f t="shared" si="454"/>
        <v>2.1472116488514117E-2</v>
      </c>
      <c r="T257" s="13">
        <f t="shared" si="455"/>
        <v>2.9486181617843422E-2</v>
      </c>
      <c r="U257" s="13">
        <f t="shared" si="456"/>
        <v>7.8326972078032714E-2</v>
      </c>
      <c r="V257" s="13">
        <f t="shared" si="457"/>
        <v>1.905075409780043E-3</v>
      </c>
      <c r="W257" s="13">
        <f t="shared" si="458"/>
        <v>3.7000234756693132E-3</v>
      </c>
      <c r="X257" s="13">
        <f t="shared" si="459"/>
        <v>5.3887842182814994E-3</v>
      </c>
      <c r="Y257" s="13">
        <f t="shared" si="460"/>
        <v>3.9241636630355124E-3</v>
      </c>
      <c r="Z257" s="13">
        <f t="shared" si="461"/>
        <v>6.9355815936961676E-2</v>
      </c>
      <c r="AA257" s="13">
        <f t="shared" si="462"/>
        <v>3.8025628195374729E-2</v>
      </c>
      <c r="AB257" s="13">
        <f t="shared" si="463"/>
        <v>1.0424132281618006E-2</v>
      </c>
      <c r="AC257" s="13">
        <f t="shared" si="464"/>
        <v>9.5076243619282824E-5</v>
      </c>
      <c r="AD257" s="13">
        <f t="shared" si="465"/>
        <v>5.0715183398548523E-4</v>
      </c>
      <c r="AE257" s="13">
        <f t="shared" si="466"/>
        <v>7.3862552960130337E-4</v>
      </c>
      <c r="AF257" s="13">
        <f t="shared" si="467"/>
        <v>5.378741004359853E-4</v>
      </c>
      <c r="AG257" s="13">
        <f t="shared" si="468"/>
        <v>2.6112333997443769E-4</v>
      </c>
      <c r="AH257" s="13">
        <f t="shared" si="469"/>
        <v>2.525278074752807E-2</v>
      </c>
      <c r="AI257" s="13">
        <f t="shared" si="470"/>
        <v>1.3845311148492646E-2</v>
      </c>
      <c r="AJ257" s="13">
        <f t="shared" si="471"/>
        <v>3.7954758866969346E-3</v>
      </c>
      <c r="AK257" s="13">
        <f t="shared" si="472"/>
        <v>6.9364697078048878E-4</v>
      </c>
      <c r="AL257" s="13">
        <f t="shared" si="473"/>
        <v>3.0367695235486859E-6</v>
      </c>
      <c r="AM257" s="13">
        <f t="shared" si="474"/>
        <v>5.5611102882165305E-5</v>
      </c>
      <c r="AN257" s="13">
        <f t="shared" si="475"/>
        <v>8.0993062758454929E-5</v>
      </c>
      <c r="AO257" s="13">
        <f t="shared" si="476"/>
        <v>5.8979914756364215E-5</v>
      </c>
      <c r="AP257" s="13">
        <f t="shared" si="477"/>
        <v>2.8633154710564816E-5</v>
      </c>
      <c r="AQ257" s="13">
        <f t="shared" si="478"/>
        <v>1.0425467111123713E-5</v>
      </c>
      <c r="AR257" s="13">
        <f t="shared" si="479"/>
        <v>7.3557255652485125E-3</v>
      </c>
      <c r="AS257" s="13">
        <f t="shared" si="480"/>
        <v>4.0329146398563132E-3</v>
      </c>
      <c r="AT257" s="13">
        <f t="shared" si="481"/>
        <v>1.1055605832555203E-3</v>
      </c>
      <c r="AU257" s="13">
        <f t="shared" si="482"/>
        <v>2.0204811530416024E-4</v>
      </c>
      <c r="AV257" s="13">
        <f t="shared" si="483"/>
        <v>2.7694168132616936E-5</v>
      </c>
      <c r="AW257" s="13">
        <f t="shared" si="484"/>
        <v>6.7357995980236907E-8</v>
      </c>
      <c r="AX257" s="13">
        <f t="shared" si="485"/>
        <v>5.0816385359183534E-6</v>
      </c>
      <c r="AY257" s="13">
        <f t="shared" si="486"/>
        <v>7.4009945410993218E-6</v>
      </c>
      <c r="AZ257" s="13">
        <f t="shared" si="487"/>
        <v>5.389474262112496E-6</v>
      </c>
      <c r="BA257" s="13">
        <f t="shared" si="488"/>
        <v>2.6164441063221886E-6</v>
      </c>
      <c r="BB257" s="13">
        <f t="shared" si="489"/>
        <v>9.5265967911285651E-7</v>
      </c>
      <c r="BC257" s="13">
        <f t="shared" si="490"/>
        <v>2.7749431742553063E-7</v>
      </c>
      <c r="BD257" s="13">
        <f t="shared" si="491"/>
        <v>1.78550298850246E-3</v>
      </c>
      <c r="BE257" s="13">
        <f t="shared" si="492"/>
        <v>9.789355350420133E-4</v>
      </c>
      <c r="BF257" s="13">
        <f t="shared" si="493"/>
        <v>2.6835989296544174E-4</v>
      </c>
      <c r="BG257" s="13">
        <f t="shared" si="494"/>
        <v>4.904444986382245E-5</v>
      </c>
      <c r="BH257" s="13">
        <f t="shared" si="495"/>
        <v>6.7223851034478518E-6</v>
      </c>
      <c r="BI257" s="13">
        <f t="shared" si="496"/>
        <v>7.3713476822815417E-7</v>
      </c>
      <c r="BJ257" s="14">
        <f t="shared" si="497"/>
        <v>0.13889905831401844</v>
      </c>
      <c r="BK257" s="14">
        <f t="shared" si="498"/>
        <v>0.2657461091713223</v>
      </c>
      <c r="BL257" s="14">
        <f t="shared" si="499"/>
        <v>0.5252226162554533</v>
      </c>
      <c r="BM257" s="14">
        <f t="shared" si="500"/>
        <v>0.32380867015944825</v>
      </c>
      <c r="BN257" s="14">
        <f t="shared" si="501"/>
        <v>0.67540759588176214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1.1607000000000001</v>
      </c>
      <c r="F258" s="10">
        <f>VLOOKUP(B258,home!$B$2:$E$405,3,FALSE)</f>
        <v>0.68920000000000003</v>
      </c>
      <c r="G258" s="10">
        <f>VLOOKUP(C258,away!$B$2:$E$405,4,FALSE)</f>
        <v>1.2061999999999999</v>
      </c>
      <c r="H258" s="10">
        <f>VLOOKUP(A258,away!$A$2:$E$405,3,FALSE)</f>
        <v>0.89880000000000004</v>
      </c>
      <c r="I258" s="10">
        <f>VLOOKUP(C258,away!$B$2:$E$405,3,FALSE)</f>
        <v>1.7802</v>
      </c>
      <c r="J258" s="10">
        <f>VLOOKUP(B258,home!$B$2:$E$405,4,FALSE)</f>
        <v>1.1126</v>
      </c>
      <c r="K258" s="12">
        <f t="shared" si="446"/>
        <v>0.96490504552800005</v>
      </c>
      <c r="L258" s="12">
        <f t="shared" si="447"/>
        <v>1.7802086873760001</v>
      </c>
      <c r="M258" s="13">
        <f t="shared" si="448"/>
        <v>6.4240994214175298E-2</v>
      </c>
      <c r="N258" s="13">
        <f t="shared" si="449"/>
        <v>6.1986459446992791E-2</v>
      </c>
      <c r="O258" s="13">
        <f t="shared" si="450"/>
        <v>0.11436237598574624</v>
      </c>
      <c r="P258" s="13">
        <f t="shared" si="451"/>
        <v>0.11034883360721671</v>
      </c>
      <c r="Q258" s="13">
        <f t="shared" si="452"/>
        <v>2.9905523737410056E-2</v>
      </c>
      <c r="R258" s="13">
        <f t="shared" si="453"/>
        <v>0.10179444761939298</v>
      </c>
      <c r="S258" s="13">
        <f t="shared" si="454"/>
        <v>4.7387440167396572E-2</v>
      </c>
      <c r="T258" s="13">
        <f t="shared" si="455"/>
        <v>5.3238073157866578E-2</v>
      </c>
      <c r="U258" s="13">
        <f t="shared" si="456"/>
        <v>9.8221976114687984E-2</v>
      </c>
      <c r="V258" s="13">
        <f t="shared" si="457"/>
        <v>9.0443265222866897E-3</v>
      </c>
      <c r="W258" s="13">
        <f t="shared" si="458"/>
        <v>9.6186635811281122E-3</v>
      </c>
      <c r="X258" s="13">
        <f t="shared" si="459"/>
        <v>1.7123228468071416E-2</v>
      </c>
      <c r="Y258" s="13">
        <f t="shared" si="460"/>
        <v>1.524146003739239E-2</v>
      </c>
      <c r="Z258" s="13">
        <f t="shared" si="461"/>
        <v>6.0405119992894857E-2</v>
      </c>
      <c r="AA258" s="13">
        <f t="shared" si="462"/>
        <v>5.828520505686851E-2</v>
      </c>
      <c r="AB258" s="13">
        <f t="shared" si="463"/>
        <v>2.8119844219503264E-2</v>
      </c>
      <c r="AC258" s="13">
        <f t="shared" si="464"/>
        <v>9.7098326262061365E-4</v>
      </c>
      <c r="AD258" s="13">
        <f t="shared" si="465"/>
        <v>2.3202742551667339E-3</v>
      </c>
      <c r="AE258" s="13">
        <f t="shared" si="466"/>
        <v>4.1305723861426984E-3</v>
      </c>
      <c r="AF258" s="13">
        <f t="shared" si="467"/>
        <v>3.6766404228233238E-3</v>
      </c>
      <c r="AG258" s="13">
        <f t="shared" si="468"/>
        <v>2.1817290736892837E-3</v>
      </c>
      <c r="AH258" s="13">
        <f t="shared" si="469"/>
        <v>2.688342984333527E-2</v>
      </c>
      <c r="AI258" s="13">
        <f t="shared" si="470"/>
        <v>2.5939957096932212E-2</v>
      </c>
      <c r="AJ258" s="13">
        <f t="shared" si="471"/>
        <v>1.2514797741804872E-2</v>
      </c>
      <c r="AK258" s="13">
        <f t="shared" si="472"/>
        <v>4.0251971616099809E-3</v>
      </c>
      <c r="AL258" s="13">
        <f t="shared" si="473"/>
        <v>6.6715574248489269E-5</v>
      </c>
      <c r="AM258" s="13">
        <f t="shared" si="474"/>
        <v>4.4776886716382087E-4</v>
      </c>
      <c r="AN258" s="13">
        <f t="shared" si="475"/>
        <v>7.9712202726154419E-4</v>
      </c>
      <c r="AO258" s="13">
        <f t="shared" si="476"/>
        <v>7.0952177891488502E-4</v>
      </c>
      <c r="AP258" s="13">
        <f t="shared" si="477"/>
        <v>4.2103227823558404E-4</v>
      </c>
      <c r="AQ258" s="13">
        <f t="shared" si="478"/>
        <v>1.8738132984517388E-4</v>
      </c>
      <c r="AR258" s="13">
        <f t="shared" si="479"/>
        <v>9.5716230707137348E-3</v>
      </c>
      <c r="AS258" s="13">
        <f t="shared" si="480"/>
        <v>9.2357073948238898E-3</v>
      </c>
      <c r="AT258" s="13">
        <f t="shared" si="481"/>
        <v>4.4557903321429159E-3</v>
      </c>
      <c r="AU258" s="13">
        <f t="shared" si="482"/>
        <v>1.433138191099861E-3</v>
      </c>
      <c r="AV258" s="13">
        <f t="shared" si="483"/>
        <v>3.457105678827817E-4</v>
      </c>
      <c r="AW258" s="13">
        <f t="shared" si="484"/>
        <v>3.1833194380920971E-6</v>
      </c>
      <c r="AX258" s="13">
        <f t="shared" si="485"/>
        <v>7.2009073192787912E-5</v>
      </c>
      <c r="AY258" s="13">
        <f t="shared" si="486"/>
        <v>1.281911776676953E-4</v>
      </c>
      <c r="AZ258" s="13">
        <f t="shared" si="487"/>
        <v>1.1410352406449575E-4</v>
      </c>
      <c r="BA258" s="13">
        <f t="shared" si="488"/>
        <v>6.7709361599943942E-5</v>
      </c>
      <c r="BB258" s="13">
        <f t="shared" si="489"/>
        <v>3.0134198434225774E-5</v>
      </c>
      <c r="BC258" s="13">
        <f t="shared" si="490"/>
        <v>1.0729032367944196E-5</v>
      </c>
      <c r="BD258" s="13">
        <f t="shared" si="491"/>
        <v>2.8399144237955267E-3</v>
      </c>
      <c r="BE258" s="13">
        <f t="shared" si="492"/>
        <v>2.7402477563880463E-3</v>
      </c>
      <c r="BF258" s="13">
        <f t="shared" si="493"/>
        <v>1.3220394430678039E-3</v>
      </c>
      <c r="BG258" s="13">
        <f t="shared" si="494"/>
        <v>4.2521417633438371E-4</v>
      </c>
      <c r="BH258" s="13">
        <f t="shared" si="495"/>
        <v>1.0257282604376988E-4</v>
      </c>
      <c r="BI258" s="13">
        <f t="shared" si="496"/>
        <v>1.9794607476739885E-5</v>
      </c>
      <c r="BJ258" s="14">
        <f t="shared" si="497"/>
        <v>0.20240832721543148</v>
      </c>
      <c r="BK258" s="14">
        <f t="shared" si="498"/>
        <v>0.23218748452561203</v>
      </c>
      <c r="BL258" s="14">
        <f t="shared" si="499"/>
        <v>0.50263898362965076</v>
      </c>
      <c r="BM258" s="14">
        <f t="shared" si="500"/>
        <v>0.5148762728944255</v>
      </c>
      <c r="BN258" s="14">
        <f t="shared" si="501"/>
        <v>0.48263863461093409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1.7444</v>
      </c>
      <c r="F264" s="10">
        <f>VLOOKUP(B264,home!$B$2:$E$405,3,FALSE)</f>
        <v>0.76439999999999997</v>
      </c>
      <c r="G264" s="10">
        <f>VLOOKUP(C264,away!$B$2:$E$405,4,FALSE)</f>
        <v>0.70069999999999999</v>
      </c>
      <c r="H264" s="10">
        <f>VLOOKUP(A264,away!$A$2:$E$405,3,FALSE)</f>
        <v>1.5556000000000001</v>
      </c>
      <c r="I264" s="10">
        <f>VLOOKUP(C264,away!$B$2:$E$405,3,FALSE)</f>
        <v>1.7141999999999999</v>
      </c>
      <c r="J264" s="10">
        <f>VLOOKUP(B264,home!$B$2:$E$405,4,FALSE)</f>
        <v>0.78569999999999995</v>
      </c>
      <c r="K264" s="12">
        <f t="shared" si="446"/>
        <v>0.93432694555199991</v>
      </c>
      <c r="L264" s="12">
        <f t="shared" si="447"/>
        <v>2.0951550998639998</v>
      </c>
      <c r="M264" s="13">
        <f t="shared" si="448"/>
        <v>4.834066991441921E-2</v>
      </c>
      <c r="N264" s="13">
        <f t="shared" si="449"/>
        <v>4.5165990467076762E-2</v>
      </c>
      <c r="O264" s="13">
        <f t="shared" si="450"/>
        <v>0.10128120110203763</v>
      </c>
      <c r="P264" s="13">
        <f t="shared" si="451"/>
        <v>9.4629755267504667E-2</v>
      </c>
      <c r="Q264" s="13">
        <f t="shared" si="452"/>
        <v>2.109990095796728E-2</v>
      </c>
      <c r="R264" s="13">
        <f t="shared" si="453"/>
        <v>0.10609991250464278</v>
      </c>
      <c r="S264" s="13">
        <f t="shared" si="454"/>
        <v>4.6310852734566491E-2</v>
      </c>
      <c r="T264" s="13">
        <f t="shared" si="455"/>
        <v>4.420756509871044E-2</v>
      </c>
      <c r="U264" s="13">
        <f t="shared" si="456"/>
        <v>9.9132007173797332E-2</v>
      </c>
      <c r="V264" s="13">
        <f t="shared" si="457"/>
        <v>1.0072918513679202E-2</v>
      </c>
      <c r="W264" s="13">
        <f t="shared" si="458"/>
        <v>6.5714020045024302E-3</v>
      </c>
      <c r="X264" s="13">
        <f t="shared" si="459"/>
        <v>1.3768106422989776E-2</v>
      </c>
      <c r="Y264" s="13">
        <f t="shared" si="460"/>
        <v>1.4423159193798664E-2</v>
      </c>
      <c r="Z264" s="13">
        <f t="shared" si="461"/>
        <v>7.4098590926408817E-2</v>
      </c>
      <c r="AA264" s="13">
        <f t="shared" si="462"/>
        <v>6.9232310129978686E-2</v>
      </c>
      <c r="AB264" s="13">
        <f t="shared" si="463"/>
        <v>3.2342806428625873E-2</v>
      </c>
      <c r="AC264" s="13">
        <f t="shared" si="464"/>
        <v>1.2323963128077391E-3</v>
      </c>
      <c r="AD264" s="13">
        <f t="shared" si="465"/>
        <v>1.5349594907152612E-3</v>
      </c>
      <c r="AE264" s="13">
        <f t="shared" si="466"/>
        <v>3.2159782050567272E-3</v>
      </c>
      <c r="AF264" s="13">
        <f t="shared" si="467"/>
        <v>3.3689865686880381E-3</v>
      </c>
      <c r="AG264" s="13">
        <f t="shared" si="468"/>
        <v>2.3528497969200202E-3</v>
      </c>
      <c r="AH264" s="13">
        <f t="shared" si="469"/>
        <v>3.8812010168050436E-2</v>
      </c>
      <c r="AI264" s="13">
        <f t="shared" si="470"/>
        <v>3.6263106911047727E-2</v>
      </c>
      <c r="AJ264" s="13">
        <f t="shared" si="471"/>
        <v>1.6940798958212416E-2</v>
      </c>
      <c r="AK264" s="13">
        <f t="shared" si="472"/>
        <v>5.2760816486123706E-3</v>
      </c>
      <c r="AL264" s="13">
        <f t="shared" si="473"/>
        <v>9.6499582384798724E-5</v>
      </c>
      <c r="AM264" s="13">
        <f t="shared" si="474"/>
        <v>2.8683080250120868E-4</v>
      </c>
      <c r="AN264" s="13">
        <f t="shared" si="475"/>
        <v>6.0095501865849101E-4</v>
      </c>
      <c r="AO264" s="13">
        <f t="shared" si="476"/>
        <v>6.2954698606560149E-4</v>
      </c>
      <c r="AP264" s="13">
        <f t="shared" si="477"/>
        <v>4.3966619281978511E-4</v>
      </c>
      <c r="AQ264" s="13">
        <f t="shared" si="478"/>
        <v>2.3029221653104038E-4</v>
      </c>
      <c r="AR264" s="13">
        <f t="shared" si="479"/>
        <v>1.6263436207912853E-2</v>
      </c>
      <c r="AS264" s="13">
        <f t="shared" si="480"/>
        <v>1.5195366676319018E-2</v>
      </c>
      <c r="AT264" s="13">
        <f t="shared" si="481"/>
        <v>7.0987202666138944E-3</v>
      </c>
      <c r="AU264" s="13">
        <f t="shared" si="482"/>
        <v>2.2108418746778131E-3</v>
      </c>
      <c r="AV264" s="13">
        <f t="shared" si="483"/>
        <v>5.1641228396654467E-4</v>
      </c>
      <c r="AW264" s="13">
        <f t="shared" si="484"/>
        <v>5.2473252627057742E-6</v>
      </c>
      <c r="AX264" s="13">
        <f t="shared" si="485"/>
        <v>4.4665624598530537E-5</v>
      </c>
      <c r="AY264" s="13">
        <f t="shared" si="486"/>
        <v>9.3581411166222161E-5</v>
      </c>
      <c r="AZ264" s="13">
        <f t="shared" si="487"/>
        <v>9.8033785428690133E-5</v>
      </c>
      <c r="BA264" s="13">
        <f t="shared" si="488"/>
        <v>6.8465328499964402E-5</v>
      </c>
      <c r="BB264" s="13">
        <f t="shared" si="489"/>
        <v>3.586137054264112E-5</v>
      </c>
      <c r="BC264" s="13">
        <f t="shared" si="490"/>
        <v>1.5027026676105427E-5</v>
      </c>
      <c r="BD264" s="13">
        <f t="shared" si="491"/>
        <v>5.6790702187202386E-3</v>
      </c>
      <c r="BE264" s="13">
        <f t="shared" si="492"/>
        <v>5.3061083310322089E-3</v>
      </c>
      <c r="BF264" s="13">
        <f t="shared" si="493"/>
        <v>2.4788199948506712E-3</v>
      </c>
      <c r="BG264" s="13">
        <f t="shared" si="494"/>
        <v>7.7200943812068409E-4</v>
      </c>
      <c r="BH264" s="13">
        <f t="shared" si="495"/>
        <v>1.8032730506415361E-4</v>
      </c>
      <c r="BI264" s="13">
        <f t="shared" si="496"/>
        <v>3.3696932028042862E-5</v>
      </c>
      <c r="BJ264" s="14">
        <f t="shared" si="497"/>
        <v>0.15825182396991369</v>
      </c>
      <c r="BK264" s="14">
        <f t="shared" si="498"/>
        <v>0.20077667373652833</v>
      </c>
      <c r="BL264" s="14">
        <f t="shared" si="499"/>
        <v>0.56111504455431127</v>
      </c>
      <c r="BM264" s="14">
        <f t="shared" si="500"/>
        <v>0.5775363688876104</v>
      </c>
      <c r="BN264" s="14">
        <f t="shared" si="501"/>
        <v>0.41661743021364833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1.7444</v>
      </c>
      <c r="F265" s="10">
        <f>VLOOKUP(B265,home!$B$2:$E$405,3,FALSE)</f>
        <v>1.0828</v>
      </c>
      <c r="G265" s="10">
        <f>VLOOKUP(C265,away!$B$2:$E$405,4,FALSE)</f>
        <v>1.0190999999999999</v>
      </c>
      <c r="H265" s="10">
        <f>VLOOKUP(A265,away!$A$2:$E$405,3,FALSE)</f>
        <v>1.5556000000000001</v>
      </c>
      <c r="I265" s="10">
        <f>VLOOKUP(C265,away!$B$2:$E$405,3,FALSE)</f>
        <v>0.57140000000000002</v>
      </c>
      <c r="J265" s="10">
        <f>VLOOKUP(B265,home!$B$2:$E$405,4,FALSE)</f>
        <v>0.92849999999999999</v>
      </c>
      <c r="K265" s="12">
        <f t="shared" si="446"/>
        <v>1.9249130937119998</v>
      </c>
      <c r="L265" s="12">
        <f t="shared" si="447"/>
        <v>0.82531564644000011</v>
      </c>
      <c r="M265" s="13">
        <f t="shared" si="448"/>
        <v>6.3913240010309208E-2</v>
      </c>
      <c r="N265" s="13">
        <f t="shared" si="449"/>
        <v>0.12302743255740187</v>
      </c>
      <c r="O265" s="13">
        <f t="shared" si="450"/>
        <v>5.2748596995183222E-2</v>
      </c>
      <c r="P265" s="13">
        <f t="shared" si="451"/>
        <v>0.10153646503096564</v>
      </c>
      <c r="Q265" s="13">
        <f t="shared" si="452"/>
        <v>0.11840855790775645</v>
      </c>
      <c r="R265" s="13">
        <f t="shared" si="453"/>
        <v>2.1767121213941341E-2</v>
      </c>
      <c r="S265" s="13">
        <f t="shared" si="454"/>
        <v>4.0326752834473581E-2</v>
      </c>
      <c r="T265" s="13">
        <f t="shared" si="455"/>
        <v>9.7724435513668204E-2</v>
      </c>
      <c r="U265" s="13">
        <f t="shared" si="456"/>
        <v>4.189981663713193E-2</v>
      </c>
      <c r="V265" s="13">
        <f t="shared" si="457"/>
        <v>7.1183928023702426E-3</v>
      </c>
      <c r="W265" s="13">
        <f t="shared" si="458"/>
        <v>7.5975394508065341E-2</v>
      </c>
      <c r="X265" s="13">
        <f t="shared" si="459"/>
        <v>6.2703681831957972E-2</v>
      </c>
      <c r="Y265" s="13">
        <f t="shared" si="460"/>
        <v>2.5875164852655237E-2</v>
      </c>
      <c r="Z265" s="13">
        <f t="shared" si="461"/>
        <v>5.9882485719406128E-3</v>
      </c>
      <c r="AA265" s="13">
        <f t="shared" si="462"/>
        <v>1.152685808453067E-2</v>
      </c>
      <c r="AB265" s="13">
        <f t="shared" si="463"/>
        <v>1.1094100028136556E-2</v>
      </c>
      <c r="AC265" s="13">
        <f t="shared" si="464"/>
        <v>7.0679451720210824E-4</v>
      </c>
      <c r="AD265" s="13">
        <f t="shared" si="465"/>
        <v>3.6561507922127423E-2</v>
      </c>
      <c r="AE265" s="13">
        <f t="shared" si="466"/>
        <v>3.0174784545571778E-2</v>
      </c>
      <c r="AF265" s="13">
        <f t="shared" si="467"/>
        <v>1.2451860906708146E-2</v>
      </c>
      <c r="AG265" s="13">
        <f t="shared" si="468"/>
        <v>3.4255718778669333E-3</v>
      </c>
      <c r="AH265" s="13">
        <f t="shared" si="469"/>
        <v>1.2355488102986434E-3</v>
      </c>
      <c r="AI265" s="13">
        <f t="shared" si="470"/>
        <v>2.3783240828641424E-3</v>
      </c>
      <c r="AJ265" s="13">
        <f t="shared" si="471"/>
        <v>2.2890335840978862E-3</v>
      </c>
      <c r="AK265" s="13">
        <f t="shared" si="472"/>
        <v>1.4687302393255101E-3</v>
      </c>
      <c r="AL265" s="13">
        <f t="shared" si="473"/>
        <v>4.4914272390756168E-5</v>
      </c>
      <c r="AM265" s="13">
        <f t="shared" si="474"/>
        <v>1.4075545065031609E-2</v>
      </c>
      <c r="AN265" s="13">
        <f t="shared" si="475"/>
        <v>1.1616767574341914E-2</v>
      </c>
      <c r="AO265" s="13">
        <f t="shared" si="476"/>
        <v>4.7937500200806145E-3</v>
      </c>
      <c r="AP265" s="13">
        <f t="shared" si="477"/>
        <v>1.3187856322315319E-3</v>
      </c>
      <c r="AQ265" s="13">
        <f t="shared" si="478"/>
        <v>2.7210360414523768E-4</v>
      </c>
      <c r="AR265" s="13">
        <f t="shared" si="479"/>
        <v>2.0394355301595968E-4</v>
      </c>
      <c r="AS265" s="13">
        <f t="shared" si="480"/>
        <v>3.9257361557856822E-4</v>
      </c>
      <c r="AT265" s="13">
        <f t="shared" si="481"/>
        <v>3.778350464365236E-4</v>
      </c>
      <c r="AU265" s="13">
        <f t="shared" si="482"/>
        <v>2.4243320938298197E-4</v>
      </c>
      <c r="AV265" s="13">
        <f t="shared" si="483"/>
        <v>1.166657147729812E-4</v>
      </c>
      <c r="AW265" s="13">
        <f t="shared" si="484"/>
        <v>1.9820430039481311E-6</v>
      </c>
      <c r="AX265" s="13">
        <f t="shared" si="485"/>
        <v>4.5157001661354492E-3</v>
      </c>
      <c r="AY265" s="13">
        <f t="shared" si="486"/>
        <v>3.7268780017432938E-3</v>
      </c>
      <c r="AZ265" s="13">
        <f t="shared" si="487"/>
        <v>1.5379253636058909E-3</v>
      </c>
      <c r="BA265" s="13">
        <f t="shared" si="488"/>
        <v>4.2309128854695603E-4</v>
      </c>
      <c r="BB265" s="13">
        <f t="shared" si="489"/>
        <v>8.72959650775659E-5</v>
      </c>
      <c r="BC265" s="13">
        <f t="shared" si="490"/>
        <v>1.4409345169919001E-5</v>
      </c>
      <c r="BD265" s="13">
        <f t="shared" si="491"/>
        <v>2.8052967549106181E-5</v>
      </c>
      <c r="BE265" s="13">
        <f t="shared" si="492"/>
        <v>5.3999524552752318E-5</v>
      </c>
      <c r="BF265" s="13">
        <f t="shared" si="493"/>
        <v>5.1972195932907793E-5</v>
      </c>
      <c r="BG265" s="13">
        <f t="shared" si="494"/>
        <v>3.3347320153406591E-5</v>
      </c>
      <c r="BH265" s="13">
        <f t="shared" si="495"/>
        <v>1.6047673300874599E-5</v>
      </c>
      <c r="BI265" s="13">
        <f t="shared" si="496"/>
        <v>6.1780752920931922E-6</v>
      </c>
      <c r="BJ265" s="14">
        <f t="shared" si="497"/>
        <v>0.62871064444988944</v>
      </c>
      <c r="BK265" s="14">
        <f t="shared" si="498"/>
        <v>0.21737343746945484</v>
      </c>
      <c r="BL265" s="14">
        <f t="shared" si="499"/>
        <v>0.147931178571478</v>
      </c>
      <c r="BM265" s="14">
        <f t="shared" si="500"/>
        <v>0.51487719938846599</v>
      </c>
      <c r="BN265" s="14">
        <f t="shared" si="501"/>
        <v>0.48140141371555778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1.5941000000000001</v>
      </c>
      <c r="F296" s="10">
        <f>VLOOKUP(B296,home!$B$2:$E$405,3,FALSE)</f>
        <v>1.6728000000000001</v>
      </c>
      <c r="G296" s="10">
        <f>VLOOKUP(C296,away!$B$2:$E$405,4,FALSE)</f>
        <v>0.69699999999999995</v>
      </c>
      <c r="H296" s="10">
        <f>VLOOKUP(A296,away!$A$2:$E$405,3,FALSE)</f>
        <v>1.1647000000000001</v>
      </c>
      <c r="I296" s="10">
        <f>VLOOKUP(C296,away!$B$2:$E$405,3,FALSE)</f>
        <v>0.85860000000000003</v>
      </c>
      <c r="J296" s="10">
        <f>VLOOKUP(B296,home!$B$2:$E$405,4,FALSE)</f>
        <v>0.66779999999999995</v>
      </c>
      <c r="K296" s="12">
        <f t="shared" si="502"/>
        <v>1.85862750456</v>
      </c>
      <c r="L296" s="12">
        <f t="shared" si="503"/>
        <v>0.66780762627599999</v>
      </c>
      <c r="M296" s="13">
        <f t="shared" si="504"/>
        <v>7.9943501038008166E-2</v>
      </c>
      <c r="N296" s="13">
        <f t="shared" si="505"/>
        <v>0.14858518984006289</v>
      </c>
      <c r="O296" s="13">
        <f t="shared" si="506"/>
        <v>5.338687966438517E-2</v>
      </c>
      <c r="P296" s="13">
        <f t="shared" si="507"/>
        <v>9.9226322926861232E-2</v>
      </c>
      <c r="Q296" s="13">
        <f t="shared" si="508"/>
        <v>0.13808226030350498</v>
      </c>
      <c r="R296" s="13">
        <f t="shared" si="509"/>
        <v>1.7826082691477757E-2</v>
      </c>
      <c r="S296" s="13">
        <f t="shared" si="510"/>
        <v>3.0790067465598769E-2</v>
      </c>
      <c r="T296" s="13">
        <f t="shared" si="511"/>
        <v>9.2212386484108413E-2</v>
      </c>
      <c r="U296" s="13">
        <f t="shared" si="512"/>
        <v>3.3132047588941511E-2</v>
      </c>
      <c r="V296" s="13">
        <f t="shared" si="513"/>
        <v>4.246311648729682E-3</v>
      </c>
      <c r="W296" s="13">
        <f t="shared" si="514"/>
        <v>8.5547828963969272E-2</v>
      </c>
      <c r="X296" s="13">
        <f t="shared" si="515"/>
        <v>5.7129492593493557E-2</v>
      </c>
      <c r="Y296" s="13">
        <f t="shared" si="516"/>
        <v>1.9075755419606627E-2</v>
      </c>
      <c r="Z296" s="13">
        <f t="shared" si="517"/>
        <v>3.9681313226651504E-3</v>
      </c>
      <c r="AA296" s="13">
        <f t="shared" si="518"/>
        <v>7.375278018011501E-3</v>
      </c>
      <c r="AB296" s="13">
        <f t="shared" si="519"/>
        <v>6.8539472890264703E-3</v>
      </c>
      <c r="AC296" s="13">
        <f t="shared" si="520"/>
        <v>3.2940911818508869E-4</v>
      </c>
      <c r="AD296" s="13">
        <f t="shared" si="521"/>
        <v>3.9750386966956978E-2</v>
      </c>
      <c r="AE296" s="13">
        <f t="shared" si="522"/>
        <v>2.654561156395599E-2</v>
      </c>
      <c r="AF296" s="13">
        <f t="shared" si="523"/>
        <v>8.8636809232850913E-3</v>
      </c>
      <c r="AG296" s="13">
        <f t="shared" si="524"/>
        <v>1.9730779058156271E-3</v>
      </c>
      <c r="AH296" s="13">
        <f t="shared" si="525"/>
        <v>6.6248708983511441E-4</v>
      </c>
      <c r="AI296" s="13">
        <f t="shared" si="526"/>
        <v>1.2313167265834554E-3</v>
      </c>
      <c r="AJ296" s="13">
        <f t="shared" si="527"/>
        <v>1.1442795674263978E-3</v>
      </c>
      <c r="AK296" s="13">
        <f t="shared" si="528"/>
        <v>7.0892982564157406E-4</v>
      </c>
      <c r="AL296" s="13">
        <f t="shared" si="529"/>
        <v>1.6354577976536707E-5</v>
      </c>
      <c r="AM296" s="13">
        <f t="shared" si="530"/>
        <v>1.4776232506737912E-2</v>
      </c>
      <c r="AN296" s="13">
        <f t="shared" si="531"/>
        <v>9.8676807556269137E-3</v>
      </c>
      <c r="AO296" s="13">
        <f t="shared" si="532"/>
        <v>3.2948562311322874E-3</v>
      </c>
      <c r="AP296" s="13">
        <f t="shared" si="533"/>
        <v>7.3344337287771359E-4</v>
      </c>
      <c r="AQ296" s="13">
        <f t="shared" si="534"/>
        <v>1.2244976946233224E-4</v>
      </c>
      <c r="AR296" s="13">
        <f t="shared" si="535"/>
        <v>8.8482786180256608E-5</v>
      </c>
      <c r="AS296" s="13">
        <f t="shared" si="536"/>
        <v>1.6445654007472639E-4</v>
      </c>
      <c r="AT296" s="13">
        <f t="shared" si="537"/>
        <v>1.528317243438302E-4</v>
      </c>
      <c r="AU296" s="13">
        <f t="shared" si="538"/>
        <v>9.4685748811591637E-5</v>
      </c>
      <c r="AV296" s="13">
        <f t="shared" si="539"/>
        <v>4.3996384257770897E-5</v>
      </c>
      <c r="AW296" s="13">
        <f t="shared" si="540"/>
        <v>5.6387205914226467E-7</v>
      </c>
      <c r="AX296" s="13">
        <f t="shared" si="541"/>
        <v>4.577252025132773E-3</v>
      </c>
      <c r="AY296" s="13">
        <f t="shared" si="542"/>
        <v>3.0567238097709312E-3</v>
      </c>
      <c r="AZ296" s="13">
        <f t="shared" si="543"/>
        <v>1.0206517357922284E-3</v>
      </c>
      <c r="BA296" s="13">
        <f t="shared" si="544"/>
        <v>2.271996709779624E-4</v>
      </c>
      <c r="BB296" s="13">
        <f t="shared" si="545"/>
        <v>3.7931418241620312E-5</v>
      </c>
      <c r="BC296" s="13">
        <f t="shared" si="546"/>
        <v>5.0661780754437259E-6</v>
      </c>
      <c r="BD296" s="13">
        <f t="shared" si="547"/>
        <v>9.8482465675540019E-6</v>
      </c>
      <c r="BE296" s="13">
        <f t="shared" si="548"/>
        <v>1.8304221942144482E-5</v>
      </c>
      <c r="BF296" s="13">
        <f t="shared" si="549"/>
        <v>1.7010365175620199E-5</v>
      </c>
      <c r="BG296" s="13">
        <f t="shared" si="550"/>
        <v>1.0538644192672431E-5</v>
      </c>
      <c r="BH296" s="13">
        <f t="shared" si="551"/>
        <v>4.8968534893181251E-6</v>
      </c>
      <c r="BI296" s="13">
        <f t="shared" si="552"/>
        <v>1.8202853162094539E-6</v>
      </c>
      <c r="BJ296" s="14">
        <f t="shared" si="553"/>
        <v>0.65548515843858746</v>
      </c>
      <c r="BK296" s="14">
        <f t="shared" si="554"/>
        <v>0.21760869058513038</v>
      </c>
      <c r="BL296" s="14">
        <f t="shared" si="555"/>
        <v>0.12292812026168065</v>
      </c>
      <c r="BM296" s="14">
        <f t="shared" si="556"/>
        <v>0.4598837042060519</v>
      </c>
      <c r="BN296" s="14">
        <f t="shared" si="557"/>
        <v>0.53705023646430017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1.5941000000000001</v>
      </c>
      <c r="F297" s="10">
        <f>VLOOKUP(B297,home!$B$2:$E$405,3,FALSE)</f>
        <v>0.76670000000000005</v>
      </c>
      <c r="G297" s="10">
        <f>VLOOKUP(C297,away!$B$2:$E$405,4,FALSE)</f>
        <v>0.87819999999999998</v>
      </c>
      <c r="H297" s="10">
        <f>VLOOKUP(A297,away!$A$2:$E$405,3,FALSE)</f>
        <v>1.1647000000000001</v>
      </c>
      <c r="I297" s="10">
        <f>VLOOKUP(C297,away!$B$2:$E$405,3,FALSE)</f>
        <v>1.2879</v>
      </c>
      <c r="J297" s="10">
        <f>VLOOKUP(B297,home!$B$2:$E$405,4,FALSE)</f>
        <v>1.0494000000000001</v>
      </c>
      <c r="K297" s="12">
        <f t="shared" si="502"/>
        <v>1.0733329399540001</v>
      </c>
      <c r="L297" s="12">
        <f t="shared" si="503"/>
        <v>1.5741179762220001</v>
      </c>
      <c r="M297" s="13">
        <f t="shared" si="504"/>
        <v>7.0831538659678214E-2</v>
      </c>
      <c r="N297" s="13">
        <f t="shared" si="505"/>
        <v>7.6025823631057837E-2</v>
      </c>
      <c r="O297" s="13">
        <f t="shared" si="506"/>
        <v>0.11149719828766304</v>
      </c>
      <c r="P297" s="13">
        <f t="shared" si="507"/>
        <v>0.11967361563473149</v>
      </c>
      <c r="Q297" s="13">
        <f t="shared" si="508"/>
        <v>4.0800510395173795E-2</v>
      </c>
      <c r="R297" s="13">
        <f t="shared" si="509"/>
        <v>8.7754872061499609E-2</v>
      </c>
      <c r="S297" s="13">
        <f t="shared" si="510"/>
        <v>5.0548719363208983E-2</v>
      </c>
      <c r="T297" s="13">
        <f t="shared" si="511"/>
        <v>6.4224816852075664E-2</v>
      </c>
      <c r="U297" s="13">
        <f t="shared" si="512"/>
        <v>9.4190194825056528E-2</v>
      </c>
      <c r="V297" s="13">
        <f t="shared" si="513"/>
        <v>9.4894137811903038E-3</v>
      </c>
      <c r="W297" s="13">
        <f t="shared" si="514"/>
        <v>1.4597510591358547E-2</v>
      </c>
      <c r="X297" s="13">
        <f t="shared" si="515"/>
        <v>2.2978203829948529E-2</v>
      </c>
      <c r="Y297" s="13">
        <f t="shared" si="516"/>
        <v>1.8085201855007598E-2</v>
      </c>
      <c r="Z297" s="13">
        <f t="shared" si="517"/>
        <v>4.6045507204356087E-2</v>
      </c>
      <c r="AA297" s="13">
        <f t="shared" si="518"/>
        <v>4.9422159619324613E-2</v>
      </c>
      <c r="AB297" s="13">
        <f t="shared" si="519"/>
        <v>2.6523215941542777E-2</v>
      </c>
      <c r="AC297" s="13">
        <f t="shared" si="520"/>
        <v>1.0020540275369292E-3</v>
      </c>
      <c r="AD297" s="13">
        <f t="shared" si="521"/>
        <v>3.9169972397581302E-3</v>
      </c>
      <c r="AE297" s="13">
        <f t="shared" si="522"/>
        <v>6.1658157679152295E-3</v>
      </c>
      <c r="AF297" s="13">
        <f t="shared" si="523"/>
        <v>4.8528607191742103E-3</v>
      </c>
      <c r="AG297" s="13">
        <f t="shared" si="524"/>
        <v>2.5463250980512484E-3</v>
      </c>
      <c r="AH297" s="13">
        <f t="shared" si="525"/>
        <v>1.8120265153659131E-2</v>
      </c>
      <c r="AI297" s="13">
        <f t="shared" si="526"/>
        <v>1.9449077470122977E-2</v>
      </c>
      <c r="AJ297" s="13">
        <f t="shared" si="527"/>
        <v>1.0437667750200099E-2</v>
      </c>
      <c r="AK297" s="13">
        <f t="shared" si="528"/>
        <v>3.7343642041951092E-3</v>
      </c>
      <c r="AL297" s="13">
        <f t="shared" si="529"/>
        <v>6.7720922518914499E-5</v>
      </c>
      <c r="AM297" s="13">
        <f t="shared" si="530"/>
        <v>8.4084843262825987E-4</v>
      </c>
      <c r="AN297" s="13">
        <f t="shared" si="531"/>
        <v>1.3235946330782374E-3</v>
      </c>
      <c r="AO297" s="13">
        <f t="shared" si="532"/>
        <v>1.0417470525797079E-3</v>
      </c>
      <c r="AP297" s="13">
        <f t="shared" si="533"/>
        <v>5.4661092071400103E-4</v>
      </c>
      <c r="AQ297" s="13">
        <f t="shared" si="534"/>
        <v>2.1510751907379181E-4</v>
      </c>
      <c r="AR297" s="13">
        <f t="shared" si="535"/>
        <v>5.704687022456789E-3</v>
      </c>
      <c r="AS297" s="13">
        <f t="shared" si="536"/>
        <v>6.1230284933309767E-3</v>
      </c>
      <c r="AT297" s="13">
        <f t="shared" si="537"/>
        <v>3.2860240870845239E-3</v>
      </c>
      <c r="AU297" s="13">
        <f t="shared" si="538"/>
        <v>1.1756659647166974E-3</v>
      </c>
      <c r="AV297" s="13">
        <f t="shared" si="539"/>
        <v>3.1547025157830711E-4</v>
      </c>
      <c r="AW297" s="13">
        <f t="shared" si="540"/>
        <v>3.178279605900547E-6</v>
      </c>
      <c r="AX297" s="13">
        <f t="shared" si="541"/>
        <v>1.5041838670810047E-4</v>
      </c>
      <c r="AY297" s="13">
        <f t="shared" si="542"/>
        <v>2.3677628647153333E-4</v>
      </c>
      <c r="AZ297" s="13">
        <f t="shared" si="543"/>
        <v>1.8635690443896531E-4</v>
      </c>
      <c r="BA297" s="13">
        <f t="shared" si="544"/>
        <v>9.7782584423486893E-5</v>
      </c>
      <c r="BB297" s="13">
        <f t="shared" si="545"/>
        <v>3.8480330975614006E-5</v>
      </c>
      <c r="BC297" s="13">
        <f t="shared" si="546"/>
        <v>1.2114516143937255E-5</v>
      </c>
      <c r="BD297" s="13">
        <f t="shared" si="547"/>
        <v>1.496641731794933E-3</v>
      </c>
      <c r="BE297" s="13">
        <f t="shared" si="548"/>
        <v>1.6063948700453018E-3</v>
      </c>
      <c r="BF297" s="13">
        <f t="shared" si="549"/>
        <v>8.6209826429637368E-4</v>
      </c>
      <c r="BG297" s="13">
        <f t="shared" si="550"/>
        <v>3.0843948818215587E-4</v>
      </c>
      <c r="BH297" s="13">
        <f t="shared" si="551"/>
        <v>8.2764565662115099E-5</v>
      </c>
      <c r="BI297" s="13">
        <f t="shared" si="552"/>
        <v>1.7766786917226784E-5</v>
      </c>
      <c r="BJ297" s="14">
        <f t="shared" si="553"/>
        <v>0.25888390354675639</v>
      </c>
      <c r="BK297" s="14">
        <f t="shared" si="554"/>
        <v>0.25184983867533633</v>
      </c>
      <c r="BL297" s="14">
        <f t="shared" si="555"/>
        <v>0.44210799683932928</v>
      </c>
      <c r="BM297" s="14">
        <f t="shared" si="556"/>
        <v>0.49207008958910853</v>
      </c>
      <c r="BN297" s="14">
        <f t="shared" si="557"/>
        <v>0.50658355866980398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1.5941000000000001</v>
      </c>
      <c r="F298" s="10">
        <f>VLOOKUP(B298,home!$B$2:$E$405,3,FALSE)</f>
        <v>0.83640000000000003</v>
      </c>
      <c r="G298" s="10">
        <f>VLOOKUP(C298,away!$B$2:$E$405,4,FALSE)</f>
        <v>0.94099999999999995</v>
      </c>
      <c r="H298" s="10">
        <f>VLOOKUP(A298,away!$A$2:$E$405,3,FALSE)</f>
        <v>1.1647000000000001</v>
      </c>
      <c r="I298" s="10">
        <f>VLOOKUP(C298,away!$B$2:$E$405,3,FALSE)</f>
        <v>1.3736999999999999</v>
      </c>
      <c r="J298" s="10">
        <f>VLOOKUP(B298,home!$B$2:$E$405,4,FALSE)</f>
        <v>1.0494000000000001</v>
      </c>
      <c r="K298" s="12">
        <f t="shared" si="502"/>
        <v>1.25464023084</v>
      </c>
      <c r="L298" s="12">
        <f t="shared" si="503"/>
        <v>1.6789858404660001</v>
      </c>
      <c r="M298" s="13">
        <f t="shared" si="504"/>
        <v>5.3203767296060286E-2</v>
      </c>
      <c r="N298" s="13">
        <f t="shared" si="505"/>
        <v>6.6751586881886718E-2</v>
      </c>
      <c r="O298" s="13">
        <f t="shared" si="506"/>
        <v>8.9328371949533275E-2</v>
      </c>
      <c r="P298" s="13">
        <f t="shared" si="507"/>
        <v>0.1120749692033238</v>
      </c>
      <c r="Q298" s="13">
        <f t="shared" si="508"/>
        <v>4.187461318721334E-2</v>
      </c>
      <c r="R298" s="13">
        <f t="shared" si="509"/>
        <v>7.4990535827573299E-2</v>
      </c>
      <c r="S298" s="13">
        <f t="shared" si="510"/>
        <v>5.9022130200054944E-2</v>
      </c>
      <c r="T298" s="13">
        <f t="shared" si="511"/>
        <v>7.0306882616322036E-2</v>
      </c>
      <c r="U298" s="13">
        <f t="shared" si="512"/>
        <v>9.4086143181521836E-2</v>
      </c>
      <c r="V298" s="13">
        <f t="shared" si="513"/>
        <v>1.3814609504950011E-2</v>
      </c>
      <c r="W298" s="13">
        <f t="shared" si="514"/>
        <v>1.7512524785180356E-2</v>
      </c>
      <c r="X298" s="13">
        <f t="shared" si="515"/>
        <v>2.9403281145127698E-2</v>
      </c>
      <c r="Y298" s="13">
        <f t="shared" si="516"/>
        <v>2.468384635295516E-2</v>
      </c>
      <c r="Z298" s="13">
        <f t="shared" si="517"/>
        <v>4.1969349274484612E-2</v>
      </c>
      <c r="AA298" s="13">
        <f t="shared" si="518"/>
        <v>5.2656434061943959E-2</v>
      </c>
      <c r="AB298" s="13">
        <f t="shared" si="519"/>
        <v>3.303244029334431E-2</v>
      </c>
      <c r="AC298" s="13">
        <f t="shared" si="520"/>
        <v>1.8187996986750341E-3</v>
      </c>
      <c r="AD298" s="13">
        <f t="shared" si="521"/>
        <v>5.4929795347674745E-3</v>
      </c>
      <c r="AE298" s="13">
        <f t="shared" si="522"/>
        <v>9.2226348608441065E-3</v>
      </c>
      <c r="AF298" s="13">
        <f t="shared" si="523"/>
        <v>7.7423366715726879E-3</v>
      </c>
      <c r="AG298" s="13">
        <f t="shared" si="524"/>
        <v>4.3330912145637347E-3</v>
      </c>
      <c r="AH298" s="13">
        <f t="shared" si="525"/>
        <v>1.7616485791357925E-2</v>
      </c>
      <c r="AI298" s="13">
        <f t="shared" si="526"/>
        <v>2.2102351799858883E-2</v>
      </c>
      <c r="AJ298" s="13">
        <f t="shared" si="527"/>
        <v>1.3865249882140922E-2</v>
      </c>
      <c r="AK298" s="13">
        <f t="shared" si="528"/>
        <v>5.7986334375945249E-3</v>
      </c>
      <c r="AL298" s="13">
        <f t="shared" si="529"/>
        <v>1.5325374918036185E-4</v>
      </c>
      <c r="AM298" s="13">
        <f t="shared" si="530"/>
        <v>1.3783426223000117E-3</v>
      </c>
      <c r="AN298" s="13">
        <f t="shared" si="531"/>
        <v>2.314217746152496E-3</v>
      </c>
      <c r="AO298" s="13">
        <f t="shared" si="532"/>
        <v>1.9427694137725904E-3</v>
      </c>
      <c r="AP298" s="13">
        <f t="shared" si="533"/>
        <v>1.0872941123382038E-3</v>
      </c>
      <c r="AQ298" s="13">
        <f t="shared" si="534"/>
        <v>4.5638785475947332E-4</v>
      </c>
      <c r="AR298" s="13">
        <f t="shared" si="535"/>
        <v>5.9155660404920877E-3</v>
      </c>
      <c r="AS298" s="13">
        <f t="shared" si="536"/>
        <v>7.4219071425922576E-3</v>
      </c>
      <c r="AT298" s="13">
        <f t="shared" si="537"/>
        <v>4.6559116453274985E-3</v>
      </c>
      <c r="AU298" s="13">
        <f t="shared" si="538"/>
        <v>1.9471646871547794E-3</v>
      </c>
      <c r="AV298" s="13">
        <f t="shared" si="539"/>
        <v>6.107477881438421E-4</v>
      </c>
      <c r="AW298" s="13">
        <f t="shared" si="540"/>
        <v>8.9675715402012025E-6</v>
      </c>
      <c r="AX298" s="13">
        <f t="shared" si="541"/>
        <v>2.8822068430318291E-4</v>
      </c>
      <c r="AY298" s="13">
        <f t="shared" si="542"/>
        <v>4.8391844787446528E-4</v>
      </c>
      <c r="AZ298" s="13">
        <f t="shared" si="543"/>
        <v>4.0624611096075569E-4</v>
      </c>
      <c r="BA298" s="13">
        <f t="shared" si="544"/>
        <v>2.2736048934916277E-4</v>
      </c>
      <c r="BB298" s="13">
        <f t="shared" si="545"/>
        <v>9.5433760574666323E-5</v>
      </c>
      <c r="BC298" s="13">
        <f t="shared" si="546"/>
        <v>3.2046386541457436E-5</v>
      </c>
      <c r="BD298" s="13">
        <f t="shared" si="547"/>
        <v>1.6553586033879555E-3</v>
      </c>
      <c r="BE298" s="13">
        <f t="shared" si="548"/>
        <v>2.0768795002776446E-3</v>
      </c>
      <c r="BF298" s="13">
        <f t="shared" si="549"/>
        <v>1.3028682878276042E-3</v>
      </c>
      <c r="BG298" s="13">
        <f t="shared" si="550"/>
        <v>5.4487698979804704E-4</v>
      </c>
      <c r="BH298" s="13">
        <f t="shared" si="551"/>
        <v>1.7090614806490649E-4</v>
      </c>
      <c r="BI298" s="13">
        <f t="shared" si="552"/>
        <v>4.2885145812025892E-5</v>
      </c>
      <c r="BJ298" s="14">
        <f t="shared" si="553"/>
        <v>0.28603601487935987</v>
      </c>
      <c r="BK298" s="14">
        <f t="shared" si="554"/>
        <v>0.24057144810011888</v>
      </c>
      <c r="BL298" s="14">
        <f t="shared" si="555"/>
        <v>0.42982171820374765</v>
      </c>
      <c r="BM298" s="14">
        <f t="shared" si="556"/>
        <v>0.55969973523578587</v>
      </c>
      <c r="BN298" s="14">
        <f t="shared" si="557"/>
        <v>0.43822384434559075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1.1607000000000001</v>
      </c>
      <c r="F299" s="10">
        <f>VLOOKUP(B299,home!$B$2:$E$405,3,FALSE)</f>
        <v>0.68920000000000003</v>
      </c>
      <c r="G299" s="10">
        <f>VLOOKUP(C299,away!$B$2:$E$405,4,FALSE)</f>
        <v>2.3262</v>
      </c>
      <c r="H299" s="10">
        <f>VLOOKUP(A299,away!$A$2:$E$405,3,FALSE)</f>
        <v>0.89880000000000004</v>
      </c>
      <c r="I299" s="10">
        <f>VLOOKUP(C299,away!$B$2:$E$405,3,FALSE)</f>
        <v>0.44500000000000001</v>
      </c>
      <c r="J299" s="10">
        <f>VLOOKUP(B299,home!$B$2:$E$405,4,FALSE)</f>
        <v>1.3351</v>
      </c>
      <c r="K299" s="12">
        <f t="shared" si="502"/>
        <v>1.8608540183280002</v>
      </c>
      <c r="L299" s="12">
        <f t="shared" si="503"/>
        <v>0.53399460660000009</v>
      </c>
      <c r="M299" s="13">
        <f t="shared" si="504"/>
        <v>9.1186481238071049E-2</v>
      </c>
      <c r="N299" s="13">
        <f t="shared" si="505"/>
        <v>0.16968473002905532</v>
      </c>
      <c r="O299" s="13">
        <f t="shared" si="506"/>
        <v>4.8693089175962039E-2</v>
      </c>
      <c r="P299" s="13">
        <f t="shared" si="507"/>
        <v>9.0610730657892616E-2</v>
      </c>
      <c r="Q299" s="13">
        <f t="shared" si="508"/>
        <v>0.15787925586173476</v>
      </c>
      <c r="R299" s="13">
        <f t="shared" si="509"/>
        <v>1.3000923499328283E-2</v>
      </c>
      <c r="S299" s="13">
        <f t="shared" si="510"/>
        <v>2.2509653840358128E-2</v>
      </c>
      <c r="T299" s="13">
        <f t="shared" si="511"/>
        <v>8.4306671124187813E-2</v>
      </c>
      <c r="U299" s="13">
        <f t="shared" si="512"/>
        <v>2.4192820735699967E-2</v>
      </c>
      <c r="V299" s="13">
        <f t="shared" si="513"/>
        <v>2.4852808998762142E-3</v>
      </c>
      <c r="W299" s="13">
        <f t="shared" si="514"/>
        <v>9.7930082560314533E-2</v>
      </c>
      <c r="X299" s="13">
        <f t="shared" si="515"/>
        <v>5.2294135911100686E-2</v>
      </c>
      <c r="Y299" s="13">
        <f t="shared" si="516"/>
        <v>1.3962393266667572E-2</v>
      </c>
      <c r="Z299" s="13">
        <f t="shared" si="517"/>
        <v>2.3141410098201681E-3</v>
      </c>
      <c r="AA299" s="13">
        <f t="shared" si="518"/>
        <v>4.306278597101477E-3</v>
      </c>
      <c r="AB299" s="13">
        <f t="shared" si="519"/>
        <v>4.0066779157280743E-3</v>
      </c>
      <c r="AC299" s="13">
        <f t="shared" si="520"/>
        <v>1.5434930373611999E-4</v>
      </c>
      <c r="AD299" s="13">
        <f t="shared" si="521"/>
        <v>4.5558396911888531E-2</v>
      </c>
      <c r="AE299" s="13">
        <f t="shared" si="522"/>
        <v>2.4327938236290574E-2</v>
      </c>
      <c r="AF299" s="13">
        <f t="shared" si="523"/>
        <v>6.4954939039385418E-3</v>
      </c>
      <c r="AG299" s="13">
        <f t="shared" si="524"/>
        <v>1.1561862373021205E-3</v>
      </c>
      <c r="AH299" s="13">
        <f t="shared" si="525"/>
        <v>3.0893470453896181E-4</v>
      </c>
      <c r="AI299" s="13">
        <f t="shared" si="526"/>
        <v>5.7488238634230068E-4</v>
      </c>
      <c r="AJ299" s="13">
        <f t="shared" si="527"/>
        <v>5.3488609934553011E-4</v>
      </c>
      <c r="AK299" s="13">
        <f t="shared" si="528"/>
        <v>3.3178164910497318E-4</v>
      </c>
      <c r="AL299" s="13">
        <f t="shared" si="529"/>
        <v>6.1349897476810161E-6</v>
      </c>
      <c r="AM299" s="13">
        <f t="shared" si="530"/>
        <v>1.6955505192413949E-2</v>
      </c>
      <c r="AN299" s="13">
        <f t="shared" si="531"/>
        <v>9.0541483249273452E-3</v>
      </c>
      <c r="AO299" s="13">
        <f t="shared" si="532"/>
        <v>2.4174331864338133E-3</v>
      </c>
      <c r="AP299" s="13">
        <f t="shared" si="533"/>
        <v>4.3029876112383634E-4</v>
      </c>
      <c r="AQ299" s="13">
        <f t="shared" si="534"/>
        <v>5.744430441669758E-5</v>
      </c>
      <c r="AR299" s="13">
        <f t="shared" si="535"/>
        <v>3.2993893203074045E-5</v>
      </c>
      <c r="AS299" s="13">
        <f t="shared" si="536"/>
        <v>6.139681874722523E-5</v>
      </c>
      <c r="AT299" s="13">
        <f t="shared" si="537"/>
        <v>5.7125258439164999E-5</v>
      </c>
      <c r="AU299" s="13">
        <f t="shared" si="538"/>
        <v>3.543392223818189E-5</v>
      </c>
      <c r="AV299" s="13">
        <f t="shared" si="539"/>
        <v>1.6484339145510666E-5</v>
      </c>
      <c r="AW299" s="13">
        <f t="shared" si="540"/>
        <v>1.6934037445648049E-7</v>
      </c>
      <c r="AX299" s="13">
        <f t="shared" si="541"/>
        <v>5.2586199950141214E-3</v>
      </c>
      <c r="AY299" s="13">
        <f t="shared" si="542"/>
        <v>2.8080747154964601E-3</v>
      </c>
      <c r="AZ299" s="13">
        <f t="shared" si="543"/>
        <v>7.4974837650246956E-4</v>
      </c>
      <c r="BA299" s="13">
        <f t="shared" si="544"/>
        <v>1.3345386311980836E-4</v>
      </c>
      <c r="BB299" s="13">
        <f t="shared" si="545"/>
        <v>1.7815910783978074E-5</v>
      </c>
      <c r="BC299" s="13">
        <f t="shared" si="546"/>
        <v>1.9027200540622147E-6</v>
      </c>
      <c r="BD299" s="13">
        <f t="shared" si="547"/>
        <v>2.9364268368629892E-6</v>
      </c>
      <c r="BE299" s="13">
        <f t="shared" si="548"/>
        <v>5.4642616789026733E-6</v>
      </c>
      <c r="BF299" s="13">
        <f t="shared" si="549"/>
        <v>5.0840966511908738E-6</v>
      </c>
      <c r="BG299" s="13">
        <f t="shared" si="550"/>
        <v>3.1535872276454883E-6</v>
      </c>
      <c r="BH299" s="13">
        <f t="shared" si="551"/>
        <v>1.4670913661779914E-6</v>
      </c>
      <c r="BI299" s="13">
        <f t="shared" si="552"/>
        <v>5.4600857280132621E-7</v>
      </c>
      <c r="BJ299" s="14">
        <f t="shared" si="553"/>
        <v>0.69147972939276692</v>
      </c>
      <c r="BK299" s="14">
        <f t="shared" si="554"/>
        <v>0.20976070564517826</v>
      </c>
      <c r="BL299" s="14">
        <f t="shared" si="555"/>
        <v>9.6172360467258355E-2</v>
      </c>
      <c r="BM299" s="14">
        <f t="shared" si="556"/>
        <v>0.42586382067785772</v>
      </c>
      <c r="BN299" s="14">
        <f t="shared" si="557"/>
        <v>0.57105521046204399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1.1607000000000001</v>
      </c>
      <c r="F300" s="10">
        <f>VLOOKUP(B300,home!$B$2:$E$405,3,FALSE)</f>
        <v>2.4984999999999999</v>
      </c>
      <c r="G300" s="10">
        <f>VLOOKUP(C300,away!$B$2:$E$405,4,FALSE)</f>
        <v>1.2061999999999999</v>
      </c>
      <c r="H300" s="10">
        <f>VLOOKUP(A300,away!$A$2:$E$405,3,FALSE)</f>
        <v>0.89880000000000004</v>
      </c>
      <c r="I300" s="10">
        <f>VLOOKUP(C300,away!$B$2:$E$405,3,FALSE)</f>
        <v>0.8901</v>
      </c>
      <c r="J300" s="10">
        <f>VLOOKUP(B300,home!$B$2:$E$405,4,FALSE)</f>
        <v>1.0013000000000001</v>
      </c>
      <c r="K300" s="12">
        <f t="shared" si="502"/>
        <v>3.4979907954899998</v>
      </c>
      <c r="L300" s="12">
        <f t="shared" si="503"/>
        <v>0.80106190844400016</v>
      </c>
      <c r="M300" s="13">
        <f t="shared" si="504"/>
        <v>1.3581418544705109E-2</v>
      </c>
      <c r="N300" s="13">
        <f t="shared" si="505"/>
        <v>4.7507677059075659E-2</v>
      </c>
      <c r="O300" s="13">
        <f t="shared" si="506"/>
        <v>1.0879557058798211E-2</v>
      </c>
      <c r="P300" s="13">
        <f t="shared" si="507"/>
        <v>3.8056590450684401E-2</v>
      </c>
      <c r="Q300" s="13">
        <f t="shared" si="508"/>
        <v>8.3090708533879051E-2</v>
      </c>
      <c r="R300" s="13">
        <f t="shared" si="509"/>
        <v>4.3575993702731422E-3</v>
      </c>
      <c r="S300" s="13">
        <f t="shared" si="510"/>
        <v>2.6659661359449128E-2</v>
      </c>
      <c r="T300" s="13">
        <f t="shared" si="511"/>
        <v>6.656080155211333E-2</v>
      </c>
      <c r="U300" s="13">
        <f t="shared" si="512"/>
        <v>1.5242842487648473E-2</v>
      </c>
      <c r="V300" s="13">
        <f t="shared" si="513"/>
        <v>8.3003587304953576E-3</v>
      </c>
      <c r="W300" s="13">
        <f t="shared" si="514"/>
        <v>9.688351121408377E-2</v>
      </c>
      <c r="X300" s="13">
        <f t="shared" si="515"/>
        <v>7.7609690389909641E-2</v>
      </c>
      <c r="Y300" s="13">
        <f t="shared" si="516"/>
        <v>3.1085083348744491E-2</v>
      </c>
      <c r="Z300" s="13">
        <f t="shared" si="517"/>
        <v>1.163568955928459E-3</v>
      </c>
      <c r="AA300" s="13">
        <f t="shared" si="518"/>
        <v>4.0701534977556596E-3</v>
      </c>
      <c r="AB300" s="13">
        <f t="shared" si="519"/>
        <v>7.1186797356903621E-3</v>
      </c>
      <c r="AC300" s="13">
        <f t="shared" si="520"/>
        <v>1.4536559259276331E-3</v>
      </c>
      <c r="AD300" s="13">
        <f t="shared" si="521"/>
        <v>8.4724407615404312E-2</v>
      </c>
      <c r="AE300" s="13">
        <f t="shared" si="522"/>
        <v>6.7869495656183165E-2</v>
      </c>
      <c r="AF300" s="13">
        <f t="shared" si="523"/>
        <v>2.7183833857736924E-2</v>
      </c>
      <c r="AG300" s="13">
        <f t="shared" si="524"/>
        <v>7.2586446096344565E-3</v>
      </c>
      <c r="AH300" s="13">
        <f t="shared" si="525"/>
        <v>2.3302269211056102E-4</v>
      </c>
      <c r="AI300" s="13">
        <f t="shared" si="526"/>
        <v>8.1511123214304273E-4</v>
      </c>
      <c r="AJ300" s="13">
        <f t="shared" si="527"/>
        <v>1.4256257936684379E-3</v>
      </c>
      <c r="AK300" s="13">
        <f t="shared" si="528"/>
        <v>1.6622753013551075E-3</v>
      </c>
      <c r="AL300" s="13">
        <f t="shared" si="529"/>
        <v>1.6293198842857545E-4</v>
      </c>
      <c r="AM300" s="13">
        <f t="shared" si="530"/>
        <v>5.9273039598405401E-2</v>
      </c>
      <c r="AN300" s="13">
        <f t="shared" si="531"/>
        <v>4.7481374219975427E-2</v>
      </c>
      <c r="AO300" s="13">
        <f t="shared" si="532"/>
        <v>1.9017760124098625E-2</v>
      </c>
      <c r="AP300" s="13">
        <f t="shared" si="533"/>
        <v>5.0781344064468837E-3</v>
      </c>
      <c r="AQ300" s="13">
        <f t="shared" si="534"/>
        <v>1.0169750097408703E-3</v>
      </c>
      <c r="AR300" s="13">
        <f t="shared" si="535"/>
        <v>3.7333120490568942E-5</v>
      </c>
      <c r="AS300" s="13">
        <f t="shared" si="536"/>
        <v>1.3059091184292927E-4</v>
      </c>
      <c r="AT300" s="13">
        <f t="shared" si="537"/>
        <v>2.2840290380060632E-4</v>
      </c>
      <c r="AU300" s="13">
        <f t="shared" si="538"/>
        <v>2.6631708505256961E-4</v>
      </c>
      <c r="AV300" s="13">
        <f t="shared" si="539"/>
        <v>2.3289367804890402E-4</v>
      </c>
      <c r="AW300" s="13">
        <f t="shared" si="540"/>
        <v>1.2682024861418183E-5</v>
      </c>
      <c r="AX300" s="13">
        <f t="shared" si="541"/>
        <v>3.4556091155989392E-2</v>
      </c>
      <c r="AY300" s="13">
        <f t="shared" si="542"/>
        <v>2.7681568329781699E-2</v>
      </c>
      <c r="AZ300" s="13">
        <f t="shared" si="543"/>
        <v>1.1087324977488957E-2</v>
      </c>
      <c r="BA300" s="13">
        <f t="shared" si="544"/>
        <v>2.9605445686687118E-3</v>
      </c>
      <c r="BB300" s="13">
        <f t="shared" si="545"/>
        <v>5.9289487055281945E-4</v>
      </c>
      <c r="BC300" s="13">
        <f t="shared" si="546"/>
        <v>9.4989099302340014E-5</v>
      </c>
      <c r="BD300" s="13">
        <f t="shared" si="547"/>
        <v>4.984356791390825E-6</v>
      </c>
      <c r="BE300" s="13">
        <f t="shared" si="548"/>
        <v>1.7435234177723177E-5</v>
      </c>
      <c r="BF300" s="13">
        <f t="shared" si="549"/>
        <v>3.0494144335444167E-5</v>
      </c>
      <c r="BG300" s="13">
        <f t="shared" si="550"/>
        <v>3.5556078733909071E-5</v>
      </c>
      <c r="BH300" s="13">
        <f t="shared" si="551"/>
        <v>3.1093709033732919E-5</v>
      </c>
      <c r="BI300" s="13">
        <f t="shared" si="552"/>
        <v>2.1753101599528392E-5</v>
      </c>
      <c r="BJ300" s="14">
        <f t="shared" si="553"/>
        <v>0.79861455019721594</v>
      </c>
      <c r="BK300" s="14">
        <f t="shared" si="554"/>
        <v>0.11589618532947191</v>
      </c>
      <c r="BL300" s="14">
        <f t="shared" si="555"/>
        <v>4.6841721493350287E-2</v>
      </c>
      <c r="BM300" s="14">
        <f t="shared" si="556"/>
        <v>0.73737358865363078</v>
      </c>
      <c r="BN300" s="14">
        <f t="shared" si="557"/>
        <v>0.19747355101741559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1.7444</v>
      </c>
      <c r="F308" s="10">
        <f>VLOOKUP(B308,home!$B$2:$E$405,3,FALSE)</f>
        <v>0.82799999999999996</v>
      </c>
      <c r="G308" s="10">
        <f>VLOOKUP(C308,away!$B$2:$E$405,4,FALSE)</f>
        <v>1.4650000000000001</v>
      </c>
      <c r="H308" s="10">
        <f>VLOOKUP(A308,away!$A$2:$E$405,3,FALSE)</f>
        <v>1.5556000000000001</v>
      </c>
      <c r="I308" s="10">
        <f>VLOOKUP(C308,away!$B$2:$E$405,3,FALSE)</f>
        <v>0.71430000000000005</v>
      </c>
      <c r="J308" s="10">
        <f>VLOOKUP(B308,home!$B$2:$E$405,4,FALSE)</f>
        <v>0.85709999999999997</v>
      </c>
      <c r="K308" s="12">
        <f t="shared" si="502"/>
        <v>2.115992088</v>
      </c>
      <c r="L308" s="12">
        <f t="shared" si="503"/>
        <v>0.9523795900680001</v>
      </c>
      <c r="M308" s="13">
        <f t="shared" si="504"/>
        <v>4.6496805016686009E-2</v>
      </c>
      <c r="N308" s="13">
        <f t="shared" si="505"/>
        <v>9.8386871532586323E-2</v>
      </c>
      <c r="O308" s="13">
        <f t="shared" si="506"/>
        <v>4.4282608101263159E-2</v>
      </c>
      <c r="P308" s="13">
        <f t="shared" si="507"/>
        <v>9.3701648378277561E-2</v>
      </c>
      <c r="Q308" s="13">
        <f t="shared" si="508"/>
        <v>0.10409292086301254</v>
      </c>
      <c r="R308" s="13">
        <f t="shared" si="509"/>
        <v>2.1086926075311447E-2</v>
      </c>
      <c r="S308" s="13">
        <f t="shared" si="510"/>
        <v>4.7207538806459601E-2</v>
      </c>
      <c r="T308" s="13">
        <f t="shared" si="511"/>
        <v>9.9135973300496671E-2</v>
      </c>
      <c r="U308" s="13">
        <f t="shared" si="512"/>
        <v>4.4619768735599918E-2</v>
      </c>
      <c r="V308" s="13">
        <f t="shared" si="513"/>
        <v>1.0570437642517982E-2</v>
      </c>
      <c r="W308" s="13">
        <f t="shared" si="514"/>
        <v>7.3419932320981582E-2</v>
      </c>
      <c r="X308" s="13">
        <f t="shared" si="515"/>
        <v>6.9923645046676752E-2</v>
      </c>
      <c r="Y308" s="13">
        <f t="shared" si="516"/>
        <v>3.3296926202807171E-2</v>
      </c>
      <c r="Z308" s="13">
        <f t="shared" si="517"/>
        <v>6.6942526704664466E-3</v>
      </c>
      <c r="AA308" s="13">
        <f t="shared" si="518"/>
        <v>1.4164985685779875E-2</v>
      </c>
      <c r="AB308" s="13">
        <f t="shared" si="519"/>
        <v>1.4986498818871735E-2</v>
      </c>
      <c r="AC308" s="13">
        <f t="shared" si="520"/>
        <v>1.3313649061858742E-3</v>
      </c>
      <c r="AD308" s="13">
        <f t="shared" si="521"/>
        <v>3.8838998973173132E-2</v>
      </c>
      <c r="AE308" s="13">
        <f t="shared" si="522"/>
        <v>3.6989469920722107E-2</v>
      </c>
      <c r="AF308" s="13">
        <f t="shared" si="523"/>
        <v>1.7614008099964964E-2</v>
      </c>
      <c r="AG308" s="13">
        <f t="shared" si="524"/>
        <v>5.5917406045663557E-3</v>
      </c>
      <c r="AH308" s="13">
        <f t="shared" si="525"/>
        <v>1.5938674035276123E-3</v>
      </c>
      <c r="AI308" s="13">
        <f t="shared" si="526"/>
        <v>3.3726108151855313E-3</v>
      </c>
      <c r="AJ308" s="13">
        <f t="shared" si="527"/>
        <v>3.5682089004179071E-3</v>
      </c>
      <c r="AK308" s="13">
        <f t="shared" si="528"/>
        <v>2.5167672672051582E-3</v>
      </c>
      <c r="AL308" s="13">
        <f t="shared" si="529"/>
        <v>1.0732013630428033E-4</v>
      </c>
      <c r="AM308" s="13">
        <f t="shared" si="530"/>
        <v>1.6436602906614882E-2</v>
      </c>
      <c r="AN308" s="13">
        <f t="shared" si="531"/>
        <v>1.5653885138312382E-2</v>
      </c>
      <c r="AO308" s="13">
        <f t="shared" si="532"/>
        <v>7.4542203554987503E-3</v>
      </c>
      <c r="AP308" s="13">
        <f t="shared" si="533"/>
        <v>2.3664157754821474E-3</v>
      </c>
      <c r="AQ308" s="13">
        <f t="shared" si="534"/>
        <v>5.6343152154603399E-4</v>
      </c>
      <c r="AR308" s="13">
        <f t="shared" si="535"/>
        <v>3.0359335687887514E-4</v>
      </c>
      <c r="AS308" s="13">
        <f t="shared" si="536"/>
        <v>6.4240114112506022E-4</v>
      </c>
      <c r="AT308" s="13">
        <f t="shared" si="537"/>
        <v>6.7965786597139948E-4</v>
      </c>
      <c r="AU308" s="13">
        <f t="shared" si="538"/>
        <v>4.7938355564748207E-4</v>
      </c>
      <c r="AV308" s="13">
        <f t="shared" si="539"/>
        <v>2.5359295271684494E-4</v>
      </c>
      <c r="AW308" s="13">
        <f t="shared" si="540"/>
        <v>6.0076252505018151E-6</v>
      </c>
      <c r="AX308" s="13">
        <f t="shared" si="541"/>
        <v>5.796620283999146E-3</v>
      </c>
      <c r="AY308" s="13">
        <f t="shared" si="542"/>
        <v>5.5205828498549612E-3</v>
      </c>
      <c r="AZ308" s="13">
        <f t="shared" si="543"/>
        <v>2.6288452157406492E-3</v>
      </c>
      <c r="BA308" s="13">
        <f t="shared" si="544"/>
        <v>8.3455284297310106E-4</v>
      </c>
      <c r="BB308" s="13">
        <f t="shared" si="545"/>
        <v>1.9870277362020149E-4</v>
      </c>
      <c r="BC308" s="13">
        <f t="shared" si="546"/>
        <v>3.7848093217156434E-5</v>
      </c>
      <c r="BD308" s="13">
        <f t="shared" si="547"/>
        <v>4.8189352795278514E-5</v>
      </c>
      <c r="BE308" s="13">
        <f t="shared" si="548"/>
        <v>1.0196828924065002E-4</v>
      </c>
      <c r="BF308" s="13">
        <f t="shared" si="549"/>
        <v>1.078820466300555E-4</v>
      </c>
      <c r="BG308" s="13">
        <f t="shared" si="550"/>
        <v>7.6092519035481521E-5</v>
      </c>
      <c r="BH308" s="13">
        <f t="shared" si="551"/>
        <v>4.0252792058767078E-5</v>
      </c>
      <c r="BI308" s="13">
        <f t="shared" si="552"/>
        <v>1.703491790325206E-5</v>
      </c>
      <c r="BJ308" s="14">
        <f t="shared" si="553"/>
        <v>0.63478219462184704</v>
      </c>
      <c r="BK308" s="14">
        <f t="shared" si="554"/>
        <v>0.20493569773628625</v>
      </c>
      <c r="BL308" s="14">
        <f t="shared" si="555"/>
        <v>0.15294229059316547</v>
      </c>
      <c r="BM308" s="14">
        <f t="shared" si="556"/>
        <v>0.58579208043002384</v>
      </c>
      <c r="BN308" s="14">
        <f t="shared" si="557"/>
        <v>0.40804777996713704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1.7444</v>
      </c>
      <c r="F309" s="10">
        <f>VLOOKUP(B309,home!$B$2:$E$405,3,FALSE)</f>
        <v>1.3375999999999999</v>
      </c>
      <c r="G309" s="10">
        <f>VLOOKUP(C309,away!$B$2:$E$405,4,FALSE)</f>
        <v>0.89170000000000005</v>
      </c>
      <c r="H309" s="10">
        <f>VLOOKUP(A309,away!$A$2:$E$405,3,FALSE)</f>
        <v>1.5556000000000001</v>
      </c>
      <c r="I309" s="10">
        <f>VLOOKUP(C309,away!$B$2:$E$405,3,FALSE)</f>
        <v>1.0713999999999999</v>
      </c>
      <c r="J309" s="10">
        <f>VLOOKUP(B309,home!$B$2:$E$405,4,FALSE)</f>
        <v>0.64280000000000004</v>
      </c>
      <c r="K309" s="12">
        <f t="shared" si="502"/>
        <v>2.0806120276479998</v>
      </c>
      <c r="L309" s="12">
        <f t="shared" si="503"/>
        <v>1.0713353731520001</v>
      </c>
      <c r="M309" s="13">
        <f t="shared" si="504"/>
        <v>4.2768757803735083E-2</v>
      </c>
      <c r="N309" s="13">
        <f t="shared" si="505"/>
        <v>8.8985191894015464E-2</v>
      </c>
      <c r="O309" s="13">
        <f t="shared" si="506"/>
        <v>4.5819683100912043E-2</v>
      </c>
      <c r="P309" s="13">
        <f t="shared" si="507"/>
        <v>9.5332983762777379E-2</v>
      </c>
      <c r="Q309" s="13">
        <f t="shared" si="508"/>
        <v>9.2571830268626962E-2</v>
      </c>
      <c r="R309" s="13">
        <f t="shared" si="509"/>
        <v>2.4544123646310999E-2</v>
      </c>
      <c r="S309" s="13">
        <f t="shared" si="510"/>
        <v>5.3125097967658734E-2</v>
      </c>
      <c r="T309" s="13">
        <f t="shared" si="511"/>
        <v>9.917547632420308E-2</v>
      </c>
      <c r="U309" s="13">
        <f t="shared" si="512"/>
        <v>5.1066798866594335E-2</v>
      </c>
      <c r="V309" s="13">
        <f t="shared" si="513"/>
        <v>1.3157512274595887E-2</v>
      </c>
      <c r="W309" s="13">
        <f t="shared" si="514"/>
        <v>6.4202021159431466E-2</v>
      </c>
      <c r="X309" s="13">
        <f t="shared" si="515"/>
        <v>6.8781896295952119E-2</v>
      </c>
      <c r="Y309" s="13">
        <f t="shared" si="516"/>
        <v>3.6844239267163015E-2</v>
      </c>
      <c r="Z309" s="13">
        <f t="shared" si="517"/>
        <v>8.7649959551031401E-3</v>
      </c>
      <c r="AA309" s="13">
        <f t="shared" si="518"/>
        <v>1.8236556006473659E-2</v>
      </c>
      <c r="AB309" s="13">
        <f t="shared" si="519"/>
        <v>1.8971598884972744E-2</v>
      </c>
      <c r="AC309" s="13">
        <f t="shared" si="520"/>
        <v>1.833033282420717E-3</v>
      </c>
      <c r="AD309" s="13">
        <f t="shared" si="521"/>
        <v>3.3394874355906143E-2</v>
      </c>
      <c r="AE309" s="13">
        <f t="shared" si="522"/>
        <v>3.5777110179448866E-2</v>
      </c>
      <c r="AF309" s="13">
        <f t="shared" si="523"/>
        <v>1.9164641842200035E-2</v>
      </c>
      <c r="AG309" s="13">
        <f t="shared" si="524"/>
        <v>6.8439195731126029E-3</v>
      </c>
      <c r="AH309" s="13">
        <f t="shared" si="525"/>
        <v>2.3475625530590487E-3</v>
      </c>
      <c r="AI309" s="13">
        <f t="shared" si="526"/>
        <v>4.8843668835507016E-3</v>
      </c>
      <c r="AJ309" s="13">
        <f t="shared" si="527"/>
        <v>5.081236242680586E-3</v>
      </c>
      <c r="AK309" s="13">
        <f t="shared" si="528"/>
        <v>3.5240270806140518E-3</v>
      </c>
      <c r="AL309" s="13">
        <f t="shared" si="529"/>
        <v>1.6343568634989307E-4</v>
      </c>
      <c r="AM309" s="13">
        <f t="shared" si="530"/>
        <v>1.3896355449338408E-2</v>
      </c>
      <c r="AN309" s="13">
        <f t="shared" si="531"/>
        <v>1.4887657150769793E-2</v>
      </c>
      <c r="AO309" s="13">
        <f t="shared" si="532"/>
        <v>7.9748368644894981E-3</v>
      </c>
      <c r="AP309" s="13">
        <f t="shared" si="533"/>
        <v>2.8479082760147277E-3</v>
      </c>
      <c r="AQ309" s="13">
        <f t="shared" si="534"/>
        <v>7.6276621889672703E-4</v>
      </c>
      <c r="AR309" s="13">
        <f t="shared" si="535"/>
        <v>5.0300536075583574E-4</v>
      </c>
      <c r="AS309" s="13">
        <f t="shared" si="536"/>
        <v>1.0465590035600128E-3</v>
      </c>
      <c r="AT309" s="13">
        <f t="shared" si="537"/>
        <v>1.0887416252251347E-3</v>
      </c>
      <c r="AU309" s="13">
        <f t="shared" si="538"/>
        <v>7.5508297348148186E-4</v>
      </c>
      <c r="AV309" s="13">
        <f t="shared" si="539"/>
        <v>3.9275867912444694E-4</v>
      </c>
      <c r="AW309" s="13">
        <f t="shared" si="540"/>
        <v>1.0119543923311149E-5</v>
      </c>
      <c r="AX309" s="13">
        <f t="shared" si="541"/>
        <v>4.8188207147275529E-3</v>
      </c>
      <c r="AY309" s="13">
        <f t="shared" si="542"/>
        <v>5.1625730885652308E-3</v>
      </c>
      <c r="AZ309" s="13">
        <f t="shared" si="543"/>
        <v>2.7654235831312524E-3</v>
      </c>
      <c r="BA309" s="13">
        <f t="shared" si="544"/>
        <v>9.8756536878575382E-4</v>
      </c>
      <c r="BB309" s="13">
        <f t="shared" si="545"/>
        <v>2.6450342822001953E-4</v>
      </c>
      <c r="BC309" s="13">
        <f t="shared" si="546"/>
        <v>5.6674375794415598E-5</v>
      </c>
      <c r="BD309" s="13">
        <f t="shared" si="547"/>
        <v>8.981457264380159E-5</v>
      </c>
      <c r="BE309" s="13">
        <f t="shared" si="548"/>
        <v>1.8686928010075858E-4</v>
      </c>
      <c r="BF309" s="13">
        <f t="shared" si="549"/>
        <v>1.9440123588778071E-4</v>
      </c>
      <c r="BG309" s="13">
        <f t="shared" si="550"/>
        <v>1.3482451652591749E-4</v>
      </c>
      <c r="BH309" s="13">
        <f t="shared" si="551"/>
        <v>7.0129377676412651E-5</v>
      </c>
      <c r="BI309" s="13">
        <f t="shared" si="552"/>
        <v>2.9182405337002647E-5</v>
      </c>
      <c r="BJ309" s="14">
        <f t="shared" si="553"/>
        <v>0.60016628567879315</v>
      </c>
      <c r="BK309" s="14">
        <f t="shared" si="554"/>
        <v>0.21154339386610291</v>
      </c>
      <c r="BL309" s="14">
        <f t="shared" si="555"/>
        <v>0.17896732229548676</v>
      </c>
      <c r="BM309" s="14">
        <f t="shared" si="556"/>
        <v>0.60426697377446592</v>
      </c>
      <c r="BN309" s="14">
        <f t="shared" si="557"/>
        <v>0.39002257047637795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1.7444</v>
      </c>
      <c r="F310" s="10">
        <f>VLOOKUP(B310,home!$B$2:$E$405,3,FALSE)</f>
        <v>0.70069999999999999</v>
      </c>
      <c r="G310" s="10">
        <f>VLOOKUP(C310,away!$B$2:$E$405,4,FALSE)</f>
        <v>1.0190999999999999</v>
      </c>
      <c r="H310" s="10">
        <f>VLOOKUP(A310,away!$A$2:$E$405,3,FALSE)</f>
        <v>1.5556000000000001</v>
      </c>
      <c r="I310" s="10">
        <f>VLOOKUP(C310,away!$B$2:$E$405,3,FALSE)</f>
        <v>1.2857000000000001</v>
      </c>
      <c r="J310" s="10">
        <f>VLOOKUP(B310,home!$B$2:$E$405,4,FALSE)</f>
        <v>1.2857000000000001</v>
      </c>
      <c r="K310" s="12">
        <f t="shared" si="502"/>
        <v>1.2456470306279999</v>
      </c>
      <c r="L310" s="12">
        <f t="shared" si="503"/>
        <v>2.571444896644</v>
      </c>
      <c r="M310" s="13">
        <f t="shared" si="504"/>
        <v>2.199166134443897E-2</v>
      </c>
      <c r="N310" s="13">
        <f t="shared" si="505"/>
        <v>2.7393847652276974E-2</v>
      </c>
      <c r="O310" s="13">
        <f t="shared" si="506"/>
        <v>5.6550345332880711E-2</v>
      </c>
      <c r="P310" s="13">
        <f t="shared" si="507"/>
        <v>7.0441769744890845E-2</v>
      </c>
      <c r="Q310" s="13">
        <f t="shared" si="508"/>
        <v>1.706153249276731E-2</v>
      </c>
      <c r="R310" s="13">
        <f t="shared" si="509"/>
        <v>7.2708048454845992E-2</v>
      </c>
      <c r="S310" s="13">
        <f t="shared" si="510"/>
        <v>5.6408231818818128E-2</v>
      </c>
      <c r="T310" s="13">
        <f t="shared" si="511"/>
        <v>4.3872790657452282E-2</v>
      </c>
      <c r="U310" s="13">
        <f t="shared" si="512"/>
        <v>9.0568564660535658E-2</v>
      </c>
      <c r="V310" s="13">
        <f t="shared" si="513"/>
        <v>2.0075769302149545E-2</v>
      </c>
      <c r="W310" s="13">
        <f t="shared" si="514"/>
        <v>7.084215762526244E-3</v>
      </c>
      <c r="X310" s="13">
        <f t="shared" si="515"/>
        <v>1.8216670469273093E-2</v>
      </c>
      <c r="Y310" s="13">
        <f t="shared" si="516"/>
        <v>2.3421582156028881E-2</v>
      </c>
      <c r="Z310" s="13">
        <f t="shared" si="517"/>
        <v>6.2321580048052799E-2</v>
      </c>
      <c r="AA310" s="13">
        <f t="shared" si="518"/>
        <v>7.763069113090218E-2</v>
      </c>
      <c r="AB310" s="13">
        <f t="shared" si="519"/>
        <v>4.8350219946403851E-2</v>
      </c>
      <c r="AC310" s="13">
        <f t="shared" si="520"/>
        <v>4.0190594757839003E-3</v>
      </c>
      <c r="AD310" s="13">
        <f t="shared" si="521"/>
        <v>2.2061080822297239E-3</v>
      </c>
      <c r="AE310" s="13">
        <f t="shared" si="522"/>
        <v>5.6728853694947056E-3</v>
      </c>
      <c r="AF310" s="13">
        <f t="shared" si="523"/>
        <v>7.2937560663167873E-3</v>
      </c>
      <c r="AG310" s="13">
        <f t="shared" si="524"/>
        <v>6.2518306046988395E-3</v>
      </c>
      <c r="AH310" s="13">
        <f t="shared" si="525"/>
        <v>4.0064127241338968E-2</v>
      </c>
      <c r="AI310" s="13">
        <f t="shared" si="526"/>
        <v>4.9905761132876252E-2</v>
      </c>
      <c r="AJ310" s="13">
        <f t="shared" si="527"/>
        <v>3.1082481583198776E-2</v>
      </c>
      <c r="AK310" s="13">
        <f t="shared" si="528"/>
        <v>1.290593362955368E-2</v>
      </c>
      <c r="AL310" s="13">
        <f t="shared" si="529"/>
        <v>5.1494001794599503E-4</v>
      </c>
      <c r="AM310" s="13">
        <f t="shared" si="530"/>
        <v>5.4960639637477741E-4</v>
      </c>
      <c r="AN310" s="13">
        <f t="shared" si="531"/>
        <v>1.4132825631208207E-3</v>
      </c>
      <c r="AO310" s="13">
        <f t="shared" si="532"/>
        <v>1.8170891172264933E-3</v>
      </c>
      <c r="AP310" s="13">
        <f t="shared" si="533"/>
        <v>1.5575148457464725E-3</v>
      </c>
      <c r="AQ310" s="13">
        <f t="shared" si="534"/>
        <v>1.0012659003855082E-3</v>
      </c>
      <c r="AR310" s="13">
        <f t="shared" si="535"/>
        <v>2.0604539106647394E-2</v>
      </c>
      <c r="AS310" s="13">
        <f t="shared" si="536"/>
        <v>2.5665982955653831E-2</v>
      </c>
      <c r="AT310" s="13">
        <f t="shared" si="537"/>
        <v>1.5985377728429524E-2</v>
      </c>
      <c r="AU310" s="13">
        <f t="shared" si="538"/>
        <v>6.6373794336283985E-3</v>
      </c>
      <c r="AV310" s="13">
        <f t="shared" si="539"/>
        <v>2.0669579956626447E-3</v>
      </c>
      <c r="AW310" s="13">
        <f t="shared" si="540"/>
        <v>4.5816969755111957E-5</v>
      </c>
      <c r="AX310" s="13">
        <f t="shared" si="541"/>
        <v>1.1410259594306616E-4</v>
      </c>
      <c r="AY310" s="13">
        <f t="shared" si="542"/>
        <v>2.9340853803162982E-4</v>
      </c>
      <c r="AZ310" s="13">
        <f t="shared" si="543"/>
        <v>3.7724194387660584E-4</v>
      </c>
      <c r="BA310" s="13">
        <f t="shared" si="544"/>
        <v>3.2335229046052011E-4</v>
      </c>
      <c r="BB310" s="13">
        <f t="shared" si="545"/>
        <v>2.0787064928071318E-4</v>
      </c>
      <c r="BC310" s="13">
        <f t="shared" si="546"/>
        <v>1.0690558405099295E-4</v>
      </c>
      <c r="BD310" s="13">
        <f t="shared" si="547"/>
        <v>8.8305728222483528E-3</v>
      </c>
      <c r="BE310" s="13">
        <f t="shared" si="548"/>
        <v>1.0999776814777977E-2</v>
      </c>
      <c r="BF310" s="13">
        <f t="shared" si="549"/>
        <v>6.8509196634494538E-3</v>
      </c>
      <c r="BG310" s="13">
        <f t="shared" si="550"/>
        <v>2.8446092452822621E-3</v>
      </c>
      <c r="BH310" s="13">
        <f t="shared" si="551"/>
        <v>8.8584476492070219E-4</v>
      </c>
      <c r="BI310" s="13">
        <f t="shared" si="552"/>
        <v>2.2068998020416625E-4</v>
      </c>
      <c r="BJ310" s="14">
        <f t="shared" si="553"/>
        <v>0.1662368597375625</v>
      </c>
      <c r="BK310" s="14">
        <f t="shared" si="554"/>
        <v>0.17374484024205902</v>
      </c>
      <c r="BL310" s="14">
        <f t="shared" si="555"/>
        <v>0.58135882362344082</v>
      </c>
      <c r="BM310" s="14">
        <f t="shared" si="556"/>
        <v>0.71726730706073771</v>
      </c>
      <c r="BN310" s="14">
        <f t="shared" si="557"/>
        <v>0.26614720502210076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1.5941000000000001</v>
      </c>
      <c r="F335" s="10">
        <f>VLOOKUP(B335,home!$B$2:$E$405,3,FALSE)</f>
        <v>1.0664</v>
      </c>
      <c r="G335" s="10">
        <f>VLOOKUP(C335,away!$B$2:$E$405,4,FALSE)</f>
        <v>0.50190000000000001</v>
      </c>
      <c r="H335" s="10">
        <f>VLOOKUP(A335,away!$A$2:$E$405,3,FALSE)</f>
        <v>1.1647000000000001</v>
      </c>
      <c r="I335" s="10">
        <f>VLOOKUP(C335,away!$B$2:$E$405,3,FALSE)</f>
        <v>1.1162000000000001</v>
      </c>
      <c r="J335" s="10">
        <f>VLOOKUP(B335,home!$B$2:$E$405,4,FALSE)</f>
        <v>0.2576</v>
      </c>
      <c r="K335" s="12">
        <f t="shared" si="502"/>
        <v>0.85320402165600007</v>
      </c>
      <c r="L335" s="12">
        <f t="shared" si="503"/>
        <v>0.33488982486399999</v>
      </c>
      <c r="M335" s="13">
        <f t="shared" si="504"/>
        <v>0.30480170952120611</v>
      </c>
      <c r="N335" s="13">
        <f t="shared" si="505"/>
        <v>0.26005804437111696</v>
      </c>
      <c r="O335" s="13">
        <f t="shared" si="506"/>
        <v>0.1020749911198045</v>
      </c>
      <c r="P335" s="13">
        <f t="shared" si="507"/>
        <v>8.7090792933917693E-2</v>
      </c>
      <c r="Q335" s="13">
        <f t="shared" si="508"/>
        <v>0.11094128466071573</v>
      </c>
      <c r="R335" s="13">
        <f t="shared" si="509"/>
        <v>1.7091937949552837E-2</v>
      </c>
      <c r="S335" s="13">
        <f t="shared" si="510"/>
        <v>6.2210988135311162E-3</v>
      </c>
      <c r="T335" s="13">
        <f t="shared" si="511"/>
        <v>3.7153107390214254E-2</v>
      </c>
      <c r="U335" s="13">
        <f t="shared" si="512"/>
        <v>1.4582910196453289E-2</v>
      </c>
      <c r="V335" s="13">
        <f t="shared" si="513"/>
        <v>1.9750561017440194E-4</v>
      </c>
      <c r="W335" s="13">
        <f t="shared" si="514"/>
        <v>3.1551850080068597E-2</v>
      </c>
      <c r="X335" s="13">
        <f t="shared" si="515"/>
        <v>1.0566393547449355E-2</v>
      </c>
      <c r="Y335" s="13">
        <f t="shared" si="516"/>
        <v>1.7692888422747067E-3</v>
      </c>
      <c r="Z335" s="13">
        <f t="shared" si="517"/>
        <v>1.907972035504035E-3</v>
      </c>
      <c r="AA335" s="13">
        <f t="shared" si="518"/>
        <v>1.6278894138992274E-3</v>
      </c>
      <c r="AB335" s="13">
        <f t="shared" si="519"/>
        <v>6.9446089737502459E-4</v>
      </c>
      <c r="AC335" s="13">
        <f t="shared" si="520"/>
        <v>3.5270717940701805E-6</v>
      </c>
      <c r="AD335" s="13">
        <f t="shared" si="521"/>
        <v>6.730041344750427E-3</v>
      </c>
      <c r="AE335" s="13">
        <f t="shared" si="522"/>
        <v>2.2538223672709488E-3</v>
      </c>
      <c r="AF335" s="13">
        <f t="shared" si="523"/>
        <v>3.7739108892496692E-4</v>
      </c>
      <c r="AG335" s="13">
        <f t="shared" si="524"/>
        <v>4.2128145225105474E-5</v>
      </c>
      <c r="AH335" s="13">
        <f t="shared" si="525"/>
        <v>1.597401052038389E-4</v>
      </c>
      <c r="AI335" s="13">
        <f t="shared" si="526"/>
        <v>1.3629090017966788E-4</v>
      </c>
      <c r="AJ335" s="13">
        <f t="shared" si="527"/>
        <v>5.8141972074204535E-5</v>
      </c>
      <c r="AK335" s="13">
        <f t="shared" si="528"/>
        <v>1.6535654800240722E-5</v>
      </c>
      <c r="AL335" s="13">
        <f t="shared" si="529"/>
        <v>4.0311516593912896E-8</v>
      </c>
      <c r="AM335" s="13">
        <f t="shared" si="530"/>
        <v>1.1484196682504443E-3</v>
      </c>
      <c r="AN335" s="13">
        <f t="shared" si="531"/>
        <v>3.845940615707642E-4</v>
      </c>
      <c r="AO335" s="13">
        <f t="shared" si="532"/>
        <v>6.4398318961583805E-5</v>
      </c>
      <c r="AP335" s="13">
        <f t="shared" si="533"/>
        <v>7.188780586193604E-6</v>
      </c>
      <c r="AQ335" s="13">
        <f t="shared" si="534"/>
        <v>6.0186236787402458E-7</v>
      </c>
      <c r="AR335" s="13">
        <f t="shared" si="535"/>
        <v>1.0699067171094112E-5</v>
      </c>
      <c r="AS335" s="13">
        <f t="shared" si="536"/>
        <v>9.12848713834518E-6</v>
      </c>
      <c r="AT335" s="13">
        <f t="shared" si="537"/>
        <v>3.894230969035588E-6</v>
      </c>
      <c r="AU335" s="13">
        <f t="shared" si="538"/>
        <v>1.1075245080128357E-6</v>
      </c>
      <c r="AV335" s="13">
        <f t="shared" si="539"/>
        <v>2.3623609107978347E-7</v>
      </c>
      <c r="AW335" s="13">
        <f t="shared" si="540"/>
        <v>3.199495346633616E-10</v>
      </c>
      <c r="AX335" s="13">
        <f t="shared" si="541"/>
        <v>1.6330604658335466E-4</v>
      </c>
      <c r="AY335" s="13">
        <f t="shared" si="542"/>
        <v>5.4689533339531858E-5</v>
      </c>
      <c r="AZ335" s="13">
        <f t="shared" si="543"/>
        <v>9.1574841209848545E-6</v>
      </c>
      <c r="BA335" s="13">
        <f t="shared" si="544"/>
        <v>1.0222494178238263E-6</v>
      </c>
      <c r="BB335" s="13">
        <f t="shared" si="545"/>
        <v>8.5585232125586746E-8</v>
      </c>
      <c r="BC335" s="13">
        <f t="shared" si="546"/>
        <v>5.7323246794965076E-9</v>
      </c>
      <c r="BD335" s="13">
        <f t="shared" si="547"/>
        <v>5.9716812185597958E-7</v>
      </c>
      <c r="BE335" s="13">
        <f t="shared" si="548"/>
        <v>5.095062431722821E-7</v>
      </c>
      <c r="BF335" s="13">
        <f t="shared" si="549"/>
        <v>2.1735638786671543E-7</v>
      </c>
      <c r="BG335" s="13">
        <f t="shared" si="550"/>
        <v>6.1816448086834363E-8</v>
      </c>
      <c r="BH335" s="13">
        <f t="shared" si="551"/>
        <v>1.3185510528044102E-8</v>
      </c>
      <c r="BI335" s="13">
        <f t="shared" si="552"/>
        <v>2.2499861220229522E-9</v>
      </c>
      <c r="BJ335" s="14">
        <f t="shared" si="553"/>
        <v>0.46327682116076657</v>
      </c>
      <c r="BK335" s="14">
        <f t="shared" si="554"/>
        <v>0.39836936379547949</v>
      </c>
      <c r="BL335" s="14">
        <f t="shared" si="555"/>
        <v>0.13646936503791804</v>
      </c>
      <c r="BM335" s="14">
        <f t="shared" si="556"/>
        <v>0.11791007225996419</v>
      </c>
      <c r="BN335" s="14">
        <f t="shared" si="557"/>
        <v>0.88205876055631383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1.1607000000000001</v>
      </c>
      <c r="F336" s="10">
        <f>VLOOKUP(B336,home!$B$2:$E$405,3,FALSE)</f>
        <v>1.3785000000000001</v>
      </c>
      <c r="G336" s="10">
        <f>VLOOKUP(C336,away!$B$2:$E$405,4,FALSE)</f>
        <v>0.68920000000000003</v>
      </c>
      <c r="H336" s="10">
        <f>VLOOKUP(A336,away!$A$2:$E$405,3,FALSE)</f>
        <v>0.89880000000000004</v>
      </c>
      <c r="I336" s="10">
        <f>VLOOKUP(C336,away!$B$2:$E$405,3,FALSE)</f>
        <v>1.0013000000000001</v>
      </c>
      <c r="J336" s="10">
        <f>VLOOKUP(B336,home!$B$2:$E$405,4,FALSE)</f>
        <v>0.44500000000000001</v>
      </c>
      <c r="K336" s="12">
        <f t="shared" si="502"/>
        <v>1.10273719554</v>
      </c>
      <c r="L336" s="12">
        <f t="shared" si="503"/>
        <v>0.40048595580000007</v>
      </c>
      <c r="M336" s="13">
        <f t="shared" si="504"/>
        <v>0.2224121356461832</v>
      </c>
      <c r="N336" s="13">
        <f t="shared" si="505"/>
        <v>0.2452621347165341</v>
      </c>
      <c r="O336" s="13">
        <f t="shared" si="506"/>
        <v>8.9072936725780941E-2</v>
      </c>
      <c r="P336" s="13">
        <f t="shared" si="507"/>
        <v>9.8224040443499541E-2</v>
      </c>
      <c r="Q336" s="13">
        <f t="shared" si="508"/>
        <v>0.13522983930473229</v>
      </c>
      <c r="R336" s="13">
        <f t="shared" si="509"/>
        <v>1.7836230100268653E-2</v>
      </c>
      <c r="S336" s="13">
        <f t="shared" si="510"/>
        <v>1.0844689401744661E-2</v>
      </c>
      <c r="T336" s="13">
        <f t="shared" si="511"/>
        <v>5.4157651446636125E-2</v>
      </c>
      <c r="U336" s="13">
        <f t="shared" si="512"/>
        <v>1.9668674359776386E-2</v>
      </c>
      <c r="V336" s="13">
        <f t="shared" si="513"/>
        <v>5.3214982441860911E-4</v>
      </c>
      <c r="W336" s="13">
        <f t="shared" si="514"/>
        <v>4.9707657916075107E-2</v>
      </c>
      <c r="X336" s="13">
        <f t="shared" si="515"/>
        <v>1.9907218891098779E-2</v>
      </c>
      <c r="Y336" s="13">
        <f t="shared" si="516"/>
        <v>3.9862807924607559E-3</v>
      </c>
      <c r="Z336" s="13">
        <f t="shared" si="517"/>
        <v>2.3810532198582737E-3</v>
      </c>
      <c r="AA336" s="13">
        <f t="shared" si="518"/>
        <v>2.6256759500979999E-3</v>
      </c>
      <c r="AB336" s="13">
        <f t="shared" si="519"/>
        <v>1.447715266803947E-3</v>
      </c>
      <c r="AC336" s="13">
        <f t="shared" si="520"/>
        <v>1.4688358203744345E-5</v>
      </c>
      <c r="AD336" s="13">
        <f t="shared" si="521"/>
        <v>1.3703620821808584E-2</v>
      </c>
      <c r="AE336" s="13">
        <f t="shared" si="522"/>
        <v>5.4881076827427927E-3</v>
      </c>
      <c r="AF336" s="13">
        <f t="shared" si="523"/>
        <v>1.0989550254282855E-3</v>
      </c>
      <c r="AG336" s="13">
        <f t="shared" si="524"/>
        <v>1.4670535124662007E-4</v>
      </c>
      <c r="AH336" s="13">
        <f t="shared" si="525"/>
        <v>2.3839459364140216E-4</v>
      </c>
      <c r="AI336" s="13">
        <f t="shared" si="526"/>
        <v>2.6288658562401769E-4</v>
      </c>
      <c r="AJ336" s="13">
        <f t="shared" si="527"/>
        <v>1.4494740808805771E-4</v>
      </c>
      <c r="AK336" s="13">
        <f t="shared" si="528"/>
        <v>5.3279632765272223E-5</v>
      </c>
      <c r="AL336" s="13">
        <f t="shared" si="529"/>
        <v>2.5947323172119408E-7</v>
      </c>
      <c r="AM336" s="13">
        <f t="shared" si="530"/>
        <v>3.02229847875695E-3</v>
      </c>
      <c r="AN336" s="13">
        <f t="shared" si="531"/>
        <v>1.2103880949778634E-3</v>
      </c>
      <c r="AO336" s="13">
        <f t="shared" si="532"/>
        <v>2.4237171655307543E-4</v>
      </c>
      <c r="AP336" s="13">
        <f t="shared" si="533"/>
        <v>3.23554895208817E-5</v>
      </c>
      <c r="AQ336" s="13">
        <f t="shared" si="534"/>
        <v>3.2394797865367985E-6</v>
      </c>
      <c r="AR336" s="13">
        <f t="shared" si="535"/>
        <v>1.9094737338405919E-5</v>
      </c>
      <c r="AS336" s="13">
        <f t="shared" si="536"/>
        <v>2.1056477102126665E-5</v>
      </c>
      <c r="AT336" s="13">
        <f t="shared" si="537"/>
        <v>1.1609880253775697E-5</v>
      </c>
      <c r="AU336" s="13">
        <f t="shared" si="538"/>
        <v>4.2675489305346112E-6</v>
      </c>
      <c r="AV336" s="13">
        <f t="shared" si="539"/>
        <v>1.1764962348718656E-6</v>
      </c>
      <c r="AW336" s="13">
        <f t="shared" si="540"/>
        <v>3.1830933461208363E-9</v>
      </c>
      <c r="AX336" s="13">
        <f t="shared" si="541"/>
        <v>5.554668247582076E-4</v>
      </c>
      <c r="AY336" s="13">
        <f t="shared" si="542"/>
        <v>2.2245666222848193E-4</v>
      </c>
      <c r="AZ336" s="13">
        <f t="shared" si="543"/>
        <v>4.4545384498325676E-5</v>
      </c>
      <c r="BA336" s="13">
        <f t="shared" si="544"/>
        <v>5.9466002957634874E-6</v>
      </c>
      <c r="BB336" s="13">
        <f t="shared" si="545"/>
        <v>5.9538247580235091E-7</v>
      </c>
      <c r="BC336" s="13">
        <f t="shared" si="546"/>
        <v>4.7688463977654998E-8</v>
      </c>
      <c r="BD336" s="13">
        <f t="shared" si="547"/>
        <v>1.274529022286906E-6</v>
      </c>
      <c r="BE336" s="13">
        <f t="shared" si="548"/>
        <v>1.4054705596710008E-6</v>
      </c>
      <c r="BF336" s="13">
        <f t="shared" si="549"/>
        <v>7.749323316928171E-7</v>
      </c>
      <c r="BG336" s="13">
        <f t="shared" si="550"/>
        <v>2.8484890206140332E-7</v>
      </c>
      <c r="BH336" s="13">
        <f t="shared" si="551"/>
        <v>7.8528369852959996E-8</v>
      </c>
      <c r="BI336" s="13">
        <f t="shared" si="552"/>
        <v>1.7319230868396202E-8</v>
      </c>
      <c r="BJ336" s="14">
        <f t="shared" si="553"/>
        <v>0.53402788375107912</v>
      </c>
      <c r="BK336" s="14">
        <f t="shared" si="554"/>
        <v>0.33225041980950998</v>
      </c>
      <c r="BL336" s="14">
        <f t="shared" si="555"/>
        <v>0.13141178139112286</v>
      </c>
      <c r="BM336" s="14">
        <f t="shared" si="556"/>
        <v>0.19181136775543656</v>
      </c>
      <c r="BN336" s="14">
        <f t="shared" si="557"/>
        <v>0.80803731693699876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1.1607000000000001</v>
      </c>
      <c r="F337" s="10">
        <f>VLOOKUP(B337,home!$B$2:$E$405,3,FALSE)</f>
        <v>2.0676999999999999</v>
      </c>
      <c r="G337" s="10">
        <f>VLOOKUP(C337,away!$B$2:$E$405,4,FALSE)</f>
        <v>1.0339</v>
      </c>
      <c r="H337" s="10">
        <f>VLOOKUP(A337,away!$A$2:$E$405,3,FALSE)</f>
        <v>0.89880000000000004</v>
      </c>
      <c r="I337" s="10">
        <f>VLOOKUP(C337,away!$B$2:$E$405,3,FALSE)</f>
        <v>1.1126</v>
      </c>
      <c r="J337" s="10">
        <f>VLOOKUP(B337,home!$B$2:$E$405,4,FALSE)</f>
        <v>0.8901</v>
      </c>
      <c r="K337" s="12">
        <f t="shared" si="502"/>
        <v>2.481338691321</v>
      </c>
      <c r="L337" s="12">
        <f t="shared" si="503"/>
        <v>0.89010434368800007</v>
      </c>
      <c r="M337" s="13">
        <f t="shared" si="504"/>
        <v>3.434004768125385E-2</v>
      </c>
      <c r="N337" s="13">
        <f t="shared" si="505"/>
        <v>8.5209288973303182E-2</v>
      </c>
      <c r="O337" s="13">
        <f t="shared" si="506"/>
        <v>3.0566225603537087E-2</v>
      </c>
      <c r="P337" s="13">
        <f t="shared" si="507"/>
        <v>7.5845158237703159E-2</v>
      </c>
      <c r="Q337" s="13">
        <f t="shared" si="508"/>
        <v>0.10571655279470453</v>
      </c>
      <c r="R337" s="13">
        <f t="shared" si="509"/>
        <v>1.360356508992786E-2</v>
      </c>
      <c r="S337" s="13">
        <f t="shared" si="510"/>
        <v>4.1878858770793885E-2</v>
      </c>
      <c r="T337" s="13">
        <f t="shared" si="511"/>
        <v>9.4098762842288283E-2</v>
      </c>
      <c r="U337" s="13">
        <f t="shared" si="512"/>
        <v>3.3755052397541639E-2</v>
      </c>
      <c r="V337" s="13">
        <f t="shared" si="513"/>
        <v>1.0277306218765499E-2</v>
      </c>
      <c r="W337" s="13">
        <f t="shared" si="514"/>
        <v>8.7439524254193185E-2</v>
      </c>
      <c r="X337" s="13">
        <f t="shared" si="515"/>
        <v>7.7830300348669584E-2</v>
      </c>
      <c r="Y337" s="13">
        <f t="shared" si="516"/>
        <v>3.463854420544623E-2</v>
      </c>
      <c r="Z337" s="13">
        <f t="shared" si="517"/>
        <v>4.0361974587290765E-3</v>
      </c>
      <c r="AA337" s="13">
        <f t="shared" si="518"/>
        <v>1.0015172920155952E-2</v>
      </c>
      <c r="AB337" s="13">
        <f t="shared" si="519"/>
        <v>1.2425518033526648E-2</v>
      </c>
      <c r="AC337" s="13">
        <f t="shared" si="520"/>
        <v>1.4186859968403562E-3</v>
      </c>
      <c r="AD337" s="13">
        <f t="shared" si="521"/>
        <v>5.4241768670657636E-2</v>
      </c>
      <c r="AE337" s="13">
        <f t="shared" si="522"/>
        <v>4.8280833903072036E-2</v>
      </c>
      <c r="AF337" s="13">
        <f t="shared" si="523"/>
        <v>2.1487489987001635E-2</v>
      </c>
      <c r="AG337" s="13">
        <f t="shared" si="524"/>
        <v>6.3753693907941892E-3</v>
      </c>
      <c r="AH337" s="13">
        <f t="shared" si="525"/>
        <v>8.9815922249930429E-4</v>
      </c>
      <c r="AI337" s="13">
        <f t="shared" si="526"/>
        <v>2.2286372297543105E-3</v>
      </c>
      <c r="AJ337" s="13">
        <f t="shared" si="527"/>
        <v>2.7650018935539106E-3</v>
      </c>
      <c r="AK337" s="13">
        <f t="shared" si="528"/>
        <v>2.2869687266837157E-3</v>
      </c>
      <c r="AL337" s="13">
        <f t="shared" si="529"/>
        <v>1.253352527855799E-4</v>
      </c>
      <c r="AM337" s="13">
        <f t="shared" si="530"/>
        <v>2.69184398576372E-2</v>
      </c>
      <c r="AN337" s="13">
        <f t="shared" si="531"/>
        <v>2.3960220242587059E-2</v>
      </c>
      <c r="AO337" s="13">
        <f t="shared" si="532"/>
        <v>1.0663548056823943E-2</v>
      </c>
      <c r="AP337" s="13">
        <f t="shared" si="533"/>
        <v>3.1638901481682419E-3</v>
      </c>
      <c r="AQ337" s="13">
        <f t="shared" si="534"/>
        <v>7.0404809095905526E-4</v>
      </c>
      <c r="AR337" s="13">
        <f t="shared" si="535"/>
        <v>1.5989108505401359E-4</v>
      </c>
      <c r="AS337" s="13">
        <f t="shared" si="536"/>
        <v>3.967439357418208E-4</v>
      </c>
      <c r="AT337" s="13">
        <f t="shared" si="537"/>
        <v>4.9222803915157634E-4</v>
      </c>
      <c r="AU337" s="13">
        <f t="shared" si="538"/>
        <v>4.0712815949995815E-4</v>
      </c>
      <c r="AV337" s="13">
        <f t="shared" si="539"/>
        <v>2.5255571362338837E-4</v>
      </c>
      <c r="AW337" s="13">
        <f t="shared" si="540"/>
        <v>7.6894930442929544E-6</v>
      </c>
      <c r="AX337" s="13">
        <f t="shared" si="541"/>
        <v>1.1132294388125429E-2</v>
      </c>
      <c r="AY337" s="13">
        <f t="shared" si="542"/>
        <v>9.9089035900839905E-3</v>
      </c>
      <c r="AZ337" s="13">
        <f t="shared" si="543"/>
        <v>4.4099790633596887E-3</v>
      </c>
      <c r="BA337" s="13">
        <f t="shared" si="544"/>
        <v>1.3084471732898659E-3</v>
      </c>
      <c r="BB337" s="13">
        <f t="shared" si="545"/>
        <v>2.9116362810789864E-4</v>
      </c>
      <c r="BC337" s="13">
        <f t="shared" si="546"/>
        <v>5.1833202020559627E-5</v>
      </c>
      <c r="BD337" s="13">
        <f t="shared" si="547"/>
        <v>2.3719958220594154E-5</v>
      </c>
      <c r="BE337" s="13">
        <f t="shared" si="548"/>
        <v>5.8857250089277896E-5</v>
      </c>
      <c r="BF337" s="13">
        <f t="shared" si="549"/>
        <v>7.3022385955640826E-5</v>
      </c>
      <c r="BG337" s="13">
        <f t="shared" si="550"/>
        <v>6.0397757201435591E-5</v>
      </c>
      <c r="BH337" s="13">
        <f t="shared" si="551"/>
        <v>3.7466822953233422E-5</v>
      </c>
      <c r="BI337" s="13">
        <f t="shared" si="552"/>
        <v>1.8593575486946359E-5</v>
      </c>
      <c r="BJ337" s="14">
        <f t="shared" si="553"/>
        <v>0.7078312028112933</v>
      </c>
      <c r="BK337" s="14">
        <f t="shared" si="554"/>
        <v>0.1737942957482263</v>
      </c>
      <c r="BL337" s="14">
        <f t="shared" si="555"/>
        <v>0.11052490580015831</v>
      </c>
      <c r="BM337" s="14">
        <f t="shared" si="556"/>
        <v>0.64100454934093765</v>
      </c>
      <c r="BN337" s="14">
        <f t="shared" si="557"/>
        <v>0.34528083838042967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1.3937999999999999</v>
      </c>
      <c r="F347" s="10">
        <f>VLOOKUP(B347,home!$B$2:$E$405,3,FALSE)</f>
        <v>0.86099999999999999</v>
      </c>
      <c r="G347" s="10">
        <f>VLOOKUP(C347,away!$B$2:$E$405,4,FALSE)</f>
        <v>1.3632</v>
      </c>
      <c r="H347" s="10">
        <f>VLOOKUP(A347,away!$A$2:$E$405,3,FALSE)</f>
        <v>1.2</v>
      </c>
      <c r="I347" s="10">
        <f>VLOOKUP(C347,away!$B$2:$E$405,3,FALSE)</f>
        <v>0.66669999999999996</v>
      </c>
      <c r="J347" s="10">
        <f>VLOOKUP(B347,home!$B$2:$E$405,4,FALSE)</f>
        <v>0.83330000000000004</v>
      </c>
      <c r="K347" s="12">
        <f t="shared" ref="K347:K352" si="558">E347*F347*G347</f>
        <v>1.6359242457599998</v>
      </c>
      <c r="L347" s="12">
        <f t="shared" ref="L347:L352" si="559">H347*I347*J347</f>
        <v>0.66667333200000001</v>
      </c>
      <c r="M347" s="13">
        <f t="shared" ref="M347:M352" si="560">_xlfn.POISSON.DIST(0,K347,FALSE) * _xlfn.POISSON.DIST(0,L347,FALSE)</f>
        <v>9.9998751531198013E-2</v>
      </c>
      <c r="N347" s="13">
        <f t="shared" ref="N347:N352" si="561">_xlfn.POISSON.DIST(1,K347,FALSE) * _xlfn.POISSON.DIST(0,L347,FALSE)</f>
        <v>0.16359038217561675</v>
      </c>
      <c r="O347" s="13">
        <f t="shared" ref="O347:O352" si="562">_xlfn.POISSON.DIST(0,K347,FALSE) * _xlfn.POISSON.DIST(1,L347,FALSE)</f>
        <v>6.6666500879143886E-2</v>
      </c>
      <c r="P347" s="13">
        <f t="shared" ref="P347:P352" si="563">_xlfn.POISSON.DIST(1,K347,FALSE) * _xlfn.POISSON.DIST(1,L347,FALSE)</f>
        <v>0.10906134516817184</v>
      </c>
      <c r="Q347" s="13">
        <f t="shared" ref="Q347:Q352" si="564">_xlfn.POISSON.DIST(2,K347,FALSE) * _xlfn.POISSON.DIST(0,L347,FALSE)</f>
        <v>0.13381073628711798</v>
      </c>
      <c r="R347" s="13">
        <f t="shared" ref="R347:R352" si="565">_xlfn.POISSON.DIST(0,K347,FALSE) * _xlfn.POISSON.DIST(2,L347,FALSE)</f>
        <v>2.2222389136939889E-2</v>
      </c>
      <c r="S347" s="13">
        <f t="shared" ref="S347:S352" si="566">_xlfn.POISSON.DIST(2,K347,FALSE) * _xlfn.POISSON.DIST(2,L347,FALSE)</f>
        <v>2.9736313773328114E-2</v>
      </c>
      <c r="T347" s="13">
        <f t="shared" ref="T347:T352" si="567">_xlfn.POISSON.DIST(2,K347,FALSE) * _xlfn.POISSON.DIST(1,L347,FALSE)</f>
        <v>8.9208049417906277E-2</v>
      </c>
      <c r="U347" s="13">
        <f t="shared" ref="U347:U352" si="568">_xlfn.POISSON.DIST(1,K347,FALSE) * _xlfn.POISSON.DIST(2,L347,FALSE)</f>
        <v>3.6354145187833607E-2</v>
      </c>
      <c r="V347" s="13">
        <f t="shared" ref="V347:V352" si="569">_xlfn.POISSON.DIST(3,K347,FALSE) * _xlfn.POISSON.DIST(3,L347,FALSE)</f>
        <v>3.6034698553769318E-3</v>
      </c>
      <c r="W347" s="13">
        <f t="shared" ref="W347:W352" si="570">_xlfn.POISSON.DIST(3,K347,FALSE) * _xlfn.POISSON.DIST(0,L347,FALSE)</f>
        <v>7.2968075945031227E-2</v>
      </c>
      <c r="X347" s="13">
        <f t="shared" ref="X347:X352" si="571">_xlfn.POISSON.DIST(3,K347,FALSE) * _xlfn.POISSON.DIST(1,L347,FALSE)</f>
        <v>4.8645870319903022E-2</v>
      </c>
      <c r="Y347" s="13">
        <f t="shared" ref="Y347:Y352" si="572">_xlfn.POISSON.DIST(3,K347,FALSE) * _xlfn.POISSON.DIST(2,L347,FALSE)</f>
        <v>1.6215452227104826E-2</v>
      </c>
      <c r="Z347" s="13">
        <f t="shared" ref="Z347:Z352" si="573">_xlfn.POISSON.DIST(0,K347,FALSE) * _xlfn.POISSON.DIST(3,L347,FALSE)</f>
        <v>4.9383580703081069E-3</v>
      </c>
      <c r="AA347" s="13">
        <f t="shared" ref="AA347:AA352" si="574">_xlfn.POISSON.DIST(1,K347,FALSE) * _xlfn.POISSON.DIST(3,L347,FALSE)</f>
        <v>8.0787797014616001E-3</v>
      </c>
      <c r="AB347" s="13">
        <f t="shared" ref="AB347:AB352" si="575">_xlfn.POISSON.DIST(2,K347,FALSE) * _xlfn.POISSON.DIST(3,L347,FALSE)</f>
        <v>6.6081357948873827E-3</v>
      </c>
      <c r="AC347" s="13">
        <f t="shared" ref="AC347:AC352" si="576">_xlfn.POISSON.DIST(4,K347,FALSE) * _xlfn.POISSON.DIST(4,L347,FALSE)</f>
        <v>2.4562761014681024E-4</v>
      </c>
      <c r="AD347" s="13">
        <f t="shared" ref="AD347:AD352" si="577">_xlfn.POISSON.DIST(4,K347,FALSE) * _xlfn.POISSON.DIST(0,L347,FALSE)</f>
        <v>2.9842561151233397E-2</v>
      </c>
      <c r="AE347" s="13">
        <f t="shared" ref="AE347:AE352" si="578">_xlfn.POISSON.DIST(4,K347,FALSE) * _xlfn.POISSON.DIST(1,L347,FALSE)</f>
        <v>1.9895239678106528E-2</v>
      </c>
      <c r="AF347" s="13">
        <f t="shared" ref="AF347:AF352" si="579">_xlfn.POISSON.DIST(4,K347,FALSE) * _xlfn.POISSON.DIST(2,L347,FALSE)</f>
        <v>6.6318128635709421E-3</v>
      </c>
      <c r="AG347" s="13">
        <f t="shared" ref="AG347:AG352" si="580">_xlfn.POISSON.DIST(4,K347,FALSE) * _xlfn.POISSON.DIST(3,L347,FALSE)</f>
        <v>1.4737509263191004E-3</v>
      </c>
      <c r="AH347" s="13">
        <f t="shared" ref="AH347:AH352" si="581">_xlfn.POISSON.DIST(0,K347,FALSE) * _xlfn.POISSON.DIST(4,L347,FALSE)</f>
        <v>8.230679073353487E-4</v>
      </c>
      <c r="AI347" s="13">
        <f t="shared" ref="AI347:AI352" si="582">_xlfn.POISSON.DIST(1,K347,FALSE) * _xlfn.POISSON.DIST(4,L347,FALSE)</f>
        <v>1.3464767455168419E-3</v>
      </c>
      <c r="AJ347" s="13">
        <f t="shared" ref="AJ347:AJ352" si="583">_xlfn.POISSON.DIST(2,K347,FALSE) * _xlfn.POISSON.DIST(4,L347,FALSE)</f>
        <v>1.1013669771715096E-3</v>
      </c>
      <c r="AK347" s="13">
        <f t="shared" ref="AK347:AK352" si="584">_xlfn.POISSON.DIST(3,K347,FALSE) * _xlfn.POISSON.DIST(4,L347,FALSE)</f>
        <v>6.0058431381142415E-4</v>
      </c>
      <c r="AL347" s="13">
        <f t="shared" ref="AL347:AL352" si="585">_xlfn.POISSON.DIST(5,K347,FALSE) * _xlfn.POISSON.DIST(5,L347,FALSE)</f>
        <v>1.0715524809205986E-5</v>
      </c>
      <c r="AM347" s="13">
        <f t="shared" ref="AM347:AM352" si="586">_xlfn.POISSON.DIST(5,K347,FALSE) * _xlfn.POISSON.DIST(0,L347,FALSE)</f>
        <v>9.7640338685756351E-3</v>
      </c>
      <c r="AN347" s="13">
        <f t="shared" ref="AN347:AN352" si="587">_xlfn.POISSON.DIST(5,K347,FALSE) * _xlfn.POISSON.DIST(1,L347,FALSE)</f>
        <v>6.5094209929241692E-3</v>
      </c>
      <c r="AO347" s="13">
        <f t="shared" ref="AO347:AO352" si="588">_xlfn.POISSON.DIST(5,K347,FALSE) * _xlfn.POISSON.DIST(2,L347,FALSE)</f>
        <v>2.1698286913717519E-3</v>
      </c>
      <c r="AP347" s="13">
        <f t="shared" ref="AP347:AP352" si="589">_xlfn.POISSON.DIST(5,K347,FALSE) * _xlfn.POISSON.DIST(3,L347,FALSE)</f>
        <v>4.8218897451533517E-4</v>
      </c>
      <c r="AQ347" s="13">
        <f t="shared" ref="AQ347:AQ352" si="590">_xlfn.POISSON.DIST(5,K347,FALSE) * _xlfn.POISSON.DIST(4,L347,FALSE)</f>
        <v>8.0365632573450375E-5</v>
      </c>
      <c r="AR347" s="13">
        <f t="shared" ref="AR347:AR352" si="591">_xlfn.POISSON.DIST(0,K347,FALSE) * _xlfn.POISSON.DIST(5,L347,FALSE)</f>
        <v>1.097434848491049E-4</v>
      </c>
      <c r="AS347" s="13">
        <f t="shared" ref="AS347:AS352" si="592">_xlfn.POISSON.DIST(1,K347,FALSE) * _xlfn.POISSON.DIST(5,L347,FALSE)</f>
        <v>1.7953202767884594E-4</v>
      </c>
      <c r="AT347" s="13">
        <f t="shared" ref="AT347:AT352" si="593">_xlfn.POISSON.DIST(2,K347,FALSE) * _xlfn.POISSON.DIST(5,L347,FALSE)</f>
        <v>1.4685039848513973E-4</v>
      </c>
      <c r="AU347" s="13">
        <f t="shared" ref="AU347:AU352" si="594">_xlfn.POISSON.DIST(3,K347,FALSE) * _xlfn.POISSON.DIST(5,L347,FALSE)</f>
        <v>8.0078709127119195E-5</v>
      </c>
      <c r="AV347" s="13">
        <f t="shared" ref="AV347:AV352" si="595">_xlfn.POISSON.DIST(4,K347,FALSE) * _xlfn.POISSON.DIST(5,L347,FALSE)</f>
        <v>3.2750675457554218E-5</v>
      </c>
      <c r="AW347" s="13">
        <f t="shared" ref="AW347:AW352" si="596">_xlfn.POISSON.DIST(6,K347,FALSE) * _xlfn.POISSON.DIST(6,L347,FALSE)</f>
        <v>3.2462892785614256E-7</v>
      </c>
      <c r="AX347" s="13">
        <f t="shared" ref="AX347:AX352" si="597">_xlfn.POISSON.DIST(6,K347,FALSE) * _xlfn.POISSON.DIST(0,L347,FALSE)</f>
        <v>2.6622032903374478E-3</v>
      </c>
      <c r="AY347" s="13">
        <f t="shared" ref="AY347:AY352" si="598">_xlfn.POISSON.DIST(6,K347,FALSE) * _xlfn.POISSON.DIST(1,L347,FALSE)</f>
        <v>1.7748199380306299E-3</v>
      </c>
      <c r="AZ347" s="13">
        <f t="shared" ref="AZ347:AZ352" si="599">_xlfn.POISSON.DIST(6,K347,FALSE) * _xlfn.POISSON.DIST(2,L347,FALSE)</f>
        <v>5.9161256089345672E-4</v>
      </c>
      <c r="BA347" s="13">
        <f t="shared" ref="BA347:BA352" si="600">_xlfn.POISSON.DIST(6,K347,FALSE) * _xlfn.POISSON.DIST(3,L347,FALSE)</f>
        <v>1.3147077240796456E-4</v>
      </c>
      <c r="BB347" s="13">
        <f t="shared" ref="BB347:BB352" si="601">_xlfn.POISSON.DIST(6,K347,FALSE) * _xlfn.POISSON.DIST(4,L347,FALSE)</f>
        <v>2.1912014475457843E-5</v>
      </c>
      <c r="BC347" s="13">
        <f t="shared" ref="BC347:BC352" si="602">_xlfn.POISSON.DIST(6,K347,FALSE) * _xlfn.POISSON.DIST(5,L347,FALSE)</f>
        <v>2.9216311402371442E-6</v>
      </c>
      <c r="BD347" s="13">
        <f t="shared" ref="BD347:BD352" si="603">_xlfn.POISSON.DIST(0,K347,FALSE) * _xlfn.POISSON.DIST(6,L347,FALSE)</f>
        <v>1.2193842451607374E-5</v>
      </c>
      <c r="BE347" s="13">
        <f t="shared" ref="BE347:BE352" si="604">_xlfn.POISSON.DIST(1,K347,FALSE) * _xlfn.POISSON.DIST(6,L347,FALSE)</f>
        <v>1.9948202515562065E-5</v>
      </c>
      <c r="BF347" s="13">
        <f t="shared" ref="BF347:BF352" si="605">_xlfn.POISSON.DIST(2,K347,FALSE) * _xlfn.POISSON.DIST(6,L347,FALSE)</f>
        <v>1.6316874077269302E-5</v>
      </c>
      <c r="BG347" s="13">
        <f t="shared" ref="BG347:BG352" si="606">_xlfn.POISSON.DIST(3,K347,FALSE) * _xlfn.POISSON.DIST(6,L347,FALSE)</f>
        <v>8.8977233060058911E-6</v>
      </c>
      <c r="BH347" s="13">
        <f t="shared" ref="BH347:BH352" si="607">_xlfn.POISSON.DIST(4,K347,FALSE) * _xlfn.POISSON.DIST(6,L347,FALSE)</f>
        <v>3.6390003220897143E-6</v>
      </c>
      <c r="BI347" s="13">
        <f t="shared" ref="BI347:BI352" si="608">_xlfn.POISSON.DIST(5,K347,FALSE) * _xlfn.POISSON.DIST(6,L347,FALSE)</f>
        <v>1.1906257714470024E-6</v>
      </c>
      <c r="BJ347" s="14">
        <f t="shared" ref="BJ347:BJ352" si="609">SUM(N347,Q347,T347,W347,X347,Y347,AD347,AE347,AF347,AG347,AM347,AN347,AO347,AP347,AQ347,AX347,AY347,AZ347,BA347,BB347,BC347)</f>
        <v>0.60647270935915554</v>
      </c>
      <c r="BK347" s="14">
        <f t="shared" ref="BK347:BK352" si="610">SUM(M347,P347,S347,V347,AC347,AL347,AY347)</f>
        <v>0.24443104340106159</v>
      </c>
      <c r="BL347" s="14">
        <f t="shared" ref="BL347:BL352" si="611">SUM(O347,R347,U347,AA347,AB347,AH347,AI347,AJ347,AK347,AR347,AS347,AT347,AU347,AV347,BD347,BE347,BF347,BG347,BH347,BI347)</f>
        <v>0.14441258820814323</v>
      </c>
      <c r="BM347" s="14">
        <f t="shared" ref="BM347:BM352" si="612">SUM(S347:BI347)</f>
        <v>0.40313009855137732</v>
      </c>
      <c r="BN347" s="14">
        <f t="shared" ref="BN347:BN352" si="613">SUM(M347:R347)</f>
        <v>0.59535010517818832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1.3937999999999999</v>
      </c>
      <c r="F348" s="10">
        <f>VLOOKUP(B348,home!$B$2:$E$405,3,FALSE)</f>
        <v>1.4349000000000001</v>
      </c>
      <c r="G348" s="10">
        <f>VLOOKUP(C348,away!$B$2:$E$405,4,FALSE)</f>
        <v>1.5066999999999999</v>
      </c>
      <c r="H348" s="10">
        <f>VLOOKUP(A348,away!$A$2:$E$405,3,FALSE)</f>
        <v>1.2</v>
      </c>
      <c r="I348" s="10">
        <f>VLOOKUP(C348,away!$B$2:$E$405,3,FALSE)</f>
        <v>1.0832999999999999</v>
      </c>
      <c r="J348" s="10">
        <f>VLOOKUP(B348,home!$B$2:$E$405,4,FALSE)</f>
        <v>0.5</v>
      </c>
      <c r="K348" s="12">
        <f t="shared" si="558"/>
        <v>3.0133451862539999</v>
      </c>
      <c r="L348" s="12">
        <f t="shared" si="559"/>
        <v>0.64997999999999989</v>
      </c>
      <c r="M348" s="13">
        <f t="shared" si="560"/>
        <v>2.5647089431653506E-2</v>
      </c>
      <c r="N348" s="13">
        <f t="shared" si="561"/>
        <v>7.7283533480298927E-2</v>
      </c>
      <c r="O348" s="13">
        <f t="shared" si="562"/>
        <v>1.6670095188786142E-2</v>
      </c>
      <c r="P348" s="13">
        <f t="shared" si="563"/>
        <v>5.023275109152469E-2</v>
      </c>
      <c r="Q348" s="13">
        <f t="shared" si="564"/>
        <v>0.11644098179477935</v>
      </c>
      <c r="R348" s="13">
        <f t="shared" si="565"/>
        <v>5.4176142354036057E-3</v>
      </c>
      <c r="S348" s="13">
        <f t="shared" si="566"/>
        <v>2.4596643694671984E-2</v>
      </c>
      <c r="T348" s="13">
        <f t="shared" si="567"/>
        <v>7.5684309346970666E-2</v>
      </c>
      <c r="U348" s="13">
        <f t="shared" si="568"/>
        <v>1.6325141777234601E-2</v>
      </c>
      <c r="V348" s="13">
        <f t="shared" si="569"/>
        <v>5.3528148061573882E-3</v>
      </c>
      <c r="W348" s="13">
        <f t="shared" si="570"/>
        <v>0.11695895732466263</v>
      </c>
      <c r="X348" s="13">
        <f t="shared" si="571"/>
        <v>7.6020983081884208E-2</v>
      </c>
      <c r="Y348" s="13">
        <f t="shared" si="572"/>
        <v>2.4706059291781535E-2</v>
      </c>
      <c r="Z348" s="13">
        <f t="shared" si="573"/>
        <v>1.1737803002425454E-3</v>
      </c>
      <c r="AA348" s="13">
        <f t="shared" si="574"/>
        <v>3.5370052174556496E-3</v>
      </c>
      <c r="AB348" s="13">
        <f t="shared" si="575"/>
        <v>5.3291088228876338E-3</v>
      </c>
      <c r="AC348" s="13">
        <f t="shared" si="576"/>
        <v>6.5525616101898081E-4</v>
      </c>
      <c r="AD348" s="13">
        <f t="shared" si="577"/>
        <v>8.81094277608898E-2</v>
      </c>
      <c r="AE348" s="13">
        <f t="shared" si="578"/>
        <v>5.7269365856023144E-2</v>
      </c>
      <c r="AF348" s="13">
        <f t="shared" si="579"/>
        <v>1.8611971209548953E-2</v>
      </c>
      <c r="AG348" s="13">
        <f t="shared" si="580"/>
        <v>4.0324696822608766E-3</v>
      </c>
      <c r="AH348" s="13">
        <f t="shared" si="581"/>
        <v>1.9073342988791233E-4</v>
      </c>
      <c r="AI348" s="13">
        <f t="shared" si="582"/>
        <v>5.7474566281045549E-4</v>
      </c>
      <c r="AJ348" s="13">
        <f t="shared" si="583"/>
        <v>8.6595353817512559E-4</v>
      </c>
      <c r="AK348" s="13">
        <f t="shared" si="584"/>
        <v>8.6980564192654444E-4</v>
      </c>
      <c r="AL348" s="13">
        <f t="shared" si="585"/>
        <v>5.1335758352416497E-5</v>
      </c>
      <c r="AM348" s="13">
        <f t="shared" si="586"/>
        <v>5.3100824001374357E-2</v>
      </c>
      <c r="AN348" s="13">
        <f t="shared" si="587"/>
        <v>3.4514473584413299E-2</v>
      </c>
      <c r="AO348" s="13">
        <f t="shared" si="588"/>
        <v>1.1216858770198472E-2</v>
      </c>
      <c r="AP348" s="13">
        <f t="shared" si="589"/>
        <v>2.4302446211512015E-3</v>
      </c>
      <c r="AQ348" s="13">
        <f t="shared" si="590"/>
        <v>3.9490259971396429E-4</v>
      </c>
      <c r="AR348" s="13">
        <f t="shared" si="591"/>
        <v>2.4794582951709047E-5</v>
      </c>
      <c r="AS348" s="13">
        <f t="shared" si="592"/>
        <v>7.4714637182707953E-5</v>
      </c>
      <c r="AT348" s="13">
        <f t="shared" si="593"/>
        <v>1.1257049614861361E-4</v>
      </c>
      <c r="AU348" s="13">
        <f t="shared" si="594"/>
        <v>1.1307125422788305E-4</v>
      </c>
      <c r="AV348" s="13">
        <f t="shared" si="595"/>
        <v>8.5180679907823423E-5</v>
      </c>
      <c r="AW348" s="13">
        <f t="shared" si="596"/>
        <v>2.7929705654684177E-6</v>
      </c>
      <c r="AX348" s="13">
        <f t="shared" si="597"/>
        <v>2.6668518731777047E-2</v>
      </c>
      <c r="AY348" s="13">
        <f t="shared" si="598"/>
        <v>1.7334003805280444E-2</v>
      </c>
      <c r="AZ348" s="13">
        <f t="shared" si="599"/>
        <v>5.6333778966780879E-3</v>
      </c>
      <c r="BA348" s="13">
        <f t="shared" si="600"/>
        <v>1.2205276550942747E-3</v>
      </c>
      <c r="BB348" s="13">
        <f t="shared" si="601"/>
        <v>1.983296413145441E-4</v>
      </c>
      <c r="BC348" s="13">
        <f t="shared" si="602"/>
        <v>2.5782060052325469E-5</v>
      </c>
      <c r="BD348" s="13">
        <f t="shared" si="603"/>
        <v>2.6859971711586406E-6</v>
      </c>
      <c r="BE348" s="13">
        <f t="shared" si="604"/>
        <v>8.0938366460027525E-6</v>
      </c>
      <c r="BF348" s="13">
        <f t="shared" si="605"/>
        <v>1.2194761847779311E-5</v>
      </c>
      <c r="BG348" s="13">
        <f t="shared" si="606"/>
        <v>1.2249008970506569E-5</v>
      </c>
      <c r="BH348" s="13">
        <f t="shared" si="607"/>
        <v>9.2276230544145103E-6</v>
      </c>
      <c r="BI348" s="13">
        <f t="shared" si="608"/>
        <v>5.5612027023172783E-6</v>
      </c>
      <c r="BJ348" s="14">
        <f t="shared" si="609"/>
        <v>0.80785590219614811</v>
      </c>
      <c r="BK348" s="14">
        <f t="shared" si="610"/>
        <v>0.12386989474865942</v>
      </c>
      <c r="BL348" s="14">
        <f t="shared" si="611"/>
        <v>5.0240547595378569E-2</v>
      </c>
      <c r="BM348" s="14">
        <f t="shared" si="612"/>
        <v>0.67411684878326739</v>
      </c>
      <c r="BN348" s="14">
        <f t="shared" si="613"/>
        <v>0.29169206522244623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1.3937999999999999</v>
      </c>
      <c r="F349" s="10">
        <f>VLOOKUP(B349,home!$B$2:$E$405,3,FALSE)</f>
        <v>0.93269999999999997</v>
      </c>
      <c r="G349" s="10">
        <f>VLOOKUP(C349,away!$B$2:$E$405,4,FALSE)</f>
        <v>0.78920000000000001</v>
      </c>
      <c r="H349" s="10">
        <f>VLOOKUP(A349,away!$A$2:$E$405,3,FALSE)</f>
        <v>1.2</v>
      </c>
      <c r="I349" s="10">
        <f>VLOOKUP(C349,away!$B$2:$E$405,3,FALSE)</f>
        <v>0.75</v>
      </c>
      <c r="J349" s="10">
        <f>VLOOKUP(B349,home!$B$2:$E$405,4,FALSE)</f>
        <v>0.58330000000000004</v>
      </c>
      <c r="K349" s="12">
        <f t="shared" si="558"/>
        <v>1.0259578375919998</v>
      </c>
      <c r="L349" s="12">
        <f t="shared" si="559"/>
        <v>0.52496999999999994</v>
      </c>
      <c r="M349" s="13">
        <f t="shared" si="560"/>
        <v>0.21205113350984506</v>
      </c>
      <c r="N349" s="13">
        <f t="shared" si="561"/>
        <v>0.21755552239469306</v>
      </c>
      <c r="O349" s="13">
        <f t="shared" si="562"/>
        <v>0.11132048355866334</v>
      </c>
      <c r="P349" s="13">
        <f t="shared" si="563"/>
        <v>0.11421012259154199</v>
      </c>
      <c r="Q349" s="13">
        <f t="shared" si="564"/>
        <v>0.11160139665612857</v>
      </c>
      <c r="R349" s="13">
        <f t="shared" si="565"/>
        <v>2.9219957126895742E-2</v>
      </c>
      <c r="S349" s="13">
        <f t="shared" si="566"/>
        <v>1.5378309804896009E-2</v>
      </c>
      <c r="T349" s="13">
        <f t="shared" si="567"/>
        <v>5.8587385202567809E-2</v>
      </c>
      <c r="U349" s="13">
        <f t="shared" si="568"/>
        <v>2.9978444028440895E-2</v>
      </c>
      <c r="V349" s="13">
        <f t="shared" si="569"/>
        <v>9.2030142761472824E-4</v>
      </c>
      <c r="W349" s="13">
        <f t="shared" si="570"/>
        <v>3.816610919518957E-2</v>
      </c>
      <c r="X349" s="13">
        <f t="shared" si="571"/>
        <v>2.0036062344198666E-2</v>
      </c>
      <c r="Y349" s="13">
        <f t="shared" si="572"/>
        <v>5.2591658244169857E-3</v>
      </c>
      <c r="Z349" s="13">
        <f t="shared" si="573"/>
        <v>5.1132002976354857E-3</v>
      </c>
      <c r="AA349" s="13">
        <f t="shared" si="574"/>
        <v>5.2459279205368716E-3</v>
      </c>
      <c r="AB349" s="13">
        <f t="shared" si="575"/>
        <v>2.6910504327587524E-3</v>
      </c>
      <c r="AC349" s="13">
        <f t="shared" si="576"/>
        <v>3.0979479197221931E-5</v>
      </c>
      <c r="AD349" s="13">
        <f t="shared" si="577"/>
        <v>9.7892047147992052E-3</v>
      </c>
      <c r="AE349" s="13">
        <f t="shared" si="578"/>
        <v>5.1390387991281381E-3</v>
      </c>
      <c r="AF349" s="13">
        <f t="shared" si="579"/>
        <v>1.348920599189149E-3</v>
      </c>
      <c r="AG349" s="13">
        <f t="shared" si="580"/>
        <v>2.3604761565210918E-4</v>
      </c>
      <c r="AH349" s="13">
        <f t="shared" si="581"/>
        <v>6.7106919006242505E-4</v>
      </c>
      <c r="AI349" s="13">
        <f t="shared" si="582"/>
        <v>6.884886951110603E-4</v>
      </c>
      <c r="AJ349" s="13">
        <f t="shared" si="583"/>
        <v>3.5318018642134047E-4</v>
      </c>
      <c r="AK349" s="13">
        <f t="shared" si="584"/>
        <v>1.2078266011372595E-4</v>
      </c>
      <c r="AL349" s="13">
        <f t="shared" si="585"/>
        <v>6.6741828885768726E-7</v>
      </c>
      <c r="AM349" s="13">
        <f t="shared" si="586"/>
        <v>2.008662260188161E-3</v>
      </c>
      <c r="AN349" s="13">
        <f t="shared" si="587"/>
        <v>1.0544874267309787E-3</v>
      </c>
      <c r="AO349" s="13">
        <f t="shared" si="588"/>
        <v>2.767871322054809E-4</v>
      </c>
      <c r="AP349" s="13">
        <f t="shared" si="589"/>
        <v>4.8434980264637099E-5</v>
      </c>
      <c r="AQ349" s="13">
        <f t="shared" si="590"/>
        <v>6.3567278973816336E-6</v>
      </c>
      <c r="AR349" s="13">
        <f t="shared" si="591"/>
        <v>7.0458238541414264E-5</v>
      </c>
      <c r="AS349" s="13">
        <f t="shared" si="592"/>
        <v>7.2287182054490672E-5</v>
      </c>
      <c r="AT349" s="13">
        <f t="shared" si="593"/>
        <v>3.7081800493122227E-5</v>
      </c>
      <c r="AU349" s="13">
        <f t="shared" si="594"/>
        <v>1.2681454615980543E-5</v>
      </c>
      <c r="AV349" s="13">
        <f t="shared" si="595"/>
        <v>3.2526594388331198E-6</v>
      </c>
      <c r="AW349" s="13">
        <f t="shared" si="596"/>
        <v>9.9852651533973605E-9</v>
      </c>
      <c r="AX349" s="13">
        <f t="shared" si="597"/>
        <v>3.4346713148588394E-4</v>
      </c>
      <c r="AY349" s="13">
        <f t="shared" si="598"/>
        <v>1.8030994001614446E-4</v>
      </c>
      <c r="AZ349" s="13">
        <f t="shared" si="599"/>
        <v>4.7328654605137672E-5</v>
      </c>
      <c r="BA349" s="13">
        <f t="shared" si="600"/>
        <v>8.2820412693530418E-6</v>
      </c>
      <c r="BB349" s="13">
        <f t="shared" si="601"/>
        <v>1.0869558012930662E-6</v>
      </c>
      <c r="BC349" s="13">
        <f t="shared" si="602"/>
        <v>1.1412383740096421E-7</v>
      </c>
      <c r="BD349" s="13">
        <f t="shared" si="603"/>
        <v>6.1647435811810389E-6</v>
      </c>
      <c r="BE349" s="13">
        <f t="shared" si="604"/>
        <v>6.324766993857659E-6</v>
      </c>
      <c r="BF349" s="13">
        <f t="shared" si="605"/>
        <v>3.2444721341457282E-6</v>
      </c>
      <c r="BG349" s="13">
        <f t="shared" si="606"/>
        <v>1.1095638716252173E-6</v>
      </c>
      <c r="BH349" s="13">
        <f t="shared" si="607"/>
        <v>2.8459143760070376E-7</v>
      </c>
      <c r="BI349" s="13">
        <f t="shared" si="608"/>
        <v>5.8395763183603334E-8</v>
      </c>
      <c r="BJ349" s="14">
        <f t="shared" si="609"/>
        <v>0.47169417072026515</v>
      </c>
      <c r="BK349" s="14">
        <f t="shared" si="610"/>
        <v>0.34277182417140006</v>
      </c>
      <c r="BL349" s="14">
        <f t="shared" si="611"/>
        <v>0.18050233166792956</v>
      </c>
      <c r="BM349" s="14">
        <f t="shared" si="612"/>
        <v>0.20394261106471143</v>
      </c>
      <c r="BN349" s="14">
        <f t="shared" si="613"/>
        <v>0.79595861583776772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1.3937999999999999</v>
      </c>
      <c r="F350" s="10">
        <f>VLOOKUP(B350,home!$B$2:$E$405,3,FALSE)</f>
        <v>1.6501999999999999</v>
      </c>
      <c r="G350" s="10">
        <f>VLOOKUP(C350,away!$B$2:$E$405,4,FALSE)</f>
        <v>1.5066999999999999</v>
      </c>
      <c r="H350" s="10">
        <f>VLOOKUP(A350,away!$A$2:$E$405,3,FALSE)</f>
        <v>1.2</v>
      </c>
      <c r="I350" s="10">
        <f>VLOOKUP(C350,away!$B$2:$E$405,3,FALSE)</f>
        <v>0.41670000000000001</v>
      </c>
      <c r="J350" s="10">
        <f>VLOOKUP(B350,home!$B$2:$E$405,4,FALSE)</f>
        <v>0.58330000000000004</v>
      </c>
      <c r="K350" s="12">
        <f t="shared" si="558"/>
        <v>3.4654834666919996</v>
      </c>
      <c r="L350" s="12">
        <f t="shared" si="559"/>
        <v>0.29167333200000006</v>
      </c>
      <c r="M350" s="13">
        <f t="shared" si="560"/>
        <v>2.3350034935717783E-2</v>
      </c>
      <c r="N350" s="13">
        <f t="shared" si="561"/>
        <v>8.0919160016410557E-2</v>
      </c>
      <c r="O350" s="13">
        <f t="shared" si="562"/>
        <v>6.8105824920172134E-3</v>
      </c>
      <c r="P350" s="13">
        <f t="shared" si="563"/>
        <v>2.3601961024627645E-2</v>
      </c>
      <c r="Q350" s="13">
        <f t="shared" si="564"/>
        <v>0.14021200558773755</v>
      </c>
      <c r="R350" s="13">
        <f t="shared" si="565"/>
        <v>9.9323264415376216E-4</v>
      </c>
      <c r="S350" s="13">
        <f t="shared" si="566"/>
        <v>5.9641512929380844E-3</v>
      </c>
      <c r="T350" s="13">
        <f t="shared" si="567"/>
        <v>4.0896102856178035E-2</v>
      </c>
      <c r="U350" s="13">
        <f t="shared" si="568"/>
        <v>3.4420313068936406E-3</v>
      </c>
      <c r="V350" s="13">
        <f t="shared" si="569"/>
        <v>6.6983324173667093E-4</v>
      </c>
      <c r="W350" s="13">
        <f t="shared" si="570"/>
        <v>0.16196746239867693</v>
      </c>
      <c r="X350" s="13">
        <f t="shared" si="571"/>
        <v>4.7241589433406818E-2</v>
      </c>
      <c r="Y350" s="13">
        <f t="shared" si="572"/>
        <v>6.8895558995088809E-3</v>
      </c>
      <c r="Z350" s="13">
        <f t="shared" si="573"/>
        <v>9.6566491590499397E-5</v>
      </c>
      <c r="AA350" s="13">
        <f t="shared" si="574"/>
        <v>3.3464958004332762E-4</v>
      </c>
      <c r="AB350" s="13">
        <f t="shared" si="575"/>
        <v>5.7986129338778638E-4</v>
      </c>
      <c r="AC350" s="13">
        <f t="shared" si="576"/>
        <v>4.231625912978243E-5</v>
      </c>
      <c r="AD350" s="13">
        <f t="shared" si="577"/>
        <v>0.14032389077116827</v>
      </c>
      <c r="AE350" s="13">
        <f t="shared" si="578"/>
        <v>4.0928736780430706E-2</v>
      </c>
      <c r="AF350" s="13">
        <f t="shared" si="579"/>
        <v>5.9689105156495899E-3</v>
      </c>
      <c r="AG350" s="13">
        <f t="shared" si="580"/>
        <v>5.8032400616978474E-4</v>
      </c>
      <c r="AH350" s="13">
        <f t="shared" si="581"/>
        <v>7.0414675904377363E-6</v>
      </c>
      <c r="AI350" s="13">
        <f t="shared" si="582"/>
        <v>2.4402089515909524E-5</v>
      </c>
      <c r="AJ350" s="13">
        <f t="shared" si="583"/>
        <v>4.2282518885061321E-5</v>
      </c>
      <c r="AK350" s="13">
        <f t="shared" si="584"/>
        <v>4.884312337542408E-5</v>
      </c>
      <c r="AL350" s="13">
        <f t="shared" si="585"/>
        <v>1.7109125557005811E-6</v>
      </c>
      <c r="AM350" s="13">
        <f t="shared" si="586"/>
        <v>9.725802468987553E-2</v>
      </c>
      <c r="AN350" s="13">
        <f t="shared" si="587"/>
        <v>2.8367572125034268E-2</v>
      </c>
      <c r="AO350" s="13">
        <f t="shared" si="588"/>
        <v>4.1370321412295338E-3</v>
      </c>
      <c r="AP350" s="13">
        <f t="shared" si="589"/>
        <v>4.0222064974117098E-4</v>
      </c>
      <c r="AQ350" s="13">
        <f t="shared" si="590"/>
        <v>2.9329259277303078E-5</v>
      </c>
      <c r="AR350" s="13">
        <f t="shared" si="591"/>
        <v>4.1076166285459743E-7</v>
      </c>
      <c r="AS350" s="13">
        <f t="shared" si="592"/>
        <v>1.4234877513735205E-6</v>
      </c>
      <c r="AT350" s="13">
        <f t="shared" si="593"/>
        <v>2.4665366337117536E-6</v>
      </c>
      <c r="AU350" s="13">
        <f t="shared" si="594"/>
        <v>2.8492473080394076E-6</v>
      </c>
      <c r="AV350" s="13">
        <f t="shared" si="595"/>
        <v>2.4685048596318138E-6</v>
      </c>
      <c r="AW350" s="13">
        <f t="shared" si="596"/>
        <v>4.8038104971861486E-8</v>
      </c>
      <c r="AX350" s="13">
        <f t="shared" si="597"/>
        <v>5.6174346094314355E-2</v>
      </c>
      <c r="AY350" s="13">
        <f t="shared" si="598"/>
        <v>1.6384558698249858E-2</v>
      </c>
      <c r="AZ350" s="13">
        <f t="shared" si="599"/>
        <v>2.38946941443406E-3</v>
      </c>
      <c r="BA350" s="13">
        <f t="shared" si="600"/>
        <v>2.3231483527335708E-4</v>
      </c>
      <c r="BB350" s="13">
        <f t="shared" si="601"/>
        <v>1.6940010519302803E-5</v>
      </c>
      <c r="BC350" s="13">
        <f t="shared" si="602"/>
        <v>9.8818986245602029E-7</v>
      </c>
      <c r="BD350" s="13">
        <f t="shared" si="603"/>
        <v>1.9968037143776827E-8</v>
      </c>
      <c r="BE350" s="13">
        <f t="shared" si="604"/>
        <v>6.9198902584050325E-8</v>
      </c>
      <c r="BF350" s="13">
        <f t="shared" si="605"/>
        <v>1.1990382640912834E-7</v>
      </c>
      <c r="BG350" s="13">
        <f t="shared" si="606"/>
        <v>1.3850824267131394E-7</v>
      </c>
      <c r="BH350" s="13">
        <f t="shared" si="607"/>
        <v>1.1999950624450048E-7</v>
      </c>
      <c r="BI350" s="13">
        <f t="shared" si="608"/>
        <v>8.3171260980303947E-8</v>
      </c>
      <c r="BJ350" s="14">
        <f t="shared" si="609"/>
        <v>0.87132053437314849</v>
      </c>
      <c r="BK350" s="14">
        <f t="shared" si="610"/>
        <v>7.0014566364955524E-2</v>
      </c>
      <c r="BL350" s="14">
        <f t="shared" si="611"/>
        <v>1.2293095803854208E-2</v>
      </c>
      <c r="BM350" s="14">
        <f t="shared" si="612"/>
        <v>0.66145327567273926</v>
      </c>
      <c r="BN350" s="14">
        <f t="shared" si="613"/>
        <v>0.27588697670066453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1.5941000000000001</v>
      </c>
      <c r="F360" s="10">
        <f>VLOOKUP(B360,home!$B$2:$E$405,3,FALSE)</f>
        <v>0.9758</v>
      </c>
      <c r="G360" s="10">
        <f>VLOOKUP(C360,away!$B$2:$E$405,4,FALSE)</f>
        <v>0.69699999999999995</v>
      </c>
      <c r="H360" s="10">
        <f>VLOOKUP(A360,away!$A$2:$E$405,3,FALSE)</f>
        <v>1.1647000000000001</v>
      </c>
      <c r="I360" s="10">
        <f>VLOOKUP(C360,away!$B$2:$E$405,3,FALSE)</f>
        <v>1.3355999999999999</v>
      </c>
      <c r="J360" s="10">
        <f>VLOOKUP(B360,home!$B$2:$E$405,4,FALSE)</f>
        <v>1.7172000000000001</v>
      </c>
      <c r="K360" s="12">
        <f t="shared" si="614"/>
        <v>1.0841993776599999</v>
      </c>
      <c r="L360" s="12">
        <f t="shared" si="615"/>
        <v>2.671230505104</v>
      </c>
      <c r="M360" s="13">
        <f t="shared" si="616"/>
        <v>2.3390393320706696E-2</v>
      </c>
      <c r="N360" s="13">
        <f t="shared" si="617"/>
        <v>2.5359849881532816E-2</v>
      </c>
      <c r="O360" s="13">
        <f t="shared" si="618"/>
        <v>6.2481132164652571E-2</v>
      </c>
      <c r="P360" s="13">
        <f t="shared" si="619"/>
        <v>6.7742004608408513E-2</v>
      </c>
      <c r="Q360" s="13">
        <f t="shared" si="620"/>
        <v>1.3747566729554449E-2</v>
      </c>
      <c r="R360" s="13">
        <f t="shared" si="621"/>
        <v>8.3450753115827364E-2</v>
      </c>
      <c r="S360" s="13">
        <f t="shared" si="622"/>
        <v>4.9047691561295577E-2</v>
      </c>
      <c r="T360" s="13">
        <f t="shared" si="623"/>
        <v>3.6722919618938671E-2</v>
      </c>
      <c r="U360" s="13">
        <f t="shared" si="624"/>
        <v>9.0477254593438305E-2</v>
      </c>
      <c r="V360" s="13">
        <f t="shared" si="625"/>
        <v>1.5783255317309716E-2</v>
      </c>
      <c r="W360" s="13">
        <f t="shared" si="626"/>
        <v>4.9683677641740856E-3</v>
      </c>
      <c r="X360" s="13">
        <f t="shared" si="627"/>
        <v>1.3271655532237173E-2</v>
      </c>
      <c r="Y360" s="13">
        <f t="shared" si="628"/>
        <v>1.7725825555472103E-2</v>
      </c>
      <c r="Z360" s="13">
        <f t="shared" si="629"/>
        <v>7.4305399132300248E-2</v>
      </c>
      <c r="AA360" s="13">
        <f t="shared" si="630"/>
        <v>8.0561867496017819E-2</v>
      </c>
      <c r="AB360" s="13">
        <f t="shared" si="631"/>
        <v>4.3672563301154939E-2</v>
      </c>
      <c r="AC360" s="13">
        <f t="shared" si="632"/>
        <v>2.8569136797455181E-3</v>
      </c>
      <c r="AD360" s="13">
        <f t="shared" si="633"/>
        <v>1.3466753094758866E-3</v>
      </c>
      <c r="AE360" s="13">
        <f t="shared" si="634"/>
        <v>3.5972801671423577E-3</v>
      </c>
      <c r="AF360" s="13">
        <f t="shared" si="635"/>
        <v>4.8045822589381426E-3</v>
      </c>
      <c r="AG360" s="13">
        <f t="shared" si="636"/>
        <v>4.278048898119018E-3</v>
      </c>
      <c r="AH360" s="13">
        <f t="shared" si="637"/>
        <v>4.9621712214032172E-2</v>
      </c>
      <c r="AI360" s="13">
        <f t="shared" si="638"/>
        <v>5.3799829500877291E-2</v>
      </c>
      <c r="AJ360" s="13">
        <f t="shared" si="639"/>
        <v>2.9164870831532626E-2</v>
      </c>
      <c r="AK360" s="13">
        <f t="shared" si="640"/>
        <v>1.0540178268360656E-2</v>
      </c>
      <c r="AL360" s="13">
        <f t="shared" si="641"/>
        <v>3.3096161660149285E-4</v>
      </c>
      <c r="AM360" s="13">
        <f t="shared" si="642"/>
        <v>2.9201290648876894E-4</v>
      </c>
      <c r="AN360" s="13">
        <f t="shared" si="643"/>
        <v>7.8003378369688123E-4</v>
      </c>
      <c r="AO360" s="13">
        <f t="shared" si="644"/>
        <v>1.0418250190114024E-3</v>
      </c>
      <c r="AP360" s="13">
        <f t="shared" si="645"/>
        <v>9.2765159058793786E-4</v>
      </c>
      <c r="AQ360" s="13">
        <f t="shared" si="646"/>
        <v>6.1949280672168644E-4</v>
      </c>
      <c r="AR360" s="13">
        <f t="shared" si="647"/>
        <v>2.6510206276322883E-2</v>
      </c>
      <c r="AS360" s="13">
        <f t="shared" si="648"/>
        <v>2.8742349146427489E-2</v>
      </c>
      <c r="AT360" s="13">
        <f t="shared" si="649"/>
        <v>1.5581218528521554E-2</v>
      </c>
      <c r="AU360" s="13">
        <f t="shared" si="650"/>
        <v>5.6310491439358441E-3</v>
      </c>
      <c r="AV360" s="13">
        <f t="shared" si="651"/>
        <v>1.5262949943570287E-3</v>
      </c>
      <c r="AW360" s="13">
        <f t="shared" si="652"/>
        <v>2.6625369761402845E-5</v>
      </c>
      <c r="AX360" s="13">
        <f t="shared" si="653"/>
        <v>5.2766701913968473E-5</v>
      </c>
      <c r="AY360" s="13">
        <f t="shared" si="654"/>
        <v>1.4095202380632219E-4</v>
      </c>
      <c r="AZ360" s="13">
        <f t="shared" si="655"/>
        <v>1.8825767287379658E-4</v>
      </c>
      <c r="BA360" s="13">
        <f t="shared" si="656"/>
        <v>1.676265462001251E-4</v>
      </c>
      <c r="BB360" s="13">
        <f t="shared" si="657"/>
        <v>1.1194228591874978E-4</v>
      </c>
      <c r="BC360" s="13">
        <f t="shared" si="658"/>
        <v>5.9804729791447636E-5</v>
      </c>
      <c r="BD360" s="13">
        <f t="shared" si="659"/>
        <v>1.1802478616985546E-2</v>
      </c>
      <c r="BE360" s="13">
        <f t="shared" si="660"/>
        <v>1.2796239971381183E-2</v>
      </c>
      <c r="BF360" s="13">
        <f t="shared" si="661"/>
        <v>6.9368377066797464E-3</v>
      </c>
      <c r="BG360" s="13">
        <f t="shared" si="662"/>
        <v>2.5069717081702011E-3</v>
      </c>
      <c r="BH360" s="13">
        <f t="shared" si="663"/>
        <v>6.7951429145233946E-4</v>
      </c>
      <c r="BI360" s="13">
        <f t="shared" si="664"/>
        <v>1.473457943807405E-4</v>
      </c>
      <c r="BJ360" s="14">
        <f t="shared" si="665"/>
        <v>0.13020513778259579</v>
      </c>
      <c r="BK360" s="14">
        <f t="shared" si="666"/>
        <v>0.15929217212787383</v>
      </c>
      <c r="BL360" s="14">
        <f t="shared" si="667"/>
        <v>0.61663066766450814</v>
      </c>
      <c r="BM360" s="14">
        <f t="shared" si="668"/>
        <v>0.7041473502325506</v>
      </c>
      <c r="BN360" s="14">
        <f t="shared" si="669"/>
        <v>0.27617169982068246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1.5941000000000001</v>
      </c>
      <c r="F361" s="10">
        <f>VLOOKUP(B361,home!$B$2:$E$405,3,FALSE)</f>
        <v>0.94099999999999995</v>
      </c>
      <c r="G361" s="10">
        <f>VLOOKUP(C361,away!$B$2:$E$405,4,FALSE)</f>
        <v>1.1919</v>
      </c>
      <c r="H361" s="10">
        <f>VLOOKUP(A361,away!$A$2:$E$405,3,FALSE)</f>
        <v>1.1647000000000001</v>
      </c>
      <c r="I361" s="10">
        <f>VLOOKUP(C361,away!$B$2:$E$405,3,FALSE)</f>
        <v>0.85860000000000003</v>
      </c>
      <c r="J361" s="10">
        <f>VLOOKUP(B361,home!$B$2:$E$405,4,FALSE)</f>
        <v>1.0303</v>
      </c>
      <c r="K361" s="12">
        <f t="shared" si="614"/>
        <v>1.7879073303899997</v>
      </c>
      <c r="L361" s="12">
        <f t="shared" si="615"/>
        <v>1.0303117660260002</v>
      </c>
      <c r="M361" s="13">
        <f t="shared" si="616"/>
        <v>5.9712189725702643E-2</v>
      </c>
      <c r="N361" s="13">
        <f t="shared" si="617"/>
        <v>0.10675986172422217</v>
      </c>
      <c r="O361" s="13">
        <f t="shared" si="618"/>
        <v>6.1522171649568275E-2</v>
      </c>
      <c r="P361" s="13">
        <f t="shared" si="619"/>
        <v>0.10999594167377492</v>
      </c>
      <c r="Q361" s="13">
        <f t="shared" si="620"/>
        <v>9.5438369684079816E-2</v>
      </c>
      <c r="R361" s="13">
        <f t="shared" si="621"/>
        <v>3.16935086610107E-2</v>
      </c>
      <c r="S361" s="13">
        <f t="shared" si="622"/>
        <v>5.0655934911613756E-2</v>
      </c>
      <c r="T361" s="13">
        <f t="shared" si="623"/>
        <v>9.8331275215846559E-2</v>
      </c>
      <c r="U361" s="13">
        <f t="shared" si="624"/>
        <v>5.6665056460799966E-2</v>
      </c>
      <c r="V361" s="13">
        <f t="shared" si="625"/>
        <v>1.0368155215438934E-2</v>
      </c>
      <c r="W361" s="13">
        <f t="shared" si="626"/>
        <v>5.6878320252879006E-2</v>
      </c>
      <c r="X361" s="13">
        <f t="shared" si="627"/>
        <v>5.8602402588336183E-2</v>
      </c>
      <c r="Y361" s="13">
        <f t="shared" si="628"/>
        <v>3.0189372452077645E-2</v>
      </c>
      <c r="Z361" s="13">
        <f t="shared" si="629"/>
        <v>1.0884731626695423E-2</v>
      </c>
      <c r="AA361" s="13">
        <f t="shared" si="630"/>
        <v>1.9460891464696612E-2</v>
      </c>
      <c r="AB361" s="13">
        <f t="shared" si="631"/>
        <v>1.7397135252827631E-2</v>
      </c>
      <c r="AC361" s="13">
        <f t="shared" si="632"/>
        <v>1.1936999396405976E-3</v>
      </c>
      <c r="AD361" s="13">
        <f t="shared" si="633"/>
        <v>2.5423291430098097E-2</v>
      </c>
      <c r="AE361" s="13">
        <f t="shared" si="634"/>
        <v>2.6193916291538045E-2</v>
      </c>
      <c r="AF361" s="13">
        <f t="shared" si="635"/>
        <v>1.3493950076735888E-2</v>
      </c>
      <c r="AG361" s="13">
        <f t="shared" si="636"/>
        <v>4.6343251780761449E-3</v>
      </c>
      <c r="AH361" s="13">
        <f t="shared" si="637"/>
        <v>2.8036667662549048E-3</v>
      </c>
      <c r="AI361" s="13">
        <f t="shared" si="638"/>
        <v>5.0126963633579692E-3</v>
      </c>
      <c r="AJ361" s="13">
        <f t="shared" si="639"/>
        <v>4.4811182865335045E-3</v>
      </c>
      <c r="AK361" s="13">
        <f t="shared" si="640"/>
        <v>2.6706080776126425E-3</v>
      </c>
      <c r="AL361" s="13">
        <f t="shared" si="641"/>
        <v>8.7956679893906429E-5</v>
      </c>
      <c r="AM361" s="13">
        <f t="shared" si="642"/>
        <v>9.0908978221027319E-3</v>
      </c>
      <c r="AN361" s="13">
        <f t="shared" si="643"/>
        <v>9.3664589898525847E-3</v>
      </c>
      <c r="AO361" s="13">
        <f t="shared" si="644"/>
        <v>4.8251864516225601E-3</v>
      </c>
      <c r="AP361" s="13">
        <f t="shared" si="645"/>
        <v>1.6571487914586566E-3</v>
      </c>
      <c r="AQ361" s="13">
        <f t="shared" si="646"/>
        <v>4.2684497447390506E-4</v>
      </c>
      <c r="AR361" s="13">
        <f t="shared" si="647"/>
        <v>5.7773017145769932E-4</v>
      </c>
      <c r="AS361" s="13">
        <f t="shared" si="648"/>
        <v>1.0329280085366918E-3</v>
      </c>
      <c r="AT361" s="13">
        <f t="shared" si="649"/>
        <v>9.2338977911394799E-4</v>
      </c>
      <c r="AU361" s="13">
        <f t="shared" si="650"/>
        <v>5.5031178496167676E-4</v>
      </c>
      <c r="AV361" s="13">
        <f t="shared" si="651"/>
        <v>2.4597661858324682E-4</v>
      </c>
      <c r="AW361" s="13">
        <f t="shared" si="652"/>
        <v>4.5006992318170457E-6</v>
      </c>
      <c r="AX361" s="13">
        <f t="shared" si="653"/>
        <v>2.7089471426606565E-3</v>
      </c>
      <c r="AY361" s="13">
        <f t="shared" si="654"/>
        <v>2.7910601146257882E-3</v>
      </c>
      <c r="AZ361" s="13">
        <f t="shared" si="655"/>
        <v>1.4378310378924128E-3</v>
      </c>
      <c r="BA361" s="13">
        <f t="shared" si="656"/>
        <v>4.938047452993096E-4</v>
      </c>
      <c r="BB361" s="13">
        <f t="shared" si="657"/>
        <v>1.2719320980033772E-4</v>
      </c>
      <c r="BC361" s="13">
        <f t="shared" si="658"/>
        <v>2.6209732123180307E-5</v>
      </c>
      <c r="BD361" s="13">
        <f t="shared" si="659"/>
        <v>9.9207032206847622E-5</v>
      </c>
      <c r="BE361" s="13">
        <f t="shared" si="660"/>
        <v>1.7737298010885963E-4</v>
      </c>
      <c r="BF361" s="13">
        <f t="shared" si="661"/>
        <v>1.5856322567487494E-4</v>
      </c>
      <c r="BG361" s="13">
        <f t="shared" si="662"/>
        <v>9.4498784504797566E-5</v>
      </c>
      <c r="BH361" s="13">
        <f t="shared" si="663"/>
        <v>4.2238767382268133E-5</v>
      </c>
      <c r="BI361" s="13">
        <f t="shared" si="664"/>
        <v>1.5103800365879045E-5</v>
      </c>
      <c r="BJ361" s="14">
        <f t="shared" si="665"/>
        <v>0.54889666790580172</v>
      </c>
      <c r="BK361" s="14">
        <f t="shared" si="666"/>
        <v>0.2348049382606906</v>
      </c>
      <c r="BL361" s="14">
        <f t="shared" si="667"/>
        <v>0.20562417393555896</v>
      </c>
      <c r="BM361" s="14">
        <f t="shared" si="668"/>
        <v>0.53230190919499454</v>
      </c>
      <c r="BN361" s="14">
        <f t="shared" si="669"/>
        <v>0.46512204311835847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1.1607000000000001</v>
      </c>
      <c r="F362" s="10">
        <f>VLOOKUP(B362,home!$B$2:$E$405,3,FALSE)</f>
        <v>1.1748000000000001</v>
      </c>
      <c r="G362" s="10">
        <f>VLOOKUP(C362,away!$B$2:$E$405,4,FALSE)</f>
        <v>2.1539000000000001</v>
      </c>
      <c r="H362" s="10">
        <f>VLOOKUP(A362,away!$A$2:$E$405,3,FALSE)</f>
        <v>0.89880000000000004</v>
      </c>
      <c r="I362" s="10">
        <f>VLOOKUP(C362,away!$B$2:$E$405,3,FALSE)</f>
        <v>0.8901</v>
      </c>
      <c r="J362" s="10">
        <f>VLOOKUP(B362,home!$B$2:$E$405,4,FALSE)</f>
        <v>0.80920000000000003</v>
      </c>
      <c r="K362" s="12">
        <f t="shared" si="614"/>
        <v>2.9370372764040003</v>
      </c>
      <c r="L362" s="12">
        <f t="shared" si="615"/>
        <v>0.64737770529600014</v>
      </c>
      <c r="M362" s="13">
        <f t="shared" si="616"/>
        <v>2.7752898835638314E-2</v>
      </c>
      <c r="N362" s="13">
        <f t="shared" si="617"/>
        <v>8.1511298408538921E-2</v>
      </c>
      <c r="O362" s="13">
        <f t="shared" si="618"/>
        <v>1.7966607963527566E-2</v>
      </c>
      <c r="P362" s="13">
        <f t="shared" si="619"/>
        <v>5.2768597319417437E-2</v>
      </c>
      <c r="Q362" s="13">
        <f t="shared" si="620"/>
        <v>0.11970086093698444</v>
      </c>
      <c r="R362" s="13">
        <f t="shared" si="621"/>
        <v>5.8155907176906576E-3</v>
      </c>
      <c r="S362" s="13">
        <f t="shared" si="622"/>
        <v>2.5083189323299965E-2</v>
      </c>
      <c r="T362" s="13">
        <f t="shared" si="623"/>
        <v>7.7491668675340616E-2</v>
      </c>
      <c r="U362" s="13">
        <f t="shared" si="624"/>
        <v>1.7080606722166557E-2</v>
      </c>
      <c r="V362" s="13">
        <f t="shared" si="625"/>
        <v>5.2991650218705017E-3</v>
      </c>
      <c r="W362" s="13">
        <f t="shared" si="626"/>
        <v>0.11718863019652491</v>
      </c>
      <c r="X362" s="13">
        <f t="shared" si="627"/>
        <v>7.5865306503407851E-2</v>
      </c>
      <c r="Y362" s="13">
        <f t="shared" si="628"/>
        <v>2.455675401787694E-2</v>
      </c>
      <c r="Z362" s="13">
        <f t="shared" si="629"/>
        <v>1.2549612579197656E-3</v>
      </c>
      <c r="AA362" s="13">
        <f t="shared" si="630"/>
        <v>3.6858679949532069E-3</v>
      </c>
      <c r="AB362" s="13">
        <f t="shared" si="631"/>
        <v>5.4127658485410204E-3</v>
      </c>
      <c r="AC362" s="13">
        <f t="shared" si="632"/>
        <v>6.2973039957078694E-4</v>
      </c>
      <c r="AD362" s="13">
        <f t="shared" si="633"/>
        <v>8.6046843814479274E-2</v>
      </c>
      <c r="AE362" s="13">
        <f t="shared" si="634"/>
        <v>5.5704808296580921E-2</v>
      </c>
      <c r="AF362" s="13">
        <f t="shared" si="635"/>
        <v>1.8031025484497067E-2</v>
      </c>
      <c r="AG362" s="13">
        <f t="shared" si="636"/>
        <v>3.8909613007624706E-3</v>
      </c>
      <c r="AH362" s="13">
        <f t="shared" si="637"/>
        <v>2.0310848484686989E-4</v>
      </c>
      <c r="AI362" s="13">
        <f t="shared" si="638"/>
        <v>5.9653719114919398E-4</v>
      </c>
      <c r="AJ362" s="13">
        <f t="shared" si="639"/>
        <v>8.7602598358326074E-4</v>
      </c>
      <c r="AK362" s="13">
        <f t="shared" si="640"/>
        <v>8.5764032296083842E-4</v>
      </c>
      <c r="AL362" s="13">
        <f t="shared" si="641"/>
        <v>4.7894081366484303E-5</v>
      </c>
      <c r="AM362" s="13">
        <f t="shared" si="642"/>
        <v>5.0544557560007738E-2</v>
      </c>
      <c r="AN362" s="13">
        <f t="shared" si="643"/>
        <v>3.2721419688399409E-2</v>
      </c>
      <c r="AO362" s="13">
        <f t="shared" si="644"/>
        <v>1.0591558795951682E-2</v>
      </c>
      <c r="AP362" s="13">
        <f t="shared" si="645"/>
        <v>2.2855796762769553E-3</v>
      </c>
      <c r="AQ362" s="13">
        <f t="shared" si="646"/>
        <v>3.6990833152483754E-4</v>
      </c>
      <c r="AR362" s="13">
        <f t="shared" si="647"/>
        <v>2.6297580969262823E-5</v>
      </c>
      <c r="AS362" s="13">
        <f t="shared" si="648"/>
        <v>7.7236975585977363E-5</v>
      </c>
      <c r="AT362" s="13">
        <f t="shared" si="649"/>
        <v>1.1342393820636061E-4</v>
      </c>
      <c r="AU362" s="13">
        <f t="shared" si="650"/>
        <v>1.1104344484954166E-4</v>
      </c>
      <c r="AV362" s="13">
        <f t="shared" si="651"/>
        <v>8.1534684205853902E-5</v>
      </c>
      <c r="AW362" s="13">
        <f t="shared" si="652"/>
        <v>2.5295690817130034E-6</v>
      </c>
      <c r="AX362" s="13">
        <f t="shared" si="653"/>
        <v>2.4741874945515059E-2</v>
      </c>
      <c r="AY362" s="13">
        <f t="shared" si="654"/>
        <v>1.6017338226948136E-2</v>
      </c>
      <c r="AZ362" s="13">
        <f t="shared" si="655"/>
        <v>5.1846338331557936E-3</v>
      </c>
      <c r="BA362" s="13">
        <f t="shared" si="656"/>
        <v>1.1188054512361342E-3</v>
      </c>
      <c r="BB362" s="13">
        <f t="shared" si="657"/>
        <v>1.8107242642347615E-4</v>
      </c>
      <c r="BC362" s="13">
        <f t="shared" si="658"/>
        <v>2.3444450382081772E-5</v>
      </c>
      <c r="BD362" s="13">
        <f t="shared" si="659"/>
        <v>2.8374112704528528E-6</v>
      </c>
      <c r="BE362" s="13">
        <f t="shared" si="660"/>
        <v>8.3335826698088621E-6</v>
      </c>
      <c r="BF362" s="13">
        <f t="shared" si="661"/>
        <v>1.2238021473611501E-5</v>
      </c>
      <c r="BG362" s="13">
        <f t="shared" si="662"/>
        <v>1.1981175085809863E-5</v>
      </c>
      <c r="BH362" s="13">
        <f t="shared" si="663"/>
        <v>8.7972894605366156E-6</v>
      </c>
      <c r="BI362" s="13">
        <f t="shared" si="664"/>
        <v>5.1675934153824174E-6</v>
      </c>
      <c r="BJ362" s="14">
        <f t="shared" si="665"/>
        <v>0.80376835102081479</v>
      </c>
      <c r="BK362" s="14">
        <f t="shared" si="666"/>
        <v>0.12759881320811162</v>
      </c>
      <c r="BL362" s="14">
        <f t="shared" si="667"/>
        <v>5.2953642926611769E-2</v>
      </c>
      <c r="BM362" s="14">
        <f t="shared" si="668"/>
        <v>0.66404510557379426</v>
      </c>
      <c r="BN362" s="14">
        <f t="shared" si="669"/>
        <v>0.30551585418179733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1.1607000000000001</v>
      </c>
      <c r="F363" s="10">
        <f>VLOOKUP(B363,home!$B$2:$E$405,3,FALSE)</f>
        <v>1.4881</v>
      </c>
      <c r="G363" s="10">
        <f>VLOOKUP(C363,away!$B$2:$E$405,4,FALSE)</f>
        <v>0.70489999999999997</v>
      </c>
      <c r="H363" s="10">
        <f>VLOOKUP(A363,away!$A$2:$E$405,3,FALSE)</f>
        <v>0.89880000000000004</v>
      </c>
      <c r="I363" s="10">
        <f>VLOOKUP(C363,away!$B$2:$E$405,3,FALSE)</f>
        <v>0.70799999999999996</v>
      </c>
      <c r="J363" s="10">
        <f>VLOOKUP(B363,home!$B$2:$E$405,4,FALSE)</f>
        <v>0.40460000000000002</v>
      </c>
      <c r="K363" s="12">
        <f t="shared" si="614"/>
        <v>1.217529833583</v>
      </c>
      <c r="L363" s="12">
        <f t="shared" si="615"/>
        <v>0.25746737184000001</v>
      </c>
      <c r="M363" s="13">
        <f t="shared" si="616"/>
        <v>0.22877936638588445</v>
      </c>
      <c r="N363" s="13">
        <f t="shared" si="617"/>
        <v>0.27854570388303007</v>
      </c>
      <c r="O363" s="13">
        <f t="shared" si="618"/>
        <v>5.8903222194594117E-2</v>
      </c>
      <c r="P363" s="13">
        <f t="shared" si="619"/>
        <v>7.1716430316086655E-2</v>
      </c>
      <c r="Q363" s="13">
        <f t="shared" si="620"/>
        <v>0.16956885224698268</v>
      </c>
      <c r="R363" s="13">
        <f t="shared" si="621"/>
        <v>7.5828289056748517E-3</v>
      </c>
      <c r="S363" s="13">
        <f t="shared" si="622"/>
        <v>5.6203127696041301E-3</v>
      </c>
      <c r="T363" s="13">
        <f t="shared" si="623"/>
        <v>4.3658446733955913E-2</v>
      </c>
      <c r="U363" s="13">
        <f t="shared" si="624"/>
        <v>9.2323204156146664E-3</v>
      </c>
      <c r="V363" s="13">
        <f t="shared" si="625"/>
        <v>1.9575812056798984E-4</v>
      </c>
      <c r="W363" s="13">
        <f t="shared" si="626"/>
        <v>6.8818378819043027E-2</v>
      </c>
      <c r="X363" s="13">
        <f t="shared" si="627"/>
        <v>1.7718487128828533E-2</v>
      </c>
      <c r="Y363" s="13">
        <f t="shared" si="628"/>
        <v>2.2809661570201748E-3</v>
      </c>
      <c r="Z363" s="13">
        <f t="shared" si="629"/>
        <v>6.5077700981882951E-4</v>
      </c>
      <c r="AA363" s="13">
        <f t="shared" si="630"/>
        <v>7.9234042446436187E-4</v>
      </c>
      <c r="AB363" s="13">
        <f t="shared" si="631"/>
        <v>4.8234905256958922E-4</v>
      </c>
      <c r="AC363" s="13">
        <f t="shared" si="632"/>
        <v>3.835320093083289E-6</v>
      </c>
      <c r="AD363" s="13">
        <f t="shared" si="633"/>
        <v>2.0947107327750344E-2</v>
      </c>
      <c r="AE363" s="13">
        <f t="shared" si="634"/>
        <v>5.3931966713262874E-3</v>
      </c>
      <c r="AF363" s="13">
        <f t="shared" si="635"/>
        <v>6.9428608639130775E-4</v>
      </c>
      <c r="AG363" s="13">
        <f t="shared" si="636"/>
        <v>5.9585337989416429E-5</v>
      </c>
      <c r="AH363" s="13">
        <f t="shared" si="637"/>
        <v>4.1888461592986967E-5</v>
      </c>
      <c r="AI363" s="13">
        <f t="shared" si="638"/>
        <v>5.1000451672357318E-5</v>
      </c>
      <c r="AJ363" s="13">
        <f t="shared" si="639"/>
        <v>3.1047285718651527E-5</v>
      </c>
      <c r="AK363" s="13">
        <f t="shared" si="640"/>
        <v>1.2600332204744546E-5</v>
      </c>
      <c r="AL363" s="13">
        <f t="shared" si="641"/>
        <v>4.8090956897145259E-8</v>
      </c>
      <c r="AM363" s="13">
        <f t="shared" si="642"/>
        <v>5.1007456197602174E-3</v>
      </c>
      <c r="AN363" s="13">
        <f t="shared" si="643"/>
        <v>1.3132755691440553E-3</v>
      </c>
      <c r="AO363" s="13">
        <f t="shared" si="644"/>
        <v>1.6906280464460007E-4</v>
      </c>
      <c r="AP363" s="13">
        <f t="shared" si="645"/>
        <v>1.4509385329248182E-5</v>
      </c>
      <c r="AQ363" s="13">
        <f t="shared" si="646"/>
        <v>9.3392332693384544E-7</v>
      </c>
      <c r="AR363" s="13">
        <f t="shared" si="647"/>
        <v>2.1569824233534272E-6</v>
      </c>
      <c r="AS363" s="13">
        <f t="shared" si="648"/>
        <v>2.6261904509469543E-6</v>
      </c>
      <c r="AT363" s="13">
        <f t="shared" si="649"/>
        <v>1.598732611349355E-6</v>
      </c>
      <c r="AU363" s="13">
        <f t="shared" si="650"/>
        <v>6.4883488341329824E-7</v>
      </c>
      <c r="AV363" s="13">
        <f t="shared" si="651"/>
        <v>1.9749395690625972E-7</v>
      </c>
      <c r="AW363" s="13">
        <f t="shared" si="652"/>
        <v>4.1875762632888419E-10</v>
      </c>
      <c r="AX363" s="13">
        <f t="shared" si="653"/>
        <v>1.0350516609293127E-3</v>
      </c>
      <c r="AY363" s="13">
        <f t="shared" si="654"/>
        <v>2.6649203085809701E-4</v>
      </c>
      <c r="AZ363" s="13">
        <f t="shared" si="655"/>
        <v>3.4306501400669207E-5</v>
      </c>
      <c r="BA363" s="13">
        <f t="shared" si="656"/>
        <v>2.9442682508851949E-6</v>
      </c>
      <c r="BB363" s="13">
        <f t="shared" si="657"/>
        <v>1.8951325213684119E-7</v>
      </c>
      <c r="BC363" s="13">
        <f t="shared" si="658"/>
        <v>9.7586957913047524E-9</v>
      </c>
      <c r="BD363" s="13">
        <f t="shared" si="659"/>
        <v>9.2558765940980227E-8</v>
      </c>
      <c r="BE363" s="13">
        <f t="shared" si="660"/>
        <v>1.1269305889276951E-7</v>
      </c>
      <c r="BF363" s="13">
        <f t="shared" si="661"/>
        <v>6.8603580619836458E-8</v>
      </c>
      <c r="BG363" s="13">
        <f t="shared" si="662"/>
        <v>2.7842302031755797E-8</v>
      </c>
      <c r="BH363" s="13">
        <f t="shared" si="663"/>
        <v>8.4747083398228217E-9</v>
      </c>
      <c r="BI363" s="13">
        <f t="shared" si="664"/>
        <v>2.0636420469297859E-9</v>
      </c>
      <c r="BJ363" s="14">
        <f t="shared" si="665"/>
        <v>0.61562253142790957</v>
      </c>
      <c r="BK363" s="14">
        <f t="shared" si="666"/>
        <v>0.30658224303405129</v>
      </c>
      <c r="BL363" s="14">
        <f t="shared" si="667"/>
        <v>7.7137137994490207E-2</v>
      </c>
      <c r="BM363" s="14">
        <f t="shared" si="668"/>
        <v>0.18462979392191664</v>
      </c>
      <c r="BN363" s="14">
        <f t="shared" si="669"/>
        <v>0.8150964039322528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1.5941000000000001</v>
      </c>
      <c r="F386" s="10">
        <f>VLOOKUP(B386,home!$B$2:$E$405,3,FALSE)</f>
        <v>1.0664</v>
      </c>
      <c r="G386" s="10">
        <f>VLOOKUP(C386,away!$B$2:$E$405,4,FALSE)</f>
        <v>1.6031</v>
      </c>
      <c r="H386" s="10">
        <f>VLOOKUP(A386,away!$A$2:$E$405,3,FALSE)</f>
        <v>1.1647000000000001</v>
      </c>
      <c r="I386" s="10">
        <f>VLOOKUP(C386,away!$B$2:$E$405,3,FALSE)</f>
        <v>1.1448</v>
      </c>
      <c r="J386" s="10">
        <f>VLOOKUP(B386,home!$B$2:$E$405,4,FALSE)</f>
        <v>1.3736999999999999</v>
      </c>
      <c r="K386" s="12">
        <f t="shared" si="614"/>
        <v>2.7251870235440001</v>
      </c>
      <c r="L386" s="12">
        <f t="shared" si="615"/>
        <v>1.8316209168720001</v>
      </c>
      <c r="M386" s="13">
        <f t="shared" si="616"/>
        <v>1.0495507815941019E-2</v>
      </c>
      <c r="N386" s="13">
        <f t="shared" si="617"/>
        <v>2.8602221705507094E-2</v>
      </c>
      <c r="O386" s="13">
        <f t="shared" si="618"/>
        <v>1.9223791648871131E-2</v>
      </c>
      <c r="P386" s="13">
        <f t="shared" si="619"/>
        <v>5.2388427544817123E-2</v>
      </c>
      <c r="Q386" s="13">
        <f t="shared" si="620"/>
        <v>3.8973201718188244E-2</v>
      </c>
      <c r="R386" s="13">
        <f t="shared" si="621"/>
        <v>1.7605349442830823E-2</v>
      </c>
      <c r="S386" s="13">
        <f t="shared" si="622"/>
        <v>6.5374334161564365E-2</v>
      </c>
      <c r="T386" s="13">
        <f t="shared" si="623"/>
        <v>7.1384131464505354E-2</v>
      </c>
      <c r="U386" s="13">
        <f t="shared" si="624"/>
        <v>4.7977869846560155E-2</v>
      </c>
      <c r="V386" s="13">
        <f t="shared" si="625"/>
        <v>3.6257401511148937E-2</v>
      </c>
      <c r="W386" s="13">
        <f t="shared" si="626"/>
        <v>3.5403087862789777E-2</v>
      </c>
      <c r="X386" s="13">
        <f t="shared" si="627"/>
        <v>6.4845036251342983E-2</v>
      </c>
      <c r="Y386" s="13">
        <f t="shared" si="628"/>
        <v>5.9385762376641477E-2</v>
      </c>
      <c r="Z386" s="13">
        <f t="shared" si="629"/>
        <v>1.0748775429443252E-2</v>
      </c>
      <c r="AA386" s="13">
        <f t="shared" si="630"/>
        <v>2.9292423319307336E-2</v>
      </c>
      <c r="AB386" s="13">
        <f t="shared" si="631"/>
        <v>3.9913665958967018E-2</v>
      </c>
      <c r="AC386" s="13">
        <f t="shared" si="632"/>
        <v>1.131119787949408E-2</v>
      </c>
      <c r="AD386" s="13">
        <f t="shared" si="633"/>
        <v>2.4120008909265699E-2</v>
      </c>
      <c r="AE386" s="13">
        <f t="shared" si="634"/>
        <v>4.4178712833350044E-2</v>
      </c>
      <c r="AF386" s="13">
        <f t="shared" si="635"/>
        <v>4.0459327253022717E-2</v>
      </c>
      <c r="AG386" s="13">
        <f t="shared" si="636"/>
        <v>2.4702050026401925E-2</v>
      </c>
      <c r="AH386" s="13">
        <f t="shared" si="637"/>
        <v>4.9219204768320207E-3</v>
      </c>
      <c r="AI386" s="13">
        <f t="shared" si="638"/>
        <v>1.3413153814378119E-2</v>
      </c>
      <c r="AJ386" s="13">
        <f t="shared" si="639"/>
        <v>1.8276676359871482E-2</v>
      </c>
      <c r="AK386" s="13">
        <f t="shared" si="640"/>
        <v>1.6602453749811719E-2</v>
      </c>
      <c r="AL386" s="13">
        <f t="shared" si="641"/>
        <v>2.2583980916290108E-3</v>
      </c>
      <c r="AM386" s="13">
        <f t="shared" si="642"/>
        <v>1.3146307057459304E-2</v>
      </c>
      <c r="AN386" s="13">
        <f t="shared" si="643"/>
        <v>2.4079050986064453E-2</v>
      </c>
      <c r="AO386" s="13">
        <f t="shared" si="644"/>
        <v>2.2051846722251515E-2</v>
      </c>
      <c r="AP386" s="13">
        <f t="shared" si="645"/>
        <v>1.3463541237377044E-2</v>
      </c>
      <c r="AQ386" s="13">
        <f t="shared" si="646"/>
        <v>6.165025936387133E-3</v>
      </c>
      <c r="AR386" s="13">
        <f t="shared" si="647"/>
        <v>1.8030184993092263E-3</v>
      </c>
      <c r="AS386" s="13">
        <f t="shared" si="648"/>
        <v>4.91356261752728E-3</v>
      </c>
      <c r="AT386" s="13">
        <f t="shared" si="649"/>
        <v>6.6951885423281185E-3</v>
      </c>
      <c r="AU386" s="13">
        <f t="shared" si="650"/>
        <v>6.0818803119110192E-3</v>
      </c>
      <c r="AV386" s="13">
        <f t="shared" si="651"/>
        <v>4.1435653261919113E-3</v>
      </c>
      <c r="AW386" s="13">
        <f t="shared" si="652"/>
        <v>3.1313376813077968E-4</v>
      </c>
      <c r="AX386" s="13">
        <f t="shared" si="653"/>
        <v>5.9710242334188373E-3</v>
      </c>
      <c r="AY386" s="13">
        <f t="shared" si="654"/>
        <v>1.0936652881079541E-2</v>
      </c>
      <c r="AZ386" s="13">
        <f t="shared" si="655"/>
        <v>1.0015901088776858E-2</v>
      </c>
      <c r="BA386" s="13">
        <f t="shared" si="656"/>
        <v>6.1151113118415781E-3</v>
      </c>
      <c r="BB386" s="13">
        <f t="shared" si="657"/>
        <v>2.8001414469424036E-3</v>
      </c>
      <c r="BC386" s="13">
        <f t="shared" si="658"/>
        <v>1.0257595288839863E-3</v>
      </c>
      <c r="BD386" s="13">
        <f t="shared" si="659"/>
        <v>5.5040773280699048E-4</v>
      </c>
      <c r="BE386" s="13">
        <f t="shared" si="660"/>
        <v>1.4999640111038838E-3</v>
      </c>
      <c r="BF386" s="13">
        <f t="shared" si="661"/>
        <v>2.0438412294216564E-3</v>
      </c>
      <c r="BG386" s="13">
        <f t="shared" si="662"/>
        <v>1.8566165322013715E-3</v>
      </c>
      <c r="BH386" s="13">
        <f t="shared" si="663"/>
        <v>1.2649068203131096E-3</v>
      </c>
      <c r="BI386" s="13">
        <f t="shared" si="664"/>
        <v>6.8942153054191743E-4</v>
      </c>
      <c r="BJ386" s="14">
        <f t="shared" si="665"/>
        <v>0.54782390283149796</v>
      </c>
      <c r="BK386" s="14">
        <f t="shared" si="666"/>
        <v>0.18902191988567404</v>
      </c>
      <c r="BL386" s="14">
        <f t="shared" si="667"/>
        <v>0.23876967777108632</v>
      </c>
      <c r="BM386" s="14">
        <f t="shared" si="668"/>
        <v>0.80845225692859735</v>
      </c>
      <c r="BN386" s="14">
        <f t="shared" si="669"/>
        <v>0.16728849987615543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1.5941000000000001</v>
      </c>
      <c r="F387" s="10">
        <f>VLOOKUP(B387,home!$B$2:$E$405,3,FALSE)</f>
        <v>1.1849000000000001</v>
      </c>
      <c r="G387" s="10">
        <f>VLOOKUP(C387,away!$B$2:$E$405,4,FALSE)</f>
        <v>0.87819999999999998</v>
      </c>
      <c r="H387" s="10">
        <f>VLOOKUP(A387,away!$A$2:$E$405,3,FALSE)</f>
        <v>1.1647000000000001</v>
      </c>
      <c r="I387" s="10">
        <f>VLOOKUP(C387,away!$B$2:$E$405,3,FALSE)</f>
        <v>1.0303</v>
      </c>
      <c r="J387" s="10">
        <f>VLOOKUP(B387,home!$B$2:$E$405,4,FALSE)</f>
        <v>0.76319999999999999</v>
      </c>
      <c r="K387" s="12">
        <f t="shared" si="614"/>
        <v>1.658787270838</v>
      </c>
      <c r="L387" s="12">
        <f t="shared" si="615"/>
        <v>0.91583268091199999</v>
      </c>
      <c r="M387" s="13">
        <f t="shared" si="616"/>
        <v>7.618277042609492E-2</v>
      </c>
      <c r="N387" s="13">
        <f t="shared" si="617"/>
        <v>0.12637100983997987</v>
      </c>
      <c r="O387" s="13">
        <f t="shared" si="618"/>
        <v>6.9770670878633936E-2</v>
      </c>
      <c r="P387" s="13">
        <f t="shared" si="619"/>
        <v>0.11573470073130548</v>
      </c>
      <c r="Q387" s="13">
        <f t="shared" si="620"/>
        <v>0.10481131126275117</v>
      </c>
      <c r="R387" s="13">
        <f t="shared" si="621"/>
        <v>3.1949130279904057E-2</v>
      </c>
      <c r="S387" s="13">
        <f t="shared" si="622"/>
        <v>4.3955217427931771E-2</v>
      </c>
      <c r="T387" s="13">
        <f t="shared" si="623"/>
        <v>9.5989624183667493E-2</v>
      </c>
      <c r="U387" s="13">
        <f t="shared" si="624"/>
        <v>5.299681062264975E-2</v>
      </c>
      <c r="V387" s="13">
        <f t="shared" si="625"/>
        <v>7.4195019660517865E-3</v>
      </c>
      <c r="W387" s="13">
        <f t="shared" si="626"/>
        <v>5.7953222987497048E-2</v>
      </c>
      <c r="X387" s="13">
        <f t="shared" si="627"/>
        <v>5.3075455576130366E-2</v>
      </c>
      <c r="Y387" s="13">
        <f t="shared" si="628"/>
        <v>2.4304118385456614E-2</v>
      </c>
      <c r="Z387" s="13">
        <f t="shared" si="629"/>
        <v>9.7533525456837637E-3</v>
      </c>
      <c r="AA387" s="13">
        <f t="shared" si="630"/>
        <v>1.6178737050775629E-2</v>
      </c>
      <c r="AB387" s="13">
        <f t="shared" si="631"/>
        <v>1.3418541539030873E-2</v>
      </c>
      <c r="AC387" s="13">
        <f t="shared" si="632"/>
        <v>7.0446853896032578E-4</v>
      </c>
      <c r="AD387" s="13">
        <f t="shared" si="633"/>
        <v>2.4033017148924064E-2</v>
      </c>
      <c r="AE387" s="13">
        <f t="shared" si="634"/>
        <v>2.2010222525903195E-2</v>
      </c>
      <c r="AF387" s="13">
        <f t="shared" si="635"/>
        <v>1.0078840551683807E-2</v>
      </c>
      <c r="AG387" s="13">
        <f t="shared" si="636"/>
        <v>3.0768438543110543E-3</v>
      </c>
      <c r="AH387" s="13">
        <f t="shared" si="637"/>
        <v>2.2331097524483597E-3</v>
      </c>
      <c r="AI387" s="13">
        <f t="shared" si="638"/>
        <v>3.704254031745536E-3</v>
      </c>
      <c r="AJ387" s="13">
        <f t="shared" si="639"/>
        <v>3.0722847179049193E-3</v>
      </c>
      <c r="AK387" s="13">
        <f t="shared" si="640"/>
        <v>1.6987555941502652E-3</v>
      </c>
      <c r="AL387" s="13">
        <f t="shared" si="641"/>
        <v>4.2808343710885214E-5</v>
      </c>
      <c r="AM387" s="13">
        <f t="shared" si="642"/>
        <v>7.9731325852933146E-3</v>
      </c>
      <c r="AN387" s="13">
        <f t="shared" si="643"/>
        <v>7.3020553908560012E-3</v>
      </c>
      <c r="AO387" s="13">
        <f t="shared" si="644"/>
        <v>3.3437304823877865E-3</v>
      </c>
      <c r="AP387" s="13">
        <f t="shared" si="645"/>
        <v>1.0207658839774605E-3</v>
      </c>
      <c r="AQ387" s="13">
        <f t="shared" si="646"/>
        <v>2.3371268902664625E-4</v>
      </c>
      <c r="AR387" s="13">
        <f t="shared" si="647"/>
        <v>4.0903097827110291E-4</v>
      </c>
      <c r="AS387" s="13">
        <f t="shared" si="648"/>
        <v>6.7849538013451999E-4</v>
      </c>
      <c r="AT387" s="13">
        <f t="shared" si="649"/>
        <v>5.6273974994476615E-4</v>
      </c>
      <c r="AU387" s="13">
        <f t="shared" si="650"/>
        <v>3.1115517800097905E-4</v>
      </c>
      <c r="AV387" s="13">
        <f t="shared" si="651"/>
        <v>1.2903506213083902E-4</v>
      </c>
      <c r="AW387" s="13">
        <f t="shared" si="652"/>
        <v>1.8064783256225074E-6</v>
      </c>
      <c r="AX387" s="13">
        <f t="shared" si="653"/>
        <v>2.2042884735313738E-3</v>
      </c>
      <c r="AY387" s="13">
        <f t="shared" si="654"/>
        <v>2.0187594222176581E-3</v>
      </c>
      <c r="AZ387" s="13">
        <f t="shared" si="655"/>
        <v>9.2442292688297884E-4</v>
      </c>
      <c r="BA387" s="13">
        <f t="shared" si="656"/>
        <v>2.8220557580791876E-4</v>
      </c>
      <c r="BB387" s="13">
        <f t="shared" si="657"/>
        <v>6.4613272265120212E-5</v>
      </c>
      <c r="BC387" s="13">
        <f t="shared" si="658"/>
        <v>1.1834989272212407E-5</v>
      </c>
      <c r="BD387" s="13">
        <f t="shared" si="659"/>
        <v>6.2433989567680338E-5</v>
      </c>
      <c r="BE387" s="13">
        <f t="shared" si="660"/>
        <v>1.0356470716250062E-4</v>
      </c>
      <c r="BF387" s="13">
        <f t="shared" si="661"/>
        <v>8.5895908974610577E-5</v>
      </c>
      <c r="BG387" s="13">
        <f t="shared" si="662"/>
        <v>4.7494346808047852E-5</v>
      </c>
      <c r="BH387" s="13">
        <f t="shared" si="663"/>
        <v>1.969575448048879E-5</v>
      </c>
      <c r="BI387" s="13">
        <f t="shared" si="664"/>
        <v>6.5342133643570572E-6</v>
      </c>
      <c r="BJ387" s="14">
        <f t="shared" si="665"/>
        <v>0.5470831880078233</v>
      </c>
      <c r="BK387" s="14">
        <f t="shared" si="666"/>
        <v>0.24605822685627285</v>
      </c>
      <c r="BL387" s="14">
        <f t="shared" si="667"/>
        <v>0.1974383697360832</v>
      </c>
      <c r="BM387" s="14">
        <f t="shared" si="668"/>
        <v>0.47349659078330153</v>
      </c>
      <c r="BN387" s="14">
        <f t="shared" si="669"/>
        <v>0.52481959341866946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1.5941000000000001</v>
      </c>
      <c r="F388" s="10">
        <f>VLOOKUP(B388,home!$B$2:$E$405,3,FALSE)</f>
        <v>0.37640000000000001</v>
      </c>
      <c r="G388" s="10">
        <f>VLOOKUP(C388,away!$B$2:$E$405,4,FALSE)</f>
        <v>1.1849000000000001</v>
      </c>
      <c r="H388" s="10">
        <f>VLOOKUP(A388,away!$A$2:$E$405,3,FALSE)</f>
        <v>1.1647000000000001</v>
      </c>
      <c r="I388" s="10">
        <f>VLOOKUP(C388,away!$B$2:$E$405,3,FALSE)</f>
        <v>0.66779999999999995</v>
      </c>
      <c r="J388" s="10">
        <f>VLOOKUP(B388,home!$B$2:$E$405,4,FALSE)</f>
        <v>1.0303</v>
      </c>
      <c r="K388" s="12">
        <f t="shared" si="614"/>
        <v>0.71096279747600011</v>
      </c>
      <c r="L388" s="12">
        <f t="shared" si="615"/>
        <v>0.80135359579799992</v>
      </c>
      <c r="M388" s="13">
        <f t="shared" si="616"/>
        <v>0.22039885578080498</v>
      </c>
      <c r="N388" s="13">
        <f t="shared" si="617"/>
        <v>0.15669538706643063</v>
      </c>
      <c r="O388" s="13">
        <f t="shared" si="618"/>
        <v>0.17661741558971286</v>
      </c>
      <c r="P388" s="13">
        <f t="shared" si="619"/>
        <v>0.1255684118706436</v>
      </c>
      <c r="Q388" s="13">
        <f t="shared" si="620"/>
        <v>5.5702295370167069E-2</v>
      </c>
      <c r="R388" s="13">
        <f t="shared" si="621"/>
        <v>7.0766500531683069E-2</v>
      </c>
      <c r="S388" s="13">
        <f t="shared" si="622"/>
        <v>1.7885104262289005E-2</v>
      </c>
      <c r="T388" s="13">
        <f t="shared" si="623"/>
        <v>4.4637234689085661E-2</v>
      </c>
      <c r="U388" s="13">
        <f t="shared" si="624"/>
        <v>5.0312349185592249E-2</v>
      </c>
      <c r="V388" s="13">
        <f t="shared" si="625"/>
        <v>1.1321918721705802E-3</v>
      </c>
      <c r="W388" s="13">
        <f t="shared" si="626"/>
        <v>1.3200753247402814E-2</v>
      </c>
      <c r="X388" s="13">
        <f t="shared" si="627"/>
        <v>1.0578471082048369E-2</v>
      </c>
      <c r="Y388" s="13">
        <f t="shared" si="628"/>
        <v>4.2385479198223091E-3</v>
      </c>
      <c r="Z388" s="13">
        <f t="shared" si="629"/>
        <v>1.8902996554368435E-2</v>
      </c>
      <c r="AA388" s="13">
        <f t="shared" si="630"/>
        <v>1.3439327310972974E-2</v>
      </c>
      <c r="AB388" s="13">
        <f t="shared" si="631"/>
        <v>4.7774308706024773E-3</v>
      </c>
      <c r="AC388" s="13">
        <f t="shared" si="632"/>
        <v>4.0315413281540978E-5</v>
      </c>
      <c r="AD388" s="13">
        <f t="shared" si="633"/>
        <v>2.3463111143909735E-3</v>
      </c>
      <c r="AE388" s="13">
        <f t="shared" si="634"/>
        <v>1.8802248483780189E-3</v>
      </c>
      <c r="AF388" s="13">
        <f t="shared" si="635"/>
        <v>7.5336247157823722E-4</v>
      </c>
      <c r="AG388" s="13">
        <f t="shared" si="636"/>
        <v>2.0123657517949635E-4</v>
      </c>
      <c r="AH388" s="13">
        <f t="shared" si="637"/>
        <v>3.7869960650500868E-3</v>
      </c>
      <c r="AI388" s="13">
        <f t="shared" si="638"/>
        <v>2.6924133164386143E-3</v>
      </c>
      <c r="AJ388" s="13">
        <f t="shared" si="639"/>
        <v>9.5710285170841596E-4</v>
      </c>
      <c r="AK388" s="13">
        <f t="shared" si="640"/>
        <v>2.2682150697429096E-4</v>
      </c>
      <c r="AL388" s="13">
        <f t="shared" si="641"/>
        <v>9.1876019986355044E-7</v>
      </c>
      <c r="AM388" s="13">
        <f t="shared" si="642"/>
        <v>3.336279827272877E-4</v>
      </c>
      <c r="AN388" s="13">
        <f t="shared" si="643"/>
        <v>2.6735398361734498E-4</v>
      </c>
      <c r="AO388" s="13">
        <f t="shared" si="644"/>
        <v>1.0712253806133948E-4</v>
      </c>
      <c r="AP388" s="13">
        <f t="shared" si="645"/>
        <v>2.8614343688820836E-5</v>
      </c>
      <c r="AQ388" s="13">
        <f t="shared" si="646"/>
        <v>5.7325518016090954E-6</v>
      </c>
      <c r="AR388" s="13">
        <f t="shared" si="647"/>
        <v>6.0694458280015286E-4</v>
      </c>
      <c r="AS388" s="13">
        <f t="shared" si="648"/>
        <v>4.3151501850050049E-4</v>
      </c>
      <c r="AT388" s="13">
        <f t="shared" si="649"/>
        <v>1.5339556235301183E-4</v>
      </c>
      <c r="AU388" s="13">
        <f t="shared" si="650"/>
        <v>3.6352846043633846E-5</v>
      </c>
      <c r="AV388" s="13">
        <f t="shared" si="651"/>
        <v>6.4613802798490631E-6</v>
      </c>
      <c r="AW388" s="13">
        <f t="shared" si="652"/>
        <v>1.454021200414011E-8</v>
      </c>
      <c r="AX388" s="13">
        <f t="shared" si="653"/>
        <v>3.9532847319344503E-5</v>
      </c>
      <c r="AY388" s="13">
        <f t="shared" si="654"/>
        <v>3.1679789351490034E-5</v>
      </c>
      <c r="AZ388" s="13">
        <f t="shared" si="655"/>
        <v>1.2693356555469864E-5</v>
      </c>
      <c r="BA388" s="13">
        <f t="shared" si="656"/>
        <v>3.390622306157297E-6</v>
      </c>
      <c r="BB388" s="13">
        <f t="shared" si="657"/>
        <v>6.7927184425801411E-7</v>
      </c>
      <c r="BC388" s="13">
        <f t="shared" si="658"/>
        <v>1.0886738698409975E-7</v>
      </c>
      <c r="BD388" s="13">
        <f t="shared" si="659"/>
        <v>8.1062870646169842E-5</v>
      </c>
      <c r="BE388" s="13">
        <f t="shared" si="660"/>
        <v>5.7632685286036054E-5</v>
      </c>
      <c r="BF388" s="13">
        <f t="shared" si="661"/>
        <v>2.0487347578507045E-5</v>
      </c>
      <c r="BG388" s="13">
        <f t="shared" si="662"/>
        <v>4.8552473157595102E-6</v>
      </c>
      <c r="BH388" s="13">
        <f t="shared" si="663"/>
        <v>8.6297505351255516E-7</v>
      </c>
      <c r="BI388" s="13">
        <f t="shared" si="664"/>
        <v>1.2270863163945747E-7</v>
      </c>
      <c r="BJ388" s="14">
        <f t="shared" si="665"/>
        <v>0.2910643605391437</v>
      </c>
      <c r="BK388" s="14">
        <f t="shared" si="666"/>
        <v>0.36505747774874103</v>
      </c>
      <c r="BL388" s="14">
        <f t="shared" si="667"/>
        <v>0.32497605045322375</v>
      </c>
      <c r="BM388" s="14">
        <f t="shared" si="668"/>
        <v>0.19422035383689523</v>
      </c>
      <c r="BN388" s="14">
        <f t="shared" si="669"/>
        <v>0.80574886620944219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1.1607000000000001</v>
      </c>
      <c r="F389" s="10">
        <f>VLOOKUP(B389,home!$B$2:$E$405,3,FALSE)</f>
        <v>0.46989999999999998</v>
      </c>
      <c r="G389" s="10">
        <f>VLOOKUP(C389,away!$B$2:$E$405,4,FALSE)</f>
        <v>0.3916</v>
      </c>
      <c r="H389" s="10">
        <f>VLOOKUP(A389,away!$A$2:$E$405,3,FALSE)</f>
        <v>0.89880000000000004</v>
      </c>
      <c r="I389" s="10">
        <f>VLOOKUP(C389,away!$B$2:$E$405,3,FALSE)</f>
        <v>0.50570000000000004</v>
      </c>
      <c r="J389" s="10">
        <f>VLOOKUP(B389,home!$B$2:$E$405,4,FALSE)</f>
        <v>1.1126</v>
      </c>
      <c r="K389" s="12">
        <f t="shared" si="614"/>
        <v>0.21358370338800001</v>
      </c>
      <c r="L389" s="12">
        <f t="shared" si="615"/>
        <v>0.50570246781600003</v>
      </c>
      <c r="M389" s="13">
        <f t="shared" si="616"/>
        <v>0.4870998377789903</v>
      </c>
      <c r="N389" s="13">
        <f t="shared" si="617"/>
        <v>0.10403658727253079</v>
      </c>
      <c r="O389" s="13">
        <f t="shared" si="618"/>
        <v>0.24632759003760862</v>
      </c>
      <c r="P389" s="13">
        <f t="shared" si="619"/>
        <v>5.261155892687347E-2</v>
      </c>
      <c r="Q389" s="13">
        <f t="shared" si="620"/>
        <v>1.1110259798757995E-2</v>
      </c>
      <c r="R389" s="13">
        <f t="shared" si="621"/>
        <v>6.2284235086593316E-2</v>
      </c>
      <c r="S389" s="13">
        <f t="shared" si="622"/>
        <v>1.420641066796958E-3</v>
      </c>
      <c r="T389" s="13">
        <f t="shared" si="623"/>
        <v>5.6184857983088126E-3</v>
      </c>
      <c r="U389" s="13">
        <f t="shared" si="624"/>
        <v>1.3302897592483411E-2</v>
      </c>
      <c r="V389" s="13">
        <f t="shared" si="625"/>
        <v>1.7049240651344662E-5</v>
      </c>
      <c r="W389" s="13">
        <f t="shared" si="626"/>
        <v>7.9099014447384943E-4</v>
      </c>
      <c r="X389" s="13">
        <f t="shared" si="627"/>
        <v>4.0000566807856002E-4</v>
      </c>
      <c r="Y389" s="13">
        <f t="shared" si="628"/>
        <v>1.011419267438578E-4</v>
      </c>
      <c r="Z389" s="13">
        <f t="shared" si="629"/>
        <v>1.0499097129774048E-2</v>
      </c>
      <c r="AA389" s="13">
        <f t="shared" si="630"/>
        <v>2.2424360472074623E-3</v>
      </c>
      <c r="AB389" s="13">
        <f t="shared" si="631"/>
        <v>2.394738977866589E-4</v>
      </c>
      <c r="AC389" s="13">
        <f t="shared" si="632"/>
        <v>1.1509282333122694E-7</v>
      </c>
      <c r="AD389" s="13">
        <f t="shared" si="633"/>
        <v>4.2235651100033485E-5</v>
      </c>
      <c r="AE389" s="13">
        <f t="shared" si="634"/>
        <v>2.1358672991102483E-5</v>
      </c>
      <c r="AF389" s="13">
        <f t="shared" si="635"/>
        <v>5.4005668204377372E-6</v>
      </c>
      <c r="AG389" s="13">
        <f t="shared" si="636"/>
        <v>9.1035998956685755E-7</v>
      </c>
      <c r="AH389" s="13">
        <f t="shared" si="637"/>
        <v>1.3273548320916543E-3</v>
      </c>
      <c r="AI389" s="13">
        <f t="shared" si="638"/>
        <v>2.8350136074809244E-4</v>
      </c>
      <c r="AJ389" s="13">
        <f t="shared" si="639"/>
        <v>3.0275635272057477E-5</v>
      </c>
      <c r="AK389" s="13">
        <f t="shared" si="640"/>
        <v>2.1554607679434651E-6</v>
      </c>
      <c r="AL389" s="13">
        <f t="shared" si="641"/>
        <v>4.9724614028703455E-10</v>
      </c>
      <c r="AM389" s="13">
        <f t="shared" si="642"/>
        <v>1.8041693553897225E-6</v>
      </c>
      <c r="AN389" s="13">
        <f t="shared" si="643"/>
        <v>9.1237289537858453E-7</v>
      </c>
      <c r="AO389" s="13">
        <f t="shared" si="644"/>
        <v>2.3069461238068973E-7</v>
      </c>
      <c r="AP389" s="13">
        <f t="shared" si="645"/>
        <v>3.8887611597590124E-8</v>
      </c>
      <c r="AQ389" s="13">
        <f t="shared" si="646"/>
        <v>4.9163902880928553E-9</v>
      </c>
      <c r="AR389" s="13">
        <f t="shared" si="647"/>
        <v>1.3424932285124842E-4</v>
      </c>
      <c r="AS389" s="13">
        <f t="shared" si="648"/>
        <v>2.8673467551900894E-5</v>
      </c>
      <c r="AT389" s="13">
        <f t="shared" si="649"/>
        <v>3.0620926943553213E-6</v>
      </c>
      <c r="AU389" s="13">
        <f t="shared" si="650"/>
        <v>2.1800436592591625E-7</v>
      </c>
      <c r="AV389" s="13">
        <f t="shared" si="651"/>
        <v>1.1640544957302477E-8</v>
      </c>
      <c r="AW389" s="13">
        <f t="shared" si="652"/>
        <v>1.4918738636459505E-12</v>
      </c>
      <c r="AX389" s="13">
        <f t="shared" si="653"/>
        <v>6.4223528743879543E-8</v>
      </c>
      <c r="AY389" s="13">
        <f t="shared" si="654"/>
        <v>3.247799697763169E-8</v>
      </c>
      <c r="AZ389" s="13">
        <f t="shared" si="655"/>
        <v>8.2121016106544688E-9</v>
      </c>
      <c r="BA389" s="13">
        <f t="shared" si="656"/>
        <v>1.3842933501545713E-9</v>
      </c>
      <c r="BB389" s="13">
        <f t="shared" si="657"/>
        <v>1.7501014083861119E-10</v>
      </c>
      <c r="BC389" s="13">
        <f t="shared" si="658"/>
        <v>1.7700612022982288E-11</v>
      </c>
      <c r="BD389" s="13">
        <f t="shared" si="659"/>
        <v>1.1315035644750541E-5</v>
      </c>
      <c r="BE389" s="13">
        <f t="shared" si="660"/>
        <v>2.4167072169730469E-6</v>
      </c>
      <c r="BF389" s="13">
        <f t="shared" si="661"/>
        <v>2.5808463870280508E-7</v>
      </c>
      <c r="BG389" s="13">
        <f t="shared" si="662"/>
        <v>1.8374224307233023E-8</v>
      </c>
      <c r="BH389" s="13">
        <f t="shared" si="663"/>
        <v>9.8110871860515948E-10</v>
      </c>
      <c r="BI389" s="13">
        <f t="shared" si="664"/>
        <v>4.1909766709189057E-11</v>
      </c>
      <c r="BJ389" s="14">
        <f t="shared" si="665"/>
        <v>0.1221304733912915</v>
      </c>
      <c r="BK389" s="14">
        <f t="shared" si="666"/>
        <v>0.54114923508137858</v>
      </c>
      <c r="BL389" s="14">
        <f t="shared" si="667"/>
        <v>0.32622014370331093</v>
      </c>
      <c r="BM389" s="14">
        <f t="shared" si="668"/>
        <v>3.6528847927895285E-2</v>
      </c>
      <c r="BN389" s="14">
        <f t="shared" si="669"/>
        <v>0.96347006890135445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1.1607000000000001</v>
      </c>
      <c r="F390" s="10">
        <f>VLOOKUP(B390,home!$B$2:$E$405,3,FALSE)</f>
        <v>0.60309999999999997</v>
      </c>
      <c r="G390" s="10">
        <f>VLOOKUP(C390,away!$B$2:$E$405,4,FALSE)</f>
        <v>1.1748000000000001</v>
      </c>
      <c r="H390" s="10">
        <f>VLOOKUP(A390,away!$A$2:$E$405,3,FALSE)</f>
        <v>0.89880000000000004</v>
      </c>
      <c r="I390" s="10">
        <f>VLOOKUP(C390,away!$B$2:$E$405,3,FALSE)</f>
        <v>1.2137</v>
      </c>
      <c r="J390" s="10">
        <f>VLOOKUP(B390,home!$B$2:$E$405,4,FALSE)</f>
        <v>0.77880000000000005</v>
      </c>
      <c r="K390" s="12">
        <f t="shared" si="614"/>
        <v>0.822381346116</v>
      </c>
      <c r="L390" s="12">
        <f t="shared" si="615"/>
        <v>0.84957232852800013</v>
      </c>
      <c r="M390" s="13">
        <f t="shared" si="616"/>
        <v>0.18787965114085875</v>
      </c>
      <c r="N390" s="13">
        <f t="shared" si="617"/>
        <v>0.15450872041302388</v>
      </c>
      <c r="O390" s="13">
        <f t="shared" si="618"/>
        <v>0.15961735270276772</v>
      </c>
      <c r="P390" s="13">
        <f t="shared" si="619"/>
        <v>0.13126633337917443</v>
      </c>
      <c r="Q390" s="13">
        <f t="shared" si="620"/>
        <v>6.3532544739961644E-2</v>
      </c>
      <c r="R390" s="13">
        <f t="shared" si="621"/>
        <v>6.7803243004582722E-2</v>
      </c>
      <c r="S390" s="13">
        <f t="shared" si="622"/>
        <v>2.2928042199064583E-2</v>
      </c>
      <c r="T390" s="13">
        <f t="shared" si="623"/>
        <v>5.3975491972038554E-2</v>
      </c>
      <c r="U390" s="13">
        <f t="shared" si="624"/>
        <v>5.5760122253138984E-2</v>
      </c>
      <c r="V390" s="13">
        <f t="shared" si="625"/>
        <v>1.7799101196244852E-3</v>
      </c>
      <c r="W390" s="13">
        <f t="shared" si="626"/>
        <v>1.7415993221808215E-2</v>
      </c>
      <c r="X390" s="13">
        <f t="shared" si="627"/>
        <v>1.4796145915079472E-2</v>
      </c>
      <c r="Y390" s="13">
        <f t="shared" si="628"/>
        <v>6.2851980691570625E-3</v>
      </c>
      <c r="Z390" s="13">
        <f t="shared" si="629"/>
        <v>1.9201253013717726E-2</v>
      </c>
      <c r="AA390" s="13">
        <f t="shared" si="630"/>
        <v>1.5790752300535081E-2</v>
      </c>
      <c r="AB390" s="13">
        <f t="shared" si="631"/>
        <v>6.4930100665491833E-3</v>
      </c>
      <c r="AC390" s="13">
        <f t="shared" si="632"/>
        <v>7.772338360249882E-5</v>
      </c>
      <c r="AD390" s="13">
        <f t="shared" si="633"/>
        <v>3.5806469874244424E-3</v>
      </c>
      <c r="AE390" s="13">
        <f t="shared" si="634"/>
        <v>3.0420185987429524E-3</v>
      </c>
      <c r="AF390" s="13">
        <f t="shared" si="635"/>
        <v>1.292207412179767E-3</v>
      </c>
      <c r="AG390" s="13">
        <f t="shared" si="636"/>
        <v>3.6594122003556865E-4</v>
      </c>
      <c r="AH390" s="13">
        <f t="shared" si="637"/>
        <v>4.0782133083798614E-3</v>
      </c>
      <c r="AI390" s="13">
        <f t="shared" si="638"/>
        <v>3.3538465502936155E-3</v>
      </c>
      <c r="AJ390" s="13">
        <f t="shared" si="639"/>
        <v>1.3790704203484835E-3</v>
      </c>
      <c r="AK390" s="13">
        <f t="shared" si="640"/>
        <v>3.7804059622498123E-4</v>
      </c>
      <c r="AL390" s="13">
        <f t="shared" si="641"/>
        <v>2.1721274276103482E-6</v>
      </c>
      <c r="AM390" s="13">
        <f t="shared" si="642"/>
        <v>5.8893145789686279E-4</v>
      </c>
      <c r="AN390" s="13">
        <f t="shared" si="643"/>
        <v>5.0033987002882755E-4</v>
      </c>
      <c r="AO390" s="13">
        <f t="shared" si="644"/>
        <v>2.1253745421789398E-4</v>
      </c>
      <c r="AP390" s="13">
        <f t="shared" si="645"/>
        <v>6.0188646626436478E-5</v>
      </c>
      <c r="AQ390" s="13">
        <f t="shared" si="646"/>
        <v>1.2783652166342647E-5</v>
      </c>
      <c r="AR390" s="13">
        <f t="shared" si="647"/>
        <v>6.9294743532683184E-4</v>
      </c>
      <c r="AS390" s="13">
        <f t="shared" si="648"/>
        <v>5.6986704465170968E-4</v>
      </c>
      <c r="AT390" s="13">
        <f t="shared" si="649"/>
        <v>2.343240136439099E-4</v>
      </c>
      <c r="AU390" s="13">
        <f t="shared" si="650"/>
        <v>6.4234565922594196E-5</v>
      </c>
      <c r="AV390" s="13">
        <f t="shared" si="651"/>
        <v>1.3206327197649986E-5</v>
      </c>
      <c r="AW390" s="13">
        <f t="shared" si="652"/>
        <v>4.2155709981152356E-8</v>
      </c>
      <c r="AX390" s="13">
        <f t="shared" si="653"/>
        <v>8.0721040852546716E-5</v>
      </c>
      <c r="AY390" s="13">
        <f t="shared" si="654"/>
        <v>6.8578362638301935E-5</v>
      </c>
      <c r="AZ390" s="13">
        <f t="shared" si="655"/>
        <v>2.9131139616629889E-5</v>
      </c>
      <c r="BA390" s="13">
        <f t="shared" si="656"/>
        <v>8.249670038924843E-6</v>
      </c>
      <c r="BB390" s="13">
        <f t="shared" si="657"/>
        <v>1.7521728461392638E-6</v>
      </c>
      <c r="BC390" s="13">
        <f t="shared" si="658"/>
        <v>2.9771951297561363E-7</v>
      </c>
      <c r="BD390" s="13">
        <f t="shared" si="659"/>
        <v>9.8118161029687019E-5</v>
      </c>
      <c r="BE390" s="13">
        <f t="shared" si="660"/>
        <v>8.0690545346020446E-5</v>
      </c>
      <c r="BF390" s="13">
        <f t="shared" si="661"/>
        <v>3.3179199650247217E-5</v>
      </c>
      <c r="BG390" s="13">
        <f t="shared" si="662"/>
        <v>9.0953182904739421E-6</v>
      </c>
      <c r="BH390" s="13">
        <f t="shared" si="663"/>
        <v>1.8699550247683588E-6</v>
      </c>
      <c r="BI390" s="13">
        <f t="shared" si="664"/>
        <v>3.075632260890763E-7</v>
      </c>
      <c r="BJ390" s="14">
        <f t="shared" si="665"/>
        <v>0.32035841973589352</v>
      </c>
      <c r="BK390" s="14">
        <f t="shared" si="666"/>
        <v>0.34400241071239063</v>
      </c>
      <c r="BL390" s="14">
        <f t="shared" si="667"/>
        <v>0.31645149133213063</v>
      </c>
      <c r="BM390" s="14">
        <f t="shared" si="668"/>
        <v>0.23533719320683499</v>
      </c>
      <c r="BN390" s="14">
        <f t="shared" si="669"/>
        <v>0.76460784538036919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1.3937999999999999</v>
      </c>
      <c r="F412" s="10">
        <f>VLOOKUP(B412,home!$B$2:$E$405,3,FALSE)</f>
        <v>1.0044</v>
      </c>
      <c r="G412" s="10">
        <f>VLOOKUP(C412,away!$B$2:$E$405,4,FALSE)</f>
        <v>1.2197</v>
      </c>
      <c r="H412" s="10">
        <f>VLOOKUP(A412,away!$A$2:$E$405,3,FALSE)</f>
        <v>1.2</v>
      </c>
      <c r="I412" s="10">
        <f>VLOOKUP(C412,away!$B$2:$E$405,3,FALSE)</f>
        <v>0.83330000000000004</v>
      </c>
      <c r="J412" s="10">
        <f>VLOOKUP(B412,home!$B$2:$E$405,4,FALSE)</f>
        <v>0.5</v>
      </c>
      <c r="K412" s="12">
        <f t="shared" si="614"/>
        <v>1.7074979385839997</v>
      </c>
      <c r="L412" s="12">
        <f t="shared" si="615"/>
        <v>0.49997999999999998</v>
      </c>
      <c r="M412" s="13">
        <f t="shared" si="616"/>
        <v>0.10997766947353801</v>
      </c>
      <c r="N412" s="13">
        <f t="shared" si="617"/>
        <v>0.18778664391633859</v>
      </c>
      <c r="O412" s="13">
        <f t="shared" si="618"/>
        <v>5.4986635183379526E-2</v>
      </c>
      <c r="P412" s="13">
        <f t="shared" si="619"/>
        <v>9.388956622529096E-2</v>
      </c>
      <c r="Q412" s="13">
        <f t="shared" si="620"/>
        <v>0.1603226536903779</v>
      </c>
      <c r="R412" s="13">
        <f t="shared" si="621"/>
        <v>1.3746108929493045E-2</v>
      </c>
      <c r="S412" s="13">
        <f t="shared" si="622"/>
        <v>2.0038728516824859E-2</v>
      </c>
      <c r="T412" s="13">
        <f t="shared" si="623"/>
        <v>8.0158120392115145E-2</v>
      </c>
      <c r="U412" s="13">
        <f t="shared" si="624"/>
        <v>2.3471452660660481E-2</v>
      </c>
      <c r="V412" s="13">
        <f t="shared" si="625"/>
        <v>1.9008177217120822E-3</v>
      </c>
      <c r="W412" s="13">
        <f t="shared" si="626"/>
        <v>9.1250200228212244E-2</v>
      </c>
      <c r="X412" s="13">
        <f t="shared" si="627"/>
        <v>4.5623275110101551E-2</v>
      </c>
      <c r="Y412" s="13">
        <f t="shared" si="628"/>
        <v>1.1405362544774283E-2</v>
      </c>
      <c r="Z412" s="13">
        <f t="shared" si="629"/>
        <v>2.2909265141893109E-3</v>
      </c>
      <c r="AA412" s="13">
        <f t="shared" si="630"/>
        <v>3.9117523004256758E-3</v>
      </c>
      <c r="AB412" s="13">
        <f t="shared" si="631"/>
        <v>3.3396544946140312E-3</v>
      </c>
      <c r="AC412" s="13">
        <f t="shared" si="632"/>
        <v>1.0142226611730183E-4</v>
      </c>
      <c r="AD412" s="13">
        <f t="shared" si="633"/>
        <v>3.8952382196262424E-2</v>
      </c>
      <c r="AE412" s="13">
        <f t="shared" si="634"/>
        <v>1.9475412050487285E-2</v>
      </c>
      <c r="AF412" s="13">
        <f t="shared" si="635"/>
        <v>4.8686582585013146E-3</v>
      </c>
      <c r="AG412" s="13">
        <f t="shared" si="636"/>
        <v>8.1141058536182925E-4</v>
      </c>
      <c r="AH412" s="13">
        <f t="shared" si="637"/>
        <v>2.863543596410929E-4</v>
      </c>
      <c r="AI412" s="13">
        <f t="shared" si="638"/>
        <v>4.8894947879170737E-4</v>
      </c>
      <c r="AJ412" s="13">
        <f t="shared" si="639"/>
        <v>4.1744011355428077E-4</v>
      </c>
      <c r="AK412" s="13">
        <f t="shared" si="640"/>
        <v>2.3759271112540169E-4</v>
      </c>
      <c r="AL412" s="13">
        <f t="shared" si="641"/>
        <v>3.463427663787956E-6</v>
      </c>
      <c r="AM412" s="13">
        <f t="shared" si="642"/>
        <v>1.3302222460610828E-2</v>
      </c>
      <c r="AN412" s="13">
        <f t="shared" si="643"/>
        <v>6.6508451858562009E-3</v>
      </c>
      <c r="AO412" s="13">
        <f t="shared" si="644"/>
        <v>1.6626447880121913E-3</v>
      </c>
      <c r="AP412" s="13">
        <f t="shared" si="645"/>
        <v>2.7709638037011182E-4</v>
      </c>
      <c r="AQ412" s="13">
        <f t="shared" si="646"/>
        <v>3.4635662064362124E-5</v>
      </c>
      <c r="AR412" s="13">
        <f t="shared" si="647"/>
        <v>2.8634290546670735E-5</v>
      </c>
      <c r="AS412" s="13">
        <f t="shared" si="648"/>
        <v>4.8892992081255578E-5</v>
      </c>
      <c r="AT412" s="13">
        <f t="shared" si="649"/>
        <v>4.1742341594973873E-5</v>
      </c>
      <c r="AU412" s="13">
        <f t="shared" si="650"/>
        <v>2.3758320741695676E-5</v>
      </c>
      <c r="AV412" s="13">
        <f t="shared" si="651"/>
        <v>1.0141820922665717E-5</v>
      </c>
      <c r="AW412" s="13">
        <f t="shared" si="652"/>
        <v>8.2132764507345381E-8</v>
      </c>
      <c r="AX412" s="13">
        <f t="shared" si="653"/>
        <v>3.7855862383464572E-3</v>
      </c>
      <c r="AY412" s="13">
        <f t="shared" si="654"/>
        <v>1.8927174074484614E-3</v>
      </c>
      <c r="AZ412" s="13">
        <f t="shared" si="655"/>
        <v>4.7316042468804073E-4</v>
      </c>
      <c r="BA412" s="13">
        <f t="shared" si="656"/>
        <v>7.8856916378508874E-5</v>
      </c>
      <c r="BB412" s="13">
        <f t="shared" si="657"/>
        <v>9.8567202627317154E-6</v>
      </c>
      <c r="BC412" s="13">
        <f t="shared" si="658"/>
        <v>9.856325993921209E-7</v>
      </c>
      <c r="BD412" s="13">
        <f t="shared" si="659"/>
        <v>2.3860954312540705E-6</v>
      </c>
      <c r="BE412" s="13">
        <f t="shared" si="660"/>
        <v>4.0742530301310243E-6</v>
      </c>
      <c r="BF412" s="13">
        <f t="shared" si="661"/>
        <v>3.47838932510917E-6</v>
      </c>
      <c r="BG412" s="13">
        <f t="shared" si="662"/>
        <v>1.9797808674054991E-6</v>
      </c>
      <c r="BH412" s="13">
        <f t="shared" si="663"/>
        <v>8.451179374857335E-7</v>
      </c>
      <c r="BI412" s="13">
        <f t="shared" si="664"/>
        <v>2.8860742722345012E-7</v>
      </c>
      <c r="BJ412" s="14">
        <f t="shared" si="665"/>
        <v>0.6688227267891701</v>
      </c>
      <c r="BK412" s="14">
        <f t="shared" si="666"/>
        <v>0.22780438503859546</v>
      </c>
      <c r="BL412" s="14">
        <f t="shared" si="667"/>
        <v>0.10105216224159114</v>
      </c>
      <c r="BM412" s="14">
        <f t="shared" si="668"/>
        <v>0.37736828789044369</v>
      </c>
      <c r="BN412" s="14">
        <f t="shared" si="669"/>
        <v>0.62070927741841808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1.3937999999999999</v>
      </c>
      <c r="F413" s="10">
        <f>VLOOKUP(B413,home!$B$2:$E$405,3,FALSE)</f>
        <v>0.93269999999999997</v>
      </c>
      <c r="G413" s="10">
        <f>VLOOKUP(C413,away!$B$2:$E$405,4,FALSE)</f>
        <v>0.93269999999999997</v>
      </c>
      <c r="H413" s="10">
        <f>VLOOKUP(A413,away!$A$2:$E$405,3,FALSE)</f>
        <v>1.2</v>
      </c>
      <c r="I413" s="10">
        <f>VLOOKUP(C413,away!$B$2:$E$405,3,FALSE)</f>
        <v>0.41670000000000001</v>
      </c>
      <c r="J413" s="10">
        <f>VLOOKUP(B413,home!$B$2:$E$405,4,FALSE)</f>
        <v>1.1667000000000001</v>
      </c>
      <c r="K413" s="12">
        <f t="shared" si="614"/>
        <v>1.2125074444019999</v>
      </c>
      <c r="L413" s="12">
        <f t="shared" si="615"/>
        <v>0.58339666800000012</v>
      </c>
      <c r="M413" s="13">
        <f t="shared" si="616"/>
        <v>0.16597732233428333</v>
      </c>
      <c r="N413" s="13">
        <f t="shared" si="617"/>
        <v>0.20124873893222886</v>
      </c>
      <c r="O413" s="13">
        <f t="shared" si="618"/>
        <v>9.6830616813382897E-2</v>
      </c>
      <c r="P413" s="13">
        <f t="shared" si="619"/>
        <v>0.11740784373226422</v>
      </c>
      <c r="Q413" s="13">
        <f t="shared" si="620"/>
        <v>0.12200779706592108</v>
      </c>
      <c r="R413" s="13">
        <f t="shared" si="621"/>
        <v>2.8245329604656179E-2</v>
      </c>
      <c r="S413" s="13">
        <f t="shared" si="622"/>
        <v>2.0762778878456015E-2</v>
      </c>
      <c r="T413" s="13">
        <f t="shared" si="623"/>
        <v>7.1178942278278548E-2</v>
      </c>
      <c r="U413" s="13">
        <f t="shared" si="624"/>
        <v>3.4247672415233812E-2</v>
      </c>
      <c r="V413" s="13">
        <f t="shared" si="625"/>
        <v>1.6318916770112135E-3</v>
      </c>
      <c r="W413" s="13">
        <f t="shared" si="626"/>
        <v>4.9311787405839233E-2</v>
      </c>
      <c r="X413" s="13">
        <f t="shared" si="627"/>
        <v>2.8768332465690979E-2</v>
      </c>
      <c r="Y413" s="13">
        <f t="shared" si="628"/>
        <v>8.3916746522001706E-3</v>
      </c>
      <c r="Z413" s="13">
        <f t="shared" si="629"/>
        <v>5.4927437259727268E-3</v>
      </c>
      <c r="AA413" s="13">
        <f t="shared" si="630"/>
        <v>6.6599926579343086E-3</v>
      </c>
      <c r="AB413" s="13">
        <f t="shared" si="631"/>
        <v>4.037645338704007E-3</v>
      </c>
      <c r="AC413" s="13">
        <f t="shared" si="632"/>
        <v>7.2147236858897945E-5</v>
      </c>
      <c r="AD413" s="13">
        <f t="shared" si="633"/>
        <v>1.4947727331587213E-2</v>
      </c>
      <c r="AE413" s="13">
        <f t="shared" si="634"/>
        <v>8.7204543194205134E-3</v>
      </c>
      <c r="AF413" s="13">
        <f t="shared" si="635"/>
        <v>2.5437419966980674E-3</v>
      </c>
      <c r="AG413" s="13">
        <f t="shared" si="636"/>
        <v>4.9467020170844E-4</v>
      </c>
      <c r="AH413" s="13">
        <f t="shared" si="637"/>
        <v>8.0111209697759835E-4</v>
      </c>
      <c r="AI413" s="13">
        <f t="shared" si="638"/>
        <v>9.7135438138583482E-4</v>
      </c>
      <c r="AJ413" s="13">
        <f t="shared" si="639"/>
        <v>5.8888720929141218E-4</v>
      </c>
      <c r="AK413" s="13">
        <f t="shared" si="640"/>
        <v>2.3801004172631851E-4</v>
      </c>
      <c r="AL413" s="13">
        <f t="shared" si="641"/>
        <v>2.0413997265925272E-6</v>
      </c>
      <c r="AM413" s="13">
        <f t="shared" si="642"/>
        <v>3.6248461332881476E-3</v>
      </c>
      <c r="AN413" s="13">
        <f t="shared" si="643"/>
        <v>2.1147231561729897E-3</v>
      </c>
      <c r="AO413" s="13">
        <f t="shared" si="644"/>
        <v>6.1686122152688279E-4</v>
      </c>
      <c r="AP413" s="13">
        <f t="shared" si="645"/>
        <v>1.1995826041906449E-4</v>
      </c>
      <c r="AQ413" s="13">
        <f t="shared" si="646"/>
        <v>1.7495812356889627E-5</v>
      </c>
      <c r="AR413" s="13">
        <f t="shared" si="647"/>
        <v>9.347322561424478E-5</v>
      </c>
      <c r="AS413" s="13">
        <f t="shared" si="648"/>
        <v>1.1333698190953948E-4</v>
      </c>
      <c r="AT413" s="13">
        <f t="shared" si="649"/>
        <v>6.8710967145685719E-5</v>
      </c>
      <c r="AU413" s="13">
        <f t="shared" si="650"/>
        <v>2.7770853058735043E-5</v>
      </c>
      <c r="AV413" s="13">
        <f t="shared" si="651"/>
        <v>8.4180915177775715E-6</v>
      </c>
      <c r="AW413" s="13">
        <f t="shared" si="652"/>
        <v>4.011196240614974E-8</v>
      </c>
      <c r="AX413" s="13">
        <f t="shared" si="653"/>
        <v>7.3252548690394656E-4</v>
      </c>
      <c r="AY413" s="13">
        <f t="shared" si="654"/>
        <v>4.2735292828484009E-4</v>
      </c>
      <c r="AZ413" s="13">
        <f t="shared" si="655"/>
        <v>1.2465813721070933E-4</v>
      </c>
      <c r="BA413" s="13">
        <f t="shared" si="656"/>
        <v>2.4241713962604888E-5</v>
      </c>
      <c r="BB413" s="13">
        <f t="shared" si="657"/>
        <v>3.5356337880981921E-6</v>
      </c>
      <c r="BC413" s="13">
        <f t="shared" si="658"/>
        <v>4.1253539424894074E-7</v>
      </c>
      <c r="BD413" s="13">
        <f t="shared" si="659"/>
        <v>9.0886613950937764E-6</v>
      </c>
      <c r="BE413" s="13">
        <f t="shared" si="660"/>
        <v>1.1020069601200271E-5</v>
      </c>
      <c r="BF413" s="13">
        <f t="shared" si="661"/>
        <v>6.6809582146417548E-6</v>
      </c>
      <c r="BG413" s="13">
        <f t="shared" si="662"/>
        <v>2.7002371903306059E-6</v>
      </c>
      <c r="BH413" s="13">
        <f t="shared" si="663"/>
        <v>8.1851442373174985E-7</v>
      </c>
      <c r="BI413" s="13">
        <f t="shared" si="664"/>
        <v>1.9849096642503193E-7</v>
      </c>
      <c r="BJ413" s="14">
        <f t="shared" si="665"/>
        <v>0.51542047766888177</v>
      </c>
      <c r="BK413" s="14">
        <f t="shared" si="666"/>
        <v>0.30628137818688511</v>
      </c>
      <c r="BL413" s="14">
        <f t="shared" si="667"/>
        <v>0.17296283761032982</v>
      </c>
      <c r="BM413" s="14">
        <f t="shared" si="668"/>
        <v>0.26801247589301008</v>
      </c>
      <c r="BN413" s="14">
        <f t="shared" si="669"/>
        <v>0.73171764848273668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1.3937999999999999</v>
      </c>
      <c r="F414" s="10">
        <f>VLOOKUP(B414,home!$B$2:$E$405,3,FALSE)</f>
        <v>1.4349000000000001</v>
      </c>
      <c r="G414" s="10">
        <f>VLOOKUP(C414,away!$B$2:$E$405,4,FALSE)</f>
        <v>0.93269999999999997</v>
      </c>
      <c r="H414" s="10">
        <f>VLOOKUP(A414,away!$A$2:$E$405,3,FALSE)</f>
        <v>1.2</v>
      </c>
      <c r="I414" s="10">
        <f>VLOOKUP(C414,away!$B$2:$E$405,3,FALSE)</f>
        <v>0.41670000000000001</v>
      </c>
      <c r="J414" s="10">
        <f>VLOOKUP(B414,home!$B$2:$E$405,4,FALSE)</f>
        <v>0.33329999999999999</v>
      </c>
      <c r="K414" s="12">
        <f t="shared" si="614"/>
        <v>1.8653660683739999</v>
      </c>
      <c r="L414" s="12">
        <f t="shared" si="615"/>
        <v>0.166663332</v>
      </c>
      <c r="M414" s="13">
        <f t="shared" si="616"/>
        <v>0.13106925906032812</v>
      </c>
      <c r="N414" s="13">
        <f t="shared" si="617"/>
        <v>0.24449214845805747</v>
      </c>
      <c r="O414" s="13">
        <f t="shared" si="618"/>
        <v>2.1844439437765473E-2</v>
      </c>
      <c r="P414" s="13">
        <f t="shared" si="619"/>
        <v>4.074787610985852E-2</v>
      </c>
      <c r="Q414" s="13">
        <f t="shared" si="620"/>
        <v>0.22803367885875958</v>
      </c>
      <c r="R414" s="13">
        <f t="shared" si="621"/>
        <v>1.8203335311851004E-3</v>
      </c>
      <c r="S414" s="13">
        <f t="shared" si="622"/>
        <v>3.1670076938104565E-3</v>
      </c>
      <c r="T414" s="13">
        <f t="shared" si="623"/>
        <v>3.8004852726818833E-2</v>
      </c>
      <c r="U414" s="13">
        <f t="shared" si="624"/>
        <v>3.3955884021961103E-3</v>
      </c>
      <c r="V414" s="13">
        <f t="shared" si="625"/>
        <v>1.0939834241627007E-4</v>
      </c>
      <c r="W414" s="13">
        <f t="shared" si="626"/>
        <v>0.1417887623298745</v>
      </c>
      <c r="X414" s="13">
        <f t="shared" si="627"/>
        <v>2.3630987570052969E-2</v>
      </c>
      <c r="Y414" s="13">
        <f t="shared" si="628"/>
        <v>1.9692095634378059E-3</v>
      </c>
      <c r="Z414" s="13">
        <f t="shared" si="629"/>
        <v>1.0112761721954495E-4</v>
      </c>
      <c r="AA414" s="13">
        <f t="shared" si="630"/>
        <v>1.8864002573685333E-4</v>
      </c>
      <c r="AB414" s="13">
        <f t="shared" si="631"/>
        <v>1.7594135157336221E-4</v>
      </c>
      <c r="AC414" s="13">
        <f t="shared" si="632"/>
        <v>2.1256653425834279E-6</v>
      </c>
      <c r="AD414" s="13">
        <f t="shared" si="633"/>
        <v>6.6121986531723423E-2</v>
      </c>
      <c r="AE414" s="13">
        <f t="shared" si="634"/>
        <v>1.1020110593836148E-2</v>
      </c>
      <c r="AF414" s="13">
        <f t="shared" si="635"/>
        <v>9.1832417528861575E-4</v>
      </c>
      <c r="AG414" s="13">
        <f t="shared" si="636"/>
        <v>5.1016988969917604E-5</v>
      </c>
      <c r="AH414" s="13">
        <f t="shared" si="637"/>
        <v>4.2135664107574826E-6</v>
      </c>
      <c r="AI414" s="13">
        <f t="shared" si="638"/>
        <v>7.8598438094674306E-6</v>
      </c>
      <c r="AJ414" s="13">
        <f t="shared" si="639"/>
        <v>7.3307429724499943E-6</v>
      </c>
      <c r="AK414" s="13">
        <f t="shared" si="640"/>
        <v>4.5581730655931237E-6</v>
      </c>
      <c r="AL414" s="13">
        <f t="shared" si="641"/>
        <v>2.643376445448343E-8</v>
      </c>
      <c r="AM414" s="13">
        <f t="shared" si="642"/>
        <v>2.4668342009951879E-2</v>
      </c>
      <c r="AN414" s="13">
        <f t="shared" si="643"/>
        <v>4.1113080742941578E-3</v>
      </c>
      <c r="AO414" s="13">
        <f t="shared" si="644"/>
        <v>3.4260215127018394E-4</v>
      </c>
      <c r="AP414" s="13">
        <f t="shared" si="645"/>
        <v>1.9033072027018968E-5</v>
      </c>
      <c r="AQ414" s="13">
        <f t="shared" si="646"/>
        <v>7.9302880055474362E-7</v>
      </c>
      <c r="AR414" s="13">
        <f t="shared" si="647"/>
        <v>1.4044940352402468E-7</v>
      </c>
      <c r="AS414" s="13">
        <f t="shared" si="648"/>
        <v>2.6198955165708331E-7</v>
      </c>
      <c r="AT414" s="13">
        <f t="shared" si="649"/>
        <v>2.4435320996482032E-7</v>
      </c>
      <c r="AU414" s="13">
        <f t="shared" si="650"/>
        <v>1.5193606218888107E-7</v>
      </c>
      <c r="AV414" s="13">
        <f t="shared" si="651"/>
        <v>7.0854093742375198E-8</v>
      </c>
      <c r="AW414" s="13">
        <f t="shared" si="652"/>
        <v>2.2827620696930315E-10</v>
      </c>
      <c r="AX414" s="13">
        <f t="shared" si="653"/>
        <v>7.6692480247348514E-3</v>
      </c>
      <c r="AY414" s="13">
        <f t="shared" si="654"/>
        <v>1.2781824297367287E-3</v>
      </c>
      <c r="AZ414" s="13">
        <f t="shared" si="655"/>
        <v>1.0651307132188956E-4</v>
      </c>
      <c r="BA414" s="13">
        <f t="shared" si="656"/>
        <v>5.917274456019922E-6</v>
      </c>
      <c r="BB414" s="13">
        <f t="shared" si="657"/>
        <v>2.4654816929969182E-7</v>
      </c>
      <c r="BC414" s="13">
        <f t="shared" si="658"/>
        <v>8.2181078787973567E-9</v>
      </c>
      <c r="BD414" s="13">
        <f t="shared" si="659"/>
        <v>3.9012942614544133E-9</v>
      </c>
      <c r="BE414" s="13">
        <f t="shared" si="660"/>
        <v>7.2773419380592659E-9</v>
      </c>
      <c r="BF414" s="13">
        <f t="shared" si="661"/>
        <v>6.7874533596054219E-9</v>
      </c>
      <c r="BG414" s="13">
        <f t="shared" si="662"/>
        <v>4.2203617292263526E-9</v>
      </c>
      <c r="BH414" s="13">
        <f t="shared" si="663"/>
        <v>1.9681298914907652E-9</v>
      </c>
      <c r="BI414" s="13">
        <f t="shared" si="664"/>
        <v>7.3425654354789469E-10</v>
      </c>
      <c r="BJ414" s="14">
        <f t="shared" si="665"/>
        <v>0.7942332716996896</v>
      </c>
      <c r="BK414" s="14">
        <f t="shared" si="666"/>
        <v>0.17637387573525715</v>
      </c>
      <c r="BL414" s="14">
        <f t="shared" si="667"/>
        <v>2.7449799545873975E-2</v>
      </c>
      <c r="BM414" s="14">
        <f t="shared" si="668"/>
        <v>0.32887215694062572</v>
      </c>
      <c r="BN414" s="14">
        <f t="shared" si="669"/>
        <v>0.66800773545595427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1.5941000000000001</v>
      </c>
      <c r="F436" s="10">
        <f>VLOOKUP(B436,home!$B$2:$E$405,3,FALSE)</f>
        <v>0.83640000000000003</v>
      </c>
      <c r="G436" s="10">
        <f>VLOOKUP(C436,away!$B$2:$E$405,4,FALSE)</f>
        <v>1.1849000000000001</v>
      </c>
      <c r="H436" s="10">
        <f>VLOOKUP(A436,away!$A$2:$E$405,3,FALSE)</f>
        <v>1.1647000000000001</v>
      </c>
      <c r="I436" s="10">
        <f>VLOOKUP(C436,away!$B$2:$E$405,3,FALSE)</f>
        <v>0.85860000000000003</v>
      </c>
      <c r="J436" s="10">
        <f>VLOOKUP(B436,home!$B$2:$E$405,4,FALSE)</f>
        <v>1.0494000000000001</v>
      </c>
      <c r="K436" s="12">
        <f t="shared" si="670"/>
        <v>1.5798333788760002</v>
      </c>
      <c r="L436" s="12">
        <f t="shared" si="671"/>
        <v>1.0494119841480003</v>
      </c>
      <c r="M436" s="13">
        <f t="shared" si="672"/>
        <v>7.2132875840220212E-2</v>
      </c>
      <c r="N436" s="13">
        <f t="shared" si="673"/>
        <v>0.1139579249666981</v>
      </c>
      <c r="O436" s="13">
        <f t="shared" si="674"/>
        <v>7.5697104357786843E-2</v>
      </c>
      <c r="P436" s="13">
        <f t="shared" si="675"/>
        <v>0.11958881214869159</v>
      </c>
      <c r="Q436" s="13">
        <f t="shared" si="676"/>
        <v>9.0017266824918202E-2</v>
      </c>
      <c r="R436" s="13">
        <f t="shared" si="677"/>
        <v>3.9718724239181664E-2</v>
      </c>
      <c r="S436" s="13">
        <f t="shared" si="678"/>
        <v>4.9566455740701086E-2</v>
      </c>
      <c r="T436" s="13">
        <f t="shared" si="679"/>
        <v>9.4465198586317356E-2</v>
      </c>
      <c r="U436" s="13">
        <f t="shared" si="680"/>
        <v>6.2748966319430458E-2</v>
      </c>
      <c r="V436" s="13">
        <f t="shared" si="681"/>
        <v>9.130670301016889E-3</v>
      </c>
      <c r="W436" s="13">
        <f t="shared" si="682"/>
        <v>4.7404094268397652E-2</v>
      </c>
      <c r="X436" s="13">
        <f t="shared" si="683"/>
        <v>4.9746424622938025E-2</v>
      </c>
      <c r="Y436" s="13">
        <f t="shared" si="684"/>
        <v>2.6102247083913163E-2</v>
      </c>
      <c r="Z436" s="13">
        <f t="shared" si="685"/>
        <v>1.3893768403888966E-2</v>
      </c>
      <c r="AA436" s="13">
        <f t="shared" si="686"/>
        <v>2.1949839082836521E-2</v>
      </c>
      <c r="AB436" s="13">
        <f t="shared" si="687"/>
        <v>1.7338544222011056E-2</v>
      </c>
      <c r="AC436" s="13">
        <f t="shared" si="688"/>
        <v>9.461064066669866E-4</v>
      </c>
      <c r="AD436" s="13">
        <f t="shared" si="689"/>
        <v>1.8722642605149779E-2</v>
      </c>
      <c r="AE436" s="13">
        <f t="shared" si="690"/>
        <v>1.9647765524764112E-2</v>
      </c>
      <c r="AF436" s="13">
        <f t="shared" si="691"/>
        <v>1.0309300301708691E-2</v>
      </c>
      <c r="AG436" s="13">
        <f t="shared" si="692"/>
        <v>3.6062344282645651E-3</v>
      </c>
      <c r="AH436" s="13">
        <f t="shared" si="693"/>
        <v>3.6450717670044788E-3</v>
      </c>
      <c r="AI436" s="13">
        <f t="shared" si="694"/>
        <v>5.7586060459121988E-3</v>
      </c>
      <c r="AJ436" s="13">
        <f t="shared" si="695"/>
        <v>4.5488190235646164E-3</v>
      </c>
      <c r="AK436" s="13">
        <f t="shared" si="696"/>
        <v>2.395458709297838E-3</v>
      </c>
      <c r="AL436" s="13">
        <f t="shared" si="697"/>
        <v>6.2741844143407642E-5</v>
      </c>
      <c r="AM436" s="13">
        <f t="shared" si="698"/>
        <v>5.9157311456762996E-3</v>
      </c>
      <c r="AN436" s="13">
        <f t="shared" si="699"/>
        <v>6.2080391592702882E-3</v>
      </c>
      <c r="AO436" s="13">
        <f t="shared" si="700"/>
        <v>3.257395345899158E-3</v>
      </c>
      <c r="AP436" s="13">
        <f t="shared" si="701"/>
        <v>1.1394499043648324E-3</v>
      </c>
      <c r="AQ436" s="13">
        <f t="shared" si="702"/>
        <v>2.9893809624418699E-4</v>
      </c>
      <c r="AR436" s="13">
        <f t="shared" si="703"/>
        <v>7.6503639907480572E-4</v>
      </c>
      <c r="AS436" s="13">
        <f t="shared" si="704"/>
        <v>1.2086300393134785E-3</v>
      </c>
      <c r="AT436" s="13">
        <f t="shared" si="705"/>
        <v>9.5471703940982295E-4</v>
      </c>
      <c r="AU436" s="13">
        <f t="shared" si="706"/>
        <v>5.0276461541377056E-4</v>
      </c>
      <c r="AV436" s="13">
        <f t="shared" si="707"/>
        <v>1.9857108028710751E-4</v>
      </c>
      <c r="AW436" s="13">
        <f t="shared" si="708"/>
        <v>2.8894293751208794E-6</v>
      </c>
      <c r="AX436" s="13">
        <f t="shared" si="709"/>
        <v>1.5576449207326303E-3</v>
      </c>
      <c r="AY436" s="13">
        <f t="shared" si="710"/>
        <v>1.6346112468640841E-3</v>
      </c>
      <c r="AZ436" s="13">
        <f t="shared" si="711"/>
        <v>8.5769031594113755E-4</v>
      </c>
      <c r="BA436" s="13">
        <f t="shared" si="712"/>
        <v>3.0002349874543813E-4</v>
      </c>
      <c r="BB436" s="13">
        <f t="shared" si="713"/>
        <v>7.8712063777368818E-5</v>
      </c>
      <c r="BC436" s="13">
        <f t="shared" si="714"/>
        <v>1.6520276604998517E-5</v>
      </c>
      <c r="BD436" s="13">
        <f t="shared" si="715"/>
        <v>1.3380639424975549E-4</v>
      </c>
      <c r="BE436" s="13">
        <f t="shared" si="716"/>
        <v>2.1139180794280544E-4</v>
      </c>
      <c r="BF436" s="13">
        <f t="shared" si="717"/>
        <v>1.6698191710449442E-4</v>
      </c>
      <c r="BG436" s="13">
        <f t="shared" si="718"/>
        <v>8.7934535436795178E-5</v>
      </c>
      <c r="BH436" s="13">
        <f t="shared" si="719"/>
        <v>3.4730478559750883E-5</v>
      </c>
      <c r="BI436" s="13">
        <f t="shared" si="720"/>
        <v>1.097367385860633E-5</v>
      </c>
      <c r="BJ436" s="14">
        <f t="shared" si="721"/>
        <v>0.49524385518719</v>
      </c>
      <c r="BK436" s="14">
        <f t="shared" si="722"/>
        <v>0.25306227352830429</v>
      </c>
      <c r="BL436" s="14">
        <f t="shared" si="723"/>
        <v>0.23807667174767685</v>
      </c>
      <c r="BM436" s="14">
        <f t="shared" si="724"/>
        <v>0.48753213867207451</v>
      </c>
      <c r="BN436" s="14">
        <f t="shared" si="725"/>
        <v>0.51111270837749667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1.5941000000000001</v>
      </c>
      <c r="F437" s="10">
        <f>VLOOKUP(B437,home!$B$2:$E$405,3,FALSE)</f>
        <v>0.90610000000000002</v>
      </c>
      <c r="G437" s="10">
        <f>VLOOKUP(C437,away!$B$2:$E$405,4,FALSE)</f>
        <v>0.56459999999999999</v>
      </c>
      <c r="H437" s="10">
        <f>VLOOKUP(A437,away!$A$2:$E$405,3,FALSE)</f>
        <v>1.1647000000000001</v>
      </c>
      <c r="I437" s="10">
        <f>VLOOKUP(C437,away!$B$2:$E$405,3,FALSE)</f>
        <v>0.94440000000000002</v>
      </c>
      <c r="J437" s="10">
        <f>VLOOKUP(B437,home!$B$2:$E$405,4,FALSE)</f>
        <v>1.2402</v>
      </c>
      <c r="K437" s="12">
        <f t="shared" si="670"/>
        <v>0.81551615004599998</v>
      </c>
      <c r="L437" s="12">
        <f t="shared" si="671"/>
        <v>1.3641489117359999</v>
      </c>
      <c r="M437" s="13">
        <f t="shared" si="672"/>
        <v>0.11307939891069403</v>
      </c>
      <c r="N437" s="13">
        <f t="shared" si="673"/>
        <v>9.2218076049165057E-2</v>
      </c>
      <c r="O437" s="13">
        <f t="shared" si="674"/>
        <v>0.15425713896378426</v>
      </c>
      <c r="P437" s="13">
        <f t="shared" si="675"/>
        <v>0.12579918808485618</v>
      </c>
      <c r="Q437" s="13">
        <f t="shared" si="676"/>
        <v>3.7602665172132149E-2</v>
      </c>
      <c r="R437" s="13">
        <f t="shared" si="677"/>
        <v>0.10521485412247764</v>
      </c>
      <c r="S437" s="13">
        <f t="shared" si="678"/>
        <v>3.4987442176154841E-2</v>
      </c>
      <c r="T437" s="13">
        <f t="shared" si="679"/>
        <v>5.1295634772937256E-2</v>
      </c>
      <c r="U437" s="13">
        <f t="shared" si="680"/>
        <v>8.5804412761614476E-2</v>
      </c>
      <c r="V437" s="13">
        <f t="shared" si="681"/>
        <v>4.3247801115609552E-3</v>
      </c>
      <c r="W437" s="13">
        <f t="shared" si="682"/>
        <v>1.0221860244215343E-2</v>
      </c>
      <c r="X437" s="13">
        <f t="shared" si="683"/>
        <v>1.394413952806384E-2</v>
      </c>
      <c r="Y437" s="13">
        <f t="shared" si="684"/>
        <v>9.5109413811516157E-3</v>
      </c>
      <c r="Z437" s="13">
        <f t="shared" si="685"/>
        <v>4.7842909583213286E-2</v>
      </c>
      <c r="AA437" s="13">
        <f t="shared" si="686"/>
        <v>3.9016665430300981E-2</v>
      </c>
      <c r="AB437" s="13">
        <f t="shared" si="687"/>
        <v>1.5909360389675952E-2</v>
      </c>
      <c r="AC437" s="13">
        <f t="shared" si="688"/>
        <v>3.0070343930947577E-4</v>
      </c>
      <c r="AD437" s="13">
        <f t="shared" si="689"/>
        <v>2.0840230281676899E-3</v>
      </c>
      <c r="AE437" s="13">
        <f t="shared" si="690"/>
        <v>2.8429177459077175E-3</v>
      </c>
      <c r="AF437" s="13">
        <f t="shared" si="691"/>
        <v>1.9390815746174878E-3</v>
      </c>
      <c r="AG437" s="13">
        <f t="shared" si="692"/>
        <v>8.8173200659392504E-4</v>
      </c>
      <c r="AH437" s="13">
        <f t="shared" si="693"/>
        <v>1.6316213260556073E-2</v>
      </c>
      <c r="AI437" s="13">
        <f t="shared" si="694"/>
        <v>1.3306135421578182E-2</v>
      </c>
      <c r="AJ437" s="13">
        <f t="shared" si="695"/>
        <v>5.4256841654980719E-3</v>
      </c>
      <c r="AK437" s="13">
        <f t="shared" si="696"/>
        <v>1.4749110206708444E-3</v>
      </c>
      <c r="AL437" s="13">
        <f t="shared" si="697"/>
        <v>1.3381128263453609E-5</v>
      </c>
      <c r="AM437" s="13">
        <f t="shared" si="698"/>
        <v>3.3991088730770443E-4</v>
      </c>
      <c r="AN437" s="13">
        <f t="shared" si="699"/>
        <v>4.6368906700802303E-4</v>
      </c>
      <c r="AO437" s="13">
        <f t="shared" si="700"/>
        <v>3.1627046807143795E-4</v>
      </c>
      <c r="AP437" s="13">
        <f t="shared" si="701"/>
        <v>1.4381333827796249E-4</v>
      </c>
      <c r="AQ437" s="13">
        <f t="shared" si="702"/>
        <v>4.9045702226250966E-5</v>
      </c>
      <c r="AR437" s="13">
        <f t="shared" si="703"/>
        <v>4.4515489126080035E-3</v>
      </c>
      <c r="AS437" s="13">
        <f t="shared" si="704"/>
        <v>3.6303100309515368E-3</v>
      </c>
      <c r="AT437" s="13">
        <f t="shared" si="705"/>
        <v>1.4802882299574857E-3</v>
      </c>
      <c r="AU437" s="13">
        <f t="shared" si="706"/>
        <v>4.0239965275111234E-4</v>
      </c>
      <c r="AV437" s="13">
        <f t="shared" si="707"/>
        <v>8.2040853897858597E-5</v>
      </c>
      <c r="AW437" s="13">
        <f t="shared" si="708"/>
        <v>4.1350863184470701E-7</v>
      </c>
      <c r="AX437" s="13">
        <f t="shared" si="709"/>
        <v>4.6200469695983108E-5</v>
      </c>
      <c r="AY437" s="13">
        <f t="shared" si="710"/>
        <v>6.3024320457467391E-5</v>
      </c>
      <c r="AZ437" s="13">
        <f t="shared" si="711"/>
        <v>4.298727908247754E-5</v>
      </c>
      <c r="BA437" s="13">
        <f t="shared" si="712"/>
        <v>1.9547016659617819E-5</v>
      </c>
      <c r="BB437" s="13">
        <f t="shared" si="713"/>
        <v>6.6662603759757811E-6</v>
      </c>
      <c r="BC437" s="13">
        <f t="shared" si="714"/>
        <v>1.8187543674472326E-6</v>
      </c>
      <c r="BD437" s="13">
        <f t="shared" si="715"/>
        <v>1.0120959341122981E-3</v>
      </c>
      <c r="BE437" s="13">
        <f t="shared" si="716"/>
        <v>8.2538057966447149E-4</v>
      </c>
      <c r="BF437" s="13">
        <f t="shared" si="717"/>
        <v>3.365555963253527E-4</v>
      </c>
      <c r="BG437" s="13">
        <f t="shared" si="718"/>
        <v>9.1488841397229127E-5</v>
      </c>
      <c r="BH437" s="13">
        <f t="shared" si="719"/>
        <v>1.865265692710935E-5</v>
      </c>
      <c r="BI437" s="13">
        <f t="shared" si="720"/>
        <v>3.0423085930650151E-6</v>
      </c>
      <c r="BJ437" s="14">
        <f t="shared" si="721"/>
        <v>0.22403404506648239</v>
      </c>
      <c r="BK437" s="14">
        <f t="shared" si="722"/>
        <v>0.27856791817129639</v>
      </c>
      <c r="BL437" s="14">
        <f t="shared" si="723"/>
        <v>0.44905917913334192</v>
      </c>
      <c r="BM437" s="14">
        <f t="shared" si="724"/>
        <v>0.37127011983939906</v>
      </c>
      <c r="BN437" s="14">
        <f t="shared" si="725"/>
        <v>0.62817132130310938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1.1607000000000001</v>
      </c>
      <c r="F438" s="10">
        <f>VLOOKUP(B438,home!$B$2:$E$405,3,FALSE)</f>
        <v>0.93989999999999996</v>
      </c>
      <c r="G438" s="10">
        <f>VLOOKUP(C438,away!$B$2:$E$405,4,FALSE)</f>
        <v>0.62660000000000005</v>
      </c>
      <c r="H438" s="10">
        <f>VLOOKUP(A438,away!$A$2:$E$405,3,FALSE)</f>
        <v>0.89880000000000004</v>
      </c>
      <c r="I438" s="10">
        <f>VLOOKUP(C438,away!$B$2:$E$405,3,FALSE)</f>
        <v>1.1126</v>
      </c>
      <c r="J438" s="10">
        <f>VLOOKUP(B438,home!$B$2:$E$405,4,FALSE)</f>
        <v>1.0114000000000001</v>
      </c>
      <c r="K438" s="12">
        <f t="shared" si="670"/>
        <v>0.68358421333800012</v>
      </c>
      <c r="L438" s="12">
        <f t="shared" si="671"/>
        <v>1.0114049356320001</v>
      </c>
      <c r="M438" s="13">
        <f t="shared" si="672"/>
        <v>0.18360122127926895</v>
      </c>
      <c r="N438" s="13">
        <f t="shared" si="673"/>
        <v>0.12550689641608515</v>
      </c>
      <c r="O438" s="13">
        <f t="shared" si="674"/>
        <v>0.18569518138991561</v>
      </c>
      <c r="P438" s="13">
        <f t="shared" si="675"/>
        <v>0.12693829449108271</v>
      </c>
      <c r="Q438" s="13">
        <f t="shared" si="676"/>
        <v>4.2897266527541715E-2</v>
      </c>
      <c r="R438" s="13">
        <f t="shared" si="677"/>
        <v>9.3906511490420078E-2</v>
      </c>
      <c r="S438" s="13">
        <f t="shared" si="678"/>
        <v>2.1940663705874063E-2</v>
      </c>
      <c r="T438" s="13">
        <f t="shared" si="679"/>
        <v>4.3386507091077081E-2</v>
      </c>
      <c r="U438" s="13">
        <f t="shared" si="680"/>
        <v>6.4193008784494687E-2</v>
      </c>
      <c r="V438" s="13">
        <f t="shared" si="681"/>
        <v>1.6854828763122715E-3</v>
      </c>
      <c r="W438" s="13">
        <f t="shared" si="682"/>
        <v>9.7746313978600442E-3</v>
      </c>
      <c r="X438" s="13">
        <f t="shared" si="683"/>
        <v>9.8861104397791645E-3</v>
      </c>
      <c r="Y438" s="13">
        <f t="shared" si="684"/>
        <v>4.9994304464978448E-3</v>
      </c>
      <c r="Z438" s="13">
        <f t="shared" si="685"/>
        <v>3.1659169736464668E-2</v>
      </c>
      <c r="AA438" s="13">
        <f t="shared" si="686"/>
        <v>2.1641708639235424E-2</v>
      </c>
      <c r="AB438" s="13">
        <f t="shared" si="687"/>
        <v>7.3969651877209735E-3</v>
      </c>
      <c r="AC438" s="13">
        <f t="shared" si="688"/>
        <v>7.283186905779389E-5</v>
      </c>
      <c r="AD438" s="13">
        <f t="shared" si="689"/>
        <v>1.6704459286937684E-3</v>
      </c>
      <c r="AE438" s="13">
        <f t="shared" si="690"/>
        <v>1.6894972569872573E-3</v>
      </c>
      <c r="AF438" s="13">
        <f t="shared" si="691"/>
        <v>8.5438293222681874E-4</v>
      </c>
      <c r="AG438" s="13">
        <f t="shared" si="692"/>
        <v>2.8804237152464841E-4</v>
      </c>
      <c r="AH438" s="13">
        <f t="shared" si="693"/>
        <v>8.005060132367901E-3</v>
      </c>
      <c r="AI438" s="13">
        <f t="shared" si="694"/>
        <v>5.4721327333080985E-3</v>
      </c>
      <c r="AJ438" s="13">
        <f t="shared" si="695"/>
        <v>1.8703317748897685E-3</v>
      </c>
      <c r="AK438" s="13">
        <f t="shared" si="696"/>
        <v>4.2617642500636268E-4</v>
      </c>
      <c r="AL438" s="13">
        <f t="shared" si="697"/>
        <v>2.0141812082462716E-6</v>
      </c>
      <c r="AM438" s="13">
        <f t="shared" si="698"/>
        <v>2.2837809321795907E-4</v>
      </c>
      <c r="AN438" s="13">
        <f t="shared" si="699"/>
        <v>2.309827306708688E-4</v>
      </c>
      <c r="AO438" s="13">
        <f t="shared" si="700"/>
        <v>1.1680853692313682E-4</v>
      </c>
      <c r="AP438" s="13">
        <f t="shared" si="701"/>
        <v>3.9380243589337773E-5</v>
      </c>
      <c r="AQ438" s="13">
        <f t="shared" si="702"/>
        <v>9.9573431831616605E-6</v>
      </c>
      <c r="AR438" s="13">
        <f t="shared" si="703"/>
        <v>1.6192714655815699E-3</v>
      </c>
      <c r="AS438" s="13">
        <f t="shared" si="704"/>
        <v>1.1069084109802481E-3</v>
      </c>
      <c r="AT438" s="13">
        <f t="shared" si="705"/>
        <v>3.7833255767857432E-4</v>
      </c>
      <c r="AU438" s="13">
        <f t="shared" si="706"/>
        <v>8.6207387940287258E-5</v>
      </c>
      <c r="AV438" s="13">
        <f t="shared" si="707"/>
        <v>1.4732502367271264E-5</v>
      </c>
      <c r="AW438" s="13">
        <f t="shared" si="708"/>
        <v>3.8682375130021211E-8</v>
      </c>
      <c r="AX438" s="13">
        <f t="shared" si="709"/>
        <v>2.6019276532671812E-5</v>
      </c>
      <c r="AY438" s="13">
        <f t="shared" si="710"/>
        <v>2.6316024706718144E-5</v>
      </c>
      <c r="AZ438" s="13">
        <f t="shared" si="711"/>
        <v>1.3308078637294193E-5</v>
      </c>
      <c r="BA438" s="13">
        <f t="shared" si="712"/>
        <v>4.4866188058460435E-6</v>
      </c>
      <c r="BB438" s="13">
        <f t="shared" si="713"/>
        <v>1.1344471011330093E-6</v>
      </c>
      <c r="BC438" s="13">
        <f t="shared" si="714"/>
        <v>2.2947707945986814E-7</v>
      </c>
      <c r="BD438" s="13">
        <f t="shared" si="715"/>
        <v>2.7295652540287695E-4</v>
      </c>
      <c r="BE438" s="13">
        <f t="shared" si="716"/>
        <v>1.865887716929995E-4</v>
      </c>
      <c r="BF438" s="13">
        <f t="shared" si="717"/>
        <v>6.3774569357731388E-5</v>
      </c>
      <c r="BG438" s="13">
        <f t="shared" si="718"/>
        <v>1.4531762941791512E-5</v>
      </c>
      <c r="BH438" s="13">
        <f t="shared" si="719"/>
        <v>2.4834209347447128E-6</v>
      </c>
      <c r="BI438" s="13">
        <f t="shared" si="720"/>
        <v>3.3952546921291729E-7</v>
      </c>
      <c r="BJ438" s="14">
        <f t="shared" si="721"/>
        <v>0.24165021167872106</v>
      </c>
      <c r="BK438" s="14">
        <f t="shared" si="722"/>
        <v>0.33426682442751077</v>
      </c>
      <c r="BL438" s="14">
        <f t="shared" si="723"/>
        <v>0.39235320345770625</v>
      </c>
      <c r="BM438" s="14">
        <f t="shared" si="724"/>
        <v>0.24135776036375697</v>
      </c>
      <c r="BN438" s="14">
        <f t="shared" si="725"/>
        <v>0.75854537159431412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1.1607000000000001</v>
      </c>
      <c r="F439" s="10">
        <f>VLOOKUP(B439,home!$B$2:$E$405,3,FALSE)</f>
        <v>0.78320000000000001</v>
      </c>
      <c r="G439" s="10">
        <f>VLOOKUP(C439,away!$B$2:$E$405,4,FALSE)</f>
        <v>1.2061999999999999</v>
      </c>
      <c r="H439" s="10">
        <f>VLOOKUP(A439,away!$A$2:$E$405,3,FALSE)</f>
        <v>0.89880000000000004</v>
      </c>
      <c r="I439" s="10">
        <f>VLOOKUP(C439,away!$B$2:$E$405,3,FALSE)</f>
        <v>1.7802</v>
      </c>
      <c r="J439" s="10">
        <f>VLOOKUP(B439,home!$B$2:$E$405,4,FALSE)</f>
        <v>0.70799999999999996</v>
      </c>
      <c r="K439" s="12">
        <f t="shared" si="670"/>
        <v>1.0965084614880001</v>
      </c>
      <c r="L439" s="12">
        <f t="shared" si="671"/>
        <v>1.13283098208</v>
      </c>
      <c r="M439" s="13">
        <f t="shared" si="672"/>
        <v>0.10759948219630824</v>
      </c>
      <c r="N439" s="13">
        <f t="shared" si="673"/>
        <v>0.11798374267997941</v>
      </c>
      <c r="O439" s="13">
        <f t="shared" si="674"/>
        <v>0.12189202708774334</v>
      </c>
      <c r="P439" s="13">
        <f t="shared" si="675"/>
        <v>0.13365563908963507</v>
      </c>
      <c r="Q439" s="13">
        <f t="shared" si="676"/>
        <v>6.4685086083310153E-2</v>
      </c>
      <c r="R439" s="13">
        <f t="shared" si="677"/>
        <v>6.904153237676515E-2</v>
      </c>
      <c r="S439" s="13">
        <f t="shared" si="678"/>
        <v>4.1505380638977893E-2</v>
      </c>
      <c r="T439" s="13">
        <f t="shared" si="679"/>
        <v>7.3277269593685579E-2</v>
      </c>
      <c r="U439" s="13">
        <f t="shared" si="680"/>
        <v>7.5704624445220692E-2</v>
      </c>
      <c r="V439" s="13">
        <f t="shared" si="681"/>
        <v>5.7284746705794599E-3</v>
      </c>
      <c r="W439" s="13">
        <f t="shared" si="682"/>
        <v>2.364258140747642E-2</v>
      </c>
      <c r="X439" s="13">
        <f t="shared" si="683"/>
        <v>2.6783048714737863E-2</v>
      </c>
      <c r="Y439" s="13">
        <f t="shared" si="684"/>
        <v>1.5170333689306493E-2</v>
      </c>
      <c r="Z439" s="13">
        <f t="shared" si="685"/>
        <v>2.6070795642226318E-2</v>
      </c>
      <c r="AA439" s="13">
        <f t="shared" si="686"/>
        <v>2.8586848019425636E-2</v>
      </c>
      <c r="AB439" s="13">
        <f t="shared" si="687"/>
        <v>1.5672860370285844E-2</v>
      </c>
      <c r="AC439" s="13">
        <f t="shared" si="688"/>
        <v>4.4472968612212915E-4</v>
      </c>
      <c r="AD439" s="13">
        <f t="shared" si="689"/>
        <v>6.4810726411791905E-3</v>
      </c>
      <c r="AE439" s="13">
        <f t="shared" si="690"/>
        <v>7.341959885038842E-3</v>
      </c>
      <c r="AF439" s="13">
        <f t="shared" si="691"/>
        <v>4.1585998134802587E-3</v>
      </c>
      <c r="AG439" s="13">
        <f t="shared" si="692"/>
        <v>1.5703302369275151E-3</v>
      </c>
      <c r="AH439" s="13">
        <f t="shared" si="693"/>
        <v>7.3834512577475586E-3</v>
      </c>
      <c r="AI439" s="13">
        <f t="shared" si="694"/>
        <v>8.0960167791044157E-3</v>
      </c>
      <c r="AJ439" s="13">
        <f t="shared" si="695"/>
        <v>4.4386754513184076E-3</v>
      </c>
      <c r="AK439" s="13">
        <f t="shared" si="696"/>
        <v>1.6223483967232341E-3</v>
      </c>
      <c r="AL439" s="13">
        <f t="shared" si="697"/>
        <v>2.209699496967484E-5</v>
      </c>
      <c r="AM439" s="13">
        <f t="shared" si="698"/>
        <v>1.4213101981142731E-3</v>
      </c>
      <c r="AN439" s="13">
        <f t="shared" si="699"/>
        <v>1.6101042275701114E-3</v>
      </c>
      <c r="AO439" s="13">
        <f t="shared" si="700"/>
        <v>9.1198797668470485E-4</v>
      </c>
      <c r="AP439" s="13">
        <f t="shared" si="701"/>
        <v>3.4437607842429535E-4</v>
      </c>
      <c r="AQ439" s="13">
        <f t="shared" si="702"/>
        <v>9.7529972781563439E-5</v>
      </c>
      <c r="AR439" s="13">
        <f t="shared" si="703"/>
        <v>1.6728404678907961E-3</v>
      </c>
      <c r="AS439" s="13">
        <f t="shared" si="704"/>
        <v>1.834283727761803E-3</v>
      </c>
      <c r="AT439" s="13">
        <f t="shared" si="705"/>
        <v>1.005653814130284E-3</v>
      </c>
      <c r="AU439" s="13">
        <f t="shared" si="706"/>
        <v>3.6756930550717901E-4</v>
      </c>
      <c r="AV439" s="13">
        <f t="shared" si="707"/>
        <v>1.0076071341797237E-4</v>
      </c>
      <c r="AW439" s="13">
        <f t="shared" si="708"/>
        <v>7.624437725360256E-7</v>
      </c>
      <c r="AX439" s="13">
        <f t="shared" si="709"/>
        <v>2.5974644310524758E-4</v>
      </c>
      <c r="AY439" s="13">
        <f t="shared" si="710"/>
        <v>2.9424881823470448E-4</v>
      </c>
      <c r="AZ439" s="13">
        <f t="shared" si="711"/>
        <v>1.6666708886834992E-4</v>
      </c>
      <c r="BA439" s="13">
        <f t="shared" si="712"/>
        <v>6.2935213987715805E-5</v>
      </c>
      <c r="BB439" s="13">
        <f t="shared" si="713"/>
        <v>1.7823740067279769E-5</v>
      </c>
      <c r="BC439" s="13">
        <f t="shared" si="714"/>
        <v>4.0382569929510374E-6</v>
      </c>
      <c r="BD439" s="13">
        <f t="shared" si="715"/>
        <v>3.1584091835064966E-4</v>
      </c>
      <c r="BE439" s="13">
        <f t="shared" si="716"/>
        <v>3.4632223945562789E-4</v>
      </c>
      <c r="BF439" s="13">
        <f t="shared" si="717"/>
        <v>1.8987263298228464E-4</v>
      </c>
      <c r="BG439" s="13">
        <f t="shared" si="718"/>
        <v>6.9398982890026884E-5</v>
      </c>
      <c r="BH439" s="13">
        <f t="shared" si="719"/>
        <v>1.9024142989393854E-5</v>
      </c>
      <c r="BI439" s="13">
        <f t="shared" si="720"/>
        <v>4.1720267520855966E-6</v>
      </c>
      <c r="BJ439" s="14">
        <f t="shared" si="721"/>
        <v>0.34628479275995289</v>
      </c>
      <c r="BK439" s="14">
        <f t="shared" si="722"/>
        <v>0.28925005209482718</v>
      </c>
      <c r="BL439" s="14">
        <f t="shared" si="723"/>
        <v>0.3383641231564623</v>
      </c>
      <c r="BM439" s="14">
        <f t="shared" si="724"/>
        <v>0.38481876776526525</v>
      </c>
      <c r="BN439" s="14">
        <f t="shared" si="725"/>
        <v>0.61485750951374141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1.5941000000000001</v>
      </c>
      <c r="F460" s="10">
        <f>VLOOKUP(B460,home!$B$2:$E$405,3,FALSE)</f>
        <v>1.0037</v>
      </c>
      <c r="G460" s="10">
        <f>VLOOKUP(C460,away!$B$2:$E$405,4,FALSE)</f>
        <v>0.9758</v>
      </c>
      <c r="H460" s="10">
        <f>VLOOKUP(A460,away!$A$2:$E$405,3,FALSE)</f>
        <v>1.1647000000000001</v>
      </c>
      <c r="I460" s="10">
        <f>VLOOKUP(C460,away!$B$2:$E$405,3,FALSE)</f>
        <v>1.1448</v>
      </c>
      <c r="J460" s="10">
        <f>VLOOKUP(B460,home!$B$2:$E$405,4,FALSE)</f>
        <v>1.0303</v>
      </c>
      <c r="K460" s="12">
        <f t="shared" si="670"/>
        <v>1.561278214286</v>
      </c>
      <c r="L460" s="12">
        <f t="shared" si="671"/>
        <v>1.3737490213680001</v>
      </c>
      <c r="M460" s="13">
        <f t="shared" si="672"/>
        <v>5.3129272276216465E-2</v>
      </c>
      <c r="N460" s="13">
        <f t="shared" si="673"/>
        <v>8.2949575345725945E-2</v>
      </c>
      <c r="O460" s="13">
        <f t="shared" si="674"/>
        <v>7.2986285795446401E-2</v>
      </c>
      <c r="P460" s="13">
        <f t="shared" si="675"/>
        <v>0.11395189795408221</v>
      </c>
      <c r="Q460" s="13">
        <f t="shared" si="676"/>
        <v>6.4753682435778503E-2</v>
      </c>
      <c r="R460" s="13">
        <f t="shared" si="677"/>
        <v>5.0132419342389836E-2</v>
      </c>
      <c r="S460" s="13">
        <f t="shared" si="678"/>
        <v>6.1101133570157937E-2</v>
      </c>
      <c r="T460" s="13">
        <f t="shared" si="679"/>
        <v>8.8955307876124989E-2</v>
      </c>
      <c r="U460" s="13">
        <f t="shared" si="680"/>
        <v>7.8270654148723348E-2</v>
      </c>
      <c r="V460" s="13">
        <f t="shared" si="681"/>
        <v>1.4561109031628074E-2</v>
      </c>
      <c r="W460" s="13">
        <f t="shared" si="682"/>
        <v>3.3699504560591662E-2</v>
      </c>
      <c r="X460" s="13">
        <f t="shared" si="683"/>
        <v>4.629466141069926E-2</v>
      </c>
      <c r="Y460" s="13">
        <f t="shared" si="684"/>
        <v>3.179862290375552E-2</v>
      </c>
      <c r="Z460" s="13">
        <f t="shared" si="685"/>
        <v>2.2956454003472748E-2</v>
      </c>
      <c r="AA460" s="13">
        <f t="shared" si="686"/>
        <v>3.584141151288063E-2</v>
      </c>
      <c r="AB460" s="13">
        <f t="shared" si="687"/>
        <v>2.7979207482159974E-2</v>
      </c>
      <c r="AC460" s="13">
        <f t="shared" si="688"/>
        <v>1.9519206872483416E-3</v>
      </c>
      <c r="AD460" s="13">
        <f t="shared" si="689"/>
        <v>1.3153575575670866E-2</v>
      </c>
      <c r="AE460" s="13">
        <f t="shared" si="690"/>
        <v>1.8069711574567885E-2</v>
      </c>
      <c r="AF460" s="13">
        <f t="shared" si="691"/>
        <v>1.241162429598233E-2</v>
      </c>
      <c r="AG460" s="13">
        <f t="shared" si="692"/>
        <v>5.6834855767310061E-3</v>
      </c>
      <c r="AH460" s="13">
        <f t="shared" si="693"/>
        <v>7.8841015553375512E-3</v>
      </c>
      <c r="AI460" s="13">
        <f t="shared" si="694"/>
        <v>1.230927599756689E-2</v>
      </c>
      <c r="AJ460" s="13">
        <f t="shared" si="695"/>
        <v>9.6091022243173767E-3</v>
      </c>
      <c r="AK460" s="13">
        <f t="shared" si="696"/>
        <v>5.0008273205579554E-3</v>
      </c>
      <c r="AL460" s="13">
        <f t="shared" si="697"/>
        <v>1.6745952461867593E-4</v>
      </c>
      <c r="AM460" s="13">
        <f t="shared" si="698"/>
        <v>4.1072781972518735E-3</v>
      </c>
      <c r="AN460" s="13">
        <f t="shared" si="699"/>
        <v>5.642369403960886E-3</v>
      </c>
      <c r="AO460" s="13">
        <f t="shared" si="700"/>
        <v>3.8755997234440074E-3</v>
      </c>
      <c r="AP460" s="13">
        <f t="shared" si="701"/>
        <v>1.7747004424317656E-3</v>
      </c>
      <c r="AQ460" s="13">
        <f t="shared" si="702"/>
        <v>6.0949824900299898E-4</v>
      </c>
      <c r="AR460" s="13">
        <f t="shared" si="703"/>
        <v>2.1661553592021783E-3</v>
      </c>
      <c r="AS460" s="13">
        <f t="shared" si="704"/>
        <v>3.3819711710812261E-3</v>
      </c>
      <c r="AT460" s="13">
        <f t="shared" si="705"/>
        <v>2.6400989553762143E-3</v>
      </c>
      <c r="AU460" s="13">
        <f t="shared" si="706"/>
        <v>1.3739763275293702E-3</v>
      </c>
      <c r="AV460" s="13">
        <f t="shared" si="707"/>
        <v>5.3628982677907285E-4</v>
      </c>
      <c r="AW460" s="13">
        <f t="shared" si="708"/>
        <v>9.9768868999676828E-6</v>
      </c>
      <c r="AX460" s="13">
        <f t="shared" si="709"/>
        <v>1.0687673282302021E-3</v>
      </c>
      <c r="AY460" s="13">
        <f t="shared" si="710"/>
        <v>1.4682180712263326E-3</v>
      </c>
      <c r="AZ460" s="13">
        <f t="shared" si="711"/>
        <v>1.0084815692509937E-3</v>
      </c>
      <c r="BA460" s="13">
        <f t="shared" si="712"/>
        <v>4.6180018960873925E-4</v>
      </c>
      <c r="BB460" s="13">
        <f t="shared" si="713"/>
        <v>1.5859938963564066E-4</v>
      </c>
      <c r="BC460" s="13">
        <f t="shared" si="714"/>
        <v>4.3575151260304705E-5</v>
      </c>
      <c r="BD460" s="13">
        <f t="shared" si="715"/>
        <v>4.959589674725062E-4</v>
      </c>
      <c r="BE460" s="13">
        <f t="shared" si="716"/>
        <v>7.7432993109460293E-4</v>
      </c>
      <c r="BF460" s="13">
        <f t="shared" si="717"/>
        <v>6.0447222604379154E-4</v>
      </c>
      <c r="BG460" s="13">
        <f t="shared" si="718"/>
        <v>3.1458310588771142E-4</v>
      </c>
      <c r="BH460" s="13">
        <f t="shared" si="719"/>
        <v>1.2278793745122745E-4</v>
      </c>
      <c r="BI460" s="13">
        <f t="shared" si="720"/>
        <v>3.8341226343942718E-5</v>
      </c>
      <c r="BJ460" s="14">
        <f t="shared" si="721"/>
        <v>0.41798863927093172</v>
      </c>
      <c r="BK460" s="14">
        <f t="shared" si="722"/>
        <v>0.24633101111517802</v>
      </c>
      <c r="BL460" s="14">
        <f t="shared" si="723"/>
        <v>0.31246225041364184</v>
      </c>
      <c r="BM460" s="14">
        <f t="shared" si="724"/>
        <v>0.56037698046925866</v>
      </c>
      <c r="BN460" s="14">
        <f t="shared" si="725"/>
        <v>0.43790313314963936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1.1607000000000001</v>
      </c>
      <c r="F461" s="10">
        <f>VLOOKUP(B461,home!$B$2:$E$405,3,FALSE)</f>
        <v>0.70489999999999997</v>
      </c>
      <c r="G461" s="10">
        <f>VLOOKUP(C461,away!$B$2:$E$405,4,FALSE)</f>
        <v>0.70489999999999997</v>
      </c>
      <c r="H461" s="10">
        <f>VLOOKUP(A461,away!$A$2:$E$405,3,FALSE)</f>
        <v>0.89880000000000004</v>
      </c>
      <c r="I461" s="10">
        <f>VLOOKUP(C461,away!$B$2:$E$405,3,FALSE)</f>
        <v>1.2137</v>
      </c>
      <c r="J461" s="10">
        <f>VLOOKUP(B461,home!$B$2:$E$405,4,FALSE)</f>
        <v>1.1126</v>
      </c>
      <c r="K461" s="12">
        <f t="shared" si="670"/>
        <v>0.57673327040699995</v>
      </c>
      <c r="L461" s="12">
        <f t="shared" si="671"/>
        <v>1.2137059228560001</v>
      </c>
      <c r="M461" s="13">
        <f t="shared" si="672"/>
        <v>0.16688685798551034</v>
      </c>
      <c r="N461" s="13">
        <f t="shared" si="673"/>
        <v>9.6249203393931934E-2</v>
      </c>
      <c r="O461" s="13">
        <f t="shared" si="674"/>
        <v>0.20255156798384205</v>
      </c>
      <c r="P461" s="13">
        <f t="shared" si="675"/>
        <v>0.11681822822938702</v>
      </c>
      <c r="Q461" s="13">
        <f t="shared" si="676"/>
        <v>2.7755058923725439E-2</v>
      </c>
      <c r="R461" s="13">
        <f t="shared" si="677"/>
        <v>0.12291901887287945</v>
      </c>
      <c r="S461" s="13">
        <f t="shared" si="678"/>
        <v>2.0442739786972901E-2</v>
      </c>
      <c r="T461" s="13">
        <f t="shared" si="679"/>
        <v>3.3686479404942848E-2</v>
      </c>
      <c r="U461" s="13">
        <f t="shared" si="680"/>
        <v>7.0891487749775522E-2</v>
      </c>
      <c r="V461" s="13">
        <f t="shared" si="681"/>
        <v>1.5899558611778585E-3</v>
      </c>
      <c r="W461" s="13">
        <f t="shared" si="682"/>
        <v>5.3357553011397201E-3</v>
      </c>
      <c r="X461" s="13">
        <f t="shared" si="683"/>
        <v>6.4760378119035787E-3</v>
      </c>
      <c r="Y461" s="13">
        <f t="shared" si="684"/>
        <v>3.9300027244733929E-3</v>
      </c>
      <c r="Z461" s="13">
        <f t="shared" si="685"/>
        <v>4.97291804125541E-2</v>
      </c>
      <c r="AA461" s="13">
        <f t="shared" si="686"/>
        <v>2.8680472853992046E-2</v>
      </c>
      <c r="AB461" s="13">
        <f t="shared" si="687"/>
        <v>8.2704914529510079E-3</v>
      </c>
      <c r="AC461" s="13">
        <f t="shared" si="688"/>
        <v>6.9559037222786E-5</v>
      </c>
      <c r="AD461" s="13">
        <f t="shared" si="689"/>
        <v>7.6932690122944933E-4</v>
      </c>
      <c r="AE461" s="13">
        <f t="shared" si="690"/>
        <v>9.3373661663463572E-4</v>
      </c>
      <c r="AF461" s="13">
        <f t="shared" si="691"/>
        <v>5.6664083099848995E-4</v>
      </c>
      <c r="AG461" s="13">
        <f t="shared" si="692"/>
        <v>2.2924511090497107E-4</v>
      </c>
      <c r="AH461" s="13">
        <f t="shared" si="693"/>
        <v>1.5089150201372874E-2</v>
      </c>
      <c r="AI461" s="13">
        <f t="shared" si="694"/>
        <v>8.7024149433002195E-3</v>
      </c>
      <c r="AJ461" s="13">
        <f t="shared" si="695"/>
        <v>2.5094861153441414E-3</v>
      </c>
      <c r="AK461" s="13">
        <f t="shared" si="696"/>
        <v>4.8243471144779478E-4</v>
      </c>
      <c r="AL461" s="13">
        <f t="shared" si="697"/>
        <v>1.9476101554775134E-6</v>
      </c>
      <c r="AM461" s="13">
        <f t="shared" si="698"/>
        <v>8.8739283951628722E-5</v>
      </c>
      <c r="AN461" s="13">
        <f t="shared" si="699"/>
        <v>1.077033945220922E-4</v>
      </c>
      <c r="AO461" s="13">
        <f t="shared" si="700"/>
        <v>6.5360123921579891E-5</v>
      </c>
      <c r="AP461" s="13">
        <f t="shared" si="701"/>
        <v>2.644265650740789E-5</v>
      </c>
      <c r="AQ461" s="13">
        <f t="shared" si="702"/>
        <v>8.0234022047719283E-6</v>
      </c>
      <c r="AR461" s="13">
        <f t="shared" si="703"/>
        <v>3.662758194054008E-3</v>
      </c>
      <c r="AS461" s="13">
        <f t="shared" si="704"/>
        <v>2.1124345119668052E-3</v>
      </c>
      <c r="AT461" s="13">
        <f t="shared" si="705"/>
        <v>6.0915563230361518E-4</v>
      </c>
      <c r="AU461" s="13">
        <f t="shared" si="706"/>
        <v>1.1710677333510263E-4</v>
      </c>
      <c r="AV461" s="13">
        <f t="shared" si="707"/>
        <v>1.6884843093091248E-5</v>
      </c>
      <c r="AW461" s="13">
        <f t="shared" si="708"/>
        <v>3.7869363576748909E-8</v>
      </c>
      <c r="AX461" s="13">
        <f t="shared" si="709"/>
        <v>8.5298162411663683E-6</v>
      </c>
      <c r="AY461" s="13">
        <f t="shared" si="710"/>
        <v>1.0352688492776925E-5</v>
      </c>
      <c r="AZ461" s="13">
        <f t="shared" si="711"/>
        <v>6.2825596705832561E-6</v>
      </c>
      <c r="BA461" s="13">
        <f t="shared" si="712"/>
        <v>2.5417266276277135E-6</v>
      </c>
      <c r="BB461" s="13">
        <f t="shared" si="713"/>
        <v>7.7122716555814081E-7</v>
      </c>
      <c r="BC461" s="13">
        <f t="shared" si="714"/>
        <v>1.8720859574107186E-7</v>
      </c>
      <c r="BD461" s="13">
        <f t="shared" si="715"/>
        <v>7.40918552352116E-4</v>
      </c>
      <c r="BE461" s="13">
        <f t="shared" si="716"/>
        <v>4.2731237980325591E-4</v>
      </c>
      <c r="BF461" s="13">
        <f t="shared" si="717"/>
        <v>1.232226331446649E-4</v>
      </c>
      <c r="BG461" s="13">
        <f t="shared" si="718"/>
        <v>2.3688864067228193E-5</v>
      </c>
      <c r="BH461" s="13">
        <f t="shared" si="719"/>
        <v>3.4155390114298454E-6</v>
      </c>
      <c r="BI461" s="13">
        <f t="shared" si="720"/>
        <v>3.9397099685292553E-7</v>
      </c>
      <c r="BJ461" s="14">
        <f t="shared" si="721"/>
        <v>0.17625642110778536</v>
      </c>
      <c r="BK461" s="14">
        <f t="shared" si="722"/>
        <v>0.30581964119891919</v>
      </c>
      <c r="BL461" s="14">
        <f t="shared" si="723"/>
        <v>0.46793381677903323</v>
      </c>
      <c r="BM461" s="14">
        <f t="shared" si="724"/>
        <v>0.2665488092898865</v>
      </c>
      <c r="BN461" s="14">
        <f t="shared" si="725"/>
        <v>0.73317993538927628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1.1607000000000001</v>
      </c>
      <c r="F462" s="10">
        <f>VLOOKUP(B462,home!$B$2:$E$405,3,FALSE)</f>
        <v>0.86150000000000004</v>
      </c>
      <c r="G462" s="10">
        <f>VLOOKUP(C462,away!$B$2:$E$405,4,FALSE)</f>
        <v>1.4881</v>
      </c>
      <c r="H462" s="10">
        <f>VLOOKUP(A462,away!$A$2:$E$405,3,FALSE)</f>
        <v>0.89880000000000004</v>
      </c>
      <c r="I462" s="10">
        <f>VLOOKUP(C462,away!$B$2:$E$405,3,FALSE)</f>
        <v>0.80920000000000003</v>
      </c>
      <c r="J462" s="10">
        <f>VLOOKUP(B462,home!$B$2:$E$405,4,FALSE)</f>
        <v>1.6183000000000001</v>
      </c>
      <c r="K462" s="12">
        <f t="shared" si="670"/>
        <v>1.4880152527050001</v>
      </c>
      <c r="L462" s="12">
        <f t="shared" si="671"/>
        <v>1.1770040899680003</v>
      </c>
      <c r="M462" s="13">
        <f t="shared" si="672"/>
        <v>6.9598007308752416E-2</v>
      </c>
      <c r="N462" s="13">
        <f t="shared" si="673"/>
        <v>0.10356289643329768</v>
      </c>
      <c r="O462" s="13">
        <f t="shared" si="674"/>
        <v>8.1917139256024382E-2</v>
      </c>
      <c r="P462" s="13">
        <f t="shared" si="675"/>
        <v>0.12189395267092382</v>
      </c>
      <c r="Q462" s="13">
        <f t="shared" si="676"/>
        <v>7.7051584753527608E-2</v>
      </c>
      <c r="R462" s="13">
        <f t="shared" si="677"/>
        <v>4.8208403971409464E-2</v>
      </c>
      <c r="S462" s="13">
        <f t="shared" si="678"/>
        <v>5.3371268346187634E-2</v>
      </c>
      <c r="T462" s="13">
        <f t="shared" si="679"/>
        <v>9.0690030393418025E-2</v>
      </c>
      <c r="U462" s="13">
        <f t="shared" si="680"/>
        <v>7.1734840418021598E-2</v>
      </c>
      <c r="V462" s="13">
        <f t="shared" si="681"/>
        <v>1.0386049047699028E-2</v>
      </c>
      <c r="W462" s="13">
        <f t="shared" si="682"/>
        <v>3.8217977786113688E-2</v>
      </c>
      <c r="X462" s="13">
        <f t="shared" si="683"/>
        <v>4.4982716164561995E-2</v>
      </c>
      <c r="Y462" s="13">
        <f t="shared" si="684"/>
        <v>2.6472420451779572E-2</v>
      </c>
      <c r="Z462" s="13">
        <f t="shared" si="685"/>
        <v>1.8913829548392835E-2</v>
      </c>
      <c r="AA462" s="13">
        <f t="shared" si="686"/>
        <v>2.8144066855071065E-2</v>
      </c>
      <c r="AB462" s="13">
        <f t="shared" si="687"/>
        <v>2.0939400376747498E-2</v>
      </c>
      <c r="AC462" s="13">
        <f t="shared" si="688"/>
        <v>1.1368829187898611E-3</v>
      </c>
      <c r="AD462" s="13">
        <f t="shared" si="689"/>
        <v>1.4217233468319521E-2</v>
      </c>
      <c r="AE462" s="13">
        <f t="shared" si="690"/>
        <v>1.6733741940242016E-2</v>
      </c>
      <c r="AF462" s="13">
        <f t="shared" si="691"/>
        <v>9.8478413520669585E-3</v>
      </c>
      <c r="AG462" s="13">
        <f t="shared" si="692"/>
        <v>3.8636498495796022E-3</v>
      </c>
      <c r="AH462" s="13">
        <f t="shared" si="693"/>
        <v>5.5654136838540003E-3</v>
      </c>
      <c r="AI462" s="13">
        <f t="shared" si="694"/>
        <v>8.2814204491878755E-3</v>
      </c>
      <c r="AJ462" s="13">
        <f t="shared" si="695"/>
        <v>6.1614399712273272E-3</v>
      </c>
      <c r="AK462" s="13">
        <f t="shared" si="696"/>
        <v>3.0561055519375047E-3</v>
      </c>
      <c r="AL462" s="13">
        <f t="shared" si="697"/>
        <v>7.9645471503564423E-5</v>
      </c>
      <c r="AM462" s="13">
        <f t="shared" si="698"/>
        <v>4.2310920504254898E-3</v>
      </c>
      <c r="AN462" s="13">
        <f t="shared" si="699"/>
        <v>4.980012648381894E-3</v>
      </c>
      <c r="AO462" s="13">
        <f t="shared" si="700"/>
        <v>2.9307476276189313E-3</v>
      </c>
      <c r="AP462" s="13">
        <f t="shared" si="701"/>
        <v>1.1498339814571649E-3</v>
      </c>
      <c r="AQ462" s="13">
        <f t="shared" si="702"/>
        <v>3.3833982473981849E-4</v>
      </c>
      <c r="AR462" s="13">
        <f t="shared" si="703"/>
        <v>1.3101029336520045E-3</v>
      </c>
      <c r="AS462" s="13">
        <f t="shared" si="704"/>
        <v>1.9494531478877499E-3</v>
      </c>
      <c r="AT462" s="13">
        <f t="shared" si="705"/>
        <v>1.4504080092453743E-3</v>
      </c>
      <c r="AU462" s="13">
        <f t="shared" si="706"/>
        <v>7.1940974680087012E-4</v>
      </c>
      <c r="AV462" s="13">
        <f t="shared" si="707"/>
        <v>2.6762316904608446E-4</v>
      </c>
      <c r="AW462" s="13">
        <f t="shared" si="708"/>
        <v>3.8747522735340032E-6</v>
      </c>
      <c r="AX462" s="13">
        <f t="shared" si="709"/>
        <v>1.0493215844386667E-3</v>
      </c>
      <c r="AY462" s="13">
        <f t="shared" si="710"/>
        <v>1.2350557965760131E-3</v>
      </c>
      <c r="AZ462" s="13">
        <f t="shared" si="711"/>
        <v>7.268328619543271E-4</v>
      </c>
      <c r="BA462" s="13">
        <f t="shared" si="712"/>
        <v>2.8516175041446318E-4</v>
      </c>
      <c r="BB462" s="13">
        <f t="shared" si="713"/>
        <v>8.3909136635064387E-5</v>
      </c>
      <c r="BC462" s="13">
        <f t="shared" si="714"/>
        <v>1.9752279401030879E-5</v>
      </c>
      <c r="BD462" s="13">
        <f t="shared" si="715"/>
        <v>2.5699941853124742E-4</v>
      </c>
      <c r="BE462" s="13">
        <f t="shared" si="716"/>
        <v>3.8241905471081221E-4</v>
      </c>
      <c r="BF462" s="13">
        <f t="shared" si="717"/>
        <v>2.8452269316735831E-4</v>
      </c>
      <c r="BG462" s="13">
        <f t="shared" si="718"/>
        <v>1.4112470239124455E-4</v>
      </c>
      <c r="BH462" s="13">
        <f t="shared" si="719"/>
        <v>5.2498927422906468E-5</v>
      </c>
      <c r="BI462" s="13">
        <f t="shared" si="720"/>
        <v>1.5623840951187517E-5</v>
      </c>
      <c r="BJ462" s="14">
        <f t="shared" si="721"/>
        <v>0.44267015213494953</v>
      </c>
      <c r="BK462" s="14">
        <f t="shared" si="722"/>
        <v>0.25770086156043237</v>
      </c>
      <c r="BL462" s="14">
        <f t="shared" si="723"/>
        <v>0.28083841617728761</v>
      </c>
      <c r="BM462" s="14">
        <f t="shared" si="724"/>
        <v>0.49666009398282457</v>
      </c>
      <c r="BN462" s="14">
        <f t="shared" si="725"/>
        <v>0.50223198439393535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1.5941000000000001</v>
      </c>
      <c r="F501" s="10">
        <f>VLOOKUP(B501,home!$B$2:$E$405,3,FALSE)</f>
        <v>1.0664</v>
      </c>
      <c r="G501" s="10">
        <f>VLOOKUP(C501,away!$B$2:$E$405,4,FALSE)</f>
        <v>1.4428000000000001</v>
      </c>
      <c r="H501" s="10">
        <f>VLOOKUP(A501,away!$A$2:$E$405,3,FALSE)</f>
        <v>1.1647000000000001</v>
      </c>
      <c r="I501" s="10">
        <f>VLOOKUP(C501,away!$B$2:$E$405,3,FALSE)</f>
        <v>0.60099999999999998</v>
      </c>
      <c r="J501" s="10">
        <f>VLOOKUP(B501,home!$B$2:$E$405,4,FALSE)</f>
        <v>0.2576</v>
      </c>
      <c r="K501" s="12">
        <f t="shared" si="782"/>
        <v>2.4526853206720003</v>
      </c>
      <c r="L501" s="12">
        <f t="shared" si="783"/>
        <v>0.18031605872000001</v>
      </c>
      <c r="M501" s="13">
        <f t="shared" si="784"/>
        <v>7.1862451754460474E-2</v>
      </c>
      <c r="N501" s="13">
        <f t="shared" si="785"/>
        <v>0.17625598052566502</v>
      </c>
      <c r="O501" s="13">
        <f t="shared" si="786"/>
        <v>1.2957954070320462E-2</v>
      </c>
      <c r="P501" s="13">
        <f t="shared" si="787"/>
        <v>3.1781783734216987E-2</v>
      </c>
      <c r="Q501" s="13">
        <f t="shared" si="788"/>
        <v>0.21615022805797435</v>
      </c>
      <c r="R501" s="13">
        <f t="shared" si="789"/>
        <v>1.1682636035174839E-3</v>
      </c>
      <c r="S501" s="13">
        <f t="shared" si="790"/>
        <v>3.5139414000923117E-3</v>
      </c>
      <c r="T501" s="13">
        <f t="shared" si="791"/>
        <v>3.897535721484309E-2</v>
      </c>
      <c r="U501" s="13">
        <f t="shared" si="792"/>
        <v>2.8653829910227063E-3</v>
      </c>
      <c r="V501" s="13">
        <f t="shared" si="793"/>
        <v>1.7267451438421604E-4</v>
      </c>
      <c r="W501" s="13">
        <f t="shared" si="794"/>
        <v>0.17671616380589958</v>
      </c>
      <c r="X501" s="13">
        <f t="shared" si="795"/>
        <v>3.1864762169597723E-2</v>
      </c>
      <c r="Y501" s="13">
        <f t="shared" si="796"/>
        <v>2.8728641632360095E-3</v>
      </c>
      <c r="Z501" s="13">
        <f t="shared" si="797"/>
        <v>7.0218896177432513E-5</v>
      </c>
      <c r="AA501" s="13">
        <f t="shared" si="798"/>
        <v>1.7222485588817992E-4</v>
      </c>
      <c r="AB501" s="13">
        <f t="shared" si="799"/>
        <v>2.1120668794589485E-4</v>
      </c>
      <c r="AC501" s="13">
        <f t="shared" si="800"/>
        <v>4.7729237753753847E-6</v>
      </c>
      <c r="AD501" s="13">
        <f t="shared" si="801"/>
        <v>0.10835728522304965</v>
      </c>
      <c r="AE501" s="13">
        <f t="shared" si="802"/>
        <v>1.9538558605019206E-2</v>
      </c>
      <c r="AF501" s="13">
        <f t="shared" si="803"/>
        <v>1.7615579403634026E-3</v>
      </c>
      <c r="AG501" s="13">
        <f t="shared" si="804"/>
        <v>1.0587906167108323E-4</v>
      </c>
      <c r="AH501" s="13">
        <f t="shared" si="805"/>
        <v>3.1653986515958751E-6</v>
      </c>
      <c r="AI501" s="13">
        <f t="shared" si="806"/>
        <v>7.7637268068441453E-6</v>
      </c>
      <c r="AJ501" s="13">
        <f t="shared" si="807"/>
        <v>9.52098938642717E-6</v>
      </c>
      <c r="AK501" s="13">
        <f t="shared" si="808"/>
        <v>7.7839969687879443E-6</v>
      </c>
      <c r="AL501" s="13">
        <f t="shared" si="809"/>
        <v>8.4434653984355729E-8</v>
      </c>
      <c r="AM501" s="13">
        <f t="shared" si="810"/>
        <v>5.3153264570888592E-2</v>
      </c>
      <c r="AN501" s="13">
        <f t="shared" si="811"/>
        <v>9.5843871755240412E-3</v>
      </c>
      <c r="AO501" s="13">
        <f t="shared" si="812"/>
        <v>8.6410946036850423E-4</v>
      </c>
      <c r="AP501" s="13">
        <f t="shared" si="813"/>
        <v>5.1937604065438262E-5</v>
      </c>
      <c r="AQ501" s="13">
        <f t="shared" si="814"/>
        <v>2.3412960161099185E-6</v>
      </c>
      <c r="AR501" s="13">
        <f t="shared" si="815"/>
        <v>1.1415444182667426E-7</v>
      </c>
      <c r="AS501" s="13">
        <f t="shared" si="816"/>
        <v>2.7998492375778973E-7</v>
      </c>
      <c r="AT501" s="13">
        <f t="shared" si="817"/>
        <v>3.4335745625510013E-7</v>
      </c>
      <c r="AU501" s="13">
        <f t="shared" si="818"/>
        <v>2.8071593090005413E-7</v>
      </c>
      <c r="AV501" s="13">
        <f t="shared" si="819"/>
        <v>1.7212696074933461E-7</v>
      </c>
      <c r="AW501" s="13">
        <f t="shared" si="820"/>
        <v>1.037276324070523E-9</v>
      </c>
      <c r="AX501" s="13">
        <f t="shared" si="821"/>
        <v>2.1728038626468927E-2</v>
      </c>
      <c r="AY501" s="13">
        <f t="shared" si="822"/>
        <v>3.9179142888407983E-3</v>
      </c>
      <c r="AZ501" s="13">
        <f t="shared" si="823"/>
        <v>3.5323143148327231E-4</v>
      </c>
      <c r="BA501" s="13">
        <f t="shared" si="824"/>
        <v>2.1231099847029137E-5</v>
      </c>
      <c r="BB501" s="13">
        <f t="shared" si="825"/>
        <v>9.5707706167677194E-7</v>
      </c>
      <c r="BC501" s="13">
        <f t="shared" si="826"/>
        <v>3.451527273057482E-8</v>
      </c>
      <c r="BD501" s="13">
        <f t="shared" si="827"/>
        <v>3.4306465059279006E-9</v>
      </c>
      <c r="BE501" s="13">
        <f t="shared" si="828"/>
        <v>8.4142963255040481E-9</v>
      </c>
      <c r="BF501" s="13">
        <f t="shared" si="829"/>
        <v>1.0318810540674069E-8</v>
      </c>
      <c r="BG501" s="13">
        <f t="shared" si="830"/>
        <v>8.4362650466355962E-9</v>
      </c>
      <c r="BH501" s="13">
        <f t="shared" si="831"/>
        <v>5.172875860295355E-9</v>
      </c>
      <c r="BI501" s="13">
        <f t="shared" si="832"/>
        <v>2.5374873376409928E-9</v>
      </c>
      <c r="BJ501" s="14">
        <f t="shared" si="833"/>
        <v>0.86227608391315591</v>
      </c>
      <c r="BK501" s="14">
        <f t="shared" si="834"/>
        <v>0.11125362305042415</v>
      </c>
      <c r="BL501" s="14">
        <f t="shared" si="835"/>
        <v>1.7404494970603493E-2</v>
      </c>
      <c r="BM501" s="14">
        <f t="shared" si="836"/>
        <v>0.47690984583264195</v>
      </c>
      <c r="BN501" s="14">
        <f t="shared" si="837"/>
        <v>0.51017666174615472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1.5941000000000001</v>
      </c>
      <c r="F502" s="10">
        <f>VLOOKUP(B502,home!$B$2:$E$405,3,FALSE)</f>
        <v>1.0455000000000001</v>
      </c>
      <c r="G502" s="10">
        <f>VLOOKUP(C502,away!$B$2:$E$405,4,FALSE)</f>
        <v>0.83640000000000003</v>
      </c>
      <c r="H502" s="10">
        <f>VLOOKUP(A502,away!$A$2:$E$405,3,FALSE)</f>
        <v>1.1647000000000001</v>
      </c>
      <c r="I502" s="10">
        <f>VLOOKUP(C502,away!$B$2:$E$405,3,FALSE)</f>
        <v>0.76319999999999999</v>
      </c>
      <c r="J502" s="10">
        <f>VLOOKUP(B502,home!$B$2:$E$405,4,FALSE)</f>
        <v>0.76319999999999999</v>
      </c>
      <c r="K502" s="12">
        <f t="shared" si="782"/>
        <v>1.3939706284200002</v>
      </c>
      <c r="L502" s="12">
        <f t="shared" si="783"/>
        <v>0.67840774732800002</v>
      </c>
      <c r="M502" s="13">
        <f t="shared" si="784"/>
        <v>0.12588602111505168</v>
      </c>
      <c r="N502" s="13">
        <f t="shared" si="785"/>
        <v>0.17548141596304198</v>
      </c>
      <c r="O502" s="13">
        <f t="shared" si="786"/>
        <v>8.5402052004747236E-2</v>
      </c>
      <c r="P502" s="13">
        <f t="shared" si="787"/>
        <v>0.11904795210141504</v>
      </c>
      <c r="Q502" s="13">
        <f t="shared" si="788"/>
        <v>0.12230796984301658</v>
      </c>
      <c r="R502" s="13">
        <f t="shared" si="789"/>
        <v>2.8968706858864639E-2</v>
      </c>
      <c r="S502" s="13">
        <f t="shared" si="790"/>
        <v>2.8145330939064604E-2</v>
      </c>
      <c r="T502" s="13">
        <f t="shared" si="791"/>
        <v>8.2974674301461826E-2</v>
      </c>
      <c r="U502" s="13">
        <f t="shared" si="792"/>
        <v>4.0381526504566313E-2</v>
      </c>
      <c r="V502" s="13">
        <f t="shared" si="793"/>
        <v>2.9573877666245461E-3</v>
      </c>
      <c r="W502" s="13">
        <f t="shared" si="794"/>
        <v>5.6831239194281395E-2</v>
      </c>
      <c r="X502" s="13">
        <f t="shared" si="795"/>
        <v>3.8554752959651183E-2</v>
      </c>
      <c r="Y502" s="13">
        <f t="shared" si="796"/>
        <v>1.307792155207225E-2</v>
      </c>
      <c r="Z502" s="13">
        <f t="shared" si="797"/>
        <v>6.5508650543758496E-3</v>
      </c>
      <c r="AA502" s="13">
        <f t="shared" si="798"/>
        <v>9.1317134765429211E-3</v>
      </c>
      <c r="AB502" s="13">
        <f t="shared" si="799"/>
        <v>6.364670186723962E-3</v>
      </c>
      <c r="AC502" s="13">
        <f t="shared" si="800"/>
        <v>1.7479649153452268E-4</v>
      </c>
      <c r="AD502" s="13">
        <f t="shared" si="801"/>
        <v>1.9805269553384956E-2</v>
      </c>
      <c r="AE502" s="13">
        <f t="shared" si="802"/>
        <v>1.343604830293571E-2</v>
      </c>
      <c r="AF502" s="13">
        <f t="shared" si="803"/>
        <v>4.5575596310924067E-3</v>
      </c>
      <c r="AG502" s="13">
        <f t="shared" si="804"/>
        <v>1.0306279208808103E-3</v>
      </c>
      <c r="AH502" s="13">
        <f t="shared" si="805"/>
        <v>1.1110394011472088E-3</v>
      </c>
      <c r="AI502" s="13">
        <f t="shared" si="806"/>
        <v>1.5487562922165555E-3</v>
      </c>
      <c r="AJ502" s="13">
        <f t="shared" si="807"/>
        <v>1.079460390965271E-3</v>
      </c>
      <c r="AK502" s="13">
        <f t="shared" si="808"/>
        <v>5.0157869318278583E-4</v>
      </c>
      <c r="AL502" s="13">
        <f t="shared" si="809"/>
        <v>6.6120651577919126E-6</v>
      </c>
      <c r="AM502" s="13">
        <f t="shared" si="810"/>
        <v>5.5215928090719029E-3</v>
      </c>
      <c r="AN502" s="13">
        <f t="shared" si="811"/>
        <v>3.7458913392649528E-3</v>
      </c>
      <c r="AO502" s="13">
        <f t="shared" si="812"/>
        <v>1.2706208526031008E-3</v>
      </c>
      <c r="AP502" s="13">
        <f t="shared" si="813"/>
        <v>2.8733301010748415E-4</v>
      </c>
      <c r="AQ502" s="13">
        <f t="shared" si="814"/>
        <v>4.8732235029997946E-5</v>
      </c>
      <c r="AR502" s="13">
        <f t="shared" si="815"/>
        <v>1.5074754746498566E-4</v>
      </c>
      <c r="AS502" s="13">
        <f t="shared" si="816"/>
        <v>2.1013765347253988E-4</v>
      </c>
      <c r="AT502" s="13">
        <f t="shared" si="817"/>
        <v>1.4646285843291035E-4</v>
      </c>
      <c r="AU502" s="13">
        <f t="shared" si="818"/>
        <v>6.8054974269971173E-5</v>
      </c>
      <c r="AV502" s="13">
        <f t="shared" si="819"/>
        <v>2.3716658812554672E-5</v>
      </c>
      <c r="AW502" s="13">
        <f t="shared" si="820"/>
        <v>1.7369169199070764E-7</v>
      </c>
      <c r="AX502" s="13">
        <f t="shared" si="821"/>
        <v>1.2828230329902173E-3</v>
      </c>
      <c r="AY502" s="13">
        <f t="shared" si="822"/>
        <v>8.7027708403136588E-4</v>
      </c>
      <c r="AZ502" s="13">
        <f t="shared" si="823"/>
        <v>2.9520135806444976E-4</v>
      </c>
      <c r="BA502" s="13">
        <f t="shared" si="824"/>
        <v>6.6755629444223245E-5</v>
      </c>
      <c r="BB502" s="13">
        <f t="shared" si="825"/>
        <v>1.1321884048179548E-5</v>
      </c>
      <c r="BC502" s="13">
        <f t="shared" si="826"/>
        <v>1.5361707705268613E-6</v>
      </c>
      <c r="BD502" s="13">
        <f t="shared" si="827"/>
        <v>1.7044717348490276E-5</v>
      </c>
      <c r="BE502" s="13">
        <f t="shared" si="828"/>
        <v>2.375983535351627E-5</v>
      </c>
      <c r="BF502" s="13">
        <f t="shared" si="829"/>
        <v>1.6560256309448411E-5</v>
      </c>
      <c r="BG502" s="13">
        <f t="shared" si="830"/>
        <v>7.6948369648260226E-6</v>
      </c>
      <c r="BH502" s="13">
        <f t="shared" si="831"/>
        <v>2.6815941798619954E-6</v>
      </c>
      <c r="BI502" s="13">
        <f t="shared" si="832"/>
        <v>7.4761270481392791E-7</v>
      </c>
      <c r="BJ502" s="14">
        <f t="shared" si="833"/>
        <v>0.54145956462724554</v>
      </c>
      <c r="BK502" s="14">
        <f t="shared" si="834"/>
        <v>0.27708837756287952</v>
      </c>
      <c r="BL502" s="14">
        <f t="shared" si="835"/>
        <v>0.17515711235427089</v>
      </c>
      <c r="BM502" s="14">
        <f t="shared" si="836"/>
        <v>0.34229169832029521</v>
      </c>
      <c r="BN502" s="14">
        <f t="shared" si="837"/>
        <v>0.65709411788613725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1.1607000000000001</v>
      </c>
      <c r="F503" s="10">
        <f>VLOOKUP(B503,home!$B$2:$E$405,3,FALSE)</f>
        <v>0.68920000000000003</v>
      </c>
      <c r="G503" s="10">
        <f>VLOOKUP(C503,away!$B$2:$E$405,4,FALSE)</f>
        <v>2.1539000000000001</v>
      </c>
      <c r="H503" s="10">
        <f>VLOOKUP(A503,away!$A$2:$E$405,3,FALSE)</f>
        <v>0.89880000000000004</v>
      </c>
      <c r="I503" s="10">
        <f>VLOOKUP(C503,away!$B$2:$E$405,3,FALSE)</f>
        <v>0.8901</v>
      </c>
      <c r="J503" s="10">
        <f>VLOOKUP(B503,home!$B$2:$E$405,4,FALSE)</f>
        <v>1.3351</v>
      </c>
      <c r="K503" s="12">
        <f t="shared" si="782"/>
        <v>1.7230218683160001</v>
      </c>
      <c r="L503" s="12">
        <f t="shared" si="783"/>
        <v>1.068109211988</v>
      </c>
      <c r="M503" s="13">
        <f t="shared" si="784"/>
        <v>6.135178086427355E-2</v>
      </c>
      <c r="N503" s="13">
        <f t="shared" si="785"/>
        <v>0.10571046008927441</v>
      </c>
      <c r="O503" s="13">
        <f t="shared" si="786"/>
        <v>6.5530402312999669E-2</v>
      </c>
      <c r="P503" s="13">
        <f t="shared" si="787"/>
        <v>0.11291031622484381</v>
      </c>
      <c r="Q503" s="13">
        <f t="shared" si="788"/>
        <v>9.107071722178281E-2</v>
      </c>
      <c r="R503" s="13">
        <f t="shared" si="789"/>
        <v>3.4996813187897345E-2</v>
      </c>
      <c r="S503" s="13">
        <f t="shared" si="790"/>
        <v>5.1949345766334941E-2</v>
      </c>
      <c r="T503" s="13">
        <f t="shared" si="791"/>
        <v>9.7273472006940406E-2</v>
      </c>
      <c r="U503" s="13">
        <f t="shared" si="792"/>
        <v>6.0300274444116897E-2</v>
      </c>
      <c r="V503" s="13">
        <f t="shared" si="793"/>
        <v>1.0622922749792957E-2</v>
      </c>
      <c r="W503" s="13">
        <f t="shared" si="794"/>
        <v>5.2305612445451455E-2</v>
      </c>
      <c r="X503" s="13">
        <f t="shared" si="795"/>
        <v>5.5868106491660872E-2</v>
      </c>
      <c r="Y503" s="13">
        <f t="shared" si="796"/>
        <v>2.9836619600034777E-2</v>
      </c>
      <c r="Z503" s="13">
        <f t="shared" si="797"/>
        <v>1.2460139518738762E-2</v>
      </c>
      <c r="AA503" s="13">
        <f t="shared" si="798"/>
        <v>2.1469092873055283E-2</v>
      </c>
      <c r="AB503" s="13">
        <f t="shared" si="799"/>
        <v>1.8495858256590721E-2</v>
      </c>
      <c r="AC503" s="13">
        <f t="shared" si="800"/>
        <v>1.2218854428658367E-3</v>
      </c>
      <c r="AD503" s="13">
        <f t="shared" si="801"/>
        <v>2.2530928519793603E-2</v>
      </c>
      <c r="AE503" s="13">
        <f t="shared" si="802"/>
        <v>2.4065492306634701E-2</v>
      </c>
      <c r="AF503" s="13">
        <f t="shared" si="803"/>
        <v>1.2852287011871431E-2</v>
      </c>
      <c r="AG503" s="13">
        <f t="shared" si="804"/>
        <v>4.5758820508312011E-3</v>
      </c>
      <c r="AH503" s="13">
        <f t="shared" si="805"/>
        <v>3.3271974506551482E-3</v>
      </c>
      <c r="AI503" s="13">
        <f t="shared" si="806"/>
        <v>5.7328339676840654E-3</v>
      </c>
      <c r="AJ503" s="13">
        <f t="shared" si="807"/>
        <v>4.9388991468722141E-3</v>
      </c>
      <c r="AK503" s="13">
        <f t="shared" si="808"/>
        <v>2.8366104118226878E-3</v>
      </c>
      <c r="AL503" s="13">
        <f t="shared" si="809"/>
        <v>8.9949122780788956E-5</v>
      </c>
      <c r="AM503" s="13">
        <f t="shared" si="810"/>
        <v>7.7642565106138019E-3</v>
      </c>
      <c r="AN503" s="13">
        <f t="shared" si="811"/>
        <v>8.2930739032244065E-3</v>
      </c>
      <c r="AO503" s="13">
        <f t="shared" si="812"/>
        <v>4.4289543158656337E-3</v>
      </c>
      <c r="AP503" s="13">
        <f t="shared" si="813"/>
        <v>1.5768689680833649E-3</v>
      </c>
      <c r="AQ503" s="13">
        <f t="shared" si="814"/>
        <v>4.2106706772696332E-4</v>
      </c>
      <c r="AR503" s="13">
        <f t="shared" si="815"/>
        <v>7.1076204942955093E-4</v>
      </c>
      <c r="AS503" s="13">
        <f t="shared" si="816"/>
        <v>1.2246585543362136E-3</v>
      </c>
      <c r="AT503" s="13">
        <f t="shared" si="817"/>
        <v>1.0550567351707777E-3</v>
      </c>
      <c r="AU503" s="13">
        <f t="shared" si="818"/>
        <v>6.059619423377776E-4</v>
      </c>
      <c r="AV503" s="13">
        <f t="shared" si="819"/>
        <v>2.6102141950380757E-4</v>
      </c>
      <c r="AW503" s="13">
        <f t="shared" si="820"/>
        <v>4.5983379030885544E-6</v>
      </c>
      <c r="AX503" s="13">
        <f t="shared" si="821"/>
        <v>2.2296639598337466E-3</v>
      </c>
      <c r="AY503" s="13">
        <f t="shared" si="822"/>
        <v>2.381524615136067E-3</v>
      </c>
      <c r="AZ503" s="13">
        <f t="shared" si="823"/>
        <v>1.2718641900015045E-3</v>
      </c>
      <c r="BA503" s="13">
        <f t="shared" si="824"/>
        <v>4.5282995257942107E-4</v>
      </c>
      <c r="BB503" s="13">
        <f t="shared" si="825"/>
        <v>1.2091796095354218E-4</v>
      </c>
      <c r="BC503" s="13">
        <f t="shared" si="826"/>
        <v>2.5830717597856748E-5</v>
      </c>
      <c r="BD503" s="13">
        <f t="shared" si="827"/>
        <v>1.265285820878622E-4</v>
      </c>
      <c r="BE503" s="13">
        <f t="shared" si="828"/>
        <v>2.1801151390440267E-4</v>
      </c>
      <c r="BF503" s="13">
        <f t="shared" si="829"/>
        <v>1.8781930300098182E-4</v>
      </c>
      <c r="BG503" s="13">
        <f t="shared" si="830"/>
        <v>1.078722554541869E-4</v>
      </c>
      <c r="BH503" s="13">
        <f t="shared" si="831"/>
        <v>4.6466563783033495E-5</v>
      </c>
      <c r="BI503" s="13">
        <f t="shared" si="832"/>
        <v>1.6012581108733387E-5</v>
      </c>
      <c r="BJ503" s="14">
        <f t="shared" si="833"/>
        <v>0.52505642990589196</v>
      </c>
      <c r="BK503" s="14">
        <f t="shared" si="834"/>
        <v>0.24052772478602796</v>
      </c>
      <c r="BL503" s="14">
        <f t="shared" si="835"/>
        <v>0.2221881535518114</v>
      </c>
      <c r="BM503" s="14">
        <f t="shared" si="836"/>
        <v>0.5262850315841654</v>
      </c>
      <c r="BN503" s="14">
        <f t="shared" si="837"/>
        <v>0.47157048990107159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1.1607000000000001</v>
      </c>
      <c r="F504" s="10">
        <f>VLOOKUP(B504,home!$B$2:$E$405,3,FALSE)</f>
        <v>1.3785000000000001</v>
      </c>
      <c r="G504" s="10">
        <f>VLOOKUP(C504,away!$B$2:$E$405,4,FALSE)</f>
        <v>2.3262</v>
      </c>
      <c r="H504" s="10">
        <f>VLOOKUP(A504,away!$A$2:$E$405,3,FALSE)</f>
        <v>0.89880000000000004</v>
      </c>
      <c r="I504" s="10">
        <f>VLOOKUP(C504,away!$B$2:$E$405,3,FALSE)</f>
        <v>0.44500000000000001</v>
      </c>
      <c r="J504" s="10">
        <f>VLOOKUP(B504,home!$B$2:$E$405,4,FALSE)</f>
        <v>0.44500000000000001</v>
      </c>
      <c r="K504" s="12">
        <f t="shared" si="782"/>
        <v>3.7219780386900005</v>
      </c>
      <c r="L504" s="12">
        <f t="shared" si="783"/>
        <v>0.17798487000000002</v>
      </c>
      <c r="M504" s="13">
        <f t="shared" si="784"/>
        <v>2.0242662258741041E-2</v>
      </c>
      <c r="N504" s="13">
        <f t="shared" si="785"/>
        <v>7.5342744371653045E-2</v>
      </c>
      <c r="O504" s="13">
        <f t="shared" si="786"/>
        <v>3.6028876105759305E-3</v>
      </c>
      <c r="P504" s="13">
        <f t="shared" si="787"/>
        <v>1.3409868562431902E-2</v>
      </c>
      <c r="Q504" s="13">
        <f t="shared" si="788"/>
        <v>0.1402120199629637</v>
      </c>
      <c r="R504" s="13">
        <f t="shared" si="789"/>
        <v>3.2062974149648385E-4</v>
      </c>
      <c r="S504" s="13">
        <f t="shared" si="790"/>
        <v>2.2208612257022787E-3</v>
      </c>
      <c r="T504" s="13">
        <f t="shared" si="791"/>
        <v>2.4955618145545498E-2</v>
      </c>
      <c r="U504" s="13">
        <f t="shared" si="792"/>
        <v>1.1933768564007647E-3</v>
      </c>
      <c r="V504" s="13">
        <f t="shared" si="793"/>
        <v>1.63469149964364E-4</v>
      </c>
      <c r="W504" s="13">
        <f t="shared" si="794"/>
        <v>0.17395535302083825</v>
      </c>
      <c r="X504" s="13">
        <f t="shared" si="795"/>
        <v>3.0961420893218006E-2</v>
      </c>
      <c r="Y504" s="13">
        <f t="shared" si="796"/>
        <v>2.7553322363473459E-3</v>
      </c>
      <c r="Z504" s="13">
        <f t="shared" si="797"/>
        <v>1.9022414286128442E-5</v>
      </c>
      <c r="AA504" s="13">
        <f t="shared" si="798"/>
        <v>7.0801008215832964E-5</v>
      </c>
      <c r="AB504" s="13">
        <f t="shared" si="799"/>
        <v>1.3175989884822034E-4</v>
      </c>
      <c r="AC504" s="13">
        <f t="shared" si="800"/>
        <v>6.7681926758670717E-6</v>
      </c>
      <c r="AD504" s="13">
        <f t="shared" si="801"/>
        <v>0.16186450091403159</v>
      </c>
      <c r="AE504" s="13">
        <f t="shared" si="802"/>
        <v>2.8809432152798797E-2</v>
      </c>
      <c r="AF504" s="13">
        <f t="shared" si="803"/>
        <v>2.5638215182448576E-3</v>
      </c>
      <c r="AG504" s="13">
        <f t="shared" si="804"/>
        <v>1.5210714654267129E-4</v>
      </c>
      <c r="AH504" s="13">
        <f t="shared" si="805"/>
        <v>8.4642548345067792E-7</v>
      </c>
      <c r="AI504" s="13">
        <f t="shared" si="806"/>
        <v>3.1503770607909887E-6</v>
      </c>
      <c r="AJ504" s="13">
        <f t="shared" si="807"/>
        <v>5.8628171169284089E-6</v>
      </c>
      <c r="AK504" s="13">
        <f t="shared" si="808"/>
        <v>7.2737588513544533E-6</v>
      </c>
      <c r="AL504" s="13">
        <f t="shared" si="809"/>
        <v>1.7934513361630607E-7</v>
      </c>
      <c r="AM504" s="13">
        <f t="shared" si="810"/>
        <v>0.1204912235291086</v>
      </c>
      <c r="AN504" s="13">
        <f t="shared" si="811"/>
        <v>2.1445614755969337E-2</v>
      </c>
      <c r="AO504" s="13">
        <f t="shared" si="812"/>
        <v>1.9084974772056423E-3</v>
      </c>
      <c r="AP504" s="13">
        <f t="shared" si="813"/>
        <v>1.1322789179192482E-4</v>
      </c>
      <c r="AQ504" s="13">
        <f t="shared" si="814"/>
        <v>5.0382129002399484E-6</v>
      </c>
      <c r="AR504" s="13">
        <f t="shared" si="815"/>
        <v>3.0130185927331216E-8</v>
      </c>
      <c r="AS504" s="13">
        <f t="shared" si="816"/>
        <v>1.1214389032317326E-7</v>
      </c>
      <c r="AT504" s="13">
        <f t="shared" si="817"/>
        <v>2.0869854847805556E-7</v>
      </c>
      <c r="AU504" s="13">
        <f t="shared" si="818"/>
        <v>2.589238047139344E-7</v>
      </c>
      <c r="AV504" s="13">
        <f t="shared" si="819"/>
        <v>2.4092717870983061E-7</v>
      </c>
      <c r="AW504" s="13">
        <f t="shared" si="820"/>
        <v>3.3002283307044693E-9</v>
      </c>
      <c r="AX504" s="13">
        <f t="shared" si="821"/>
        <v>7.4744281305038351E-2</v>
      </c>
      <c r="AY504" s="13">
        <f t="shared" si="822"/>
        <v>1.3303351191320683E-2</v>
      </c>
      <c r="AZ504" s="13">
        <f t="shared" si="823"/>
        <v>1.1838976161757785E-3</v>
      </c>
      <c r="BA504" s="13">
        <f t="shared" si="824"/>
        <v>7.0238621102785333E-5</v>
      </c>
      <c r="BB504" s="13">
        <f t="shared" si="825"/>
        <v>3.1253529614896241E-6</v>
      </c>
      <c r="BC504" s="13">
        <f t="shared" si="826"/>
        <v>1.1125310811096917E-7</v>
      </c>
      <c r="BD504" s="13">
        <f t="shared" si="827"/>
        <v>8.9378620422531364E-10</v>
      </c>
      <c r="BE504" s="13">
        <f t="shared" si="828"/>
        <v>3.3266526234107121E-9</v>
      </c>
      <c r="BF504" s="13">
        <f t="shared" si="829"/>
        <v>6.1908640033425759E-9</v>
      </c>
      <c r="BG504" s="13">
        <f t="shared" si="830"/>
        <v>7.6807532869858419E-9</v>
      </c>
      <c r="BH504" s="13">
        <f t="shared" si="831"/>
        <v>7.1468987636893356E-9</v>
      </c>
      <c r="BI504" s="13">
        <f t="shared" si="832"/>
        <v>5.3201200486384839E-9</v>
      </c>
      <c r="BJ504" s="14">
        <f t="shared" si="833"/>
        <v>0.87484095756886648</v>
      </c>
      <c r="BK504" s="14">
        <f t="shared" si="834"/>
        <v>4.9347159925969761E-2</v>
      </c>
      <c r="BL504" s="14">
        <f t="shared" si="835"/>
        <v>5.33746987673284E-3</v>
      </c>
      <c r="BM504" s="14">
        <f t="shared" si="836"/>
        <v>0.66311044938690067</v>
      </c>
      <c r="BN504" s="14">
        <f t="shared" si="837"/>
        <v>0.25313081250786212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1.5941000000000001</v>
      </c>
      <c r="F531" s="10">
        <f>VLOOKUP(B531,home!$B$2:$E$405,3,FALSE)</f>
        <v>1.6728000000000001</v>
      </c>
      <c r="G531" s="10">
        <f>VLOOKUP(C531,away!$B$2:$E$405,4,FALSE)</f>
        <v>0.9758</v>
      </c>
      <c r="H531" s="10">
        <f>VLOOKUP(A531,away!$A$2:$E$405,3,FALSE)</f>
        <v>1.1647000000000001</v>
      </c>
      <c r="I531" s="10">
        <f>VLOOKUP(C531,away!$B$2:$E$405,3,FALSE)</f>
        <v>1.0494000000000001</v>
      </c>
      <c r="J531" s="10">
        <f>VLOOKUP(B531,home!$B$2:$E$405,4,FALSE)</f>
        <v>0.66779999999999995</v>
      </c>
      <c r="K531" s="12">
        <f t="shared" si="782"/>
        <v>2.6020785063840002</v>
      </c>
      <c r="L531" s="12">
        <f t="shared" si="783"/>
        <v>0.81620932100400001</v>
      </c>
      <c r="M531" s="13">
        <f t="shared" si="784"/>
        <v>3.2768492250396353E-2</v>
      </c>
      <c r="N531" s="13">
        <f t="shared" si="785"/>
        <v>8.5266189371367013E-2</v>
      </c>
      <c r="O531" s="13">
        <f t="shared" si="786"/>
        <v>2.6745948810020841E-2</v>
      </c>
      <c r="P531" s="13">
        <f t="shared" si="787"/>
        <v>6.9595058531401952E-2</v>
      </c>
      <c r="Q531" s="13">
        <f t="shared" si="788"/>
        <v>0.11093465934225102</v>
      </c>
      <c r="R531" s="13">
        <f t="shared" si="789"/>
        <v>1.0915146358917426E-2</v>
      </c>
      <c r="S531" s="13">
        <f t="shared" si="790"/>
        <v>3.6952204994499561E-2</v>
      </c>
      <c r="T531" s="13">
        <f t="shared" si="791"/>
        <v>9.0545902977548748E-2</v>
      </c>
      <c r="U531" s="13">
        <f t="shared" si="792"/>
        <v>2.8402067734574609E-2</v>
      </c>
      <c r="V531" s="13">
        <f t="shared" si="793"/>
        <v>8.7200664515213293E-3</v>
      </c>
      <c r="W531" s="13">
        <f t="shared" si="794"/>
        <v>9.6220230895834147E-2</v>
      </c>
      <c r="X531" s="13">
        <f t="shared" si="795"/>
        <v>7.8535849326336879E-2</v>
      </c>
      <c r="Y531" s="13">
        <f t="shared" si="796"/>
        <v>3.2050846126560936E-2</v>
      </c>
      <c r="Z531" s="13">
        <f t="shared" si="797"/>
        <v>2.9696813994237584E-3</v>
      </c>
      <c r="AA531" s="13">
        <f t="shared" si="798"/>
        <v>7.727344140248919E-3</v>
      </c>
      <c r="AB531" s="13">
        <f t="shared" si="799"/>
        <v>1.0053578049387035E-2</v>
      </c>
      <c r="AC531" s="13">
        <f t="shared" si="800"/>
        <v>1.1575020191156354E-3</v>
      </c>
      <c r="AD531" s="13">
        <f t="shared" si="801"/>
        <v>6.2593148673338928E-2</v>
      </c>
      <c r="AE531" s="13">
        <f t="shared" si="802"/>
        <v>5.1089111378168385E-2</v>
      </c>
      <c r="AF531" s="13">
        <f t="shared" si="803"/>
        <v>2.0849704454336274E-2</v>
      </c>
      <c r="AG531" s="13">
        <f t="shared" si="804"/>
        <v>5.6725743719359617E-3</v>
      </c>
      <c r="AH531" s="13">
        <f t="shared" si="805"/>
        <v>6.0597040965546846E-4</v>
      </c>
      <c r="AI531" s="13">
        <f t="shared" si="806"/>
        <v>1.5767825784692019E-3</v>
      </c>
      <c r="AJ531" s="13">
        <f t="shared" si="807"/>
        <v>2.0514560283377272E-3</v>
      </c>
      <c r="AK531" s="13">
        <f t="shared" si="808"/>
        <v>1.7793498793764954E-3</v>
      </c>
      <c r="AL531" s="13">
        <f t="shared" si="809"/>
        <v>9.8333997371629725E-5</v>
      </c>
      <c r="AM531" s="13">
        <f t="shared" si="810"/>
        <v>3.2574457361958672E-2</v>
      </c>
      <c r="AN531" s="13">
        <f t="shared" si="811"/>
        <v>2.6587575725478034E-2</v>
      </c>
      <c r="AO531" s="13">
        <f t="shared" si="812"/>
        <v>1.085051356501743E-2</v>
      </c>
      <c r="AP531" s="13">
        <f t="shared" si="813"/>
        <v>2.952096769815856E-3</v>
      </c>
      <c r="AQ531" s="13">
        <f t="shared" si="814"/>
        <v>6.0238222500737519E-4</v>
      </c>
      <c r="AR531" s="13">
        <f t="shared" si="815"/>
        <v>9.8919739322681166E-5</v>
      </c>
      <c r="AS531" s="13">
        <f t="shared" si="816"/>
        <v>2.5739692754865682E-4</v>
      </c>
      <c r="AT531" s="13">
        <f t="shared" si="817"/>
        <v>3.3488350639181987E-4</v>
      </c>
      <c r="AU531" s="13">
        <f t="shared" si="818"/>
        <v>2.9046439137488784E-4</v>
      </c>
      <c r="AV531" s="13">
        <f t="shared" si="819"/>
        <v>1.8895278741662644E-4</v>
      </c>
      <c r="AW531" s="13">
        <f t="shared" si="820"/>
        <v>5.8012708013768917E-6</v>
      </c>
      <c r="AX531" s="13">
        <f t="shared" si="821"/>
        <v>1.4126882559779119E-2</v>
      </c>
      <c r="AY531" s="13">
        <f t="shared" si="822"/>
        <v>1.1530493222020564E-2</v>
      </c>
      <c r="AZ531" s="13">
        <f t="shared" si="823"/>
        <v>4.7056480217933143E-3</v>
      </c>
      <c r="BA531" s="13">
        <f t="shared" si="824"/>
        <v>1.2802645922505788E-3</v>
      </c>
      <c r="BB531" s="13">
        <f t="shared" si="825"/>
        <v>2.6124097338657695E-4</v>
      </c>
      <c r="BC531" s="13">
        <f t="shared" si="826"/>
        <v>4.2645463501256415E-5</v>
      </c>
      <c r="BD531" s="13">
        <f t="shared" si="827"/>
        <v>1.3456535544409708E-5</v>
      </c>
      <c r="BE531" s="13">
        <f t="shared" si="828"/>
        <v>3.5014961910500817E-5</v>
      </c>
      <c r="BF531" s="13">
        <f t="shared" si="829"/>
        <v>4.5555839894584322E-5</v>
      </c>
      <c r="BG531" s="13">
        <f t="shared" si="830"/>
        <v>3.9513290609989536E-5</v>
      </c>
      <c r="BH531" s="13">
        <f t="shared" si="831"/>
        <v>2.5704171053189628E-5</v>
      </c>
      <c r="BI531" s="13">
        <f t="shared" si="832"/>
        <v>1.33768542043845E-5</v>
      </c>
      <c r="BJ531" s="14">
        <f t="shared" si="833"/>
        <v>0.73927241739768712</v>
      </c>
      <c r="BK531" s="14">
        <f t="shared" si="834"/>
        <v>0.16082215146632703</v>
      </c>
      <c r="BL531" s="14">
        <f t="shared" si="835"/>
        <v>9.1200882994259436E-2</v>
      </c>
      <c r="BM531" s="14">
        <f t="shared" si="836"/>
        <v>0.6465149466421235</v>
      </c>
      <c r="BN531" s="14">
        <f t="shared" si="837"/>
        <v>0.33622549466435458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1.5941000000000001</v>
      </c>
      <c r="F532" s="10">
        <f>VLOOKUP(B532,home!$B$2:$E$405,3,FALSE)</f>
        <v>0.90610000000000002</v>
      </c>
      <c r="G532" s="10">
        <f>VLOOKUP(C532,away!$B$2:$E$405,4,FALSE)</f>
        <v>1.3243</v>
      </c>
      <c r="H532" s="10">
        <f>VLOOKUP(A532,away!$A$2:$E$405,3,FALSE)</f>
        <v>1.1647000000000001</v>
      </c>
      <c r="I532" s="10">
        <f>VLOOKUP(C532,away!$B$2:$E$405,3,FALSE)</f>
        <v>0.76319999999999999</v>
      </c>
      <c r="J532" s="10">
        <f>VLOOKUP(B532,home!$B$2:$E$405,4,FALSE)</f>
        <v>1.1448</v>
      </c>
      <c r="K532" s="12">
        <f t="shared" si="782"/>
        <v>1.912837473443</v>
      </c>
      <c r="L532" s="12">
        <f t="shared" si="783"/>
        <v>1.0176116209920001</v>
      </c>
      <c r="M532" s="13">
        <f t="shared" si="784"/>
        <v>5.337306321642709E-2</v>
      </c>
      <c r="N532" s="13">
        <f t="shared" si="785"/>
        <v>0.10209399539282392</v>
      </c>
      <c r="O532" s="13">
        <f t="shared" si="786"/>
        <v>5.4313049376976862E-2</v>
      </c>
      <c r="P532" s="13">
        <f t="shared" si="787"/>
        <v>0.10389203614524134</v>
      </c>
      <c r="Q532" s="13">
        <f t="shared" si="788"/>
        <v>9.7644610100455317E-2</v>
      </c>
      <c r="R532" s="13">
        <f t="shared" si="789"/>
        <v>2.7634795108761975E-2</v>
      </c>
      <c r="S532" s="13">
        <f t="shared" si="790"/>
        <v>5.0557128090233473E-2</v>
      </c>
      <c r="T532" s="13">
        <f t="shared" si="791"/>
        <v>9.9364289965456154E-2</v>
      </c>
      <c r="U532" s="13">
        <f t="shared" si="792"/>
        <v>5.2860871654959236E-2</v>
      </c>
      <c r="V532" s="13">
        <f t="shared" si="793"/>
        <v>1.093452735730794E-2</v>
      </c>
      <c r="W532" s="13">
        <f t="shared" si="794"/>
        <v>6.2259423093293929E-2</v>
      </c>
      <c r="X532" s="13">
        <f t="shared" si="795"/>
        <v>6.3355912455993604E-2</v>
      </c>
      <c r="Y532" s="13">
        <f t="shared" si="796"/>
        <v>3.2235856386885441E-2</v>
      </c>
      <c r="Z532" s="13">
        <f t="shared" si="797"/>
        <v>9.373829548803024E-3</v>
      </c>
      <c r="AA532" s="13">
        <f t="shared" si="798"/>
        <v>1.7930612430617717E-2</v>
      </c>
      <c r="AB532" s="13">
        <f t="shared" si="799"/>
        <v>1.7149173689534225E-2</v>
      </c>
      <c r="AC532" s="13">
        <f t="shared" si="800"/>
        <v>1.3302711177898613E-3</v>
      </c>
      <c r="AD532" s="13">
        <f t="shared" si="801"/>
        <v>2.9773039391948777E-2</v>
      </c>
      <c r="AE532" s="13">
        <f t="shared" si="802"/>
        <v>3.0297390877499667E-2</v>
      </c>
      <c r="AF532" s="13">
        <f t="shared" si="803"/>
        <v>1.5415488521340332E-2</v>
      </c>
      <c r="AG532" s="13">
        <f t="shared" si="804"/>
        <v>5.2289934208615699E-3</v>
      </c>
      <c r="AH532" s="13">
        <f t="shared" si="805"/>
        <v>2.3847294705150383E-3</v>
      </c>
      <c r="AI532" s="13">
        <f t="shared" si="806"/>
        <v>4.5615998952250499E-3</v>
      </c>
      <c r="AJ532" s="13">
        <f t="shared" si="807"/>
        <v>4.3627996092200699E-3</v>
      </c>
      <c r="AK532" s="13">
        <f t="shared" si="808"/>
        <v>2.7817755272128756E-3</v>
      </c>
      <c r="AL532" s="13">
        <f t="shared" si="809"/>
        <v>1.0357627366597046E-4</v>
      </c>
      <c r="AM532" s="13">
        <f t="shared" si="810"/>
        <v>1.139019708944284E-2</v>
      </c>
      <c r="AN532" s="13">
        <f t="shared" si="811"/>
        <v>1.1590796923606289E-2</v>
      </c>
      <c r="AO532" s="13">
        <f t="shared" si="812"/>
        <v>5.8974648230100402E-3</v>
      </c>
      <c r="AP532" s="13">
        <f t="shared" si="813"/>
        <v>2.0004429127621825E-3</v>
      </c>
      <c r="AQ532" s="13">
        <f t="shared" si="814"/>
        <v>5.0891848878947062E-4</v>
      </c>
      <c r="AR532" s="13">
        <f t="shared" si="815"/>
        <v>4.8534568442364057E-4</v>
      </c>
      <c r="AS532" s="13">
        <f t="shared" si="816"/>
        <v>9.2838741273938035E-4</v>
      </c>
      <c r="AT532" s="13">
        <f t="shared" si="817"/>
        <v>8.8792711648034018E-4</v>
      </c>
      <c r="AU532" s="13">
        <f t="shared" si="818"/>
        <v>5.6615342069659411E-4</v>
      </c>
      <c r="AV532" s="13">
        <f t="shared" si="819"/>
        <v>2.7073986970659617E-4</v>
      </c>
      <c r="AW532" s="13">
        <f t="shared" si="820"/>
        <v>5.6003853499510485E-6</v>
      </c>
      <c r="AX532" s="13">
        <f t="shared" si="821"/>
        <v>3.6312659704312803E-3</v>
      </c>
      <c r="AY532" s="13">
        <f t="shared" si="822"/>
        <v>3.6952184504236633E-3</v>
      </c>
      <c r="AZ532" s="13">
        <f t="shared" si="823"/>
        <v>1.8801486186275848E-3</v>
      </c>
      <c r="BA532" s="13">
        <f t="shared" si="824"/>
        <v>6.3775369450249557E-4</v>
      </c>
      <c r="BB532" s="13">
        <f t="shared" si="825"/>
        <v>1.6224639271408031E-4</v>
      </c>
      <c r="BC532" s="13">
        <f t="shared" si="826"/>
        <v>3.3020762937975992E-5</v>
      </c>
      <c r="BD532" s="13">
        <f t="shared" si="827"/>
        <v>8.2315568111302061E-5</v>
      </c>
      <c r="BE532" s="13">
        <f t="shared" si="828"/>
        <v>1.5745630333104823E-4</v>
      </c>
      <c r="BF532" s="13">
        <f t="shared" si="829"/>
        <v>1.5059415872071852E-4</v>
      </c>
      <c r="BG532" s="13">
        <f t="shared" si="830"/>
        <v>9.6020716694204437E-5</v>
      </c>
      <c r="BH532" s="13">
        <f t="shared" si="831"/>
        <v>4.591800627988202E-5</v>
      </c>
      <c r="BI532" s="13">
        <f t="shared" si="832"/>
        <v>1.7566736623589861E-5</v>
      </c>
      <c r="BJ532" s="14">
        <f t="shared" si="833"/>
        <v>0.57909647373380657</v>
      </c>
      <c r="BK532" s="14">
        <f t="shared" si="834"/>
        <v>0.22388582065108933</v>
      </c>
      <c r="BL532" s="14">
        <f t="shared" si="835"/>
        <v>0.18766783175683033</v>
      </c>
      <c r="BM532" s="14">
        <f t="shared" si="836"/>
        <v>0.55738278828476906</v>
      </c>
      <c r="BN532" s="14">
        <f t="shared" si="837"/>
        <v>0.43895154934068653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1.5941000000000001</v>
      </c>
      <c r="F533" s="10">
        <f>VLOOKUP(B533,home!$B$2:$E$405,3,FALSE)</f>
        <v>0.62729999999999997</v>
      </c>
      <c r="G533" s="10">
        <f>VLOOKUP(C533,away!$B$2:$E$405,4,FALSE)</f>
        <v>1.1919</v>
      </c>
      <c r="H533" s="10">
        <f>VLOOKUP(A533,away!$A$2:$E$405,3,FALSE)</f>
        <v>1.1647000000000001</v>
      </c>
      <c r="I533" s="10">
        <f>VLOOKUP(C533,away!$B$2:$E$405,3,FALSE)</f>
        <v>0.85860000000000003</v>
      </c>
      <c r="J533" s="10">
        <f>VLOOKUP(B533,home!$B$2:$E$405,4,FALSE)</f>
        <v>1.6313</v>
      </c>
      <c r="K533" s="12">
        <f t="shared" si="782"/>
        <v>1.1918748866669999</v>
      </c>
      <c r="L533" s="12">
        <f t="shared" si="783"/>
        <v>1.631318629446</v>
      </c>
      <c r="M533" s="13">
        <f t="shared" si="784"/>
        <v>5.9415893794122175E-2</v>
      </c>
      <c r="N533" s="13">
        <f t="shared" si="785"/>
        <v>7.0816311682087865E-2</v>
      </c>
      <c r="O533" s="13">
        <f t="shared" si="786"/>
        <v>9.692625443153649E-2</v>
      </c>
      <c r="P533" s="13">
        <f t="shared" si="787"/>
        <v>0.11552396851564435</v>
      </c>
      <c r="Q533" s="13">
        <f t="shared" si="788"/>
        <v>4.2202091730131723E-2</v>
      </c>
      <c r="R533" s="13">
        <f t="shared" si="789"/>
        <v>7.9058802268294204E-2</v>
      </c>
      <c r="S533" s="13">
        <f t="shared" si="790"/>
        <v>5.6154113190012497E-2</v>
      </c>
      <c r="T533" s="13">
        <f t="shared" si="791"/>
        <v>6.8845058440952858E-2</v>
      </c>
      <c r="U533" s="13">
        <f t="shared" si="792"/>
        <v>9.4228200993551905E-2</v>
      </c>
      <c r="V533" s="13">
        <f t="shared" si="793"/>
        <v>1.213133312380669E-2</v>
      </c>
      <c r="W533" s="13">
        <f t="shared" si="794"/>
        <v>1.6766537765987025E-2</v>
      </c>
      <c r="X533" s="13">
        <f t="shared" si="795"/>
        <v>2.7351565408964558E-2</v>
      </c>
      <c r="Y533" s="13">
        <f t="shared" si="796"/>
        <v>2.2309559098077344E-2</v>
      </c>
      <c r="Z533" s="13">
        <f t="shared" si="797"/>
        <v>4.2990032320652009E-2</v>
      </c>
      <c r="AA533" s="13">
        <f t="shared" si="798"/>
        <v>5.123873989998777E-2</v>
      </c>
      <c r="AB533" s="13">
        <f t="shared" si="799"/>
        <v>3.0535083655628913E-2</v>
      </c>
      <c r="AC533" s="13">
        <f t="shared" si="800"/>
        <v>1.474205444404676E-3</v>
      </c>
      <c r="AD533" s="13">
        <f t="shared" si="801"/>
        <v>4.9959038249084422E-3</v>
      </c>
      <c r="AE533" s="13">
        <f t="shared" si="802"/>
        <v>8.1499109804936704E-3</v>
      </c>
      <c r="AF533" s="13">
        <f t="shared" si="803"/>
        <v>6.6475508054029209E-3</v>
      </c>
      <c r="AG533" s="13">
        <f t="shared" si="804"/>
        <v>3.6147578230141817E-3</v>
      </c>
      <c r="AH533" s="13">
        <f t="shared" si="805"/>
        <v>1.7532610151291324E-2</v>
      </c>
      <c r="AI533" s="13">
        <f t="shared" si="806"/>
        <v>2.089667773704704E-2</v>
      </c>
      <c r="AJ533" s="13">
        <f t="shared" si="807"/>
        <v>1.2453112704779883E-2</v>
      </c>
      <c r="AK533" s="13">
        <f t="shared" si="808"/>
        <v>4.9475174312203002E-3</v>
      </c>
      <c r="AL533" s="13">
        <f t="shared" si="809"/>
        <v>1.1465353963039767E-4</v>
      </c>
      <c r="AM533" s="13">
        <f t="shared" si="810"/>
        <v>1.1908984610223966E-3</v>
      </c>
      <c r="AN533" s="13">
        <f t="shared" si="811"/>
        <v>1.9427348452444068E-3</v>
      </c>
      <c r="AO533" s="13">
        <f t="shared" si="812"/>
        <v>1.5846097725605464E-3</v>
      </c>
      <c r="AP533" s="13">
        <f t="shared" si="813"/>
        <v>8.6166781412673607E-4</v>
      </c>
      <c r="AQ533" s="13">
        <f t="shared" si="814"/>
        <v>3.5141368939473961E-4</v>
      </c>
      <c r="AR533" s="13">
        <f t="shared" si="815"/>
        <v>5.7202547125231127E-3</v>
      </c>
      <c r="AS533" s="13">
        <f t="shared" si="816"/>
        <v>6.8178279371948567E-3</v>
      </c>
      <c r="AT533" s="13">
        <f t="shared" si="817"/>
        <v>4.0629989499796132E-3</v>
      </c>
      <c r="AU533" s="13">
        <f t="shared" si="818"/>
        <v>1.6141954710116972E-3</v>
      </c>
      <c r="AV533" s="13">
        <f t="shared" si="819"/>
        <v>4.80979761017613E-4</v>
      </c>
      <c r="AW533" s="13">
        <f t="shared" si="820"/>
        <v>6.1923348267180458E-6</v>
      </c>
      <c r="AX533" s="13">
        <f t="shared" si="821"/>
        <v>2.3656699471049524E-4</v>
      </c>
      <c r="AY533" s="13">
        <f t="shared" si="822"/>
        <v>3.8591614558328429E-4</v>
      </c>
      <c r="AZ533" s="13">
        <f t="shared" si="823"/>
        <v>3.1477609884700318E-4</v>
      </c>
      <c r="BA533" s="13">
        <f t="shared" si="824"/>
        <v>1.711667047178173E-4</v>
      </c>
      <c r="BB533" s="13">
        <f t="shared" si="825"/>
        <v>6.9806858536764497E-5</v>
      </c>
      <c r="BC533" s="13">
        <f t="shared" si="826"/>
        <v>2.2775445758825069E-5</v>
      </c>
      <c r="BD533" s="13">
        <f t="shared" si="827"/>
        <v>1.5552596796192064E-3</v>
      </c>
      <c r="BE533" s="13">
        <f t="shared" si="828"/>
        <v>1.8536749543838962E-3</v>
      </c>
      <c r="BF533" s="13">
        <f t="shared" si="829"/>
        <v>1.1046743130868814E-3</v>
      </c>
      <c r="BG533" s="13">
        <f t="shared" si="830"/>
        <v>4.388778572381243E-4</v>
      </c>
      <c r="BH533" s="13">
        <f t="shared" si="831"/>
        <v>1.3077187408908633E-4</v>
      </c>
      <c r="BI533" s="13">
        <f t="shared" si="832"/>
        <v>3.11727425218322E-5</v>
      </c>
      <c r="BJ533" s="14">
        <f t="shared" si="833"/>
        <v>0.27883158039052358</v>
      </c>
      <c r="BK533" s="14">
        <f t="shared" si="834"/>
        <v>0.24520008375320404</v>
      </c>
      <c r="BL533" s="14">
        <f t="shared" si="835"/>
        <v>0.43162768752600389</v>
      </c>
      <c r="BM533" s="14">
        <f t="shared" si="836"/>
        <v>0.53432633775781024</v>
      </c>
      <c r="BN533" s="14">
        <f t="shared" si="837"/>
        <v>0.4639433224218168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1.1607000000000001</v>
      </c>
      <c r="F534" s="10">
        <f>VLOOKUP(B534,home!$B$2:$E$405,3,FALSE)</f>
        <v>2.0676999999999999</v>
      </c>
      <c r="G534" s="10">
        <f>VLOOKUP(C534,away!$B$2:$E$405,4,FALSE)</f>
        <v>1.2061999999999999</v>
      </c>
      <c r="H534" s="10">
        <f>VLOOKUP(A534,away!$A$2:$E$405,3,FALSE)</f>
        <v>0.89880000000000004</v>
      </c>
      <c r="I534" s="10">
        <f>VLOOKUP(C534,away!$B$2:$E$405,3,FALSE)</f>
        <v>0.8901</v>
      </c>
      <c r="J534" s="10">
        <f>VLOOKUP(B534,home!$B$2:$E$405,4,FALSE)</f>
        <v>0.8901</v>
      </c>
      <c r="K534" s="12">
        <f t="shared" si="782"/>
        <v>2.8948551402179996</v>
      </c>
      <c r="L534" s="12">
        <f t="shared" si="783"/>
        <v>0.71209947538800011</v>
      </c>
      <c r="M534" s="13">
        <f t="shared" si="784"/>
        <v>2.713435571043105E-2</v>
      </c>
      <c r="N534" s="13">
        <f t="shared" si="785"/>
        <v>7.8550029104844959E-2</v>
      </c>
      <c r="O534" s="13">
        <f t="shared" si="786"/>
        <v>1.9322360466389334E-2</v>
      </c>
      <c r="P534" s="13">
        <f t="shared" si="787"/>
        <v>5.5935434517272231E-2</v>
      </c>
      <c r="Q534" s="13">
        <f t="shared" si="788"/>
        <v>0.11369547775921698</v>
      </c>
      <c r="R534" s="13">
        <f t="shared" si="789"/>
        <v>6.8797213756868394E-3</v>
      </c>
      <c r="S534" s="13">
        <f t="shared" si="790"/>
        <v>2.8826673351168616E-2</v>
      </c>
      <c r="T534" s="13">
        <f t="shared" si="791"/>
        <v>8.0962490066326442E-2</v>
      </c>
      <c r="U534" s="13">
        <f t="shared" si="792"/>
        <v>1.9915796787674696E-2</v>
      </c>
      <c r="V534" s="13">
        <f t="shared" si="793"/>
        <v>6.6026689018340188E-3</v>
      </c>
      <c r="W534" s="13">
        <f t="shared" si="794"/>
        <v>0.10971064607027016</v>
      </c>
      <c r="X534" s="13">
        <f t="shared" si="795"/>
        <v>7.8124893511117927E-2</v>
      </c>
      <c r="Y534" s="13">
        <f t="shared" si="796"/>
        <v>2.7816347842005228E-2</v>
      </c>
      <c r="Z534" s="13">
        <f t="shared" si="797"/>
        <v>1.6330153274807366E-3</v>
      </c>
      <c r="AA534" s="13">
        <f t="shared" si="798"/>
        <v>4.7273428148123901E-3</v>
      </c>
      <c r="AB534" s="13">
        <f t="shared" si="799"/>
        <v>6.8424863235161393E-3</v>
      </c>
      <c r="AC534" s="13">
        <f t="shared" si="800"/>
        <v>8.5068159978410329E-4</v>
      </c>
      <c r="AD534" s="13">
        <f t="shared" si="801"/>
        <v>7.9399106928289817E-2</v>
      </c>
      <c r="AE534" s="13">
        <f t="shared" si="802"/>
        <v>5.6540062389910904E-2</v>
      </c>
      <c r="AF534" s="13">
        <f t="shared" si="803"/>
        <v>2.0131074383130176E-2</v>
      </c>
      <c r="AG534" s="13">
        <f t="shared" si="804"/>
        <v>4.7784425024079364E-3</v>
      </c>
      <c r="AH534" s="13">
        <f t="shared" si="805"/>
        <v>2.9071733949989886E-4</v>
      </c>
      <c r="AI534" s="13">
        <f t="shared" si="806"/>
        <v>8.4158458460178358E-4</v>
      </c>
      <c r="AJ534" s="13">
        <f t="shared" si="807"/>
        <v>1.2181327303313518E-3</v>
      </c>
      <c r="AK534" s="13">
        <f t="shared" si="808"/>
        <v>1.1754392652891666E-3</v>
      </c>
      <c r="AL534" s="13">
        <f t="shared" si="809"/>
        <v>7.0144646775571005E-5</v>
      </c>
      <c r="AM534" s="13">
        <f t="shared" si="810"/>
        <v>4.5969782564015668E-2</v>
      </c>
      <c r="AN534" s="13">
        <f t="shared" si="811"/>
        <v>3.2735058047535986E-2</v>
      </c>
      <c r="AO534" s="13">
        <f t="shared" si="812"/>
        <v>1.1655308831223055E-2</v>
      </c>
      <c r="AP534" s="13">
        <f t="shared" si="813"/>
        <v>2.7665797680663548E-3</v>
      </c>
      <c r="AQ534" s="13">
        <f t="shared" si="814"/>
        <v>4.9252000036477644E-4</v>
      </c>
      <c r="AR534" s="13">
        <f t="shared" si="815"/>
        <v>4.1403932988814634E-5</v>
      </c>
      <c r="AS534" s="13">
        <f t="shared" si="816"/>
        <v>1.1985838823791166E-4</v>
      </c>
      <c r="AT534" s="13">
        <f t="shared" si="817"/>
        <v>1.7348633564438163E-4</v>
      </c>
      <c r="AU534" s="13">
        <f t="shared" si="818"/>
        <v>1.6740593683257441E-4</v>
      </c>
      <c r="AV534" s="13">
        <f t="shared" si="819"/>
        <v>1.2115398418569697E-4</v>
      </c>
      <c r="AW534" s="13">
        <f t="shared" si="820"/>
        <v>4.0166087867056904E-6</v>
      </c>
      <c r="AX534" s="13">
        <f t="shared" si="821"/>
        <v>2.217931022502409E-2</v>
      </c>
      <c r="AY534" s="13">
        <f t="shared" si="822"/>
        <v>1.5793875175707361E-2</v>
      </c>
      <c r="AZ534" s="13">
        <f t="shared" si="823"/>
        <v>5.6234051134823847E-3</v>
      </c>
      <c r="BA534" s="13">
        <f t="shared" si="824"/>
        <v>1.3348079437350015E-3</v>
      </c>
      <c r="BB534" s="13">
        <f t="shared" si="825"/>
        <v>2.3762900911935739E-4</v>
      </c>
      <c r="BC534" s="13">
        <f t="shared" si="826"/>
        <v>3.3843098546172946E-5</v>
      </c>
      <c r="BD534" s="13">
        <f t="shared" si="827"/>
        <v>4.9139531600558011E-6</v>
      </c>
      <c r="BE534" s="13">
        <f t="shared" si="828"/>
        <v>1.4225182564178019E-5</v>
      </c>
      <c r="BF534" s="13">
        <f t="shared" si="829"/>
        <v>2.0589921433225106E-5</v>
      </c>
      <c r="BG534" s="13">
        <f t="shared" si="830"/>
        <v>1.9868279965885483E-5</v>
      </c>
      <c r="BH534" s="13">
        <f t="shared" si="831"/>
        <v>1.4378948096633474E-5</v>
      </c>
      <c r="BI534" s="13">
        <f t="shared" si="832"/>
        <v>8.3249943616934457E-6</v>
      </c>
      <c r="BJ534" s="14">
        <f t="shared" si="833"/>
        <v>0.78853069033434064</v>
      </c>
      <c r="BK534" s="14">
        <f t="shared" si="834"/>
        <v>0.13521383390297295</v>
      </c>
      <c r="BL534" s="14">
        <f t="shared" si="835"/>
        <v>6.1919191545272638E-2</v>
      </c>
      <c r="BM534" s="14">
        <f t="shared" si="836"/>
        <v>0.66998949360930504</v>
      </c>
      <c r="BN534" s="14">
        <f t="shared" si="837"/>
        <v>0.30151737893384134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1.1607000000000001</v>
      </c>
      <c r="F535" s="10">
        <f>VLOOKUP(B535,home!$B$2:$E$405,3,FALSE)</f>
        <v>0.68920000000000003</v>
      </c>
      <c r="G535" s="10">
        <f>VLOOKUP(C535,away!$B$2:$E$405,4,FALSE)</f>
        <v>0.34460000000000002</v>
      </c>
      <c r="H535" s="10">
        <f>VLOOKUP(A535,away!$A$2:$E$405,3,FALSE)</f>
        <v>0.89880000000000004</v>
      </c>
      <c r="I535" s="10">
        <f>VLOOKUP(C535,away!$B$2:$E$405,3,FALSE)</f>
        <v>1.4463999999999999</v>
      </c>
      <c r="J535" s="10">
        <f>VLOOKUP(B535,home!$B$2:$E$405,4,FALSE)</f>
        <v>1.1126</v>
      </c>
      <c r="K535" s="12">
        <f t="shared" si="782"/>
        <v>0.27566430002400005</v>
      </c>
      <c r="L535" s="12">
        <f t="shared" si="783"/>
        <v>1.4464070584319999</v>
      </c>
      <c r="M535" s="13">
        <f t="shared" si="784"/>
        <v>0.17869562161070596</v>
      </c>
      <c r="N535" s="13">
        <f t="shared" si="785"/>
        <v>4.9260003448668828E-2</v>
      </c>
      <c r="O535" s="13">
        <f t="shared" si="786"/>
        <v>0.2584666084086189</v>
      </c>
      <c r="P535" s="13">
        <f t="shared" si="787"/>
        <v>7.1250016686539255E-2</v>
      </c>
      <c r="Q535" s="13">
        <f t="shared" si="788"/>
        <v>6.7896121849285607E-3</v>
      </c>
      <c r="R535" s="13">
        <f t="shared" si="789"/>
        <v>0.1869239633856031</v>
      </c>
      <c r="S535" s="13">
        <f t="shared" si="790"/>
        <v>7.1022513479535336E-3</v>
      </c>
      <c r="T535" s="13">
        <f t="shared" si="791"/>
        <v>9.8205429882965833E-3</v>
      </c>
      <c r="U535" s="13">
        <f t="shared" si="792"/>
        <v>5.1528263524404087E-2</v>
      </c>
      <c r="V535" s="13">
        <f t="shared" si="793"/>
        <v>3.1464771865044448E-4</v>
      </c>
      <c r="W535" s="13">
        <f t="shared" si="794"/>
        <v>6.2388456346425107E-4</v>
      </c>
      <c r="X535" s="13">
        <f t="shared" si="795"/>
        <v>9.023910362414597E-4</v>
      </c>
      <c r="Y535" s="13">
        <f t="shared" si="796"/>
        <v>6.5261238214270713E-4</v>
      </c>
      <c r="Z535" s="13">
        <f t="shared" si="797"/>
        <v>9.0122713343673694E-2</v>
      </c>
      <c r="AA535" s="13">
        <f t="shared" si="798"/>
        <v>2.4843614690147415E-2</v>
      </c>
      <c r="AB535" s="13">
        <f t="shared" si="799"/>
        <v>3.4242488268127259E-3</v>
      </c>
      <c r="AC535" s="13">
        <f t="shared" si="800"/>
        <v>7.8410760019436217E-6</v>
      </c>
      <c r="AD535" s="13">
        <f t="shared" si="801"/>
        <v>4.2995675370787897E-5</v>
      </c>
      <c r="AE535" s="13">
        <f t="shared" si="802"/>
        <v>6.2189248338358514E-5</v>
      </c>
      <c r="AF535" s="13">
        <f t="shared" si="803"/>
        <v>4.4975483877591148E-5</v>
      </c>
      <c r="AG535" s="13">
        <f t="shared" si="804"/>
        <v>2.1684285778980817E-5</v>
      </c>
      <c r="AH535" s="13">
        <f t="shared" si="805"/>
        <v>3.2588532176333347E-2</v>
      </c>
      <c r="AI535" s="13">
        <f t="shared" si="806"/>
        <v>8.9834949111985349E-3</v>
      </c>
      <c r="AJ535" s="13">
        <f t="shared" si="807"/>
        <v>1.2382144182323553E-3</v>
      </c>
      <c r="AK535" s="13">
        <f t="shared" si="808"/>
        <v>1.137771702938822E-4</v>
      </c>
      <c r="AL535" s="13">
        <f t="shared" si="809"/>
        <v>1.2505662778822877E-7</v>
      </c>
      <c r="AM535" s="13">
        <f t="shared" si="810"/>
        <v>2.3704745510294777E-6</v>
      </c>
      <c r="AN535" s="13">
        <f t="shared" si="811"/>
        <v>3.4286711224424624E-6</v>
      </c>
      <c r="AO535" s="13">
        <f t="shared" si="812"/>
        <v>2.4796270562713735E-6</v>
      </c>
      <c r="AP535" s="13">
        <f t="shared" si="813"/>
        <v>1.1955166921566255E-6</v>
      </c>
      <c r="AQ535" s="13">
        <f t="shared" si="814"/>
        <v>4.3230094550215487E-7</v>
      </c>
      <c r="AR535" s="13">
        <f t="shared" si="815"/>
        <v>9.4272565927573763E-3</v>
      </c>
      <c r="AS535" s="13">
        <f t="shared" si="816"/>
        <v>2.5987580897891016E-3</v>
      </c>
      <c r="AT535" s="13">
        <f t="shared" si="817"/>
        <v>3.581924148767101E-4</v>
      </c>
      <c r="AU535" s="13">
        <f t="shared" si="818"/>
        <v>3.2913620440298166E-5</v>
      </c>
      <c r="AV535" s="13">
        <f t="shared" si="819"/>
        <v>2.2682775349826035E-6</v>
      </c>
      <c r="AW535" s="13">
        <f t="shared" si="820"/>
        <v>1.3850813181591389E-9</v>
      </c>
      <c r="AX535" s="13">
        <f t="shared" si="821"/>
        <v>1.0890920130570774E-7</v>
      </c>
      <c r="AY535" s="13">
        <f t="shared" si="822"/>
        <v>1.5752703749676725E-7</v>
      </c>
      <c r="AZ535" s="13">
        <f t="shared" si="823"/>
        <v>1.1392410946460328E-7</v>
      </c>
      <c r="BA535" s="13">
        <f t="shared" si="824"/>
        <v>5.4926878685060667E-8</v>
      </c>
      <c r="BB535" s="13">
        <f t="shared" si="825"/>
        <v>1.9861656256927475E-8</v>
      </c>
      <c r="BC535" s="13">
        <f t="shared" si="826"/>
        <v>5.7456079604339973E-9</v>
      </c>
      <c r="BD535" s="13">
        <f t="shared" si="827"/>
        <v>2.2726084129023158E-3</v>
      </c>
      <c r="BE535" s="13">
        <f t="shared" si="828"/>
        <v>6.2647700737137051E-4</v>
      </c>
      <c r="BF535" s="13">
        <f t="shared" si="829"/>
        <v>8.6348672859079591E-5</v>
      </c>
      <c r="BG535" s="13">
        <f t="shared" si="830"/>
        <v>7.9344154872331811E-6</v>
      </c>
      <c r="BH535" s="13">
        <f t="shared" si="831"/>
        <v>5.4680877284692998E-7</v>
      </c>
      <c r="BI535" s="13">
        <f t="shared" si="832"/>
        <v>3.0147131522766293E-8</v>
      </c>
      <c r="BJ535" s="14">
        <f t="shared" si="833"/>
        <v>6.8231258781966661E-2</v>
      </c>
      <c r="BK535" s="14">
        <f t="shared" si="834"/>
        <v>0.25737066102351636</v>
      </c>
      <c r="BL535" s="14">
        <f t="shared" si="835"/>
        <v>0.58352405197156731</v>
      </c>
      <c r="BM535" s="14">
        <f t="shared" si="836"/>
        <v>0.24786270325370313</v>
      </c>
      <c r="BN535" s="14">
        <f t="shared" si="837"/>
        <v>0.75138582572506463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1.7444</v>
      </c>
      <c r="F542" s="10">
        <f>VLOOKUP(B542,home!$B$2:$E$405,3,FALSE)</f>
        <v>1.5924</v>
      </c>
      <c r="G542" s="10">
        <f>VLOOKUP(C542,away!$B$2:$E$405,4,FALSE)</f>
        <v>0.82799999999999996</v>
      </c>
      <c r="H542" s="10">
        <f>VLOOKUP(A542,away!$A$2:$E$405,3,FALSE)</f>
        <v>1.5556000000000001</v>
      </c>
      <c r="I542" s="10">
        <f>VLOOKUP(C542,away!$B$2:$E$405,3,FALSE)</f>
        <v>1.0713999999999999</v>
      </c>
      <c r="J542" s="10">
        <f>VLOOKUP(B542,home!$B$2:$E$405,4,FALSE)</f>
        <v>0.71430000000000005</v>
      </c>
      <c r="K542" s="12">
        <f t="shared" si="782"/>
        <v>2.3000039596799997</v>
      </c>
      <c r="L542" s="12">
        <f t="shared" si="783"/>
        <v>1.190502266712</v>
      </c>
      <c r="M542" s="13">
        <f t="shared" si="784"/>
        <v>3.0485435732241464E-2</v>
      </c>
      <c r="N542" s="13">
        <f t="shared" si="785"/>
        <v>7.0116622896725531E-2</v>
      </c>
      <c r="O542" s="13">
        <f t="shared" si="786"/>
        <v>3.6292980340936455E-2</v>
      </c>
      <c r="P542" s="13">
        <f t="shared" si="787"/>
        <v>8.3473998492742243E-2</v>
      </c>
      <c r="Q542" s="13">
        <f t="shared" si="788"/>
        <v>8.0634255150929035E-2</v>
      </c>
      <c r="R542" s="13">
        <f t="shared" si="789"/>
        <v>2.1603437680809457E-2</v>
      </c>
      <c r="S542" s="13">
        <f t="shared" si="790"/>
        <v>5.7141289414120645E-2</v>
      </c>
      <c r="T542" s="13">
        <f t="shared" si="791"/>
        <v>9.599526353181477E-2</v>
      </c>
      <c r="U542" s="13">
        <f t="shared" si="792"/>
        <v>4.9687992208561869E-2</v>
      </c>
      <c r="V542" s="13">
        <f t="shared" si="793"/>
        <v>1.7384665430701947E-2</v>
      </c>
      <c r="W542" s="13">
        <f t="shared" si="794"/>
        <v>6.1819702044328066E-2</v>
      </c>
      <c r="X542" s="13">
        <f t="shared" si="795"/>
        <v>7.3596495411233018E-2</v>
      </c>
      <c r="Y542" s="13">
        <f t="shared" si="796"/>
        <v>4.3808397304566114E-2</v>
      </c>
      <c r="Z542" s="13">
        <f t="shared" si="797"/>
        <v>8.5729805092583655E-3</v>
      </c>
      <c r="AA542" s="13">
        <f t="shared" si="798"/>
        <v>1.9717889117553702E-2</v>
      </c>
      <c r="AB542" s="13">
        <f t="shared" si="799"/>
        <v>2.2675611523452349E-2</v>
      </c>
      <c r="AC542" s="13">
        <f t="shared" si="800"/>
        <v>2.9751246396498223E-3</v>
      </c>
      <c r="AD542" s="13">
        <f t="shared" si="801"/>
        <v>3.5546389872048077E-2</v>
      </c>
      <c r="AE542" s="13">
        <f t="shared" si="802"/>
        <v>4.2318057716101712E-2</v>
      </c>
      <c r="AF542" s="13">
        <f t="shared" si="803"/>
        <v>2.5189871816934172E-2</v>
      </c>
      <c r="AG542" s="13">
        <f t="shared" si="804"/>
        <v>9.9961998320816196E-3</v>
      </c>
      <c r="AH542" s="13">
        <f t="shared" si="805"/>
        <v>2.5515381821874712E-3</v>
      </c>
      <c r="AI542" s="13">
        <f t="shared" si="806"/>
        <v>5.8685479223058931E-3</v>
      </c>
      <c r="AJ542" s="13">
        <f t="shared" si="807"/>
        <v>6.7488417294376962E-3</v>
      </c>
      <c r="AK542" s="13">
        <f t="shared" si="808"/>
        <v>5.1741209003201066E-3</v>
      </c>
      <c r="AL542" s="13">
        <f t="shared" si="809"/>
        <v>3.2585468269780843E-4</v>
      </c>
      <c r="AM542" s="13">
        <f t="shared" si="810"/>
        <v>1.6351367491607927E-2</v>
      </c>
      <c r="AN542" s="13">
        <f t="shared" si="811"/>
        <v>1.9466340062600142E-2</v>
      </c>
      <c r="AO542" s="13">
        <f t="shared" si="812"/>
        <v>1.1587360984556046E-2</v>
      </c>
      <c r="AP542" s="13">
        <f t="shared" si="813"/>
        <v>4.5982598391080551E-3</v>
      </c>
      <c r="AQ542" s="13">
        <f t="shared" si="814"/>
        <v>1.3685596903472248E-3</v>
      </c>
      <c r="AR542" s="13">
        <f t="shared" si="815"/>
        <v>6.0752239789927949E-4</v>
      </c>
      <c r="AS542" s="13">
        <f t="shared" si="816"/>
        <v>1.3973039207626312E-3</v>
      </c>
      <c r="AT542" s="13">
        <f t="shared" si="817"/>
        <v>1.6069022753152206E-3</v>
      </c>
      <c r="AU542" s="13">
        <f t="shared" si="818"/>
        <v>1.2319605320146028E-3</v>
      </c>
      <c r="AV542" s="13">
        <f t="shared" si="819"/>
        <v>7.083785254507663E-4</v>
      </c>
      <c r="AW542" s="13">
        <f t="shared" si="820"/>
        <v>2.4784506509267896E-5</v>
      </c>
      <c r="AX542" s="13">
        <f t="shared" si="821"/>
        <v>6.2680349961468417E-3</v>
      </c>
      <c r="AY542" s="13">
        <f t="shared" si="822"/>
        <v>7.4621098707429558E-3</v>
      </c>
      <c r="AZ542" s="13">
        <f t="shared" si="823"/>
        <v>4.4418293577867399E-3</v>
      </c>
      <c r="BA542" s="13">
        <f t="shared" si="824"/>
        <v>1.7626693062643406E-3</v>
      </c>
      <c r="BB542" s="13">
        <f t="shared" si="825"/>
        <v>5.2461545114284181E-4</v>
      </c>
      <c r="BC542" s="13">
        <f t="shared" si="826"/>
        <v>1.2491117674753819E-4</v>
      </c>
      <c r="BD542" s="13">
        <f t="shared" si="827"/>
        <v>1.2054279862956688E-4</v>
      </c>
      <c r="BE542" s="13">
        <f t="shared" si="828"/>
        <v>2.772489141589127E-4</v>
      </c>
      <c r="BF542" s="13">
        <f t="shared" si="829"/>
        <v>3.1883680019123984E-4</v>
      </c>
      <c r="BG542" s="13">
        <f t="shared" si="830"/>
        <v>2.4444196764385087E-4</v>
      </c>
      <c r="BH542" s="13">
        <f t="shared" si="831"/>
        <v>1.4055437337320682E-4</v>
      </c>
      <c r="BI542" s="13">
        <f t="shared" si="832"/>
        <v>6.4655123061743369E-5</v>
      </c>
      <c r="BJ542" s="14">
        <f t="shared" si="833"/>
        <v>0.61297731380381271</v>
      </c>
      <c r="BK542" s="14">
        <f t="shared" si="834"/>
        <v>0.19924847826289688</v>
      </c>
      <c r="BL542" s="14">
        <f t="shared" si="835"/>
        <v>0.17703930723406605</v>
      </c>
      <c r="BM542" s="14">
        <f t="shared" si="836"/>
        <v>0.6677940241514162</v>
      </c>
      <c r="BN542" s="14">
        <f t="shared" si="837"/>
        <v>0.32260673029438419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1.7444</v>
      </c>
      <c r="F543" s="10">
        <f>VLOOKUP(B543,home!$B$2:$E$405,3,FALSE)</f>
        <v>0.76439999999999997</v>
      </c>
      <c r="G543" s="10">
        <f>VLOOKUP(C543,away!$B$2:$E$405,4,FALSE)</f>
        <v>1.5286999999999999</v>
      </c>
      <c r="H543" s="10">
        <f>VLOOKUP(A543,away!$A$2:$E$405,3,FALSE)</f>
        <v>1.5556000000000001</v>
      </c>
      <c r="I543" s="10">
        <f>VLOOKUP(C543,away!$B$2:$E$405,3,FALSE)</f>
        <v>0.85709999999999997</v>
      </c>
      <c r="J543" s="10">
        <f>VLOOKUP(B543,home!$B$2:$E$405,4,FALSE)</f>
        <v>1.1428</v>
      </c>
      <c r="K543" s="12">
        <f t="shared" si="782"/>
        <v>2.038398175632</v>
      </c>
      <c r="L543" s="12">
        <f t="shared" si="783"/>
        <v>1.5237006797280002</v>
      </c>
      <c r="M543" s="13">
        <f t="shared" si="784"/>
        <v>2.8379198329967902E-2</v>
      </c>
      <c r="N543" s="13">
        <f t="shared" si="785"/>
        <v>5.7848106101705273E-2</v>
      </c>
      <c r="O543" s="13">
        <f t="shared" si="786"/>
        <v>4.3241403785507816E-2</v>
      </c>
      <c r="P543" s="13">
        <f t="shared" si="787"/>
        <v>8.8143198588145802E-2</v>
      </c>
      <c r="Q543" s="13">
        <f t="shared" si="788"/>
        <v>5.8958736970741214E-2</v>
      </c>
      <c r="R543" s="13">
        <f t="shared" si="789"/>
        <v>3.29434781701856E-2</v>
      </c>
      <c r="S543" s="13">
        <f t="shared" si="790"/>
        <v>6.8441181521547406E-2</v>
      </c>
      <c r="T543" s="13">
        <f t="shared" si="791"/>
        <v>8.9835467598222765E-2</v>
      </c>
      <c r="U543" s="13">
        <f t="shared" si="792"/>
        <v>6.7151925801078954E-2</v>
      </c>
      <c r="V543" s="13">
        <f t="shared" si="793"/>
        <v>2.3619117794657311E-2</v>
      </c>
      <c r="W543" s="13">
        <f t="shared" si="794"/>
        <v>4.0060460626241946E-2</v>
      </c>
      <c r="X543" s="13">
        <f t="shared" si="795"/>
        <v>6.1040151086421642E-2</v>
      </c>
      <c r="Y543" s="13">
        <f t="shared" si="796"/>
        <v>4.6503459850540253E-2</v>
      </c>
      <c r="Z543" s="13">
        <f t="shared" si="797"/>
        <v>1.6732000026838775E-2</v>
      </c>
      <c r="AA543" s="13">
        <f t="shared" si="798"/>
        <v>3.4106478329382739E-2</v>
      </c>
      <c r="AB543" s="13">
        <f t="shared" si="799"/>
        <v>3.4761291601923067E-2</v>
      </c>
      <c r="AC543" s="13">
        <f t="shared" si="800"/>
        <v>4.5849264442859496E-3</v>
      </c>
      <c r="AD543" s="13">
        <f t="shared" si="801"/>
        <v>2.0414792463877285E-2</v>
      </c>
      <c r="AE543" s="13">
        <f t="shared" si="802"/>
        <v>3.1106033153715875E-2</v>
      </c>
      <c r="AF543" s="13">
        <f t="shared" si="803"/>
        <v>2.3698141929979301E-2</v>
      </c>
      <c r="AG543" s="13">
        <f t="shared" si="804"/>
        <v>1.2036291655666692E-2</v>
      </c>
      <c r="AH543" s="13">
        <f t="shared" si="805"/>
        <v>6.3736399535257908E-3</v>
      </c>
      <c r="AI543" s="13">
        <f t="shared" si="806"/>
        <v>1.2992016053402198E-2</v>
      </c>
      <c r="AJ543" s="13">
        <f t="shared" si="807"/>
        <v>1.3241450910518352E-2</v>
      </c>
      <c r="AK543" s="13">
        <f t="shared" si="808"/>
        <v>8.9971164595737639E-3</v>
      </c>
      <c r="AL543" s="13">
        <f t="shared" si="809"/>
        <v>5.6961451467638373E-4</v>
      </c>
      <c r="AM543" s="13">
        <f t="shared" si="810"/>
        <v>8.3226951428546723E-3</v>
      </c>
      <c r="AN543" s="13">
        <f t="shared" si="811"/>
        <v>1.2681296246336588E-2</v>
      </c>
      <c r="AO543" s="13">
        <f t="shared" si="812"/>
        <v>9.6612498551876015E-3</v>
      </c>
      <c r="AP543" s="13">
        <f t="shared" si="813"/>
        <v>4.9069509904571297E-3</v>
      </c>
      <c r="AQ543" s="13">
        <f t="shared" si="814"/>
        <v>1.8691811398878783E-3</v>
      </c>
      <c r="AR543" s="13">
        <f t="shared" si="815"/>
        <v>1.9423039059057576E-3</v>
      </c>
      <c r="AS543" s="13">
        <f t="shared" si="816"/>
        <v>3.9591887383212043E-3</v>
      </c>
      <c r="AT543" s="13">
        <f t="shared" si="817"/>
        <v>4.0352015505883522E-3</v>
      </c>
      <c r="AU543" s="13">
        <f t="shared" si="818"/>
        <v>2.7417824930089049E-3</v>
      </c>
      <c r="AV543" s="13">
        <f t="shared" si="819"/>
        <v>1.3972111079322768E-3</v>
      </c>
      <c r="AW543" s="13">
        <f t="shared" si="820"/>
        <v>4.9143629685339326E-5</v>
      </c>
      <c r="AX543" s="13">
        <f t="shared" si="821"/>
        <v>2.8274944325893778E-3</v>
      </c>
      <c r="AY543" s="13">
        <f t="shared" si="822"/>
        <v>4.308255188863571E-3</v>
      </c>
      <c r="AZ543" s="13">
        <f t="shared" si="823"/>
        <v>3.2822456798565548E-3</v>
      </c>
      <c r="BA543" s="13">
        <f t="shared" si="824"/>
        <v>1.667053324477241E-3</v>
      </c>
      <c r="BB543" s="13">
        <f t="shared" si="825"/>
        <v>6.3502257091219876E-4</v>
      </c>
      <c r="BC543" s="13">
        <f t="shared" si="826"/>
        <v>1.935168645883079E-4</v>
      </c>
      <c r="BD543" s="13">
        <f t="shared" si="827"/>
        <v>4.9324829694449184E-4</v>
      </c>
      <c r="BE543" s="13">
        <f t="shared" si="828"/>
        <v>1.0054364286252431E-3</v>
      </c>
      <c r="BF543" s="13">
        <f t="shared" si="829"/>
        <v>1.024739890911825E-3</v>
      </c>
      <c r="BG543" s="13">
        <f t="shared" si="830"/>
        <v>6.9627597471066613E-4</v>
      </c>
      <c r="BH543" s="13">
        <f t="shared" si="831"/>
        <v>3.548219191466536E-4</v>
      </c>
      <c r="BI543" s="13">
        <f t="shared" si="832"/>
        <v>1.4465367053255674E-4</v>
      </c>
      <c r="BJ543" s="14">
        <f t="shared" si="833"/>
        <v>0.49185660287312338</v>
      </c>
      <c r="BK543" s="14">
        <f t="shared" si="834"/>
        <v>0.21804549238214432</v>
      </c>
      <c r="BL543" s="14">
        <f t="shared" si="835"/>
        <v>0.27160366504172617</v>
      </c>
      <c r="BM543" s="14">
        <f t="shared" si="836"/>
        <v>0.68446452681840086</v>
      </c>
      <c r="BN543" s="14">
        <f t="shared" si="837"/>
        <v>0.30951412194625361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1.5941000000000001</v>
      </c>
      <c r="F575" s="10">
        <f>VLOOKUP(B575,home!$B$2:$E$405,3,FALSE)</f>
        <v>1.0664</v>
      </c>
      <c r="G575" s="10">
        <f>VLOOKUP(C575,away!$B$2:$E$405,4,FALSE)</f>
        <v>1.1919</v>
      </c>
      <c r="H575" s="10">
        <f>VLOOKUP(A575,away!$A$2:$E$405,3,FALSE)</f>
        <v>1.1647000000000001</v>
      </c>
      <c r="I575" s="10">
        <f>VLOOKUP(C575,away!$B$2:$E$405,3,FALSE)</f>
        <v>1.5455000000000001</v>
      </c>
      <c r="J575" s="10">
        <f>VLOOKUP(B575,home!$B$2:$E$405,4,FALSE)</f>
        <v>1.3736999999999999</v>
      </c>
      <c r="K575" s="12">
        <f t="shared" si="838"/>
        <v>2.0261683072559999</v>
      </c>
      <c r="L575" s="12">
        <f t="shared" si="839"/>
        <v>2.4727202367450003</v>
      </c>
      <c r="M575" s="13">
        <f t="shared" si="840"/>
        <v>1.1121350563293452E-2</v>
      </c>
      <c r="N575" s="13">
        <f t="shared" si="841"/>
        <v>2.2533728045228855E-2</v>
      </c>
      <c r="O575" s="13">
        <f t="shared" si="842"/>
        <v>2.7499988597791125E-2</v>
      </c>
      <c r="P575" s="13">
        <f t="shared" si="843"/>
        <v>5.5719605346745742E-2</v>
      </c>
      <c r="Q575" s="13">
        <f t="shared" si="844"/>
        <v>2.2828562804784201E-2</v>
      </c>
      <c r="R575" s="13">
        <f t="shared" si="845"/>
        <v>3.3999889158007453E-2</v>
      </c>
      <c r="S575" s="13">
        <f t="shared" si="846"/>
        <v>6.9790858635556008E-2</v>
      </c>
      <c r="T575" s="13">
        <f t="shared" si="847"/>
        <v>5.6448649223194099E-2</v>
      </c>
      <c r="U575" s="13">
        <f t="shared" si="848"/>
        <v>6.8889497862171578E-2</v>
      </c>
      <c r="V575" s="13">
        <f t="shared" si="849"/>
        <v>3.8851387476651393E-2</v>
      </c>
      <c r="W575" s="13">
        <f t="shared" si="850"/>
        <v>1.5418170151752295E-2</v>
      </c>
      <c r="X575" s="13">
        <f t="shared" si="851"/>
        <v>3.8124821347815627E-2</v>
      </c>
      <c r="Y575" s="13">
        <f t="shared" si="852"/>
        <v>4.7136008634515766E-2</v>
      </c>
      <c r="Z575" s="13">
        <f t="shared" si="853"/>
        <v>2.8024071322697314E-2</v>
      </c>
      <c r="AA575" s="13">
        <f t="shared" si="854"/>
        <v>5.6781485154331027E-2</v>
      </c>
      <c r="AB575" s="13">
        <f t="shared" si="855"/>
        <v>5.7524422829316295E-2</v>
      </c>
      <c r="AC575" s="13">
        <f t="shared" si="856"/>
        <v>1.2165698564735756E-2</v>
      </c>
      <c r="AD575" s="13">
        <f t="shared" si="857"/>
        <v>7.8099519293402357E-3</v>
      </c>
      <c r="AE575" s="13">
        <f t="shared" si="858"/>
        <v>1.9311826183685259E-2</v>
      </c>
      <c r="AF575" s="13">
        <f t="shared" si="859"/>
        <v>2.387637170645026E-2</v>
      </c>
      <c r="AG575" s="13">
        <f t="shared" si="860"/>
        <v>1.9679862499528435E-2</v>
      </c>
      <c r="AH575" s="13">
        <f t="shared" si="861"/>
        <v>1.7323922068904728E-2</v>
      </c>
      <c r="AI575" s="13">
        <f t="shared" si="862"/>
        <v>3.510118185338755E-2</v>
      </c>
      <c r="AJ575" s="13">
        <f t="shared" si="863"/>
        <v>3.5560451109281639E-2</v>
      </c>
      <c r="AK575" s="13">
        <f t="shared" si="864"/>
        <v>2.4017153009784305E-2</v>
      </c>
      <c r="AL575" s="13">
        <f t="shared" si="865"/>
        <v>2.4380777098489551E-3</v>
      </c>
      <c r="AM575" s="13">
        <f t="shared" si="866"/>
        <v>3.1648554160844059E-3</v>
      </c>
      <c r="AN575" s="13">
        <f t="shared" si="867"/>
        <v>7.8258020337239279E-3</v>
      </c>
      <c r="AO575" s="13">
        <f t="shared" si="868"/>
        <v>9.6755095287746704E-3</v>
      </c>
      <c r="AP575" s="13">
        <f t="shared" si="869"/>
        <v>7.9749427375400694E-3</v>
      </c>
      <c r="AQ575" s="13">
        <f t="shared" si="870"/>
        <v>4.9299505734994769E-3</v>
      </c>
      <c r="AR575" s="13">
        <f t="shared" si="871"/>
        <v>8.5674425359148054E-3</v>
      </c>
      <c r="AS575" s="13">
        <f t="shared" si="872"/>
        <v>1.7359080540507551E-2</v>
      </c>
      <c r="AT575" s="13">
        <f t="shared" si="873"/>
        <v>1.7586209417140376E-2</v>
      </c>
      <c r="AU575" s="13">
        <f t="shared" si="874"/>
        <v>1.1877540055258947E-2</v>
      </c>
      <c r="AV575" s="13">
        <f t="shared" si="875"/>
        <v>6.0164738070323416E-3</v>
      </c>
      <c r="AW575" s="13">
        <f t="shared" si="876"/>
        <v>3.393091289296399E-4</v>
      </c>
      <c r="AX575" s="13">
        <f t="shared" si="877"/>
        <v>1.0687549568529544E-3</v>
      </c>
      <c r="AY575" s="13">
        <f t="shared" si="878"/>
        <v>2.6427320099318293E-3</v>
      </c>
      <c r="AZ575" s="13">
        <f t="shared" si="879"/>
        <v>3.2673684606261129E-3</v>
      </c>
      <c r="BA575" s="13">
        <f t="shared" si="880"/>
        <v>2.6930960378308494E-3</v>
      </c>
      <c r="BB575" s="13">
        <f t="shared" si="881"/>
        <v>1.6648182680605308E-3</v>
      </c>
      <c r="BC575" s="13">
        <f t="shared" si="882"/>
        <v>8.2332596438720732E-4</v>
      </c>
      <c r="BD575" s="13">
        <f t="shared" si="883"/>
        <v>3.530814755951071E-3</v>
      </c>
      <c r="BE575" s="13">
        <f t="shared" si="884"/>
        <v>7.1540249572998879E-3</v>
      </c>
      <c r="BF575" s="13">
        <f t="shared" si="885"/>
        <v>7.2476293188997454E-3</v>
      </c>
      <c r="BG575" s="13">
        <f t="shared" si="886"/>
        <v>4.8949722762313503E-3</v>
      </c>
      <c r="BH575" s="13">
        <f t="shared" si="887"/>
        <v>2.479509422749182E-3</v>
      </c>
      <c r="BI575" s="13">
        <f t="shared" si="888"/>
        <v>1.0047806819834019E-3</v>
      </c>
      <c r="BJ575" s="14">
        <f t="shared" si="889"/>
        <v>0.31889910851360698</v>
      </c>
      <c r="BK575" s="14">
        <f t="shared" si="890"/>
        <v>0.19272971030676317</v>
      </c>
      <c r="BL575" s="14">
        <f t="shared" si="891"/>
        <v>0.44441646941194429</v>
      </c>
      <c r="BM575" s="14">
        <f t="shared" si="892"/>
        <v>0.80806281215815901</v>
      </c>
      <c r="BN575" s="14">
        <f t="shared" si="893"/>
        <v>0.17370312451585082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1.5941000000000001</v>
      </c>
      <c r="F576" s="10">
        <f>VLOOKUP(B576,home!$B$2:$E$405,3,FALSE)</f>
        <v>1.4428000000000001</v>
      </c>
      <c r="G576" s="10">
        <f>VLOOKUP(C576,away!$B$2:$E$405,4,FALSE)</f>
        <v>0.94099999999999995</v>
      </c>
      <c r="H576" s="10">
        <f>VLOOKUP(A576,away!$A$2:$E$405,3,FALSE)</f>
        <v>1.1647000000000001</v>
      </c>
      <c r="I576" s="10">
        <f>VLOOKUP(C576,away!$B$2:$E$405,3,FALSE)</f>
        <v>1.3736999999999999</v>
      </c>
      <c r="J576" s="10">
        <f>VLOOKUP(B576,home!$B$2:$E$405,4,FALSE)</f>
        <v>0.2576</v>
      </c>
      <c r="K576" s="12">
        <f t="shared" si="838"/>
        <v>2.1642693986800001</v>
      </c>
      <c r="L576" s="12">
        <f t="shared" si="839"/>
        <v>0.41214670526399999</v>
      </c>
      <c r="M576" s="13">
        <f t="shared" si="840"/>
        <v>7.6046057391312635E-2</v>
      </c>
      <c r="N576" s="13">
        <f t="shared" si="841"/>
        <v>0.16458415490228098</v>
      </c>
      <c r="O576" s="13">
        <f t="shared" si="842"/>
        <v>3.1342132002146562E-2</v>
      </c>
      <c r="P576" s="13">
        <f t="shared" si="843"/>
        <v>6.7832817181634919E-2</v>
      </c>
      <c r="Q576" s="13">
        <f t="shared" si="844"/>
        <v>0.17810222498130784</v>
      </c>
      <c r="R576" s="13">
        <f t="shared" si="845"/>
        <v>6.4587782203170399E-3</v>
      </c>
      <c r="S576" s="13">
        <f t="shared" si="846"/>
        <v>1.512665891119146E-2</v>
      </c>
      <c r="T576" s="13">
        <f t="shared" si="847"/>
        <v>7.3404245226233705E-2</v>
      </c>
      <c r="U576" s="13">
        <f t="shared" si="848"/>
        <v>1.3978536055093041E-2</v>
      </c>
      <c r="V576" s="13">
        <f t="shared" si="849"/>
        <v>1.4992140928078864E-3</v>
      </c>
      <c r="W576" s="13">
        <f t="shared" si="850"/>
        <v>0.12848706512128841</v>
      </c>
      <c r="X576" s="13">
        <f t="shared" si="851"/>
        <v>5.2955520558780035E-2</v>
      </c>
      <c r="Y576" s="13">
        <f t="shared" si="852"/>
        <v>1.0912721661920602E-2</v>
      </c>
      <c r="Z576" s="13">
        <f t="shared" si="853"/>
        <v>8.8732138784484993E-4</v>
      </c>
      <c r="AA576" s="13">
        <f t="shared" si="854"/>
        <v>1.9204025265068764E-3</v>
      </c>
      <c r="AB576" s="13">
        <f t="shared" si="855"/>
        <v>2.0781342106332952E-3</v>
      </c>
      <c r="AC576" s="13">
        <f t="shared" si="856"/>
        <v>8.3580857905515789E-5</v>
      </c>
      <c r="AD576" s="13">
        <f t="shared" si="857"/>
        <v>6.952015579205223E-2</v>
      </c>
      <c r="AE576" s="13">
        <f t="shared" si="858"/>
        <v>2.8652503159134313E-2</v>
      </c>
      <c r="AF576" s="13">
        <f t="shared" si="859"/>
        <v>5.9045173873017789E-3</v>
      </c>
      <c r="AG576" s="13">
        <f t="shared" si="860"/>
        <v>8.1117579578347658E-4</v>
      </c>
      <c r="AH576" s="13">
        <f t="shared" si="861"/>
        <v>9.1426646627633683E-5</v>
      </c>
      <c r="AI576" s="13">
        <f t="shared" si="862"/>
        <v>1.9787189352011761E-4</v>
      </c>
      <c r="AJ576" s="13">
        <f t="shared" si="863"/>
        <v>2.14124042002229E-4</v>
      </c>
      <c r="AK576" s="13">
        <f t="shared" si="864"/>
        <v>1.5447403720903177E-4</v>
      </c>
      <c r="AL576" s="13">
        <f t="shared" si="865"/>
        <v>2.9821533153337316E-6</v>
      </c>
      <c r="AM576" s="13">
        <f t="shared" si="866"/>
        <v>3.0092069154440949E-2</v>
      </c>
      <c r="AN576" s="13">
        <f t="shared" si="867"/>
        <v>1.240234715657928E-2</v>
      </c>
      <c r="AO576" s="13">
        <f t="shared" si="868"/>
        <v>2.5557932590622441E-3</v>
      </c>
      <c r="AP576" s="13">
        <f t="shared" si="869"/>
        <v>3.5112059035281493E-4</v>
      </c>
      <c r="AQ576" s="13">
        <f t="shared" si="870"/>
        <v>3.6178298616065826E-5</v>
      </c>
      <c r="AR576" s="13">
        <f t="shared" si="871"/>
        <v>7.5362382361830431E-6</v>
      </c>
      <c r="AS576" s="13">
        <f t="shared" si="872"/>
        <v>1.6310449795733101E-5</v>
      </c>
      <c r="AT576" s="13">
        <f t="shared" si="873"/>
        <v>1.7650103685805807E-5</v>
      </c>
      <c r="AU576" s="13">
        <f t="shared" si="874"/>
        <v>1.2733193096906195E-5</v>
      </c>
      <c r="AV576" s="13">
        <f t="shared" si="875"/>
        <v>6.889515041779375E-6</v>
      </c>
      <c r="AW576" s="13">
        <f t="shared" si="876"/>
        <v>7.3890842378192143E-8</v>
      </c>
      <c r="AX576" s="13">
        <f t="shared" si="877"/>
        <v>1.0854557402319826E-2</v>
      </c>
      <c r="AY576" s="13">
        <f t="shared" si="878"/>
        <v>4.473670070465079E-3</v>
      </c>
      <c r="AZ576" s="13">
        <f t="shared" si="879"/>
        <v>9.219041899901745E-4</v>
      </c>
      <c r="BA576" s="13">
        <f t="shared" si="880"/>
        <v>1.2665325815784239E-4</v>
      </c>
      <c r="BB576" s="13">
        <f t="shared" si="881"/>
        <v>1.304993076517639E-5</v>
      </c>
      <c r="BC576" s="13">
        <f t="shared" si="882"/>
        <v>1.0756971937581519E-6</v>
      </c>
      <c r="BD576" s="13">
        <f t="shared" si="883"/>
        <v>5.176726265212366E-7</v>
      </c>
      <c r="BE576" s="13">
        <f t="shared" si="884"/>
        <v>1.120383024114213E-6</v>
      </c>
      <c r="BF576" s="13">
        <f t="shared" si="885"/>
        <v>1.2124053469454742E-6</v>
      </c>
      <c r="BG576" s="13">
        <f t="shared" si="886"/>
        <v>8.7465726373003276E-7</v>
      </c>
      <c r="BH576" s="13">
        <f t="shared" si="887"/>
        <v>4.7324848755602313E-7</v>
      </c>
      <c r="BI576" s="13">
        <f t="shared" si="888"/>
        <v>2.0484744391781864E-7</v>
      </c>
      <c r="BJ576" s="14">
        <f t="shared" si="889"/>
        <v>0.7751627035940265</v>
      </c>
      <c r="BK576" s="14">
        <f t="shared" si="890"/>
        <v>0.1650649806586329</v>
      </c>
      <c r="BL576" s="14">
        <f t="shared" si="891"/>
        <v>5.6501402348105009E-2</v>
      </c>
      <c r="BM576" s="14">
        <f t="shared" si="892"/>
        <v>0.46877664712998673</v>
      </c>
      <c r="BN576" s="14">
        <f t="shared" si="893"/>
        <v>0.52436616467899999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1.1607000000000001</v>
      </c>
      <c r="F577" s="10">
        <f>VLOOKUP(B577,home!$B$2:$E$405,3,FALSE)</f>
        <v>0.60309999999999997</v>
      </c>
      <c r="G577" s="10">
        <f>VLOOKUP(C577,away!$B$2:$E$405,4,FALSE)</f>
        <v>1.0339</v>
      </c>
      <c r="H577" s="10">
        <f>VLOOKUP(A577,away!$A$2:$E$405,3,FALSE)</f>
        <v>0.89880000000000004</v>
      </c>
      <c r="I577" s="10">
        <f>VLOOKUP(C577,away!$B$2:$E$405,3,FALSE)</f>
        <v>1.1126</v>
      </c>
      <c r="J577" s="10">
        <f>VLOOKUP(B577,home!$B$2:$E$405,4,FALSE)</f>
        <v>0.77880000000000005</v>
      </c>
      <c r="K577" s="12">
        <f t="shared" si="838"/>
        <v>0.72374878596300007</v>
      </c>
      <c r="L577" s="12">
        <f t="shared" si="839"/>
        <v>0.77880380054400011</v>
      </c>
      <c r="M577" s="13">
        <f t="shared" si="840"/>
        <v>0.22256132741856746</v>
      </c>
      <c r="N577" s="13">
        <f t="shared" si="841"/>
        <v>0.16107849052150197</v>
      </c>
      <c r="O577" s="13">
        <f t="shared" si="842"/>
        <v>0.17333160764769792</v>
      </c>
      <c r="P577" s="13">
        <f t="shared" si="843"/>
        <v>0.12544854060403643</v>
      </c>
      <c r="Q577" s="13">
        <f t="shared" si="844"/>
        <v>5.8290180979844834E-2</v>
      </c>
      <c r="R577" s="13">
        <f t="shared" si="845"/>
        <v>6.7495657395214292E-2</v>
      </c>
      <c r="S577" s="13">
        <f t="shared" si="846"/>
        <v>1.7677527945011786E-2</v>
      </c>
      <c r="T577" s="13">
        <f t="shared" si="847"/>
        <v>4.5396614481500744E-2</v>
      </c>
      <c r="U577" s="13">
        <f t="shared" si="848"/>
        <v>4.884990009756094E-2</v>
      </c>
      <c r="V577" s="13">
        <f t="shared" si="849"/>
        <v>1.1071206045195191E-3</v>
      </c>
      <c r="W577" s="13">
        <f t="shared" si="850"/>
        <v>1.4062482572575417E-2</v>
      </c>
      <c r="X577" s="13">
        <f t="shared" si="851"/>
        <v>1.0951914872605504E-2</v>
      </c>
      <c r="Y577" s="13">
        <f t="shared" si="852"/>
        <v>4.2646964630097617E-3</v>
      </c>
      <c r="Z577" s="13">
        <f t="shared" si="853"/>
        <v>1.7521958166536216E-2</v>
      </c>
      <c r="AA577" s="13">
        <f t="shared" si="854"/>
        <v>1.268149595072506E-2</v>
      </c>
      <c r="AB577" s="13">
        <f t="shared" si="855"/>
        <v>4.5891086492659819E-3</v>
      </c>
      <c r="AC577" s="13">
        <f t="shared" si="856"/>
        <v>3.9002357721055899E-5</v>
      </c>
      <c r="AD577" s="13">
        <f t="shared" si="857"/>
        <v>2.5444261723818261E-3</v>
      </c>
      <c r="AE577" s="13">
        <f t="shared" si="858"/>
        <v>1.9816087732545894E-3</v>
      </c>
      <c r="AF577" s="13">
        <f t="shared" si="859"/>
        <v>7.7164222190100387E-4</v>
      </c>
      <c r="AG577" s="13">
        <f t="shared" si="860"/>
        <v>2.0031929835890618E-4</v>
      </c>
      <c r="AH577" s="13">
        <f t="shared" si="861"/>
        <v>3.4115419032678452E-3</v>
      </c>
      <c r="AI577" s="13">
        <f t="shared" si="862"/>
        <v>2.4690993107520059E-3</v>
      </c>
      <c r="AJ577" s="13">
        <f t="shared" si="863"/>
        <v>8.9350381428942227E-4</v>
      </c>
      <c r="AK577" s="13">
        <f t="shared" si="864"/>
        <v>2.1555743361509306E-4</v>
      </c>
      <c r="AL577" s="13">
        <f t="shared" si="865"/>
        <v>8.7936011399163708E-7</v>
      </c>
      <c r="AM577" s="13">
        <f t="shared" si="866"/>
        <v>3.6830507064676614E-4</v>
      </c>
      <c r="AN577" s="13">
        <f t="shared" si="867"/>
        <v>2.8683738877932792E-4</v>
      </c>
      <c r="AO577" s="13">
        <f t="shared" si="868"/>
        <v>1.1169502425972874E-4</v>
      </c>
      <c r="AP577" s="13">
        <f t="shared" si="869"/>
        <v>2.8996169798443682E-5</v>
      </c>
      <c r="AQ577" s="13">
        <f t="shared" si="870"/>
        <v>5.6455818100617721E-6</v>
      </c>
      <c r="AR577" s="13">
        <f t="shared" si="871"/>
        <v>5.3138435999602212E-4</v>
      </c>
      <c r="AS577" s="13">
        <f t="shared" si="872"/>
        <v>3.8458878542684682E-4</v>
      </c>
      <c r="AT577" s="13">
        <f t="shared" si="873"/>
        <v>1.3917283327383257E-4</v>
      </c>
      <c r="AU577" s="13">
        <f t="shared" si="874"/>
        <v>3.3575389706989108E-5</v>
      </c>
      <c r="AV577" s="13">
        <f t="shared" si="875"/>
        <v>6.0750368846669942E-6</v>
      </c>
      <c r="AW577" s="13">
        <f t="shared" si="876"/>
        <v>1.3768295318513279E-8</v>
      </c>
      <c r="AX577" s="13">
        <f t="shared" si="877"/>
        <v>4.4426724624102304E-5</v>
      </c>
      <c r="AY577" s="13">
        <f t="shared" si="878"/>
        <v>3.459970198297259E-5</v>
      </c>
      <c r="AZ577" s="13">
        <f t="shared" si="879"/>
        <v>1.3473189701014413E-5</v>
      </c>
      <c r="BA577" s="13">
        <f t="shared" si="880"/>
        <v>3.4976571148667685E-6</v>
      </c>
      <c r="BB577" s="13">
        <f t="shared" si="881"/>
        <v>6.8099716351450031E-7</v>
      </c>
      <c r="BC577" s="13">
        <f t="shared" si="882"/>
        <v>1.060726358209554E-7</v>
      </c>
      <c r="BD577" s="13">
        <f t="shared" si="883"/>
        <v>6.8974026519090506E-5</v>
      </c>
      <c r="BE577" s="13">
        <f t="shared" si="884"/>
        <v>4.9919867956171529E-5</v>
      </c>
      <c r="BF577" s="13">
        <f t="shared" si="885"/>
        <v>1.8064721914356208E-5</v>
      </c>
      <c r="BG577" s="13">
        <f t="shared" si="886"/>
        <v>4.3581068514248355E-6</v>
      </c>
      <c r="BH577" s="13">
        <f t="shared" si="887"/>
        <v>7.8854363570393938E-7</v>
      </c>
      <c r="BI577" s="13">
        <f t="shared" si="888"/>
        <v>1.1414149980391532E-7</v>
      </c>
      <c r="BJ577" s="14">
        <f t="shared" si="889"/>
        <v>0.30044063993545123</v>
      </c>
      <c r="BK577" s="14">
        <f t="shared" si="890"/>
        <v>0.36686899799195322</v>
      </c>
      <c r="BL577" s="14">
        <f t="shared" si="891"/>
        <v>0.31517448801605341</v>
      </c>
      <c r="BM577" s="14">
        <f t="shared" si="892"/>
        <v>0.19176569360944351</v>
      </c>
      <c r="BN577" s="14">
        <f t="shared" si="893"/>
        <v>0.80820580456686297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1.1607000000000001</v>
      </c>
      <c r="F578" s="10">
        <f>VLOOKUP(B578,home!$B$2:$E$405,3,FALSE)</f>
        <v>0.77539999999999998</v>
      </c>
      <c r="G578" s="10">
        <f>VLOOKUP(C578,away!$B$2:$E$405,4,FALSE)</f>
        <v>1.2061999999999999</v>
      </c>
      <c r="H578" s="10">
        <f>VLOOKUP(A578,away!$A$2:$E$405,3,FALSE)</f>
        <v>0.89880000000000004</v>
      </c>
      <c r="I578" s="10">
        <f>VLOOKUP(C578,away!$B$2:$E$405,3,FALSE)</f>
        <v>1.7802</v>
      </c>
      <c r="J578" s="10">
        <f>VLOOKUP(B578,home!$B$2:$E$405,4,FALSE)</f>
        <v>1.1126</v>
      </c>
      <c r="K578" s="12">
        <f t="shared" si="838"/>
        <v>1.0855881780359999</v>
      </c>
      <c r="L578" s="12">
        <f t="shared" si="839"/>
        <v>1.7802086873760001</v>
      </c>
      <c r="M578" s="13">
        <f t="shared" si="840"/>
        <v>5.6937741332949786E-2</v>
      </c>
      <c r="N578" s="13">
        <f t="shared" si="841"/>
        <v>6.1810938875122005E-2</v>
      </c>
      <c r="O578" s="13">
        <f t="shared" si="842"/>
        <v>0.10136106176048479</v>
      </c>
      <c r="P578" s="13">
        <f t="shared" si="843"/>
        <v>0.11003637036035914</v>
      </c>
      <c r="Q578" s="13">
        <f t="shared" si="844"/>
        <v>3.3550612258069129E-2</v>
      </c>
      <c r="R578" s="13">
        <f t="shared" si="845"/>
        <v>9.0221921353835166E-2</v>
      </c>
      <c r="S578" s="13">
        <f t="shared" si="846"/>
        <v>5.3163343498643663E-2</v>
      </c>
      <c r="T578" s="13">
        <f t="shared" si="847"/>
        <v>5.9727091408598387E-2</v>
      </c>
      <c r="U578" s="13">
        <f t="shared" si="848"/>
        <v>9.7943851221417189E-2</v>
      </c>
      <c r="V578" s="13">
        <f t="shared" si="849"/>
        <v>1.1415785456304704E-2</v>
      </c>
      <c r="W578" s="13">
        <f t="shared" si="850"/>
        <v>1.2140716011076519E-2</v>
      </c>
      <c r="X578" s="13">
        <f t="shared" si="851"/>
        <v>2.1613008113883319E-2</v>
      </c>
      <c r="Y578" s="13">
        <f t="shared" si="852"/>
        <v>1.9237832402331536E-2</v>
      </c>
      <c r="Z578" s="13">
        <f t="shared" si="853"/>
        <v>5.3537949395283876E-2</v>
      </c>
      <c r="AA578" s="13">
        <f t="shared" si="854"/>
        <v>5.8120164939809787E-2</v>
      </c>
      <c r="AB578" s="13">
        <f t="shared" si="855"/>
        <v>3.1547281982079949E-2</v>
      </c>
      <c r="AC578" s="13">
        <f t="shared" si="856"/>
        <v>1.3788652822989348E-3</v>
      </c>
      <c r="AD578" s="13">
        <f t="shared" si="857"/>
        <v>3.2949544436292619E-3</v>
      </c>
      <c r="AE578" s="13">
        <f t="shared" si="858"/>
        <v>5.8657065250569676E-3</v>
      </c>
      <c r="AF578" s="13">
        <f t="shared" si="859"/>
        <v>5.2210908567522528E-3</v>
      </c>
      <c r="AG578" s="13">
        <f t="shared" si="860"/>
        <v>3.0982104335899215E-3</v>
      </c>
      <c r="AH578" s="13">
        <f t="shared" si="861"/>
        <v>2.3827180654445244E-2</v>
      </c>
      <c r="AI578" s="13">
        <f t="shared" si="862"/>
        <v>2.5866505634393838E-2</v>
      </c>
      <c r="AJ578" s="13">
        <f t="shared" si="863"/>
        <v>1.4040186361899765E-2</v>
      </c>
      <c r="AK578" s="13">
        <f t="shared" si="864"/>
        <v>5.0806201106335545E-3</v>
      </c>
      <c r="AL578" s="13">
        <f t="shared" si="865"/>
        <v>1.0659034048636105E-4</v>
      </c>
      <c r="AM578" s="13">
        <f t="shared" si="866"/>
        <v>7.1539271823422266E-4</v>
      </c>
      <c r="AN578" s="13">
        <f t="shared" si="867"/>
        <v>1.2735483318860943E-3</v>
      </c>
      <c r="AO578" s="13">
        <f t="shared" si="868"/>
        <v>1.1335909021084195E-3</v>
      </c>
      <c r="AP578" s="13">
        <f t="shared" si="869"/>
        <v>6.7267612395460188E-4</v>
      </c>
      <c r="AQ578" s="13">
        <f t="shared" si="870"/>
        <v>2.9937596991359914E-4</v>
      </c>
      <c r="AR578" s="13">
        <f t="shared" si="871"/>
        <v>8.4834707993441585E-3</v>
      </c>
      <c r="AS578" s="13">
        <f t="shared" si="872"/>
        <v>9.2095556084816326E-3</v>
      </c>
      <c r="AT578" s="13">
        <f t="shared" si="873"/>
        <v>4.9988923467663999E-3</v>
      </c>
      <c r="AU578" s="13">
        <f t="shared" si="874"/>
        <v>1.8089128116414138E-3</v>
      </c>
      <c r="AV578" s="13">
        <f t="shared" si="875"/>
        <v>4.9093359085394491E-4</v>
      </c>
      <c r="AW578" s="13">
        <f t="shared" si="876"/>
        <v>5.722046332252467E-6</v>
      </c>
      <c r="AX578" s="13">
        <f t="shared" si="877"/>
        <v>1.2943697959468518E-4</v>
      </c>
      <c r="AY578" s="13">
        <f t="shared" si="878"/>
        <v>2.3042483554216864E-4</v>
      </c>
      <c r="AZ578" s="13">
        <f t="shared" si="879"/>
        <v>2.0510214700967741E-4</v>
      </c>
      <c r="BA578" s="13">
        <f t="shared" si="880"/>
        <v>1.2170820796869909E-4</v>
      </c>
      <c r="BB578" s="13">
        <f t="shared" si="881"/>
        <v>5.4166502287710728E-5</v>
      </c>
      <c r="BC578" s="13">
        <f t="shared" si="882"/>
        <v>1.9285535587470925E-5</v>
      </c>
      <c r="BD578" s="13">
        <f t="shared" si="883"/>
        <v>2.5170580693488517E-3</v>
      </c>
      <c r="BE578" s="13">
        <f t="shared" si="884"/>
        <v>2.7324884835152317E-3</v>
      </c>
      <c r="BF578" s="13">
        <f t="shared" si="885"/>
        <v>1.4831785971618262E-3</v>
      </c>
      <c r="BG578" s="13">
        <f t="shared" si="886"/>
        <v>5.3670705033163251E-4</v>
      </c>
      <c r="BH578" s="13">
        <f t="shared" si="887"/>
        <v>1.4566070722714814E-4</v>
      </c>
      <c r="BI578" s="13">
        <f t="shared" si="888"/>
        <v>3.1625508354030999E-5</v>
      </c>
      <c r="BJ578" s="14">
        <f t="shared" si="889"/>
        <v>0.2304148695821967</v>
      </c>
      <c r="BK578" s="14">
        <f t="shared" si="890"/>
        <v>0.23326912110658474</v>
      </c>
      <c r="BL578" s="14">
        <f t="shared" si="891"/>
        <v>0.4804472575920255</v>
      </c>
      <c r="BM578" s="14">
        <f t="shared" si="892"/>
        <v>0.54352584894606071</v>
      </c>
      <c r="BN578" s="14">
        <f t="shared" si="893"/>
        <v>0.45391864594082004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1.7444</v>
      </c>
      <c r="F586" s="10">
        <f>VLOOKUP(B586,home!$B$2:$E$405,3,FALSE)</f>
        <v>0.63700000000000001</v>
      </c>
      <c r="G586" s="10">
        <f>VLOOKUP(C586,away!$B$2:$E$405,4,FALSE)</f>
        <v>0.63700000000000001</v>
      </c>
      <c r="H586" s="10">
        <f>VLOOKUP(A586,away!$A$2:$E$405,3,FALSE)</f>
        <v>1.5556000000000001</v>
      </c>
      <c r="I586" s="10">
        <f>VLOOKUP(C586,away!$B$2:$E$405,3,FALSE)</f>
        <v>1.2142999999999999</v>
      </c>
      <c r="J586" s="10">
        <f>VLOOKUP(B586,home!$B$2:$E$405,4,FALSE)</f>
        <v>1.5</v>
      </c>
      <c r="K586" s="12">
        <f t="shared" si="838"/>
        <v>0.70782344359999994</v>
      </c>
      <c r="L586" s="12">
        <f t="shared" si="839"/>
        <v>2.8334476199999998</v>
      </c>
      <c r="M586" s="13">
        <f t="shared" si="840"/>
        <v>2.8976472725305593E-2</v>
      </c>
      <c r="N586" s="13">
        <f t="shared" si="841"/>
        <v>2.0510226707807278E-2</v>
      </c>
      <c r="O586" s="13">
        <f t="shared" si="842"/>
        <v>8.2103317679512053E-2</v>
      </c>
      <c r="P586" s="13">
        <f t="shared" si="843"/>
        <v>5.8114653050896976E-2</v>
      </c>
      <c r="Q586" s="13">
        <f t="shared" si="844"/>
        <v>7.2588096486684191E-3</v>
      </c>
      <c r="R586" s="13">
        <f t="shared" si="845"/>
        <v>0.11631772503655868</v>
      </c>
      <c r="S586" s="13">
        <f t="shared" si="846"/>
        <v>2.9138405934037916E-2</v>
      </c>
      <c r="T586" s="13">
        <f t="shared" si="847"/>
        <v>2.056745692305257E-2</v>
      </c>
      <c r="U586" s="13">
        <f t="shared" si="848"/>
        <v>8.2332412687094889E-2</v>
      </c>
      <c r="V586" s="13">
        <f t="shared" si="849"/>
        <v>6.4932692401322096E-3</v>
      </c>
      <c r="W586" s="13">
        <f t="shared" si="850"/>
        <v>1.7126518806524619E-3</v>
      </c>
      <c r="X586" s="13">
        <f t="shared" si="851"/>
        <v>4.8527093951232425E-3</v>
      </c>
      <c r="Y586" s="13">
        <f t="shared" si="852"/>
        <v>6.8749489430817963E-3</v>
      </c>
      <c r="Z586" s="13">
        <f t="shared" si="853"/>
        <v>0.10986006038955053</v>
      </c>
      <c r="AA586" s="13">
        <f t="shared" si="854"/>
        <v>7.7761526259035596E-2</v>
      </c>
      <c r="AB586" s="13">
        <f t="shared" si="855"/>
        <v>2.7520715648131199E-2</v>
      </c>
      <c r="AC586" s="13">
        <f t="shared" si="856"/>
        <v>8.139234471221449E-4</v>
      </c>
      <c r="AD586" s="13">
        <f t="shared" si="857"/>
        <v>3.0306378796286039E-4</v>
      </c>
      <c r="AE586" s="13">
        <f t="shared" si="858"/>
        <v>8.5871536871155144E-4</v>
      </c>
      <c r="AF586" s="13">
        <f t="shared" si="859"/>
        <v>1.2165625088665841E-3</v>
      </c>
      <c r="AG586" s="13">
        <f t="shared" si="860"/>
        <v>1.1490220484430837E-3</v>
      </c>
      <c r="AH586" s="13">
        <f t="shared" si="861"/>
        <v>7.7820681660957042E-2</v>
      </c>
      <c r="AI586" s="13">
        <f t="shared" si="862"/>
        <v>5.5083302876557973E-2</v>
      </c>
      <c r="AJ586" s="13">
        <f t="shared" si="863"/>
        <v>1.9494626563473522E-2</v>
      </c>
      <c r="AK586" s="13">
        <f t="shared" si="864"/>
        <v>4.5995845686179534E-3</v>
      </c>
      <c r="AL586" s="13">
        <f t="shared" si="865"/>
        <v>6.5295564698853099E-5</v>
      </c>
      <c r="AM586" s="13">
        <f t="shared" si="866"/>
        <v>4.2903130805266438E-5</v>
      </c>
      <c r="AN586" s="13">
        <f t="shared" si="867"/>
        <v>1.2156377387073087E-4</v>
      </c>
      <c r="AO586" s="13">
        <f t="shared" si="868"/>
        <v>1.7222229287612031E-4</v>
      </c>
      <c r="AP586" s="13">
        <f t="shared" si="869"/>
        <v>1.62660948620262E-4</v>
      </c>
      <c r="AQ586" s="13">
        <f t="shared" si="870"/>
        <v>1.1522281943375589E-4</v>
      </c>
      <c r="AR586" s="13">
        <f t="shared" si="871"/>
        <v>4.4100165047803293E-2</v>
      </c>
      <c r="AS586" s="13">
        <f t="shared" si="872"/>
        <v>3.1215130687464478E-2</v>
      </c>
      <c r="AT586" s="13">
        <f t="shared" si="873"/>
        <v>1.104740064781257E-2</v>
      </c>
      <c r="AU586" s="13">
        <f t="shared" si="874"/>
        <v>2.6065363897878548E-3</v>
      </c>
      <c r="AV586" s="13">
        <f t="shared" si="875"/>
        <v>4.6124189082208763E-4</v>
      </c>
      <c r="AW586" s="13">
        <f t="shared" si="876"/>
        <v>3.6376533666247354E-6</v>
      </c>
      <c r="AX586" s="13">
        <f t="shared" si="877"/>
        <v>5.0613069646341511E-6</v>
      </c>
      <c r="AY586" s="13">
        <f t="shared" si="878"/>
        <v>1.434094817303206E-5</v>
      </c>
      <c r="AZ586" s="13">
        <f t="shared" si="879"/>
        <v>2.0317162734710519E-5</v>
      </c>
      <c r="BA586" s="13">
        <f t="shared" si="880"/>
        <v>1.9189205465272738E-5</v>
      </c>
      <c r="BB586" s="13">
        <f t="shared" si="881"/>
        <v>1.3592902138817005E-5</v>
      </c>
      <c r="BC586" s="13">
        <f t="shared" si="882"/>
        <v>7.7029552428247939E-6</v>
      </c>
      <c r="BD586" s="13">
        <f t="shared" si="883"/>
        <v>2.0825917949384216E-2</v>
      </c>
      <c r="BE586" s="13">
        <f t="shared" si="884"/>
        <v>1.4741072959064185E-2</v>
      </c>
      <c r="BF586" s="13">
        <f t="shared" si="885"/>
        <v>5.2170385121218261E-3</v>
      </c>
      <c r="BG586" s="13">
        <f t="shared" si="886"/>
        <v>1.2309140550146303E-3</v>
      </c>
      <c r="BH586" s="13">
        <f t="shared" si="887"/>
        <v>2.178174562990238E-4</v>
      </c>
      <c r="BI586" s="13">
        <f t="shared" si="888"/>
        <v>3.0835260398753523E-5</v>
      </c>
      <c r="BJ586" s="14">
        <f t="shared" si="889"/>
        <v>6.5998944658695283E-2</v>
      </c>
      <c r="BK586" s="14">
        <f t="shared" si="890"/>
        <v>0.12361636091036671</v>
      </c>
      <c r="BL586" s="14">
        <f t="shared" si="891"/>
        <v>0.67472796383591205</v>
      </c>
      <c r="BM586" s="14">
        <f t="shared" si="892"/>
        <v>0.66091142165096917</v>
      </c>
      <c r="BN586" s="14">
        <f t="shared" si="893"/>
        <v>0.313281204848749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1.7444</v>
      </c>
      <c r="F587" s="10">
        <f>VLOOKUP(B587,home!$B$2:$E$405,3,FALSE)</f>
        <v>1.0828</v>
      </c>
      <c r="G587" s="10">
        <f>VLOOKUP(C587,away!$B$2:$E$405,4,FALSE)</f>
        <v>1.1465000000000001</v>
      </c>
      <c r="H587" s="10">
        <f>VLOOKUP(A587,away!$A$2:$E$405,3,FALSE)</f>
        <v>1.5556000000000001</v>
      </c>
      <c r="I587" s="10">
        <f>VLOOKUP(C587,away!$B$2:$E$405,3,FALSE)</f>
        <v>0.64280000000000004</v>
      </c>
      <c r="J587" s="10">
        <f>VLOOKUP(B587,home!$B$2:$E$405,4,FALSE)</f>
        <v>1.3571</v>
      </c>
      <c r="K587" s="12">
        <f t="shared" si="838"/>
        <v>2.1655508408799999</v>
      </c>
      <c r="L587" s="12">
        <f t="shared" si="839"/>
        <v>1.3570181397280001</v>
      </c>
      <c r="M587" s="13">
        <f t="shared" si="840"/>
        <v>2.9523492382475841E-2</v>
      </c>
      <c r="N587" s="13">
        <f t="shared" si="841"/>
        <v>6.3934623754584835E-2</v>
      </c>
      <c r="O587" s="13">
        <f t="shared" si="842"/>
        <v>4.0063914711141145E-2</v>
      </c>
      <c r="P587" s="13">
        <f t="shared" si="843"/>
        <v>8.6760444191656308E-2</v>
      </c>
      <c r="Q587" s="13">
        <f t="shared" si="844"/>
        <v>6.9226839116543815E-2</v>
      </c>
      <c r="R587" s="13">
        <f t="shared" si="845"/>
        <v>2.7183729505767012E-2</v>
      </c>
      <c r="S587" s="13">
        <f t="shared" si="846"/>
        <v>6.3740550904485049E-2</v>
      </c>
      <c r="T587" s="13">
        <f t="shared" si="847"/>
        <v>9.3942076437181818E-2</v>
      </c>
      <c r="U587" s="13">
        <f t="shared" si="848"/>
        <v>5.8867748289468225E-2</v>
      </c>
      <c r="V587" s="13">
        <f t="shared" si="849"/>
        <v>2.0812648065144514E-2</v>
      </c>
      <c r="W587" s="13">
        <f t="shared" si="850"/>
        <v>4.997141322009864E-2</v>
      </c>
      <c r="X587" s="13">
        <f t="shared" si="851"/>
        <v>6.781211420751744E-2</v>
      </c>
      <c r="Y587" s="13">
        <f t="shared" si="852"/>
        <v>4.6011134536454008E-2</v>
      </c>
      <c r="Z587" s="13">
        <f t="shared" si="853"/>
        <v>1.2296271348261697E-2</v>
      </c>
      <c r="AA587" s="13">
        <f t="shared" si="854"/>
        <v>2.6628200757916769E-2</v>
      </c>
      <c r="AB587" s="13">
        <f t="shared" si="855"/>
        <v>2.8832361271214059E-2</v>
      </c>
      <c r="AC587" s="13">
        <f t="shared" si="856"/>
        <v>3.8226223534625929E-3</v>
      </c>
      <c r="AD587" s="13">
        <f t="shared" si="857"/>
        <v>2.7053908979686642E-2</v>
      </c>
      <c r="AE587" s="13">
        <f t="shared" si="858"/>
        <v>3.6712645235984998E-2</v>
      </c>
      <c r="AF587" s="13">
        <f t="shared" si="859"/>
        <v>2.4909862771315201E-2</v>
      </c>
      <c r="AG587" s="13">
        <f t="shared" si="860"/>
        <v>1.1267711879603303E-2</v>
      </c>
      <c r="AH587" s="13">
        <f t="shared" si="861"/>
        <v>4.1715658176522015E-3</v>
      </c>
      <c r="AI587" s="13">
        <f t="shared" si="862"/>
        <v>9.0337378642029904E-3</v>
      </c>
      <c r="AJ587" s="13">
        <f t="shared" si="863"/>
        <v>9.7815093140571404E-3</v>
      </c>
      <c r="AK587" s="13">
        <f t="shared" si="864"/>
        <v>7.0607852400439968E-3</v>
      </c>
      <c r="AL587" s="13">
        <f t="shared" si="865"/>
        <v>4.4934035454454135E-4</v>
      </c>
      <c r="AM587" s="13">
        <f t="shared" si="866"/>
        <v>1.1717323068010276E-2</v>
      </c>
      <c r="AN587" s="13">
        <f t="shared" si="867"/>
        <v>1.5900619952343289E-2</v>
      </c>
      <c r="AO587" s="13">
        <f t="shared" si="868"/>
        <v>1.0788714854125407E-2</v>
      </c>
      <c r="AP587" s="13">
        <f t="shared" si="869"/>
        <v>4.8801605871336999E-3</v>
      </c>
      <c r="AQ587" s="13">
        <f t="shared" si="870"/>
        <v>1.6556166103815204E-3</v>
      </c>
      <c r="AR587" s="13">
        <f t="shared" si="871"/>
        <v>1.1321780971246603E-3</v>
      </c>
      <c r="AS587" s="13">
        <f t="shared" si="872"/>
        <v>2.4517892302542265E-3</v>
      </c>
      <c r="AT587" s="13">
        <f t="shared" si="873"/>
        <v>2.654737114618784E-3</v>
      </c>
      <c r="AU587" s="13">
        <f t="shared" si="874"/>
        <v>1.916322730292684E-3</v>
      </c>
      <c r="AV587" s="13">
        <f t="shared" si="875"/>
        <v>1.0374735749956951E-3</v>
      </c>
      <c r="AW587" s="13">
        <f t="shared" si="876"/>
        <v>3.6679800095455206E-5</v>
      </c>
      <c r="AX587" s="13">
        <f t="shared" si="877"/>
        <v>4.2290764704653802E-3</v>
      </c>
      <c r="AY587" s="13">
        <f t="shared" si="878"/>
        <v>5.738933484718386E-3</v>
      </c>
      <c r="AZ587" s="13">
        <f t="shared" si="879"/>
        <v>3.8939184207276373E-3</v>
      </c>
      <c r="BA587" s="13">
        <f t="shared" si="880"/>
        <v>1.7613726438494698E-3</v>
      </c>
      <c r="BB587" s="13">
        <f t="shared" si="881"/>
        <v>5.9755365713109955E-4</v>
      </c>
      <c r="BC587" s="13">
        <f t="shared" si="882"/>
        <v>1.6217823043754149E-4</v>
      </c>
      <c r="BD587" s="13">
        <f t="shared" si="883"/>
        <v>2.5606436920014861E-4</v>
      </c>
      <c r="BE587" s="13">
        <f t="shared" si="884"/>
        <v>5.5452041004078862E-4</v>
      </c>
      <c r="BF587" s="13">
        <f t="shared" si="885"/>
        <v>6.0042107012447618E-4</v>
      </c>
      <c r="BG587" s="13">
        <f t="shared" si="886"/>
        <v>4.3341411776337622E-4</v>
      </c>
      <c r="BH587" s="13">
        <f t="shared" si="887"/>
        <v>2.3464507679293571E-4</v>
      </c>
      <c r="BI587" s="13">
        <f t="shared" si="888"/>
        <v>1.0162716867145881E-4</v>
      </c>
      <c r="BJ587" s="14">
        <f t="shared" si="889"/>
        <v>0.5521677981182942</v>
      </c>
      <c r="BK587" s="14">
        <f t="shared" si="890"/>
        <v>0.21084803173648725</v>
      </c>
      <c r="BL587" s="14">
        <f t="shared" si="891"/>
        <v>0.22299674573134276</v>
      </c>
      <c r="BM587" s="14">
        <f t="shared" si="892"/>
        <v>0.67591354958759431</v>
      </c>
      <c r="BN587" s="14">
        <f t="shared" si="893"/>
        <v>0.31669304366216899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1.1607000000000001</v>
      </c>
      <c r="F604" s="10">
        <f>VLOOKUP(B604,home!$B$2:$E$405,3,FALSE)</f>
        <v>0.43080000000000002</v>
      </c>
      <c r="G604" s="10">
        <f>VLOOKUP(C604,away!$B$2:$E$405,4,FALSE)</f>
        <v>0.86150000000000004</v>
      </c>
      <c r="H604" s="10">
        <f>VLOOKUP(A604,away!$A$2:$E$405,3,FALSE)</f>
        <v>0.89880000000000004</v>
      </c>
      <c r="I604" s="10">
        <f>VLOOKUP(C604,away!$B$2:$E$405,3,FALSE)</f>
        <v>1.0013000000000001</v>
      </c>
      <c r="J604" s="10">
        <f>VLOOKUP(B604,home!$B$2:$E$405,4,FALSE)</f>
        <v>0.8901</v>
      </c>
      <c r="K604" s="12">
        <f t="shared" si="838"/>
        <v>0.4307754659400001</v>
      </c>
      <c r="L604" s="12">
        <f t="shared" si="839"/>
        <v>0.80106190844400005</v>
      </c>
      <c r="M604" s="13">
        <f t="shared" si="840"/>
        <v>0.29175601986573685</v>
      </c>
      <c r="N604" s="13">
        <f t="shared" si="841"/>
        <v>0.12568133539846274</v>
      </c>
      <c r="O604" s="13">
        <f t="shared" si="842"/>
        <v>0.23371463407367279</v>
      </c>
      <c r="P604" s="13">
        <f t="shared" si="843"/>
        <v>0.10067853039008302</v>
      </c>
      <c r="Q604" s="13">
        <f t="shared" si="844"/>
        <v>2.7070217908117103E-2</v>
      </c>
      <c r="R604" s="13">
        <f t="shared" si="845"/>
        <v>9.3609945401173691E-2</v>
      </c>
      <c r="S604" s="13">
        <f t="shared" si="846"/>
        <v>8.6854818678389432E-3</v>
      </c>
      <c r="T604" s="13">
        <f t="shared" si="847"/>
        <v>2.1684920419471235E-2</v>
      </c>
      <c r="U604" s="13">
        <f t="shared" si="848"/>
        <v>4.0324867846808568E-2</v>
      </c>
      <c r="V604" s="13">
        <f t="shared" si="849"/>
        <v>3.3301856903363887E-4</v>
      </c>
      <c r="W604" s="13">
        <f t="shared" si="850"/>
        <v>3.8870619108221606E-3</v>
      </c>
      <c r="X604" s="13">
        <f t="shared" si="851"/>
        <v>3.113777232523182E-3</v>
      </c>
      <c r="Y604" s="13">
        <f t="shared" si="852"/>
        <v>1.247164166177248E-3</v>
      </c>
      <c r="Z604" s="13">
        <f t="shared" si="853"/>
        <v>2.4995787170800952E-2</v>
      </c>
      <c r="AA604" s="13">
        <f t="shared" si="854"/>
        <v>1.0767571865038858E-2</v>
      </c>
      <c r="AB604" s="13">
        <f t="shared" si="855"/>
        <v>2.3192028936022749E-3</v>
      </c>
      <c r="AC604" s="13">
        <f t="shared" si="856"/>
        <v>7.1823325484304297E-6</v>
      </c>
      <c r="AD604" s="13">
        <f t="shared" si="857"/>
        <v>4.1861272644301074E-4</v>
      </c>
      <c r="AE604" s="13">
        <f t="shared" si="858"/>
        <v>3.3533470954338435E-4</v>
      </c>
      <c r="AF604" s="13">
        <f t="shared" si="859"/>
        <v>1.343119311971689E-4</v>
      </c>
      <c r="AG604" s="13">
        <f t="shared" si="860"/>
        <v>3.5864057310534459E-5</v>
      </c>
      <c r="AH604" s="13">
        <f t="shared" si="861"/>
        <v>5.0057932435254651E-3</v>
      </c>
      <c r="AI604" s="13">
        <f t="shared" si="862"/>
        <v>2.1563729168789869E-3</v>
      </c>
      <c r="AJ604" s="13">
        <f t="shared" si="863"/>
        <v>4.6445627400447127E-4</v>
      </c>
      <c r="AK604" s="13">
        <f t="shared" si="864"/>
        <v>6.6692122614344165E-5</v>
      </c>
      <c r="AL604" s="13">
        <f t="shared" si="865"/>
        <v>9.9138545430062029E-8</v>
      </c>
      <c r="AM604" s="13">
        <f t="shared" si="866"/>
        <v>3.6065618456380361E-5</v>
      </c>
      <c r="AN604" s="13">
        <f t="shared" si="867"/>
        <v>2.8890793149881208E-5</v>
      </c>
      <c r="AO604" s="13">
        <f t="shared" si="868"/>
        <v>1.1571656948552337E-5</v>
      </c>
      <c r="AP604" s="13">
        <f t="shared" si="869"/>
        <v>3.0898711996888708E-6</v>
      </c>
      <c r="AQ604" s="13">
        <f t="shared" si="870"/>
        <v>6.1879453001722957E-7</v>
      </c>
      <c r="AR604" s="13">
        <f t="shared" si="871"/>
        <v>8.019900577869183E-4</v>
      </c>
      <c r="AS604" s="13">
        <f t="shared" si="872"/>
        <v>3.4547764082240736E-4</v>
      </c>
      <c r="AT604" s="13">
        <f t="shared" si="873"/>
        <v>7.4411645848562256E-5</v>
      </c>
      <c r="AU604" s="13">
        <f t="shared" si="874"/>
        <v>1.0684903803925562E-5</v>
      </c>
      <c r="AV604" s="13">
        <f t="shared" si="875"/>
        <v>1.150698603665028E-6</v>
      </c>
      <c r="AW604" s="13">
        <f t="shared" si="876"/>
        <v>9.502920228710969E-10</v>
      </c>
      <c r="AX604" s="13">
        <f t="shared" si="877"/>
        <v>2.5893639324935849E-6</v>
      </c>
      <c r="AY604" s="13">
        <f t="shared" si="878"/>
        <v>2.0742408134193725E-6</v>
      </c>
      <c r="AZ604" s="13">
        <f t="shared" si="879"/>
        <v>8.3079765228507847E-7</v>
      </c>
      <c r="BA604" s="13">
        <f t="shared" si="880"/>
        <v>2.2184011762342661E-7</v>
      </c>
      <c r="BB604" s="13">
        <f t="shared" si="881"/>
        <v>4.4426916998215885E-8</v>
      </c>
      <c r="BC604" s="13">
        <f t="shared" si="882"/>
        <v>7.1177421833748031E-9</v>
      </c>
      <c r="BD604" s="13">
        <f t="shared" si="883"/>
        <v>1.0707394770731706E-4</v>
      </c>
      <c r="BE604" s="13">
        <f t="shared" si="884"/>
        <v>4.6124829713654716E-5</v>
      </c>
      <c r="BF604" s="13">
        <f t="shared" si="885"/>
        <v>9.934722505651385E-6</v>
      </c>
      <c r="BG604" s="13">
        <f t="shared" si="886"/>
        <v>1.4265449054521938E-6</v>
      </c>
      <c r="BH604" s="13">
        <f t="shared" si="887"/>
        <v>1.536301365826255E-7</v>
      </c>
      <c r="BI604" s="13">
        <f t="shared" si="888"/>
        <v>1.3236018733761275E-8</v>
      </c>
      <c r="BJ604" s="14">
        <f t="shared" si="889"/>
        <v>0.18369460498152729</v>
      </c>
      <c r="BK604" s="14">
        <f t="shared" si="890"/>
        <v>0.40146240640459974</v>
      </c>
      <c r="BL604" s="14">
        <f t="shared" si="891"/>
        <v>0.38982797849517226</v>
      </c>
      <c r="BM604" s="14">
        <f t="shared" si="892"/>
        <v>0.12746802072433264</v>
      </c>
      <c r="BN604" s="14">
        <f t="shared" si="893"/>
        <v>0.87251068303724622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1.1607000000000001</v>
      </c>
      <c r="F605" s="10">
        <f>VLOOKUP(B605,home!$B$2:$E$405,3,FALSE)</f>
        <v>2.4984999999999999</v>
      </c>
      <c r="G605" s="10">
        <f>VLOOKUP(C605,away!$B$2:$E$405,4,FALSE)</f>
        <v>0.68920000000000003</v>
      </c>
      <c r="H605" s="10">
        <f>VLOOKUP(A605,away!$A$2:$E$405,3,FALSE)</f>
        <v>0.89880000000000004</v>
      </c>
      <c r="I605" s="10">
        <f>VLOOKUP(C605,away!$B$2:$E$405,3,FALSE)</f>
        <v>1.0013000000000001</v>
      </c>
      <c r="J605" s="10">
        <f>VLOOKUP(B605,home!$B$2:$E$405,4,FALSE)</f>
        <v>1.0013000000000001</v>
      </c>
      <c r="K605" s="12">
        <f t="shared" si="838"/>
        <v>1.9986861683400001</v>
      </c>
      <c r="L605" s="12">
        <f t="shared" si="839"/>
        <v>0.90113839897200021</v>
      </c>
      <c r="M605" s="13">
        <f t="shared" si="840"/>
        <v>5.5032873774568232E-2</v>
      </c>
      <c r="N605" s="13">
        <f t="shared" si="841"/>
        <v>0.10999344361723064</v>
      </c>
      <c r="O605" s="13">
        <f t="shared" si="842"/>
        <v>4.9592235764042598E-2</v>
      </c>
      <c r="P605" s="13">
        <f t="shared" si="843"/>
        <v>9.9119315678648193E-2</v>
      </c>
      <c r="Q605" s="13">
        <f t="shared" si="844"/>
        <v>0.10992118718292229</v>
      </c>
      <c r="R605" s="13">
        <f t="shared" si="845"/>
        <v>2.2344733968925654E-2</v>
      </c>
      <c r="S605" s="13">
        <f t="shared" si="846"/>
        <v>4.4630772785227847E-2</v>
      </c>
      <c r="T605" s="13">
        <f t="shared" si="847"/>
        <v>9.905420263112015E-2</v>
      </c>
      <c r="U605" s="13">
        <f t="shared" si="848"/>
        <v>4.4660110718928649E-2</v>
      </c>
      <c r="V605" s="13">
        <f t="shared" si="849"/>
        <v>8.931573991377036E-3</v>
      </c>
      <c r="W605" s="13">
        <f t="shared" si="850"/>
        <v>7.3232652143339627E-2</v>
      </c>
      <c r="X605" s="13">
        <f t="shared" si="851"/>
        <v>6.5992754904922499E-2</v>
      </c>
      <c r="Y605" s="13">
        <f t="shared" si="852"/>
        <v>2.973430274938673E-2</v>
      </c>
      <c r="Z605" s="13">
        <f t="shared" si="853"/>
        <v>6.7118992647376445E-3</v>
      </c>
      <c r="AA605" s="13">
        <f t="shared" si="854"/>
        <v>1.3414980223722544E-2</v>
      </c>
      <c r="AB605" s="13">
        <f t="shared" si="855"/>
        <v>1.3406167710854447E-2</v>
      </c>
      <c r="AC605" s="13">
        <f t="shared" si="856"/>
        <v>1.0054121305577894E-3</v>
      </c>
      <c r="AD605" s="13">
        <f t="shared" si="857"/>
        <v>3.6592272227436919E-2</v>
      </c>
      <c r="AE605" s="13">
        <f t="shared" si="858"/>
        <v>3.2974701609780097E-2</v>
      </c>
      <c r="AF605" s="13">
        <f t="shared" si="859"/>
        <v>1.4857384907608333E-2</v>
      </c>
      <c r="AG605" s="13">
        <f t="shared" si="860"/>
        <v>4.462853349517645E-3</v>
      </c>
      <c r="AH605" s="13">
        <f t="shared" si="861"/>
        <v>1.5120875393717561E-3</v>
      </c>
      <c r="AI605" s="13">
        <f t="shared" si="862"/>
        <v>3.0221884502615939E-3</v>
      </c>
      <c r="AJ605" s="13">
        <f t="shared" si="863"/>
        <v>3.0202031268273745E-3</v>
      </c>
      <c r="AK605" s="13">
        <f t="shared" si="864"/>
        <v>2.0121460717223644E-3</v>
      </c>
      <c r="AL605" s="13">
        <f t="shared" si="865"/>
        <v>7.2433624138271179E-5</v>
      </c>
      <c r="AM605" s="13">
        <f t="shared" si="866"/>
        <v>1.4627293673822025E-2</v>
      </c>
      <c r="AN605" s="13">
        <f t="shared" si="867"/>
        <v>1.3181216002521248E-2</v>
      </c>
      <c r="AO605" s="13">
        <f t="shared" si="868"/>
        <v>5.9390499425080517E-3</v>
      </c>
      <c r="AP605" s="13">
        <f t="shared" si="869"/>
        <v>1.7839686522021522E-3</v>
      </c>
      <c r="AQ605" s="13">
        <f t="shared" si="870"/>
        <v>4.01900663765421E-4</v>
      </c>
      <c r="AR605" s="13">
        <f t="shared" si="871"/>
        <v>2.7252002886699527E-4</v>
      </c>
      <c r="AS605" s="13">
        <f t="shared" si="872"/>
        <v>5.4468201229208098E-4</v>
      </c>
      <c r="AT605" s="13">
        <f t="shared" si="873"/>
        <v>5.4432420205589014E-4</v>
      </c>
      <c r="AU605" s="13">
        <f t="shared" si="874"/>
        <v>3.6264441791393834E-4</v>
      </c>
      <c r="AV605" s="13">
        <f t="shared" si="875"/>
        <v>1.812030955275749E-4</v>
      </c>
      <c r="AW605" s="13">
        <f t="shared" si="876"/>
        <v>3.6238800780338026E-6</v>
      </c>
      <c r="AX605" s="13">
        <f t="shared" si="877"/>
        <v>4.8725615910192067E-3</v>
      </c>
      <c r="AY605" s="13">
        <f t="shared" si="878"/>
        <v>4.3908523510235104E-3</v>
      </c>
      <c r="AZ605" s="13">
        <f t="shared" si="879"/>
        <v>1.9783828288618844E-3</v>
      </c>
      <c r="BA605" s="13">
        <f t="shared" si="880"/>
        <v>5.9426557831809845E-4</v>
      </c>
      <c r="BB605" s="13">
        <f t="shared" si="881"/>
        <v>1.3387888295243521E-4</v>
      </c>
      <c r="BC605" s="13">
        <f t="shared" si="882"/>
        <v>2.4128680447983471E-5</v>
      </c>
      <c r="BD605" s="13">
        <f t="shared" si="883"/>
        <v>4.0929710416834539E-5</v>
      </c>
      <c r="BE605" s="13">
        <f t="shared" si="884"/>
        <v>8.1805646084288805E-5</v>
      </c>
      <c r="BF605" s="13">
        <f t="shared" si="885"/>
        <v>8.1751906660392675E-5</v>
      </c>
      <c r="BG605" s="13">
        <f t="shared" si="886"/>
        <v>5.4465468359183191E-5</v>
      </c>
      <c r="BH605" s="13">
        <f t="shared" si="887"/>
        <v>2.7214844565414858E-5</v>
      </c>
      <c r="BI605" s="13">
        <f t="shared" si="888"/>
        <v>1.0878786681283544E-5</v>
      </c>
      <c r="BJ605" s="14">
        <f t="shared" si="889"/>
        <v>0.62474325417070709</v>
      </c>
      <c r="BK605" s="14">
        <f t="shared" si="890"/>
        <v>0.2131832343355409</v>
      </c>
      <c r="BL605" s="14">
        <f t="shared" si="891"/>
        <v>0.15518727369408089</v>
      </c>
      <c r="BM605" s="14">
        <f t="shared" si="892"/>
        <v>0.54943464300778322</v>
      </c>
      <c r="BN605" s="14">
        <f t="shared" si="893"/>
        <v>0.44600378998633761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1.5941000000000001</v>
      </c>
      <c r="F644" s="10">
        <f>VLOOKUP(B644,home!$B$2:$E$405,3,FALSE)</f>
        <v>0.94099999999999995</v>
      </c>
      <c r="G644" s="10">
        <f>VLOOKUP(C644,away!$B$2:$E$405,4,FALSE)</f>
        <v>1.1849000000000001</v>
      </c>
      <c r="H644" s="10">
        <f>VLOOKUP(A644,away!$A$2:$E$405,3,FALSE)</f>
        <v>1.1647000000000001</v>
      </c>
      <c r="I644" s="10">
        <f>VLOOKUP(C644,away!$B$2:$E$405,3,FALSE)</f>
        <v>0.85860000000000003</v>
      </c>
      <c r="J644" s="10">
        <f>VLOOKUP(B644,home!$B$2:$E$405,4,FALSE)</f>
        <v>1.0303</v>
      </c>
      <c r="K644" s="12">
        <f t="shared" si="950"/>
        <v>1.7774069936899999</v>
      </c>
      <c r="L644" s="12">
        <f t="shared" si="951"/>
        <v>1.0303117660260002</v>
      </c>
      <c r="M644" s="13">
        <f t="shared" si="952"/>
        <v>6.0342491220620631E-2</v>
      </c>
      <c r="N644" s="13">
        <f t="shared" si="953"/>
        <v>0.10725316591220853</v>
      </c>
      <c r="O644" s="13">
        <f t="shared" si="954"/>
        <v>6.2171578695926051E-2</v>
      </c>
      <c r="P644" s="13">
        <f t="shared" si="955"/>
        <v>0.11050419878288717</v>
      </c>
      <c r="Q644" s="13">
        <f t="shared" si="956"/>
        <v>9.5316263593876668E-2</v>
      </c>
      <c r="R644" s="13">
        <f t="shared" si="957"/>
        <v>3.2028054521412004E-2</v>
      </c>
      <c r="S644" s="13">
        <f t="shared" si="958"/>
        <v>5.0591124519544846E-2</v>
      </c>
      <c r="T644" s="13">
        <f t="shared" si="959"/>
        <v>9.8205467874406815E-2</v>
      </c>
      <c r="U644" s="13">
        <f t="shared" si="960"/>
        <v>5.6926888100642316E-2</v>
      </c>
      <c r="V644" s="13">
        <f t="shared" si="961"/>
        <v>1.0294075934941679E-2</v>
      </c>
      <c r="W644" s="13">
        <f t="shared" si="962"/>
        <v>5.6471931174718652E-2</v>
      </c>
      <c r="X644" s="13">
        <f t="shared" si="963"/>
        <v>5.8183695139523109E-2</v>
      </c>
      <c r="Y644" s="13">
        <f t="shared" si="964"/>
        <v>2.9973672846560225E-2</v>
      </c>
      <c r="Z644" s="13">
        <f t="shared" si="965"/>
        <v>1.0999627138777675E-2</v>
      </c>
      <c r="AA644" s="13">
        <f t="shared" si="966"/>
        <v>1.9550814204445762E-2</v>
      </c>
      <c r="AB644" s="13">
        <f t="shared" si="967"/>
        <v>1.7374876949657846E-2</v>
      </c>
      <c r="AC644" s="13">
        <f t="shared" si="968"/>
        <v>1.1782106091314754E-3</v>
      </c>
      <c r="AD644" s="13">
        <f t="shared" si="969"/>
        <v>2.5093401354281314E-2</v>
      </c>
      <c r="AE644" s="13">
        <f t="shared" si="970"/>
        <v>2.5854026664928805E-2</v>
      </c>
      <c r="AF644" s="13">
        <f t="shared" si="971"/>
        <v>1.3318853936013045E-2</v>
      </c>
      <c r="AG644" s="13">
        <f t="shared" si="972"/>
        <v>4.5741906400853152E-3</v>
      </c>
      <c r="AH644" s="13">
        <f t="shared" si="973"/>
        <v>2.8332613157453861E-3</v>
      </c>
      <c r="AI644" s="13">
        <f t="shared" si="974"/>
        <v>5.0358584775571803E-3</v>
      </c>
      <c r="AJ644" s="13">
        <f t="shared" si="975"/>
        <v>4.4753850386216043E-3</v>
      </c>
      <c r="AK644" s="13">
        <f t="shared" si="976"/>
        <v>2.6515268890338773E-3</v>
      </c>
      <c r="AL644" s="13">
        <f t="shared" si="977"/>
        <v>8.630549831530934E-5</v>
      </c>
      <c r="AM644" s="13">
        <f t="shared" si="978"/>
        <v>8.9202374125139372E-3</v>
      </c>
      <c r="AN644" s="13">
        <f t="shared" si="979"/>
        <v>9.1906255618584339E-3</v>
      </c>
      <c r="AO644" s="13">
        <f t="shared" si="980"/>
        <v>4.7346048267610302E-3</v>
      </c>
      <c r="AP644" s="13">
        <f t="shared" si="981"/>
        <v>1.6260396868317943E-3</v>
      </c>
      <c r="AQ644" s="13">
        <f t="shared" si="982"/>
        <v>4.1883195534200753E-4</v>
      </c>
      <c r="AR644" s="13">
        <f t="shared" si="983"/>
        <v>5.8382849396775569E-4</v>
      </c>
      <c r="AS644" s="13">
        <f t="shared" si="984"/>
        <v>1.0377008482937889E-3</v>
      </c>
      <c r="AT644" s="13">
        <f t="shared" si="985"/>
        <v>9.2220837255771297E-4</v>
      </c>
      <c r="AU644" s="13">
        <f t="shared" si="986"/>
        <v>5.4637987034118415E-4</v>
      </c>
      <c r="AV644" s="13">
        <f t="shared" si="987"/>
        <v>2.42784850688964E-4</v>
      </c>
      <c r="AW644" s="13">
        <f t="shared" si="988"/>
        <v>4.3902728082153342E-6</v>
      </c>
      <c r="AX644" s="13">
        <f t="shared" si="989"/>
        <v>2.6424820603962451E-3</v>
      </c>
      <c r="AY644" s="13">
        <f t="shared" si="990"/>
        <v>2.722580358338879E-3</v>
      </c>
      <c r="AZ644" s="13">
        <f t="shared" si="991"/>
        <v>1.4025532885739152E-3</v>
      </c>
      <c r="BA644" s="13">
        <f t="shared" si="992"/>
        <v>4.8168905189872169E-4</v>
      </c>
      <c r="BB644" s="13">
        <f t="shared" si="993"/>
        <v>1.2407247443429038E-4</v>
      </c>
      <c r="BC644" s="13">
        <f t="shared" si="994"/>
        <v>2.5566666049921903E-5</v>
      </c>
      <c r="BD644" s="13">
        <f t="shared" si="995"/>
        <v>1.0025422777936967E-4</v>
      </c>
      <c r="BE644" s="13">
        <f t="shared" si="996"/>
        <v>1.7819256560204193E-4</v>
      </c>
      <c r="BF644" s="13">
        <f t="shared" si="997"/>
        <v>1.5836035616231673E-4</v>
      </c>
      <c r="BG644" s="13">
        <f t="shared" si="998"/>
        <v>9.3823601522047029E-5</v>
      </c>
      <c r="BH644" s="13">
        <f t="shared" si="999"/>
        <v>4.1690681379617526E-5</v>
      </c>
      <c r="BI644" s="13">
        <f t="shared" si="1000"/>
        <v>1.4820261731166717E-5</v>
      </c>
      <c r="BJ644" s="14">
        <f t="shared" si="1001"/>
        <v>0.54653395247960146</v>
      </c>
      <c r="BK644" s="14">
        <f t="shared" si="1002"/>
        <v>0.23571898692377999</v>
      </c>
      <c r="BL644" s="14">
        <f t="shared" si="1003"/>
        <v>0.20696828832306802</v>
      </c>
      <c r="BM644" s="14">
        <f t="shared" si="1004"/>
        <v>0.52988691205276528</v>
      </c>
      <c r="BN644" s="14">
        <f t="shared" si="1005"/>
        <v>0.46761575272693101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1.5941000000000001</v>
      </c>
      <c r="F645" s="10">
        <f>VLOOKUP(B645,home!$B$2:$E$405,3,FALSE)</f>
        <v>0.37640000000000001</v>
      </c>
      <c r="G645" s="10">
        <f>VLOOKUP(C645,away!$B$2:$E$405,4,FALSE)</f>
        <v>1.3243</v>
      </c>
      <c r="H645" s="10">
        <f>VLOOKUP(A645,away!$A$2:$E$405,3,FALSE)</f>
        <v>1.1647000000000001</v>
      </c>
      <c r="I645" s="10">
        <f>VLOOKUP(C645,away!$B$2:$E$405,3,FALSE)</f>
        <v>0.76319999999999999</v>
      </c>
      <c r="J645" s="10">
        <f>VLOOKUP(B645,home!$B$2:$E$405,4,FALSE)</f>
        <v>1.0303</v>
      </c>
      <c r="K645" s="12">
        <f t="shared" si="950"/>
        <v>0.79460547953200011</v>
      </c>
      <c r="L645" s="12">
        <f t="shared" si="951"/>
        <v>0.9158326809120001</v>
      </c>
      <c r="M645" s="13">
        <f t="shared" si="952"/>
        <v>0.18078656174031019</v>
      </c>
      <c r="N645" s="13">
        <f t="shared" si="953"/>
        <v>0.14365399258460071</v>
      </c>
      <c r="O645" s="13">
        <f t="shared" si="954"/>
        <v>0.16557024151149111</v>
      </c>
      <c r="P645" s="13">
        <f t="shared" si="955"/>
        <v>0.13156302115246746</v>
      </c>
      <c r="Q645" s="13">
        <f t="shared" si="956"/>
        <v>5.7074124832186518E-2</v>
      </c>
      <c r="R645" s="13">
        <f t="shared" si="957"/>
        <v>7.5817319081358095E-2</v>
      </c>
      <c r="S645" s="13">
        <f t="shared" si="958"/>
        <v>2.3935446816599901E-2</v>
      </c>
      <c r="T645" s="13">
        <f t="shared" si="959"/>
        <v>5.2270348755767533E-2</v>
      </c>
      <c r="U645" s="13">
        <f t="shared" si="960"/>
        <v>6.0244857185473205E-2</v>
      </c>
      <c r="V645" s="13">
        <f t="shared" si="961"/>
        <v>1.9353821099635127E-3</v>
      </c>
      <c r="W645" s="13">
        <f t="shared" si="962"/>
        <v>1.511713744371627E-2</v>
      </c>
      <c r="X645" s="13">
        <f t="shared" si="963"/>
        <v>1.3844768512793849E-2</v>
      </c>
      <c r="Y645" s="13">
        <f t="shared" si="964"/>
        <v>6.3397457318390164E-3</v>
      </c>
      <c r="Z645" s="13">
        <f t="shared" si="965"/>
        <v>2.3145326197946913E-2</v>
      </c>
      <c r="AA645" s="13">
        <f t="shared" si="966"/>
        <v>1.8391403022444169E-2</v>
      </c>
      <c r="AB645" s="13">
        <f t="shared" si="967"/>
        <v>7.3069548089577628E-3</v>
      </c>
      <c r="AC645" s="13">
        <f t="shared" si="968"/>
        <v>8.8026702254628486E-5</v>
      </c>
      <c r="AD645" s="13">
        <f t="shared" si="969"/>
        <v>3.0030400619038299E-3</v>
      </c>
      <c r="AE645" s="13">
        <f t="shared" si="970"/>
        <v>2.7502822307795233E-3</v>
      </c>
      <c r="AF645" s="13">
        <f t="shared" si="971"/>
        <v>1.259399174339723E-3</v>
      </c>
      <c r="AG645" s="13">
        <f t="shared" si="972"/>
        <v>3.8446630739130276E-4</v>
      </c>
      <c r="AH645" s="13">
        <f t="shared" si="973"/>
        <v>5.2993115356121182E-3</v>
      </c>
      <c r="AI645" s="13">
        <f t="shared" si="974"/>
        <v>4.2108619839445263E-3</v>
      </c>
      <c r="AJ645" s="13">
        <f t="shared" si="975"/>
        <v>1.672987002997655E-3</v>
      </c>
      <c r="AK645" s="13">
        <f t="shared" si="976"/>
        <v>4.4312154658925177E-4</v>
      </c>
      <c r="AL645" s="13">
        <f t="shared" si="977"/>
        <v>2.5623716230287499E-6</v>
      </c>
      <c r="AM645" s="13">
        <f t="shared" si="978"/>
        <v>4.7724641768858019E-4</v>
      </c>
      <c r="AN645" s="13">
        <f t="shared" si="979"/>
        <v>4.3707786616738057E-4</v>
      </c>
      <c r="AO645" s="13">
        <f t="shared" si="980"/>
        <v>2.0014509696968422E-4</v>
      </c>
      <c r="AP645" s="13">
        <f t="shared" si="981"/>
        <v>6.1099806909712718E-5</v>
      </c>
      <c r="AQ645" s="13">
        <f t="shared" si="982"/>
        <v>1.3989299991331938E-5</v>
      </c>
      <c r="AR645" s="13">
        <f t="shared" si="983"/>
        <v>9.7065653812950686E-4</v>
      </c>
      <c r="AS645" s="13">
        <f t="shared" si="984"/>
        <v>7.7128900394126787E-4</v>
      </c>
      <c r="AT645" s="13">
        <f t="shared" si="985"/>
        <v>3.0643523441725495E-4</v>
      </c>
      <c r="AU645" s="13">
        <f t="shared" si="986"/>
        <v>8.1165038796541242E-5</v>
      </c>
      <c r="AV645" s="13">
        <f t="shared" si="987"/>
        <v>1.612354614353976E-5</v>
      </c>
      <c r="AW645" s="13">
        <f t="shared" si="988"/>
        <v>5.1797322150350301E-8</v>
      </c>
      <c r="AX645" s="13">
        <f t="shared" si="989"/>
        <v>6.3203769763727204E-5</v>
      </c>
      <c r="AY645" s="13">
        <f t="shared" si="990"/>
        <v>5.7884077906459099E-5</v>
      </c>
      <c r="AZ645" s="13">
        <f t="shared" si="991"/>
        <v>2.6506065125595749E-5</v>
      </c>
      <c r="BA645" s="13">
        <f t="shared" si="992"/>
        <v>8.0917068948008101E-6</v>
      </c>
      <c r="BB645" s="13">
        <f t="shared" si="993"/>
        <v>1.8526624046548855E-6</v>
      </c>
      <c r="BC645" s="13">
        <f t="shared" si="994"/>
        <v>3.3934575537599129E-7</v>
      </c>
      <c r="BD645" s="13">
        <f t="shared" si="995"/>
        <v>1.4815982992665119E-4</v>
      </c>
      <c r="BE645" s="13">
        <f t="shared" si="996"/>
        <v>1.1772861270624622E-4</v>
      </c>
      <c r="BF645" s="13">
        <f t="shared" si="997"/>
        <v>4.6773900377041954E-5</v>
      </c>
      <c r="BG645" s="13">
        <f t="shared" si="998"/>
        <v>1.2388932512893808E-5</v>
      </c>
      <c r="BH645" s="13">
        <f t="shared" si="999"/>
        <v>2.4610784150743926E-6</v>
      </c>
      <c r="BI645" s="13">
        <f t="shared" si="1000"/>
        <v>3.9111727883520868E-7</v>
      </c>
      <c r="BJ645" s="14">
        <f t="shared" si="1001"/>
        <v>0.29704474175089568</v>
      </c>
      <c r="BK645" s="14">
        <f t="shared" si="1002"/>
        <v>0.33836888497112522</v>
      </c>
      <c r="BL645" s="14">
        <f t="shared" si="1003"/>
        <v>0.34143063051151279</v>
      </c>
      <c r="BM645" s="14">
        <f t="shared" si="1004"/>
        <v>0.24546649024848208</v>
      </c>
      <c r="BN645" s="14">
        <f t="shared" si="1005"/>
        <v>0.75446526090241417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1.1607000000000001</v>
      </c>
      <c r="F646" s="10">
        <f>VLOOKUP(B646,home!$B$2:$E$405,3,FALSE)</f>
        <v>1.1748000000000001</v>
      </c>
      <c r="G646" s="10">
        <f>VLOOKUP(C646,away!$B$2:$E$405,4,FALSE)</f>
        <v>0.3916</v>
      </c>
      <c r="H646" s="10">
        <f>VLOOKUP(A646,away!$A$2:$E$405,3,FALSE)</f>
        <v>0.89880000000000004</v>
      </c>
      <c r="I646" s="10">
        <f>VLOOKUP(C646,away!$B$2:$E$405,3,FALSE)</f>
        <v>0.50570000000000004</v>
      </c>
      <c r="J646" s="10">
        <f>VLOOKUP(B646,home!$B$2:$E$405,4,FALSE)</f>
        <v>0.80920000000000003</v>
      </c>
      <c r="K646" s="12">
        <f t="shared" si="950"/>
        <v>0.53398198497600002</v>
      </c>
      <c r="L646" s="12">
        <f t="shared" si="951"/>
        <v>0.36780014107200004</v>
      </c>
      <c r="M646" s="13">
        <f t="shared" si="952"/>
        <v>0.40584574660347206</v>
      </c>
      <c r="N646" s="13">
        <f t="shared" si="953"/>
        <v>0.21671431736538871</v>
      </c>
      <c r="O646" s="13">
        <f t="shared" si="954"/>
        <v>0.14927012285422819</v>
      </c>
      <c r="P646" s="13">
        <f t="shared" si="955"/>
        <v>7.970755649931216E-2</v>
      </c>
      <c r="Q646" s="13">
        <f t="shared" si="956"/>
        <v>5.7860770679744544E-2</v>
      </c>
      <c r="R646" s="13">
        <f t="shared" si="957"/>
        <v>2.7450786121809952E-2</v>
      </c>
      <c r="S646" s="13">
        <f t="shared" si="958"/>
        <v>3.9136141109410646E-3</v>
      </c>
      <c r="T646" s="13">
        <f t="shared" si="959"/>
        <v>2.1281199618544685E-2</v>
      </c>
      <c r="U646" s="13">
        <f t="shared" si="960"/>
        <v>1.4658225262475713E-2</v>
      </c>
      <c r="V646" s="13">
        <f t="shared" si="961"/>
        <v>8.540316951973028E-5</v>
      </c>
      <c r="W646" s="13">
        <f t="shared" si="962"/>
        <v>1.0298869726603713E-2</v>
      </c>
      <c r="X646" s="13">
        <f t="shared" si="963"/>
        <v>3.787925738326996E-3</v>
      </c>
      <c r="Y646" s="13">
        <f t="shared" si="964"/>
        <v>6.9659981046346457E-4</v>
      </c>
      <c r="Z646" s="13">
        <f t="shared" si="965"/>
        <v>3.3654676693796689E-3</v>
      </c>
      <c r="AA646" s="13">
        <f t="shared" si="966"/>
        <v>1.7970991064679082E-3</v>
      </c>
      <c r="AB646" s="13">
        <f t="shared" si="967"/>
        <v>4.7980927403516472E-4</v>
      </c>
      <c r="AC646" s="13">
        <f t="shared" si="968"/>
        <v>1.048316696781416E-6</v>
      </c>
      <c r="AD646" s="13">
        <f t="shared" si="969"/>
        <v>1.3748527249052708E-3</v>
      </c>
      <c r="AE646" s="13">
        <f t="shared" si="970"/>
        <v>5.0567102617338222E-4</v>
      </c>
      <c r="AF646" s="13">
        <f t="shared" si="971"/>
        <v>9.2992937381296506E-5</v>
      </c>
      <c r="AG646" s="13">
        <f t="shared" si="972"/>
        <v>1.1400938495846845E-5</v>
      </c>
      <c r="AH646" s="13">
        <f t="shared" si="973"/>
        <v>3.0945487089277426E-4</v>
      </c>
      <c r="AI646" s="13">
        <f t="shared" si="974"/>
        <v>1.6524332621981541E-4</v>
      </c>
      <c r="AJ646" s="13">
        <f t="shared" si="975"/>
        <v>4.4118479669446863E-5</v>
      </c>
      <c r="AK646" s="13">
        <f t="shared" si="976"/>
        <v>7.852824449338181E-6</v>
      </c>
      <c r="AL646" s="13">
        <f t="shared" si="977"/>
        <v>8.2355193358246421E-9</v>
      </c>
      <c r="AM646" s="13">
        <f t="shared" si="978"/>
        <v>1.4682931741891584E-4</v>
      </c>
      <c r="AN646" s="13">
        <f t="shared" si="979"/>
        <v>5.4003843660182721E-5</v>
      </c>
      <c r="AO646" s="13">
        <f t="shared" si="980"/>
        <v>9.9313106583227191E-6</v>
      </c>
      <c r="AP646" s="13">
        <f t="shared" si="981"/>
        <v>1.2175791537203186E-6</v>
      </c>
      <c r="AQ646" s="13">
        <f t="shared" si="982"/>
        <v>1.1195644612616486E-7</v>
      </c>
      <c r="AR646" s="13">
        <f t="shared" si="983"/>
        <v>2.2763509033955987E-5</v>
      </c>
      <c r="AS646" s="13">
        <f t="shared" si="984"/>
        <v>1.2155303738970927E-5</v>
      </c>
      <c r="AT646" s="13">
        <f t="shared" si="985"/>
        <v>3.2453566092609449E-6</v>
      </c>
      <c r="AU646" s="13">
        <f t="shared" si="986"/>
        <v>5.7765398805604685E-7</v>
      </c>
      <c r="AV646" s="13">
        <f t="shared" si="987"/>
        <v>7.71142057928676E-8</v>
      </c>
      <c r="AW646" s="13">
        <f t="shared" si="988"/>
        <v>4.4929024297142817E-11</v>
      </c>
      <c r="AX646" s="13">
        <f t="shared" si="989"/>
        <v>1.3067368394670643E-5</v>
      </c>
      <c r="AY646" s="13">
        <f t="shared" si="990"/>
        <v>4.8061799389996578E-6</v>
      </c>
      <c r="AZ646" s="13">
        <f t="shared" si="991"/>
        <v>8.8385682979074529E-7</v>
      </c>
      <c r="BA646" s="13">
        <f t="shared" si="992"/>
        <v>1.08360888894829E-7</v>
      </c>
      <c r="BB646" s="13">
        <f t="shared" si="993"/>
        <v>9.9637875555513547E-9</v>
      </c>
      <c r="BC646" s="13">
        <f t="shared" si="994"/>
        <v>7.3293649370864539E-10</v>
      </c>
      <c r="BD646" s="13">
        <f t="shared" si="995"/>
        <v>1.3954036389971271E-6</v>
      </c>
      <c r="BE646" s="13">
        <f t="shared" si="996"/>
        <v>7.4512040499441962E-7</v>
      </c>
      <c r="BF646" s="13">
        <f t="shared" si="997"/>
        <v>1.989404364525206E-7</v>
      </c>
      <c r="BG646" s="13">
        <f t="shared" si="998"/>
        <v>3.5410203049636249E-8</v>
      </c>
      <c r="BH646" s="13">
        <f t="shared" si="999"/>
        <v>4.7271026282119919E-9</v>
      </c>
      <c r="BI646" s="13">
        <f t="shared" si="1000"/>
        <v>5.048375289195814E-10</v>
      </c>
      <c r="BJ646" s="14">
        <f t="shared" si="1001"/>
        <v>0.31285557103614148</v>
      </c>
      <c r="BK646" s="14">
        <f t="shared" si="1002"/>
        <v>0.48955818311540006</v>
      </c>
      <c r="BL646" s="14">
        <f t="shared" si="1003"/>
        <v>0.19422391116444798</v>
      </c>
      <c r="BM646" s="14">
        <f t="shared" si="1004"/>
        <v>6.3149026726403795E-2</v>
      </c>
      <c r="BN646" s="14">
        <f t="shared" si="1005"/>
        <v>0.93684930012395562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1.1607000000000001</v>
      </c>
      <c r="F647" s="10">
        <f>VLOOKUP(B647,home!$B$2:$E$405,3,FALSE)</f>
        <v>0.46989999999999998</v>
      </c>
      <c r="G647" s="10">
        <f>VLOOKUP(C647,away!$B$2:$E$405,4,FALSE)</f>
        <v>0.70489999999999997</v>
      </c>
      <c r="H647" s="10">
        <f>VLOOKUP(A647,away!$A$2:$E$405,3,FALSE)</f>
        <v>0.89880000000000004</v>
      </c>
      <c r="I647" s="10">
        <f>VLOOKUP(C647,away!$B$2:$E$405,3,FALSE)</f>
        <v>0.70799999999999996</v>
      </c>
      <c r="J647" s="10">
        <f>VLOOKUP(B647,home!$B$2:$E$405,4,FALSE)</f>
        <v>1.1126</v>
      </c>
      <c r="K647" s="12">
        <f t="shared" si="950"/>
        <v>0.38446157435700001</v>
      </c>
      <c r="L647" s="12">
        <f t="shared" si="951"/>
        <v>0.70800345503999995</v>
      </c>
      <c r="M647" s="13">
        <f t="shared" si="952"/>
        <v>0.33538873081507026</v>
      </c>
      <c r="N647" s="13">
        <f t="shared" si="953"/>
        <v>0.12894407947075798</v>
      </c>
      <c r="O647" s="13">
        <f t="shared" si="954"/>
        <v>0.23745638019855023</v>
      </c>
      <c r="P647" s="13">
        <f t="shared" si="955"/>
        <v>9.129285377224898E-2</v>
      </c>
      <c r="Q647" s="13">
        <f t="shared" si="956"/>
        <v>2.4787021898670863E-2</v>
      </c>
      <c r="R647" s="13">
        <f t="shared" si="957"/>
        <v>8.4059968800932694E-2</v>
      </c>
      <c r="S647" s="13">
        <f t="shared" si="958"/>
        <v>6.2124815058833358E-3</v>
      </c>
      <c r="T647" s="13">
        <f t="shared" si="959"/>
        <v>1.754929714441111E-2</v>
      </c>
      <c r="U647" s="13">
        <f t="shared" si="960"/>
        <v>3.2317827945606885E-2</v>
      </c>
      <c r="V647" s="13">
        <f t="shared" si="961"/>
        <v>1.8789313665339711E-4</v>
      </c>
      <c r="W647" s="13">
        <f t="shared" si="962"/>
        <v>3.1765524875948131E-3</v>
      </c>
      <c r="X647" s="13">
        <f t="shared" si="963"/>
        <v>2.2490101363330339E-3</v>
      </c>
      <c r="Y647" s="13">
        <f t="shared" si="964"/>
        <v>7.9615347347188471E-4</v>
      </c>
      <c r="Z647" s="13">
        <f t="shared" si="965"/>
        <v>1.9838249447204984E-2</v>
      </c>
      <c r="AA647" s="13">
        <f t="shared" si="966"/>
        <v>7.627044614959313E-3</v>
      </c>
      <c r="AB647" s="13">
        <f t="shared" si="967"/>
        <v>1.4661527901791678E-3</v>
      </c>
      <c r="AC647" s="13">
        <f t="shared" si="968"/>
        <v>3.19653343144934E-6</v>
      </c>
      <c r="AD647" s="13">
        <f t="shared" si="969"/>
        <v>3.053155926020865E-4</v>
      </c>
      <c r="AE647" s="13">
        <f t="shared" si="970"/>
        <v>2.1616449443986229E-4</v>
      </c>
      <c r="AF647" s="13">
        <f t="shared" si="971"/>
        <v>7.6522604460198688E-5</v>
      </c>
      <c r="AG647" s="13">
        <f t="shared" si="972"/>
        <v>1.8059422782159994E-5</v>
      </c>
      <c r="AH647" s="13">
        <f t="shared" si="973"/>
        <v>3.511387287641624E-3</v>
      </c>
      <c r="AI647" s="13">
        <f t="shared" si="974"/>
        <v>1.3499934847838546E-3</v>
      </c>
      <c r="AJ647" s="13">
        <f t="shared" si="975"/>
        <v>2.5951031026584667E-4</v>
      </c>
      <c r="AK647" s="13">
        <f t="shared" si="976"/>
        <v>3.3257247482226996E-5</v>
      </c>
      <c r="AL647" s="13">
        <f t="shared" si="977"/>
        <v>3.4803871725352258E-8</v>
      </c>
      <c r="AM647" s="13">
        <f t="shared" si="978"/>
        <v>2.3476422681507725E-5</v>
      </c>
      <c r="AN647" s="13">
        <f t="shared" si="979"/>
        <v>1.6621388370486889E-5</v>
      </c>
      <c r="AO647" s="13">
        <f t="shared" si="980"/>
        <v>5.8840001969331959E-6</v>
      </c>
      <c r="AP647" s="13">
        <f t="shared" si="981"/>
        <v>1.3886308229615809E-6</v>
      </c>
      <c r="AQ647" s="13">
        <f t="shared" si="982"/>
        <v>2.4578885510795939E-7</v>
      </c>
      <c r="AR647" s="13">
        <f t="shared" si="983"/>
        <v>4.9721486632676103E-4</v>
      </c>
      <c r="AS647" s="13">
        <f t="shared" si="984"/>
        <v>1.9116001030169182E-4</v>
      </c>
      <c r="AT647" s="13">
        <f t="shared" si="985"/>
        <v>3.6746839257344383E-5</v>
      </c>
      <c r="AU647" s="13">
        <f t="shared" si="986"/>
        <v>4.709249224507413E-6</v>
      </c>
      <c r="AV647" s="13">
        <f t="shared" si="987"/>
        <v>4.5263134272340017E-7</v>
      </c>
      <c r="AW647" s="13">
        <f t="shared" si="988"/>
        <v>2.6315606010118376E-10</v>
      </c>
      <c r="AX647" s="13">
        <f t="shared" si="989"/>
        <v>1.5042970707338078E-6</v>
      </c>
      <c r="AY647" s="13">
        <f t="shared" si="990"/>
        <v>1.0650475234860871E-6</v>
      </c>
      <c r="AZ647" s="13">
        <f t="shared" si="991"/>
        <v>3.7702866320497255E-7</v>
      </c>
      <c r="BA647" s="13">
        <f t="shared" si="992"/>
        <v>8.8979198732744362E-8</v>
      </c>
      <c r="BB647" s="13">
        <f t="shared" si="993"/>
        <v>1.5749395032368445E-8</v>
      </c>
      <c r="BC647" s="13">
        <f t="shared" si="994"/>
        <v>2.2301252195413352E-9</v>
      </c>
      <c r="BD647" s="13">
        <f t="shared" si="995"/>
        <v>5.8671640542766378E-5</v>
      </c>
      <c r="BE647" s="13">
        <f t="shared" si="996"/>
        <v>2.2556991293179949E-5</v>
      </c>
      <c r="BF647" s="13">
        <f t="shared" si="997"/>
        <v>4.3361481926665516E-6</v>
      </c>
      <c r="BG647" s="13">
        <f t="shared" si="998"/>
        <v>5.5569412026594768E-7</v>
      </c>
      <c r="BH647" s="13">
        <f t="shared" si="999"/>
        <v>5.3410759084593571E-8</v>
      </c>
      <c r="BI647" s="13">
        <f t="shared" si="1000"/>
        <v>4.1068769050530574E-9</v>
      </c>
      <c r="BJ647" s="14">
        <f t="shared" si="1001"/>
        <v>0.17816884628842741</v>
      </c>
      <c r="BK647" s="14">
        <f t="shared" si="1002"/>
        <v>0.43308625561468267</v>
      </c>
      <c r="BL647" s="14">
        <f t="shared" si="1003"/>
        <v>0.36889798426863968</v>
      </c>
      <c r="BM647" s="14">
        <f t="shared" si="1004"/>
        <v>9.8061235878356343E-2</v>
      </c>
      <c r="BN647" s="14">
        <f t="shared" si="1005"/>
        <v>0.901929034956231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1.5941000000000001</v>
      </c>
      <c r="F673" s="10">
        <f>VLOOKUP(B673,home!$B$2:$E$405,3,FALSE)</f>
        <v>0.9758</v>
      </c>
      <c r="G673" s="10">
        <f>VLOOKUP(C673,away!$B$2:$E$405,4,FALSE)</f>
        <v>0.87819999999999998</v>
      </c>
      <c r="H673" s="10">
        <f>VLOOKUP(A673,away!$A$2:$E$405,3,FALSE)</f>
        <v>1.1647000000000001</v>
      </c>
      <c r="I673" s="10">
        <f>VLOOKUP(C673,away!$B$2:$E$405,3,FALSE)</f>
        <v>1.0303</v>
      </c>
      <c r="J673" s="10">
        <f>VLOOKUP(B673,home!$B$2:$E$405,4,FALSE)</f>
        <v>1.7172000000000001</v>
      </c>
      <c r="K673" s="12">
        <f t="shared" si="950"/>
        <v>1.366060105396</v>
      </c>
      <c r="L673" s="12">
        <f t="shared" si="951"/>
        <v>2.0606235320520003</v>
      </c>
      <c r="M673" s="13">
        <f t="shared" si="952"/>
        <v>3.2494525907511826E-2</v>
      </c>
      <c r="N673" s="13">
        <f t="shared" si="953"/>
        <v>4.4389475486008662E-2</v>
      </c>
      <c r="O673" s="13">
        <f t="shared" si="954"/>
        <v>6.6958984747892247E-2</v>
      </c>
      <c r="P673" s="13">
        <f t="shared" si="955"/>
        <v>9.1469997761914848E-2</v>
      </c>
      <c r="Q673" s="13">
        <f t="shared" si="956"/>
        <v>3.0319345780445078E-2</v>
      </c>
      <c r="R673" s="13">
        <f t="shared" si="957"/>
        <v>6.898862982690887E-2</v>
      </c>
      <c r="S673" s="13">
        <f t="shared" si="958"/>
        <v>6.4370538243724199E-2</v>
      </c>
      <c r="T673" s="13">
        <f t="shared" si="959"/>
        <v>6.2476757391606644E-2</v>
      </c>
      <c r="U673" s="13">
        <f t="shared" si="960"/>
        <v>9.4242614932472782E-2</v>
      </c>
      <c r="V673" s="13">
        <f t="shared" si="961"/>
        <v>2.0133213294809042E-2</v>
      </c>
      <c r="W673" s="13">
        <f t="shared" si="962"/>
        <v>1.3806016230790854E-2</v>
      </c>
      <c r="X673" s="13">
        <f t="shared" si="963"/>
        <v>2.8449001929059491E-2</v>
      </c>
      <c r="Y673" s="13">
        <f t="shared" si="964"/>
        <v>2.9311341419206372E-2</v>
      </c>
      <c r="Z673" s="13">
        <f t="shared" si="965"/>
        <v>4.7386531355117646E-2</v>
      </c>
      <c r="AA673" s="13">
        <f t="shared" si="966"/>
        <v>6.4732850017322888E-2</v>
      </c>
      <c r="AB673" s="13">
        <f t="shared" si="967"/>
        <v>4.4214481958623778E-2</v>
      </c>
      <c r="AC673" s="13">
        <f t="shared" si="968"/>
        <v>3.5421061770873064E-3</v>
      </c>
      <c r="AD673" s="13">
        <f t="shared" si="969"/>
        <v>4.7149619968332637E-3</v>
      </c>
      <c r="AE673" s="13">
        <f t="shared" si="970"/>
        <v>9.715761643405511E-3</v>
      </c>
      <c r="AF673" s="13">
        <f t="shared" si="971"/>
        <v>1.0010263537104807E-2</v>
      </c>
      <c r="AG673" s="13">
        <f t="shared" si="972"/>
        <v>6.8757948688667522E-3</v>
      </c>
      <c r="AH673" s="13">
        <f t="shared" si="973"/>
        <v>2.4411450403168843E-2</v>
      </c>
      <c r="AI673" s="13">
        <f t="shared" si="974"/>
        <v>3.3347508510622063E-2</v>
      </c>
      <c r="AJ673" s="13">
        <f t="shared" si="975"/>
        <v>2.2777350495357191E-2</v>
      </c>
      <c r="AK673" s="13">
        <f t="shared" si="976"/>
        <v>1.0371743272776424E-2</v>
      </c>
      <c r="AL673" s="13">
        <f t="shared" si="977"/>
        <v>3.988320309861685E-4</v>
      </c>
      <c r="AM673" s="13">
        <f t="shared" si="978"/>
        <v>1.2881842964664351E-3</v>
      </c>
      <c r="AN673" s="13">
        <f t="shared" si="979"/>
        <v>2.6544628749185866E-3</v>
      </c>
      <c r="AO673" s="13">
        <f t="shared" si="980"/>
        <v>2.7349243325078226E-3</v>
      </c>
      <c r="AP673" s="13">
        <f t="shared" si="981"/>
        <v>1.8785498126490763E-3</v>
      </c>
      <c r="AQ673" s="13">
        <f t="shared" si="982"/>
        <v>9.6774598751914068E-4</v>
      </c>
      <c r="AR673" s="13">
        <f t="shared" si="983"/>
        <v>1.0060561830458002E-2</v>
      </c>
      <c r="AS673" s="13">
        <f t="shared" si="984"/>
        <v>1.3743332154458434E-2</v>
      </c>
      <c r="AT673" s="13">
        <f t="shared" si="985"/>
        <v>9.3871088857058627E-3</v>
      </c>
      <c r="AU673" s="13">
        <f t="shared" si="986"/>
        <v>4.2744516512570252E-3</v>
      </c>
      <c r="AV673" s="13">
        <f t="shared" si="987"/>
        <v>1.4597894683065706E-3</v>
      </c>
      <c r="AW673" s="13">
        <f t="shared" si="988"/>
        <v>3.1185735616515883E-5</v>
      </c>
      <c r="AX673" s="13">
        <f t="shared" si="989"/>
        <v>2.9328952930006858E-4</v>
      </c>
      <c r="AY673" s="13">
        <f t="shared" si="990"/>
        <v>6.0435930578017587E-4</v>
      </c>
      <c r="AZ673" s="13">
        <f t="shared" si="991"/>
        <v>6.2267850365262047E-4</v>
      </c>
      <c r="BA673" s="13">
        <f t="shared" si="992"/>
        <v>4.2770199250983908E-4</v>
      </c>
      <c r="BB673" s="13">
        <f t="shared" si="993"/>
        <v>2.2033319761782566E-4</v>
      </c>
      <c r="BC673" s="13">
        <f t="shared" si="994"/>
        <v>9.080475438071105E-5</v>
      </c>
      <c r="BD673" s="13">
        <f t="shared" si="995"/>
        <v>3.4551717422509867E-3</v>
      </c>
      <c r="BE673" s="13">
        <f t="shared" si="996"/>
        <v>4.7199722743806651E-3</v>
      </c>
      <c r="BF673" s="13">
        <f t="shared" si="997"/>
        <v>3.2238829113033244E-3</v>
      </c>
      <c r="BG673" s="13">
        <f t="shared" si="998"/>
        <v>1.468005943199794E-3</v>
      </c>
      <c r="BH673" s="13">
        <f t="shared" si="999"/>
        <v>5.0134608837236656E-4</v>
      </c>
      <c r="BI673" s="13">
        <f t="shared" si="1000"/>
        <v>1.3697377806436533E-4</v>
      </c>
      <c r="BJ673" s="14">
        <f t="shared" si="1001"/>
        <v>0.25185175487062977</v>
      </c>
      <c r="BK673" s="14">
        <f t="shared" si="1002"/>
        <v>0.21301357272181357</v>
      </c>
      <c r="BL673" s="14">
        <f t="shared" si="1003"/>
        <v>0.48247621089290238</v>
      </c>
      <c r="BM673" s="14">
        <f t="shared" si="1004"/>
        <v>0.65953393675961847</v>
      </c>
      <c r="BN673" s="14">
        <f t="shared" si="1005"/>
        <v>0.33462095951068149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1.5941000000000001</v>
      </c>
      <c r="F674" s="10">
        <f>VLOOKUP(B674,home!$B$2:$E$405,3,FALSE)</f>
        <v>1.1849000000000001</v>
      </c>
      <c r="G674" s="10">
        <f>VLOOKUP(C674,away!$B$2:$E$405,4,FALSE)</f>
        <v>0.50190000000000001</v>
      </c>
      <c r="H674" s="10">
        <f>VLOOKUP(A674,away!$A$2:$E$405,3,FALSE)</f>
        <v>1.1647000000000001</v>
      </c>
      <c r="I674" s="10">
        <f>VLOOKUP(C674,away!$B$2:$E$405,3,FALSE)</f>
        <v>1.1162000000000001</v>
      </c>
      <c r="J674" s="10">
        <f>VLOOKUP(B674,home!$B$2:$E$405,4,FALSE)</f>
        <v>0.76319999999999999</v>
      </c>
      <c r="K674" s="12">
        <f t="shared" si="950"/>
        <v>0.94801335827100008</v>
      </c>
      <c r="L674" s="12">
        <f t="shared" si="951"/>
        <v>0.99218910844800001</v>
      </c>
      <c r="M674" s="13">
        <f t="shared" si="952"/>
        <v>0.14367485745569697</v>
      </c>
      <c r="N674" s="13">
        <f t="shared" si="953"/>
        <v>0.13620568411568251</v>
      </c>
      <c r="O674" s="13">
        <f t="shared" si="954"/>
        <v>0.14255262872536142</v>
      </c>
      <c r="P674" s="13">
        <f t="shared" si="955"/>
        <v>0.13514179628828893</v>
      </c>
      <c r="Q674" s="13">
        <f t="shared" si="956"/>
        <v>6.4562404007053584E-2</v>
      </c>
      <c r="R674" s="13">
        <f t="shared" si="957"/>
        <v>7.0719582800967545E-2</v>
      </c>
      <c r="S674" s="13">
        <f t="shared" si="958"/>
        <v>3.1778881544491849E-2</v>
      </c>
      <c r="T674" s="13">
        <f t="shared" si="959"/>
        <v>6.4058114071018066E-2</v>
      </c>
      <c r="U674" s="13">
        <f t="shared" si="960"/>
        <v>6.7043109186669309E-2</v>
      </c>
      <c r="V674" s="13">
        <f t="shared" si="961"/>
        <v>3.3212763349508472E-3</v>
      </c>
      <c r="W674" s="13">
        <f t="shared" si="962"/>
        <v>2.0402007146925315E-2</v>
      </c>
      <c r="X674" s="13">
        <f t="shared" si="963"/>
        <v>2.0242649281657553E-2</v>
      </c>
      <c r="Y674" s="13">
        <f t="shared" si="964"/>
        <v>1.0042268071696675E-2</v>
      </c>
      <c r="Z674" s="13">
        <f t="shared" si="965"/>
        <v>2.3389066603035503E-2</v>
      </c>
      <c r="AA674" s="13">
        <f t="shared" si="966"/>
        <v>2.2173147577167783E-2</v>
      </c>
      <c r="AB674" s="13">
        <f t="shared" si="967"/>
        <v>1.0510220049034657E-2</v>
      </c>
      <c r="AC674" s="13">
        <f t="shared" si="968"/>
        <v>1.9525130293475575E-4</v>
      </c>
      <c r="AD674" s="13">
        <f t="shared" si="969"/>
        <v>4.8353438277064023E-3</v>
      </c>
      <c r="AE674" s="13">
        <f t="shared" si="970"/>
        <v>4.7975754814515549E-3</v>
      </c>
      <c r="AF674" s="13">
        <f t="shared" si="971"/>
        <v>2.3800510698267006E-3</v>
      </c>
      <c r="AG674" s="13">
        <f t="shared" si="972"/>
        <v>7.8715358301068776E-4</v>
      </c>
      <c r="AH674" s="13">
        <f t="shared" si="973"/>
        <v>5.8015942850741719E-3</v>
      </c>
      <c r="AI674" s="13">
        <f t="shared" si="974"/>
        <v>5.4999888815190079E-3</v>
      </c>
      <c r="AJ674" s="13">
        <f t="shared" si="975"/>
        <v>2.6070314650109977E-3</v>
      </c>
      <c r="AK674" s="13">
        <f t="shared" si="976"/>
        <v>8.2383355142108051E-4</v>
      </c>
      <c r="AL674" s="13">
        <f t="shared" si="977"/>
        <v>7.3462016315187922E-6</v>
      </c>
      <c r="AM674" s="13">
        <f t="shared" si="978"/>
        <v>9.1679410809978007E-4</v>
      </c>
      <c r="AN674" s="13">
        <f t="shared" si="979"/>
        <v>9.0963312874589998E-4</v>
      </c>
      <c r="AO674" s="13">
        <f t="shared" si="980"/>
        <v>4.5126404151257961E-4</v>
      </c>
      <c r="AP674" s="13">
        <f t="shared" si="981"/>
        <v>1.4924642234100257E-4</v>
      </c>
      <c r="AQ674" s="13">
        <f t="shared" si="982"/>
        <v>3.7020168680393249E-5</v>
      </c>
      <c r="AR674" s="13">
        <f t="shared" si="983"/>
        <v>1.1512557322569514E-3</v>
      </c>
      <c r="AS674" s="13">
        <f t="shared" si="984"/>
        <v>1.0914058129656518E-3</v>
      </c>
      <c r="AT674" s="13">
        <f t="shared" si="985"/>
        <v>5.1733364499302918E-4</v>
      </c>
      <c r="AU674" s="13">
        <f t="shared" si="986"/>
        <v>1.6347973537880634E-4</v>
      </c>
      <c r="AV674" s="13">
        <f t="shared" si="987"/>
        <v>3.8745243236429149E-5</v>
      </c>
      <c r="AW674" s="13">
        <f t="shared" si="988"/>
        <v>1.9194166412355705E-7</v>
      </c>
      <c r="AX674" s="13">
        <f t="shared" si="989"/>
        <v>1.448555102104564E-4</v>
      </c>
      <c r="AY674" s="13">
        <f t="shared" si="990"/>
        <v>1.4372405952949288E-4</v>
      </c>
      <c r="AZ674" s="13">
        <f t="shared" si="991"/>
        <v>7.1300723243547393E-5</v>
      </c>
      <c r="BA674" s="13">
        <f t="shared" si="992"/>
        <v>2.3581267008904299E-5</v>
      </c>
      <c r="BB674" s="13">
        <f t="shared" si="993"/>
        <v>5.8492690724097476E-6</v>
      </c>
      <c r="BC674" s="13">
        <f t="shared" si="994"/>
        <v>1.1607162132053379E-6</v>
      </c>
      <c r="BD674" s="13">
        <f t="shared" si="995"/>
        <v>1.9037723309727893E-4</v>
      </c>
      <c r="BE674" s="13">
        <f t="shared" si="996"/>
        <v>1.8048016008689237E-4</v>
      </c>
      <c r="BF674" s="13">
        <f t="shared" si="997"/>
        <v>8.5548801332631261E-5</v>
      </c>
      <c r="BG674" s="13">
        <f t="shared" si="998"/>
        <v>2.7033802149135462E-5</v>
      </c>
      <c r="BH674" s="13">
        <f t="shared" si="999"/>
        <v>6.4071013905589208E-6</v>
      </c>
      <c r="BI674" s="13">
        <f t="shared" si="1000"/>
        <v>1.2148035412093118E-6</v>
      </c>
      <c r="BJ674" s="14">
        <f t="shared" si="1001"/>
        <v>0.33116768007068675</v>
      </c>
      <c r="BK674" s="14">
        <f t="shared" si="1002"/>
        <v>0.3142631331875243</v>
      </c>
      <c r="BL674" s="14">
        <f t="shared" si="1003"/>
        <v>0.33118441859265446</v>
      </c>
      <c r="BM674" s="14">
        <f t="shared" si="1004"/>
        <v>0.30700381294298479</v>
      </c>
      <c r="BN674" s="14">
        <f t="shared" si="1005"/>
        <v>0.69285695339305098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1.5941000000000001</v>
      </c>
      <c r="F675" s="10">
        <f>VLOOKUP(B675,home!$B$2:$E$405,3,FALSE)</f>
        <v>1.4428000000000001</v>
      </c>
      <c r="G675" s="10">
        <f>VLOOKUP(C675,away!$B$2:$E$405,4,FALSE)</f>
        <v>0.56459999999999999</v>
      </c>
      <c r="H675" s="10">
        <f>VLOOKUP(A675,away!$A$2:$E$405,3,FALSE)</f>
        <v>1.1647000000000001</v>
      </c>
      <c r="I675" s="10">
        <f>VLOOKUP(C675,away!$B$2:$E$405,3,FALSE)</f>
        <v>0.94440000000000002</v>
      </c>
      <c r="J675" s="10">
        <f>VLOOKUP(B675,home!$B$2:$E$405,4,FALSE)</f>
        <v>0.2576</v>
      </c>
      <c r="K675" s="12">
        <f t="shared" si="950"/>
        <v>1.2985616392080002</v>
      </c>
      <c r="L675" s="12">
        <f t="shared" si="951"/>
        <v>0.28334523436800002</v>
      </c>
      <c r="M675" s="13">
        <f t="shared" si="952"/>
        <v>0.2055827039747978</v>
      </c>
      <c r="N675" s="13">
        <f t="shared" si="953"/>
        <v>0.26696181306632644</v>
      </c>
      <c r="O675" s="13">
        <f t="shared" si="954"/>
        <v>5.8250879439746245E-2</v>
      </c>
      <c r="P675" s="13">
        <f t="shared" si="955"/>
        <v>7.5642357490584469E-2</v>
      </c>
      <c r="Q675" s="13">
        <f t="shared" si="956"/>
        <v>0.17333318479067433</v>
      </c>
      <c r="R675" s="13">
        <f t="shared" si="957"/>
        <v>8.2525545434985071E-3</v>
      </c>
      <c r="S675" s="13">
        <f t="shared" si="958"/>
        <v>6.9579859298800851E-3</v>
      </c>
      <c r="T675" s="13">
        <f t="shared" si="959"/>
        <v>4.9113131868265471E-2</v>
      </c>
      <c r="U675" s="13">
        <f t="shared" si="960"/>
        <v>1.0716450755658849E-2</v>
      </c>
      <c r="V675" s="13">
        <f t="shared" si="961"/>
        <v>2.8445889493968282E-4</v>
      </c>
      <c r="W675" s="13">
        <f t="shared" si="962"/>
        <v>7.5027941523640423E-2</v>
      </c>
      <c r="X675" s="13">
        <f t="shared" si="963"/>
        <v>2.1258809675164494E-2</v>
      </c>
      <c r="Y675" s="13">
        <f t="shared" si="964"/>
        <v>3.0117912048970947E-3</v>
      </c>
      <c r="Z675" s="13">
        <f t="shared" si="965"/>
        <v>7.794406670874293E-4</v>
      </c>
      <c r="AA675" s="13">
        <f t="shared" si="966"/>
        <v>1.0121517503184291E-3</v>
      </c>
      <c r="AB675" s="13">
        <f t="shared" si="967"/>
        <v>6.5717071801037316E-4</v>
      </c>
      <c r="AC675" s="13">
        <f t="shared" si="968"/>
        <v>6.5415101217129491E-6</v>
      </c>
      <c r="AD675" s="13">
        <f t="shared" si="969"/>
        <v>2.4357101682835128E-2</v>
      </c>
      <c r="AE675" s="13">
        <f t="shared" si="970"/>
        <v>6.9014686848481261E-3</v>
      </c>
      <c r="AF675" s="13">
        <f t="shared" si="971"/>
        <v>9.7774913099585238E-4</v>
      </c>
      <c r="AG675" s="13">
        <f t="shared" si="972"/>
        <v>9.2346852225042733E-5</v>
      </c>
      <c r="AH675" s="13">
        <f t="shared" si="973"/>
        <v>5.521269962295948E-5</v>
      </c>
      <c r="AI675" s="13">
        <f t="shared" si="974"/>
        <v>7.1697093727489191E-5</v>
      </c>
      <c r="AJ675" s="13">
        <f t="shared" si="975"/>
        <v>4.6551547778609001E-5</v>
      </c>
      <c r="AK675" s="13">
        <f t="shared" si="976"/>
        <v>2.015001806368668E-5</v>
      </c>
      <c r="AL675" s="13">
        <f t="shared" si="977"/>
        <v>9.6275656966851969E-8</v>
      </c>
      <c r="AM675" s="13">
        <f t="shared" si="978"/>
        <v>6.3258395775236623E-3</v>
      </c>
      <c r="AN675" s="13">
        <f t="shared" si="979"/>
        <v>1.7923964976678123E-3</v>
      </c>
      <c r="AO675" s="13">
        <f t="shared" si="980"/>
        <v>2.5393350285603429E-4</v>
      </c>
      <c r="AP675" s="13">
        <f t="shared" si="981"/>
        <v>2.3983615960210081E-5</v>
      </c>
      <c r="AQ675" s="13">
        <f t="shared" si="982"/>
        <v>1.6989108213094577E-6</v>
      </c>
      <c r="AR675" s="13">
        <f t="shared" si="983"/>
        <v>3.128851062951489E-6</v>
      </c>
      <c r="AS675" s="13">
        <f t="shared" si="984"/>
        <v>4.0630059651439789E-6</v>
      </c>
      <c r="AT675" s="13">
        <f t="shared" si="985"/>
        <v>2.6380318431046246E-6</v>
      </c>
      <c r="AU675" s="13">
        <f t="shared" si="986"/>
        <v>1.1418823181549476E-6</v>
      </c>
      <c r="AV675" s="13">
        <f t="shared" si="987"/>
        <v>3.7070114371148006E-7</v>
      </c>
      <c r="AW675" s="13">
        <f t="shared" si="988"/>
        <v>9.839940489379041E-10</v>
      </c>
      <c r="AX675" s="13">
        <f t="shared" si="989"/>
        <v>1.3690821018593289E-3</v>
      </c>
      <c r="AY675" s="13">
        <f t="shared" si="990"/>
        <v>3.8792288902036559E-4</v>
      </c>
      <c r="AZ675" s="13">
        <f t="shared" si="991"/>
        <v>5.4958050953093576E-5</v>
      </c>
      <c r="BA675" s="13">
        <f t="shared" si="992"/>
        <v>5.1907006092375954E-6</v>
      </c>
      <c r="BB675" s="13">
        <f t="shared" si="993"/>
        <v>3.676900701646367E-7</v>
      </c>
      <c r="BC675" s="13">
        <f t="shared" si="994"/>
        <v>2.083664582111708E-8</v>
      </c>
      <c r="BD675" s="13">
        <f t="shared" si="995"/>
        <v>1.4775750628909253E-7</v>
      </c>
      <c r="BE675" s="13">
        <f t="shared" si="996"/>
        <v>1.9187222957205037E-7</v>
      </c>
      <c r="BF675" s="13">
        <f t="shared" si="997"/>
        <v>1.2457895847578775E-7</v>
      </c>
      <c r="BG675" s="13">
        <f t="shared" si="998"/>
        <v>5.3924485509714774E-8</v>
      </c>
      <c r="BH675" s="13">
        <f t="shared" si="999"/>
        <v>1.7506067074235823E-8</v>
      </c>
      <c r="BI675" s="13">
        <f t="shared" si="1000"/>
        <v>4.5465414312009726E-9</v>
      </c>
      <c r="BJ675" s="14">
        <f t="shared" si="1001"/>
        <v>0.63125073285385958</v>
      </c>
      <c r="BK675" s="14">
        <f t="shared" si="1002"/>
        <v>0.288862066965001</v>
      </c>
      <c r="BL675" s="14">
        <f t="shared" si="1003"/>
        <v>7.9094701224546579E-2</v>
      </c>
      <c r="BM675" s="14">
        <f t="shared" si="1004"/>
        <v>0.21157552649984043</v>
      </c>
      <c r="BN675" s="14">
        <f t="shared" si="1005"/>
        <v>0.78802349330562771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1.5941000000000001</v>
      </c>
      <c r="F676" s="10">
        <f>VLOOKUP(B676,home!$B$2:$E$405,3,FALSE)</f>
        <v>0.94099999999999995</v>
      </c>
      <c r="G676" s="10">
        <f>VLOOKUP(C676,away!$B$2:$E$405,4,FALSE)</f>
        <v>0.69699999999999995</v>
      </c>
      <c r="H676" s="10">
        <f>VLOOKUP(A676,away!$A$2:$E$405,3,FALSE)</f>
        <v>1.1647000000000001</v>
      </c>
      <c r="I676" s="10">
        <f>VLOOKUP(C676,away!$B$2:$E$405,3,FALSE)</f>
        <v>0.85860000000000003</v>
      </c>
      <c r="J676" s="10">
        <f>VLOOKUP(B676,home!$B$2:$E$405,4,FALSE)</f>
        <v>1.0303</v>
      </c>
      <c r="K676" s="12">
        <f t="shared" si="950"/>
        <v>1.0455335256999998</v>
      </c>
      <c r="L676" s="12">
        <f t="shared" si="951"/>
        <v>1.0303117660260002</v>
      </c>
      <c r="M676" s="13">
        <f t="shared" si="952"/>
        <v>0.12545034052742507</v>
      </c>
      <c r="N676" s="13">
        <f t="shared" si="953"/>
        <v>0.13116253683190432</v>
      </c>
      <c r="O676" s="13">
        <f t="shared" si="954"/>
        <v>0.12925296189737442</v>
      </c>
      <c r="P676" s="13">
        <f t="shared" si="955"/>
        <v>0.13513830495972962</v>
      </c>
      <c r="Q676" s="13">
        <f t="shared" si="956"/>
        <v>6.8567414786808473E-2</v>
      </c>
      <c r="R676" s="13">
        <f t="shared" si="957"/>
        <v>6.6585423718287559E-2</v>
      </c>
      <c r="S676" s="13">
        <f t="shared" si="958"/>
        <v>3.6393606806106052E-2</v>
      </c>
      <c r="T676" s="13">
        <f t="shared" si="959"/>
        <v>7.0645814220833922E-2</v>
      </c>
      <c r="U676" s="13">
        <f t="shared" si="960"/>
        <v>6.9617292820409585E-2</v>
      </c>
      <c r="V676" s="13">
        <f t="shared" si="961"/>
        <v>4.3560134494217799E-3</v>
      </c>
      <c r="W676" s="13">
        <f t="shared" si="962"/>
        <v>2.3896510310062059E-2</v>
      </c>
      <c r="X676" s="13">
        <f t="shared" si="963"/>
        <v>2.4620855739418558E-2</v>
      </c>
      <c r="Y676" s="13">
        <f t="shared" si="964"/>
        <v>1.2683578678975857E-2</v>
      </c>
      <c r="Z676" s="13">
        <f t="shared" si="965"/>
        <v>2.2867915167592796E-2</v>
      </c>
      <c r="AA676" s="13">
        <f t="shared" si="966"/>
        <v>2.3909171970581799E-2</v>
      </c>
      <c r="AB676" s="13">
        <f t="shared" si="967"/>
        <v>1.2498920433484998E-2</v>
      </c>
      <c r="AC676" s="13">
        <f t="shared" si="968"/>
        <v>2.932755460555897E-4</v>
      </c>
      <c r="AD676" s="13">
        <f t="shared" si="969"/>
        <v>6.2461506691013956E-3</v>
      </c>
      <c r="AE676" s="13">
        <f t="shared" si="970"/>
        <v>6.4354825267463412E-3</v>
      </c>
      <c r="AF676" s="13">
        <f t="shared" si="971"/>
        <v>3.3152766836807438E-3</v>
      </c>
      <c r="AG676" s="13">
        <f t="shared" si="972"/>
        <v>1.1385895249426429E-3</v>
      </c>
      <c r="AH676" s="13">
        <f t="shared" si="973"/>
        <v>5.8902705154138223E-3</v>
      </c>
      <c r="AI676" s="13">
        <f t="shared" si="974"/>
        <v>6.1584752993073689E-3</v>
      </c>
      <c r="AJ676" s="13">
        <f t="shared" si="975"/>
        <v>3.2194461963105966E-3</v>
      </c>
      <c r="AK676" s="13">
        <f t="shared" si="976"/>
        <v>1.1220129774766907E-3</v>
      </c>
      <c r="AL676" s="13">
        <f t="shared" si="977"/>
        <v>1.2636955790941768E-5</v>
      </c>
      <c r="AM676" s="13">
        <f t="shared" si="978"/>
        <v>1.306111986223799E-3</v>
      </c>
      <c r="AN676" s="13">
        <f t="shared" si="979"/>
        <v>1.3457025471539693E-3</v>
      </c>
      <c r="AO676" s="13">
        <f t="shared" si="980"/>
        <v>6.9324658395194627E-4</v>
      </c>
      <c r="AP676" s="13">
        <f t="shared" si="981"/>
        <v>2.3808670406767388E-4</v>
      </c>
      <c r="AQ676" s="13">
        <f t="shared" si="982"/>
        <v>6.1325883133818678E-5</v>
      </c>
      <c r="AR676" s="13">
        <f t="shared" si="983"/>
        <v>1.2137630034213789E-3</v>
      </c>
      <c r="AS676" s="13">
        <f t="shared" si="984"/>
        <v>1.2690299123313752E-3</v>
      </c>
      <c r="AT676" s="13">
        <f t="shared" si="985"/>
        <v>6.6340665922929199E-4</v>
      </c>
      <c r="AU676" s="13">
        <f t="shared" si="986"/>
        <v>2.3120463446562001E-4</v>
      </c>
      <c r="AV676" s="13">
        <f t="shared" si="987"/>
        <v>6.0433049157754855E-5</v>
      </c>
      <c r="AW676" s="13">
        <f t="shared" si="988"/>
        <v>3.7813474821527647E-7</v>
      </c>
      <c r="AX676" s="13">
        <f t="shared" si="989"/>
        <v>2.2759731165259965E-4</v>
      </c>
      <c r="AY676" s="13">
        <f t="shared" si="990"/>
        <v>2.3449618811155988E-4</v>
      </c>
      <c r="AZ676" s="13">
        <f t="shared" si="991"/>
        <v>1.2080209084979318E-4</v>
      </c>
      <c r="BA676" s="13">
        <f t="shared" si="992"/>
        <v>4.148793852102792E-5</v>
      </c>
      <c r="BB676" s="13">
        <f t="shared" si="993"/>
        <v>1.0686377801594599E-5</v>
      </c>
      <c r="BC676" s="13">
        <f t="shared" si="994"/>
        <v>2.2020601570363956E-6</v>
      </c>
      <c r="BD676" s="13">
        <f t="shared" si="995"/>
        <v>2.084257172653504E-4</v>
      </c>
      <c r="BE676" s="13">
        <f t="shared" si="996"/>
        <v>2.1791607501899313E-4</v>
      </c>
      <c r="BF676" s="13">
        <f t="shared" si="997"/>
        <v>1.1391928111065674E-4</v>
      </c>
      <c r="BG676" s="13">
        <f t="shared" si="998"/>
        <v>3.9702142541611449E-5</v>
      </c>
      <c r="BH676" s="13">
        <f t="shared" si="999"/>
        <v>1.0377480267343743E-5</v>
      </c>
      <c r="BI676" s="13">
        <f t="shared" si="1000"/>
        <v>2.1700007063596161E-6</v>
      </c>
      <c r="BJ676" s="14">
        <f t="shared" si="1001"/>
        <v>0.3529939556440993</v>
      </c>
      <c r="BK676" s="14">
        <f t="shared" si="1002"/>
        <v>0.30187867443264055</v>
      </c>
      <c r="BL676" s="14">
        <f t="shared" si="1003"/>
        <v>0.3222843237841625</v>
      </c>
      <c r="BM676" s="14">
        <f t="shared" si="1004"/>
        <v>0.34363376825360242</v>
      </c>
      <c r="BN676" s="14">
        <f t="shared" si="1005"/>
        <v>0.65615698272152956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1.1607000000000001</v>
      </c>
      <c r="F677" s="10">
        <f>VLOOKUP(B677,home!$B$2:$E$405,3,FALSE)</f>
        <v>0.86150000000000004</v>
      </c>
      <c r="G677" s="10">
        <f>VLOOKUP(C677,away!$B$2:$E$405,4,FALSE)</f>
        <v>0.62660000000000005</v>
      </c>
      <c r="H677" s="10">
        <f>VLOOKUP(A677,away!$A$2:$E$405,3,FALSE)</f>
        <v>0.89880000000000004</v>
      </c>
      <c r="I677" s="10">
        <f>VLOOKUP(C677,away!$B$2:$E$405,3,FALSE)</f>
        <v>1.1126</v>
      </c>
      <c r="J677" s="10">
        <f>VLOOKUP(B677,home!$B$2:$E$405,4,FALSE)</f>
        <v>1.6183000000000001</v>
      </c>
      <c r="K677" s="12">
        <f t="shared" si="950"/>
        <v>0.6265643151300001</v>
      </c>
      <c r="L677" s="12">
        <f t="shared" si="951"/>
        <v>1.6183078973040002</v>
      </c>
      <c r="M677" s="13">
        <f t="shared" si="952"/>
        <v>0.10594107746101937</v>
      </c>
      <c r="N677" s="13">
        <f t="shared" si="953"/>
        <v>6.6378898643497886E-2</v>
      </c>
      <c r="O677" s="13">
        <f t="shared" si="954"/>
        <v>0.17144528230406247</v>
      </c>
      <c r="P677" s="13">
        <f t="shared" si="955"/>
        <v>0.10742149588911441</v>
      </c>
      <c r="Q677" s="13">
        <f t="shared" si="956"/>
        <v>2.0795324583823473E-2</v>
      </c>
      <c r="R677" s="13">
        <f t="shared" si="957"/>
        <v>0.13872562715408904</v>
      </c>
      <c r="S677" s="13">
        <f t="shared" si="958"/>
        <v>2.7230650413435947E-2</v>
      </c>
      <c r="T677" s="13">
        <f t="shared" si="959"/>
        <v>3.3653238001001548E-2</v>
      </c>
      <c r="U677" s="13">
        <f t="shared" si="960"/>
        <v>8.6920527568781547E-2</v>
      </c>
      <c r="V677" s="13">
        <f t="shared" si="961"/>
        <v>3.0679078844255809E-3</v>
      </c>
      <c r="W677" s="13">
        <f t="shared" si="962"/>
        <v>4.3432027685898038E-3</v>
      </c>
      <c r="X677" s="13">
        <f t="shared" si="963"/>
        <v>7.0286393400014772E-3</v>
      </c>
      <c r="Y677" s="13">
        <f t="shared" si="964"/>
        <v>5.6872512756129846E-3</v>
      </c>
      <c r="Z677" s="13">
        <f t="shared" si="965"/>
        <v>7.4833592660637535E-2</v>
      </c>
      <c r="AA677" s="13">
        <f t="shared" si="966"/>
        <v>4.6888058734129753E-2</v>
      </c>
      <c r="AB677" s="13">
        <f t="shared" si="967"/>
        <v>1.4689192204262612E-2</v>
      </c>
      <c r="AC677" s="13">
        <f t="shared" si="968"/>
        <v>1.9442367286444219E-4</v>
      </c>
      <c r="AD677" s="13">
        <f t="shared" si="969"/>
        <v>6.8032396704304735E-4</v>
      </c>
      <c r="AE677" s="13">
        <f t="shared" si="970"/>
        <v>1.1009736485909499E-3</v>
      </c>
      <c r="AF677" s="13">
        <f t="shared" si="971"/>
        <v>8.9085717511916689E-4</v>
      </c>
      <c r="AG677" s="13">
        <f t="shared" si="972"/>
        <v>4.8056040062176021E-4</v>
      </c>
      <c r="AH677" s="13">
        <f t="shared" si="973"/>
        <v>3.0275948496585096E-2</v>
      </c>
      <c r="AI677" s="13">
        <f t="shared" si="974"/>
        <v>1.8969828934673996E-2</v>
      </c>
      <c r="AJ677" s="13">
        <f t="shared" si="975"/>
        <v>5.9429089372936353E-3</v>
      </c>
      <c r="AK677" s="13">
        <f t="shared" si="976"/>
        <v>1.2412048893917812E-3</v>
      </c>
      <c r="AL677" s="13">
        <f t="shared" si="977"/>
        <v>7.8856218101194381E-6</v>
      </c>
      <c r="AM677" s="13">
        <f t="shared" si="978"/>
        <v>8.525334409537038E-5</v>
      </c>
      <c r="AN677" s="13">
        <f t="shared" si="979"/>
        <v>1.3796616002111325E-4</v>
      </c>
      <c r="AO677" s="13">
        <f t="shared" si="980"/>
        <v>1.1163586316143751E-4</v>
      </c>
      <c r="AP677" s="13">
        <f t="shared" si="981"/>
        <v>6.0220399658834357E-5</v>
      </c>
      <c r="AQ677" s="13">
        <f t="shared" si="982"/>
        <v>2.4363787086673686E-5</v>
      </c>
      <c r="AR677" s="13">
        <f t="shared" si="983"/>
        <v>9.7991613100785521E-3</v>
      </c>
      <c r="AS677" s="13">
        <f t="shared" si="984"/>
        <v>6.1398047950977615E-3</v>
      </c>
      <c r="AT677" s="13">
        <f t="shared" si="985"/>
        <v>1.9234912932361596E-3</v>
      </c>
      <c r="AU677" s="13">
        <f t="shared" si="986"/>
        <v>4.0173033493501092E-4</v>
      </c>
      <c r="AV677" s="13">
        <f t="shared" si="987"/>
        <v>6.2927473043875151E-5</v>
      </c>
      <c r="AW677" s="13">
        <f t="shared" si="988"/>
        <v>2.2210598128907474E-7</v>
      </c>
      <c r="AX677" s="13">
        <f t="shared" si="989"/>
        <v>8.9027838592763281E-6</v>
      </c>
      <c r="AY677" s="13">
        <f t="shared" si="990"/>
        <v>1.4407445427457467E-5</v>
      </c>
      <c r="AZ677" s="13">
        <f t="shared" si="991"/>
        <v>1.1657841357615416E-5</v>
      </c>
      <c r="BA677" s="13">
        <f t="shared" si="992"/>
        <v>6.2886589115154053E-6</v>
      </c>
      <c r="BB677" s="13">
        <f t="shared" si="993"/>
        <v>2.5442465949891396E-6</v>
      </c>
      <c r="BC677" s="13">
        <f t="shared" si="994"/>
        <v>8.2347487147194605E-7</v>
      </c>
      <c r="BD677" s="13">
        <f t="shared" si="995"/>
        <v>2.6430100225093255E-3</v>
      </c>
      <c r="BE677" s="13">
        <f t="shared" si="996"/>
        <v>1.6560157646352814E-3</v>
      </c>
      <c r="BF677" s="13">
        <f t="shared" si="997"/>
        <v>5.1880019170659421E-4</v>
      </c>
      <c r="BG677" s="13">
        <f t="shared" si="998"/>
        <v>1.0835389560198501E-4</v>
      </c>
      <c r="BH677" s="13">
        <f t="shared" si="999"/>
        <v>1.6972671097381313E-5</v>
      </c>
      <c r="BI677" s="13">
        <f t="shared" si="1000"/>
        <v>2.1268940084114943E-6</v>
      </c>
      <c r="BJ677" s="14">
        <f t="shared" si="1001"/>
        <v>0.14150333380894781</v>
      </c>
      <c r="BK677" s="14">
        <f t="shared" si="1002"/>
        <v>0.24387784838809731</v>
      </c>
      <c r="BL677" s="14">
        <f t="shared" si="1003"/>
        <v>0.53837097386922028</v>
      </c>
      <c r="BM677" s="14">
        <f t="shared" si="1004"/>
        <v>0.38786385735185019</v>
      </c>
      <c r="BN677" s="14">
        <f t="shared" si="1005"/>
        <v>0.61070770603560676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1.1607000000000001</v>
      </c>
      <c r="F678" s="10">
        <f>VLOOKUP(B678,home!$B$2:$E$405,3,FALSE)</f>
        <v>0.78320000000000001</v>
      </c>
      <c r="G678" s="10">
        <f>VLOOKUP(C678,away!$B$2:$E$405,4,FALSE)</f>
        <v>1.1748000000000001</v>
      </c>
      <c r="H678" s="10">
        <f>VLOOKUP(A678,away!$A$2:$E$405,3,FALSE)</f>
        <v>0.89880000000000004</v>
      </c>
      <c r="I678" s="10">
        <f>VLOOKUP(C678,away!$B$2:$E$405,3,FALSE)</f>
        <v>1.2137</v>
      </c>
      <c r="J678" s="10">
        <f>VLOOKUP(B678,home!$B$2:$E$405,4,FALSE)</f>
        <v>0.70799999999999996</v>
      </c>
      <c r="K678" s="12">
        <f t="shared" si="950"/>
        <v>1.067963969952</v>
      </c>
      <c r="L678" s="12">
        <f t="shared" si="951"/>
        <v>0.77233848048000009</v>
      </c>
      <c r="M678" s="13">
        <f t="shared" si="952"/>
        <v>0.15876939897106562</v>
      </c>
      <c r="N678" s="13">
        <f t="shared" si="953"/>
        <v>0.16955999763203222</v>
      </c>
      <c r="O678" s="13">
        <f t="shared" si="954"/>
        <v>0.12262371634803571</v>
      </c>
      <c r="P678" s="13">
        <f t="shared" si="955"/>
        <v>0.13095771092131617</v>
      </c>
      <c r="Q678" s="13">
        <f t="shared" si="956"/>
        <v>9.0541984108078427E-2</v>
      </c>
      <c r="R678" s="13">
        <f t="shared" si="957"/>
        <v>4.7353507377526215E-2</v>
      </c>
      <c r="S678" s="13">
        <f t="shared" si="958"/>
        <v>2.7004451362942491E-2</v>
      </c>
      <c r="T678" s="13">
        <f t="shared" si="959"/>
        <v>6.9929058425677607E-2</v>
      </c>
      <c r="U678" s="13">
        <f t="shared" si="960"/>
        <v>5.0571839730054219E-2</v>
      </c>
      <c r="V678" s="13">
        <f t="shared" si="961"/>
        <v>2.474896966638775E-3</v>
      </c>
      <c r="W678" s="13">
        <f t="shared" si="962"/>
        <v>3.2231858931798113E-2</v>
      </c>
      <c r="X678" s="13">
        <f t="shared" si="963"/>
        <v>2.4893904950430673E-2</v>
      </c>
      <c r="Y678" s="13">
        <f t="shared" si="964"/>
        <v>9.6132603613145861E-3</v>
      </c>
      <c r="Z678" s="13">
        <f t="shared" si="965"/>
        <v>1.2190978644452358E-2</v>
      </c>
      <c r="AA678" s="13">
        <f t="shared" si="966"/>
        <v>1.3019525950729392E-2</v>
      </c>
      <c r="AB678" s="13">
        <f t="shared" si="967"/>
        <v>6.9521923106170237E-3</v>
      </c>
      <c r="AC678" s="13">
        <f t="shared" si="968"/>
        <v>1.2758552798018585E-4</v>
      </c>
      <c r="AD678" s="13">
        <f t="shared" si="969"/>
        <v>8.6056160059339842E-3</v>
      </c>
      <c r="AE678" s="13">
        <f t="shared" si="970"/>
        <v>6.6464483896174209E-3</v>
      </c>
      <c r="AF678" s="13">
        <f t="shared" si="971"/>
        <v>2.5666539249129309E-3</v>
      </c>
      <c r="AG678" s="13">
        <f t="shared" si="972"/>
        <v>6.6077519742842707E-4</v>
      </c>
      <c r="AH678" s="13">
        <f t="shared" si="973"/>
        <v>2.3538904804551162E-3</v>
      </c>
      <c r="AI678" s="13">
        <f t="shared" si="974"/>
        <v>2.5138702223390665E-3</v>
      </c>
      <c r="AJ678" s="13">
        <f t="shared" si="975"/>
        <v>1.3423614112966732E-3</v>
      </c>
      <c r="AK678" s="13">
        <f t="shared" si="976"/>
        <v>4.7786454063958821E-4</v>
      </c>
      <c r="AL678" s="13">
        <f t="shared" si="977"/>
        <v>4.2094531564026727E-6</v>
      </c>
      <c r="AM678" s="13">
        <f t="shared" si="978"/>
        <v>1.8380975667159471E-3</v>
      </c>
      <c r="AN678" s="13">
        <f t="shared" si="979"/>
        <v>1.41963348165138E-3</v>
      </c>
      <c r="AO678" s="13">
        <f t="shared" si="980"/>
        <v>5.4821878302857942E-4</v>
      </c>
      <c r="AP678" s="13">
        <f t="shared" si="981"/>
        <v>1.4113682061829596E-4</v>
      </c>
      <c r="AQ678" s="13">
        <f t="shared" si="982"/>
        <v>2.7251349394028263E-5</v>
      </c>
      <c r="AR678" s="13">
        <f t="shared" si="983"/>
        <v>3.6360003937820838E-4</v>
      </c>
      <c r="AS678" s="13">
        <f t="shared" si="984"/>
        <v>3.8831174152905497E-4</v>
      </c>
      <c r="AT678" s="13">
        <f t="shared" si="985"/>
        <v>2.0735147453117224E-4</v>
      </c>
      <c r="AU678" s="13">
        <f t="shared" si="986"/>
        <v>7.3814634638570573E-5</v>
      </c>
      <c r="AV678" s="13">
        <f t="shared" si="987"/>
        <v>1.9707842562291058E-5</v>
      </c>
      <c r="AW678" s="13">
        <f t="shared" si="988"/>
        <v>9.644671824628588E-8</v>
      </c>
      <c r="AX678" s="13">
        <f t="shared" si="989"/>
        <v>3.2717032908484558E-4</v>
      </c>
      <c r="AY678" s="13">
        <f t="shared" si="990"/>
        <v>2.5268623482353118E-4</v>
      </c>
      <c r="AZ678" s="13">
        <f t="shared" si="991"/>
        <v>9.757965132090927E-5</v>
      </c>
      <c r="BA678" s="13">
        <f t="shared" si="992"/>
        <v>2.5121506542319766E-5</v>
      </c>
      <c r="BB678" s="13">
        <f t="shared" si="993"/>
        <v>4.8505765475659073E-6</v>
      </c>
      <c r="BC678" s="13">
        <f t="shared" si="994"/>
        <v>7.4925738403979558E-7</v>
      </c>
      <c r="BD678" s="13">
        <f t="shared" si="995"/>
        <v>4.6803716985972247E-5</v>
      </c>
      <c r="BE678" s="13">
        <f t="shared" si="996"/>
        <v>4.9984683400848784E-5</v>
      </c>
      <c r="BF678" s="13">
        <f t="shared" si="997"/>
        <v>2.6690920460782149E-5</v>
      </c>
      <c r="BG678" s="13">
        <f t="shared" si="998"/>
        <v>9.5016471256566576E-6</v>
      </c>
      <c r="BH678" s="13">
        <f t="shared" si="999"/>
        <v>2.536854196349823E-6</v>
      </c>
      <c r="BI678" s="13">
        <f t="shared" si="1000"/>
        <v>5.4185377574462971E-7</v>
      </c>
      <c r="BJ678" s="14">
        <f t="shared" si="1001"/>
        <v>0.41993205348433577</v>
      </c>
      <c r="BK678" s="14">
        <f t="shared" si="1002"/>
        <v>0.31959093943792322</v>
      </c>
      <c r="BL678" s="14">
        <f t="shared" si="1003"/>
        <v>0.24839761378027764</v>
      </c>
      <c r="BM678" s="14">
        <f t="shared" si="1004"/>
        <v>0.28005268020082913</v>
      </c>
      <c r="BN678" s="14">
        <f t="shared" si="1005"/>
        <v>0.71980631535805439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1.7444</v>
      </c>
      <c r="F682" s="10">
        <f>VLOOKUP(B682,home!$B$2:$E$405,3,FALSE)</f>
        <v>0.76439999999999997</v>
      </c>
      <c r="G682" s="10">
        <f>VLOOKUP(C682,away!$B$2:$E$405,4,FALSE)</f>
        <v>1.0190999999999999</v>
      </c>
      <c r="H682" s="10">
        <f>VLOOKUP(A682,away!$A$2:$E$405,3,FALSE)</f>
        <v>1.5556000000000001</v>
      </c>
      <c r="I682" s="10">
        <f>VLOOKUP(C682,away!$B$2:$E$405,3,FALSE)</f>
        <v>1.2857000000000001</v>
      </c>
      <c r="J682" s="10">
        <f>VLOOKUP(B682,home!$B$2:$E$405,4,FALSE)</f>
        <v>1.1428</v>
      </c>
      <c r="K682" s="12">
        <f t="shared" si="950"/>
        <v>1.3588876697759997</v>
      </c>
      <c r="L682" s="12">
        <f t="shared" si="951"/>
        <v>2.2856399065760002</v>
      </c>
      <c r="M682" s="13">
        <f t="shared" si="952"/>
        <v>2.6133753141053127E-2</v>
      </c>
      <c r="N682" s="13">
        <f t="shared" si="953"/>
        <v>3.5512834908346898E-2</v>
      </c>
      <c r="O682" s="13">
        <f t="shared" si="954"/>
        <v>5.973234908779692E-2</v>
      </c>
      <c r="P682" s="13">
        <f t="shared" si="955"/>
        <v>8.1169552662162928E-2</v>
      </c>
      <c r="Q682" s="13">
        <f t="shared" si="956"/>
        <v>2.4128976737871649E-2</v>
      </c>
      <c r="R682" s="13">
        <f t="shared" si="957"/>
        <v>6.826332039429861E-2</v>
      </c>
      <c r="S682" s="13">
        <f t="shared" si="958"/>
        <v>6.3026694288944959E-2</v>
      </c>
      <c r="T682" s="13">
        <f t="shared" si="959"/>
        <v>5.5150152136923439E-2</v>
      </c>
      <c r="U682" s="13">
        <f t="shared" si="960"/>
        <v>9.276218438178091E-2</v>
      </c>
      <c r="V682" s="13">
        <f t="shared" si="961"/>
        <v>2.1750707487986111E-2</v>
      </c>
      <c r="W682" s="13">
        <f t="shared" si="962"/>
        <v>1.0929522991135239E-2</v>
      </c>
      <c r="X682" s="13">
        <f t="shared" si="963"/>
        <v>2.4980953908378595E-2</v>
      </c>
      <c r="Y682" s="13">
        <f t="shared" si="964"/>
        <v>2.8548732578662916E-2</v>
      </c>
      <c r="Z682" s="13">
        <f t="shared" si="965"/>
        <v>5.2008456416197425E-2</v>
      </c>
      <c r="AA682" s="13">
        <f t="shared" si="966"/>
        <v>7.0673650148053158E-2</v>
      </c>
      <c r="AB682" s="13">
        <f t="shared" si="967"/>
        <v>4.8018775882126101E-2</v>
      </c>
      <c r="AC682" s="13">
        <f t="shared" si="968"/>
        <v>4.2222580587554402E-3</v>
      </c>
      <c r="AD682" s="13">
        <f t="shared" si="969"/>
        <v>3.7129985072967457E-3</v>
      </c>
      <c r="AE682" s="13">
        <f t="shared" si="970"/>
        <v>8.4865775613345625E-3</v>
      </c>
      <c r="AF682" s="13">
        <f t="shared" si="971"/>
        <v>9.6986301722193566E-3</v>
      </c>
      <c r="AG682" s="13">
        <f t="shared" si="972"/>
        <v>7.38919205358221E-3</v>
      </c>
      <c r="AH682" s="13">
        <f t="shared" si="973"/>
        <v>2.9718150866069857E-2</v>
      </c>
      <c r="AI682" s="13">
        <f t="shared" si="974"/>
        <v>4.0383628780445276E-2</v>
      </c>
      <c r="AJ682" s="13">
        <f t="shared" si="975"/>
        <v>2.7438407605279144E-2</v>
      </c>
      <c r="AK682" s="13">
        <f t="shared" si="976"/>
        <v>1.2428571257700617E-2</v>
      </c>
      <c r="AL682" s="13">
        <f t="shared" si="977"/>
        <v>5.2456116196340601E-4</v>
      </c>
      <c r="AM682" s="13">
        <f t="shared" si="978"/>
        <v>1.0091095778924466E-3</v>
      </c>
      <c r="AN682" s="13">
        <f t="shared" si="979"/>
        <v>2.3064611213390383E-3</v>
      </c>
      <c r="AO682" s="13">
        <f t="shared" si="980"/>
        <v>2.6358697909492686E-3</v>
      </c>
      <c r="AP682" s="13">
        <f t="shared" si="981"/>
        <v>2.0082163942439298E-3</v>
      </c>
      <c r="AQ682" s="13">
        <f t="shared" si="982"/>
        <v>1.1475148829310216E-3</v>
      </c>
      <c r="AR682" s="13">
        <f t="shared" si="983"/>
        <v>1.3584998313827078E-2</v>
      </c>
      <c r="AS682" s="13">
        <f t="shared" si="984"/>
        <v>1.8460486702587365E-2</v>
      </c>
      <c r="AT682" s="13">
        <f t="shared" si="985"/>
        <v>1.2542863879104887E-2</v>
      </c>
      <c r="AU682" s="13">
        <f t="shared" si="986"/>
        <v>5.6814476896648002E-3</v>
      </c>
      <c r="AV682" s="13">
        <f t="shared" si="987"/>
        <v>1.9301123029907101E-3</v>
      </c>
      <c r="AW682" s="13">
        <f t="shared" si="988"/>
        <v>4.5256920587954048E-5</v>
      </c>
      <c r="AX682" s="13">
        <f t="shared" si="989"/>
        <v>2.2854442714181846E-4</v>
      </c>
      <c r="AY682" s="13">
        <f t="shared" si="990"/>
        <v>5.2237026310089142E-4</v>
      </c>
      <c r="AZ682" s="13">
        <f t="shared" si="991"/>
        <v>5.9697515967600118E-4</v>
      </c>
      <c r="BA682" s="13">
        <f t="shared" si="992"/>
        <v>4.5482341606334944E-4</v>
      </c>
      <c r="BB682" s="13">
        <f t="shared" si="993"/>
        <v>2.5989063754990277E-4</v>
      </c>
      <c r="BC682" s="13">
        <f t="shared" si="994"/>
        <v>1.1880328250590739E-4</v>
      </c>
      <c r="BD682" s="13">
        <f t="shared" si="995"/>
        <v>5.1750690461418065E-3</v>
      </c>
      <c r="BE682" s="13">
        <f t="shared" si="996"/>
        <v>7.0323375170415446E-3</v>
      </c>
      <c r="BF682" s="13">
        <f t="shared" si="997"/>
        <v>4.7780783708054626E-3</v>
      </c>
      <c r="BG682" s="13">
        <f t="shared" si="998"/>
        <v>2.1642905944369807E-3</v>
      </c>
      <c r="BH682" s="13">
        <f t="shared" si="999"/>
        <v>7.352569506481457E-4</v>
      </c>
      <c r="BI682" s="13">
        <f t="shared" si="1000"/>
        <v>1.9982632087057288E-4</v>
      </c>
      <c r="BJ682" s="14">
        <f t="shared" si="1001"/>
        <v>0.21982715050914517</v>
      </c>
      <c r="BK682" s="14">
        <f t="shared" si="1002"/>
        <v>0.19734989706396686</v>
      </c>
      <c r="BL682" s="14">
        <f t="shared" si="1003"/>
        <v>0.52170380609167011</v>
      </c>
      <c r="BM682" s="14">
        <f t="shared" si="1004"/>
        <v>0.69547140980693667</v>
      </c>
      <c r="BN682" s="14">
        <f t="shared" si="1005"/>
        <v>0.29494078693153014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1.7444</v>
      </c>
      <c r="F683" s="10">
        <f>VLOOKUP(B683,home!$B$2:$E$405,3,FALSE)</f>
        <v>0.76439999999999997</v>
      </c>
      <c r="G683" s="10">
        <f>VLOOKUP(C683,away!$B$2:$E$405,4,FALSE)</f>
        <v>0.76439999999999997</v>
      </c>
      <c r="H683" s="10">
        <f>VLOOKUP(A683,away!$A$2:$E$405,3,FALSE)</f>
        <v>1.5556000000000001</v>
      </c>
      <c r="I683" s="10">
        <f>VLOOKUP(C683,away!$B$2:$E$405,3,FALSE)</f>
        <v>0.85709999999999997</v>
      </c>
      <c r="J683" s="10">
        <f>VLOOKUP(B683,home!$B$2:$E$405,4,FALSE)</f>
        <v>0.78569999999999995</v>
      </c>
      <c r="K683" s="12">
        <f t="shared" si="950"/>
        <v>1.0192657587839999</v>
      </c>
      <c r="L683" s="12">
        <f t="shared" si="951"/>
        <v>1.0475775499319999</v>
      </c>
      <c r="M683" s="13">
        <f t="shared" si="952"/>
        <v>0.12658474062609409</v>
      </c>
      <c r="N683" s="13">
        <f t="shared" si="953"/>
        <v>0.1290234917047316</v>
      </c>
      <c r="O683" s="13">
        <f t="shared" si="954"/>
        <v>0.13260733244386133</v>
      </c>
      <c r="P683" s="13">
        <f t="shared" si="955"/>
        <v>0.13516211332371444</v>
      </c>
      <c r="Q683" s="13">
        <f t="shared" si="956"/>
        <v>6.5754613586692184E-2</v>
      </c>
      <c r="R683" s="13">
        <f t="shared" si="957"/>
        <v>6.9458232212279217E-2</v>
      </c>
      <c r="S683" s="13">
        <f t="shared" si="958"/>
        <v>3.6080172040828723E-2</v>
      </c>
      <c r="T683" s="13">
        <f t="shared" si="959"/>
        <v>6.8883056997872394E-2</v>
      </c>
      <c r="U683" s="13">
        <f t="shared" si="960"/>
        <v>7.0796397759644039E-2</v>
      </c>
      <c r="V683" s="13">
        <f t="shared" si="961"/>
        <v>4.2805513155336422E-3</v>
      </c>
      <c r="W683" s="13">
        <f t="shared" si="962"/>
        <v>2.2340475370329509E-2</v>
      </c>
      <c r="X683" s="13">
        <f t="shared" si="963"/>
        <v>2.3403380452765972E-2</v>
      </c>
      <c r="Y683" s="13">
        <f t="shared" si="964"/>
        <v>1.2258427977417517E-2</v>
      </c>
      <c r="Z683" s="13">
        <f t="shared" si="965"/>
        <v>2.4254294907849128E-2</v>
      </c>
      <c r="AA683" s="13">
        <f t="shared" si="966"/>
        <v>2.4721572303019745E-2</v>
      </c>
      <c r="AB683" s="13">
        <f t="shared" si="967"/>
        <v>1.2598926075885468E-2</v>
      </c>
      <c r="AC683" s="13">
        <f t="shared" si="968"/>
        <v>2.8566257232926862E-4</v>
      </c>
      <c r="AD683" s="13">
        <f t="shared" si="969"/>
        <v>5.6927203949835416E-3</v>
      </c>
      <c r="AE683" s="13">
        <f t="shared" si="970"/>
        <v>5.9635660838247848E-3</v>
      </c>
      <c r="AF683" s="13">
        <f t="shared" si="971"/>
        <v>3.1236489734753695E-3</v>
      </c>
      <c r="AG683" s="13">
        <f t="shared" si="972"/>
        <v>1.0907548461603115E-3</v>
      </c>
      <c r="AH683" s="13">
        <f t="shared" si="973"/>
        <v>6.3520637087231919E-3</v>
      </c>
      <c r="AI683" s="13">
        <f t="shared" si="974"/>
        <v>6.4744410359160523E-3</v>
      </c>
      <c r="AJ683" s="13">
        <f t="shared" si="975"/>
        <v>3.2995880275876206E-3</v>
      </c>
      <c r="AK683" s="13">
        <f t="shared" si="976"/>
        <v>1.1210523648712326E-3</v>
      </c>
      <c r="AL683" s="13">
        <f t="shared" si="977"/>
        <v>1.2200761887267543E-5</v>
      </c>
      <c r="AM683" s="13">
        <f t="shared" si="978"/>
        <v>1.1604789945876106E-3</v>
      </c>
      <c r="AN683" s="13">
        <f t="shared" si="979"/>
        <v>1.2156917418976395E-3</v>
      </c>
      <c r="AO683" s="13">
        <f t="shared" si="980"/>
        <v>6.3676568822484719E-4</v>
      </c>
      <c r="AP683" s="13">
        <f t="shared" si="981"/>
        <v>2.2235381318378306E-4</v>
      </c>
      <c r="AQ683" s="13">
        <f t="shared" si="982"/>
        <v>5.8233215708276256E-5</v>
      </c>
      <c r="AR683" s="13">
        <f t="shared" si="983"/>
        <v>1.3308558673992433E-3</v>
      </c>
      <c r="AS683" s="13">
        <f t="shared" si="984"/>
        <v>1.356495815516828E-3</v>
      </c>
      <c r="AT683" s="13">
        <f t="shared" si="985"/>
        <v>6.9131486834504013E-4</v>
      </c>
      <c r="AU683" s="13">
        <f t="shared" si="986"/>
        <v>2.3487785794745614E-4</v>
      </c>
      <c r="AV683" s="13">
        <f t="shared" si="987"/>
        <v>5.9850739525593599E-5</v>
      </c>
      <c r="AW683" s="13">
        <f t="shared" si="988"/>
        <v>3.6187457260428422E-7</v>
      </c>
      <c r="AX683" s="13">
        <f t="shared" si="989"/>
        <v>1.971394171618723E-4</v>
      </c>
      <c r="AY683" s="13">
        <f t="shared" si="990"/>
        <v>2.0651882762545663E-4</v>
      </c>
      <c r="AZ683" s="13">
        <f t="shared" si="991"/>
        <v>1.0817224372935244E-4</v>
      </c>
      <c r="BA683" s="13">
        <f t="shared" si="992"/>
        <v>3.7772938018880726E-5</v>
      </c>
      <c r="BB683" s="13">
        <f t="shared" si="993"/>
        <v>9.8925204658880875E-6</v>
      </c>
      <c r="BC683" s="13">
        <f t="shared" si="994"/>
        <v>2.0726364704614426E-6</v>
      </c>
      <c r="BD683" s="13">
        <f t="shared" si="995"/>
        <v>2.3236245481378755E-4</v>
      </c>
      <c r="BE683" s="13">
        <f t="shared" si="996"/>
        <v>2.3683909381868806E-4</v>
      </c>
      <c r="BF683" s="13">
        <f t="shared" si="997"/>
        <v>1.2070098933541E-4</v>
      </c>
      <c r="BG683" s="13">
        <f t="shared" si="998"/>
        <v>4.1008795160312057E-5</v>
      </c>
      <c r="BH683" s="13">
        <f t="shared" si="999"/>
        <v>1.0449715178973271E-5</v>
      </c>
      <c r="BI683" s="13">
        <f t="shared" si="1000"/>
        <v>2.1302073741945751E-6</v>
      </c>
      <c r="BJ683" s="14">
        <f t="shared" si="1001"/>
        <v>0.34138922842532726</v>
      </c>
      <c r="BK683" s="14">
        <f t="shared" si="1002"/>
        <v>0.30261195946801289</v>
      </c>
      <c r="BL683" s="14">
        <f t="shared" si="1003"/>
        <v>0.33174649233620351</v>
      </c>
      <c r="BM683" s="14">
        <f t="shared" si="1004"/>
        <v>0.34120529428696716</v>
      </c>
      <c r="BN683" s="14">
        <f t="shared" si="1005"/>
        <v>0.65859052389737283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1.5941000000000001</v>
      </c>
      <c r="F722" s="10">
        <f>VLOOKUP(B722,home!$B$2:$E$405,3,FALSE)</f>
        <v>1.0664</v>
      </c>
      <c r="G722" s="10">
        <f>VLOOKUP(C722,away!$B$2:$E$405,4,FALSE)</f>
        <v>0.87819999999999998</v>
      </c>
      <c r="H722" s="10">
        <f>VLOOKUP(A722,away!$A$2:$E$405,3,FALSE)</f>
        <v>1.1647000000000001</v>
      </c>
      <c r="I722" s="10">
        <f>VLOOKUP(C722,away!$B$2:$E$405,3,FALSE)</f>
        <v>1.2879</v>
      </c>
      <c r="J722" s="10">
        <f>VLOOKUP(B722,home!$B$2:$E$405,4,FALSE)</f>
        <v>0.2576</v>
      </c>
      <c r="K722" s="12">
        <f t="shared" si="1006"/>
        <v>1.492894544368</v>
      </c>
      <c r="L722" s="12">
        <f t="shared" si="1007"/>
        <v>0.38640441268800002</v>
      </c>
      <c r="M722" s="13">
        <f t="shared" si="1008"/>
        <v>0.15269711547867154</v>
      </c>
      <c r="N722" s="13">
        <f t="shared" si="1009"/>
        <v>0.22796069063883923</v>
      </c>
      <c r="O722" s="13">
        <f t="shared" si="1010"/>
        <v>5.9002839225687803E-2</v>
      </c>
      <c r="P722" s="13">
        <f t="shared" si="1011"/>
        <v>8.8085016782251543E-2</v>
      </c>
      <c r="Q722" s="13">
        <f t="shared" si="1012"/>
        <v>0.17016063569254225</v>
      </c>
      <c r="R722" s="13">
        <f t="shared" si="1013"/>
        <v>1.1399478718963192E-2</v>
      </c>
      <c r="S722" s="13">
        <f t="shared" si="1014"/>
        <v>1.2703203589024728E-2</v>
      </c>
      <c r="T722" s="13">
        <f t="shared" si="1015"/>
        <v>6.5750820497393531E-2</v>
      </c>
      <c r="U722" s="13">
        <f t="shared" si="1016"/>
        <v>1.7018219588179263E-2</v>
      </c>
      <c r="V722" s="13">
        <f t="shared" si="1017"/>
        <v>8.1422035876556787E-4</v>
      </c>
      <c r="W722" s="13">
        <f t="shared" si="1018"/>
        <v>8.4677294897195721E-2</v>
      </c>
      <c r="X722" s="13">
        <f t="shared" si="1019"/>
        <v>3.2719680402759493E-2</v>
      </c>
      <c r="Y722" s="13">
        <f t="shared" si="1020"/>
        <v>6.321514444683673E-3</v>
      </c>
      <c r="Z722" s="13">
        <f t="shared" si="1021"/>
        <v>1.4682696264501091E-3</v>
      </c>
      <c r="AA722" s="13">
        <f t="shared" si="1022"/>
        <v>2.1919717149886091E-3</v>
      </c>
      <c r="AB722" s="13">
        <f t="shared" si="1023"/>
        <v>1.6361913073577317E-3</v>
      </c>
      <c r="AC722" s="13">
        <f t="shared" si="1024"/>
        <v>2.9355750164912935E-5</v>
      </c>
      <c r="AD722" s="13">
        <f t="shared" si="1025"/>
        <v>3.1603567895965932E-2</v>
      </c>
      <c r="AE722" s="13">
        <f t="shared" si="1026"/>
        <v>1.2211758091686051E-2</v>
      </c>
      <c r="AF722" s="13">
        <f t="shared" si="1027"/>
        <v>2.35933860665294E-3</v>
      </c>
      <c r="AG722" s="13">
        <f t="shared" si="1028"/>
        <v>3.0388628287861789E-4</v>
      </c>
      <c r="AH722" s="13">
        <f t="shared" si="1029"/>
        <v>1.4183646566902087E-4</v>
      </c>
      <c r="AI722" s="13">
        <f t="shared" si="1030"/>
        <v>2.1174688578972034E-4</v>
      </c>
      <c r="AJ722" s="13">
        <f t="shared" si="1031"/>
        <v>1.5805788529119375E-4</v>
      </c>
      <c r="AK722" s="13">
        <f t="shared" si="1032"/>
        <v>7.8654584881855455E-5</v>
      </c>
      <c r="AL722" s="13">
        <f t="shared" si="1033"/>
        <v>6.7736754236018812E-7</v>
      </c>
      <c r="AM722" s="13">
        <f t="shared" si="1034"/>
        <v>9.4361588188902404E-3</v>
      </c>
      <c r="AN722" s="13">
        <f t="shared" si="1035"/>
        <v>3.6461734064439756E-3</v>
      </c>
      <c r="AO722" s="13">
        <f t="shared" si="1036"/>
        <v>7.044487468377944E-4</v>
      </c>
      <c r="AP722" s="13">
        <f t="shared" si="1037"/>
        <v>9.0734034763551862E-5</v>
      </c>
      <c r="AQ722" s="13">
        <f t="shared" si="1038"/>
        <v>8.7650078534057054E-6</v>
      </c>
      <c r="AR722" s="13">
        <f t="shared" si="1039"/>
        <v>1.096124724291594E-5</v>
      </c>
      <c r="AS722" s="13">
        <f t="shared" si="1040"/>
        <v>1.6363986208417989E-5</v>
      </c>
      <c r="AT722" s="13">
        <f t="shared" si="1041"/>
        <v>1.2214852867330206E-5</v>
      </c>
      <c r="AU722" s="13">
        <f t="shared" si="1042"/>
        <v>6.0784957352983629E-6</v>
      </c>
      <c r="AV722" s="13">
        <f t="shared" si="1043"/>
        <v>2.2686382802977695E-6</v>
      </c>
      <c r="AW722" s="13">
        <f t="shared" si="1044"/>
        <v>1.0854081796995861E-8</v>
      </c>
      <c r="AX722" s="13">
        <f t="shared" si="1045"/>
        <v>2.34786500341854E-3</v>
      </c>
      <c r="AY722" s="13">
        <f t="shared" si="1046"/>
        <v>9.0722539771665009E-4</v>
      </c>
      <c r="AZ722" s="13">
        <f t="shared" si="1047"/>
        <v>1.7527794849016967E-4</v>
      </c>
      <c r="BA722" s="13">
        <f t="shared" si="1048"/>
        <v>2.2576057581167182E-5</v>
      </c>
      <c r="BB722" s="13">
        <f t="shared" si="1049"/>
        <v>2.1808720676153433E-6</v>
      </c>
      <c r="BC722" s="13">
        <f t="shared" si="1050"/>
        <v>1.6853971808691427E-7</v>
      </c>
      <c r="BD722" s="13">
        <f t="shared" si="1051"/>
        <v>7.0591238387114863E-7</v>
      </c>
      <c r="BE722" s="13">
        <f t="shared" si="1052"/>
        <v>1.053852746683047E-6</v>
      </c>
      <c r="BF722" s="13">
        <f t="shared" si="1053"/>
        <v>7.8664550804517643E-7</v>
      </c>
      <c r="BG722" s="13">
        <f t="shared" si="1054"/>
        <v>3.9145959577074593E-7</v>
      </c>
      <c r="BH722" s="13">
        <f t="shared" si="1055"/>
        <v>1.4610197371666227E-7</v>
      </c>
      <c r="BI722" s="13">
        <f t="shared" si="1056"/>
        <v>4.3622967896600395E-8</v>
      </c>
      <c r="BJ722" s="14">
        <f t="shared" si="1057"/>
        <v>0.65141076128437869</v>
      </c>
      <c r="BK722" s="14">
        <f t="shared" si="1058"/>
        <v>0.25523681472413728</v>
      </c>
      <c r="BL722" s="14">
        <f t="shared" si="1059"/>
        <v>9.1890011192318571E-2</v>
      </c>
      <c r="BM722" s="14">
        <f t="shared" si="1060"/>
        <v>0.28979286574669438</v>
      </c>
      <c r="BN722" s="14">
        <f t="shared" si="1061"/>
        <v>0.70930577653695559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1.5941000000000001</v>
      </c>
      <c r="F723" s="10">
        <f>VLOOKUP(B723,home!$B$2:$E$405,3,FALSE)</f>
        <v>0.90610000000000002</v>
      </c>
      <c r="G723" s="10">
        <f>VLOOKUP(C723,away!$B$2:$E$405,4,FALSE)</f>
        <v>1.1919</v>
      </c>
      <c r="H723" s="10">
        <f>VLOOKUP(A723,away!$A$2:$E$405,3,FALSE)</f>
        <v>1.1647000000000001</v>
      </c>
      <c r="I723" s="10">
        <f>VLOOKUP(C723,away!$B$2:$E$405,3,FALSE)</f>
        <v>1.5455000000000001</v>
      </c>
      <c r="J723" s="10">
        <f>VLOOKUP(B723,home!$B$2:$E$405,4,FALSE)</f>
        <v>1.2402</v>
      </c>
      <c r="K723" s="12">
        <f t="shared" si="1006"/>
        <v>1.7215970585189999</v>
      </c>
      <c r="L723" s="12">
        <f t="shared" si="1007"/>
        <v>2.23241438277</v>
      </c>
      <c r="M723" s="13">
        <f t="shared" si="1008"/>
        <v>1.9177617382803297E-2</v>
      </c>
      <c r="N723" s="13">
        <f t="shared" si="1009"/>
        <v>3.3016129675636996E-2</v>
      </c>
      <c r="O723" s="13">
        <f t="shared" si="1010"/>
        <v>4.2812388872630038E-2</v>
      </c>
      <c r="P723" s="13">
        <f t="shared" si="1011"/>
        <v>7.3705682751291426E-2</v>
      </c>
      <c r="Q723" s="13">
        <f t="shared" si="1012"/>
        <v>2.8420235866629263E-2</v>
      </c>
      <c r="R723" s="13">
        <f t="shared" si="1013"/>
        <v>4.7787496340000825E-2</v>
      </c>
      <c r="S723" s="13">
        <f t="shared" si="1014"/>
        <v>7.0818594945811802E-2</v>
      </c>
      <c r="T723" s="13">
        <f t="shared" si="1015"/>
        <v>6.3445743310378971E-2</v>
      </c>
      <c r="U723" s="13">
        <f t="shared" si="1016"/>
        <v>8.2270813132932885E-2</v>
      </c>
      <c r="V723" s="13">
        <f t="shared" si="1017"/>
        <v>3.02420425724973E-2</v>
      </c>
      <c r="W723" s="13">
        <f t="shared" si="1018"/>
        <v>1.6309398156801703E-2</v>
      </c>
      <c r="X723" s="13">
        <f t="shared" si="1019"/>
        <v>3.6409335019566648E-2</v>
      </c>
      <c r="Y723" s="13">
        <f t="shared" si="1020"/>
        <v>4.0640361582386028E-2</v>
      </c>
      <c r="Z723" s="13">
        <f t="shared" si="1021"/>
        <v>3.5560498048662181E-2</v>
      </c>
      <c r="AA723" s="13">
        <f t="shared" si="1022"/>
        <v>6.1220848840047443E-2</v>
      </c>
      <c r="AB723" s="13">
        <f t="shared" si="1023"/>
        <v>5.2698816641531018E-2</v>
      </c>
      <c r="AC723" s="13">
        <f t="shared" si="1024"/>
        <v>7.2643617267019898E-3</v>
      </c>
      <c r="AD723" s="13">
        <f t="shared" si="1025"/>
        <v>7.019552973241255E-3</v>
      </c>
      <c r="AE723" s="13">
        <f t="shared" si="1026"/>
        <v>1.5670551018079695E-2</v>
      </c>
      <c r="AF723" s="13">
        <f t="shared" si="1027"/>
        <v>1.7491581739346094E-2</v>
      </c>
      <c r="AG723" s="13">
        <f t="shared" si="1028"/>
        <v>1.3016152884104435E-2</v>
      </c>
      <c r="AH723" s="13">
        <f t="shared" si="1029"/>
        <v>1.9846441825574494E-2</v>
      </c>
      <c r="AI723" s="13">
        <f t="shared" si="1030"/>
        <v>3.41675758689775E-2</v>
      </c>
      <c r="AJ723" s="13">
        <f t="shared" si="1031"/>
        <v>2.9411399056378219E-2</v>
      </c>
      <c r="AK723" s="13">
        <f t="shared" si="1032"/>
        <v>1.6878192700796407E-2</v>
      </c>
      <c r="AL723" s="13">
        <f t="shared" si="1033"/>
        <v>1.1167700974137479E-3</v>
      </c>
      <c r="AM723" s="13">
        <f t="shared" si="1034"/>
        <v>2.4169683501700898E-3</v>
      </c>
      <c r="AN723" s="13">
        <f t="shared" si="1035"/>
        <v>5.395674907619585E-3</v>
      </c>
      <c r="AO723" s="13">
        <f t="shared" si="1036"/>
        <v>6.0226911342605794E-3</v>
      </c>
      <c r="AP723" s="13">
        <f t="shared" si="1037"/>
        <v>4.4817141037015598E-3</v>
      </c>
      <c r="AQ723" s="13">
        <f t="shared" si="1038"/>
        <v>2.5012607561416306E-3</v>
      </c>
      <c r="AR723" s="13">
        <f t="shared" si="1039"/>
        <v>8.8610964356441169E-3</v>
      </c>
      <c r="AS723" s="13">
        <f t="shared" si="1040"/>
        <v>1.5255237558858105E-2</v>
      </c>
      <c r="AT723" s="13">
        <f t="shared" si="1041"/>
        <v>1.3131686054169344E-2</v>
      </c>
      <c r="AU723" s="13">
        <f t="shared" si="1042"/>
        <v>7.535824028084304E-3</v>
      </c>
      <c r="AV723" s="13">
        <f t="shared" si="1043"/>
        <v>3.2434131200666859E-3</v>
      </c>
      <c r="AW723" s="13">
        <f t="shared" si="1044"/>
        <v>1.1922507378013106E-4</v>
      </c>
      <c r="AX723" s="13">
        <f t="shared" si="1045"/>
        <v>6.9350760036439047E-4</v>
      </c>
      <c r="AY723" s="13">
        <f t="shared" si="1046"/>
        <v>1.5481963416137745E-3</v>
      </c>
      <c r="AZ723" s="13">
        <f t="shared" si="1047"/>
        <v>1.7281078901852441E-3</v>
      </c>
      <c r="BA723" s="13">
        <f t="shared" si="1048"/>
        <v>1.2859509696759525E-3</v>
      </c>
      <c r="BB723" s="13">
        <f t="shared" si="1049"/>
        <v>7.1769386006040618E-4</v>
      </c>
      <c r="BC723" s="13">
        <f t="shared" si="1050"/>
        <v>3.2043801912491398E-4</v>
      </c>
      <c r="BD723" s="13">
        <f t="shared" si="1051"/>
        <v>3.296939855007318E-3</v>
      </c>
      <c r="BE723" s="13">
        <f t="shared" si="1052"/>
        <v>5.6760019564946569E-3</v>
      </c>
      <c r="BF723" s="13">
        <f t="shared" si="1053"/>
        <v>4.8858941362246461E-3</v>
      </c>
      <c r="BG723" s="13">
        <f t="shared" si="1054"/>
        <v>2.8038469910531931E-3</v>
      </c>
      <c r="BH723" s="13">
        <f t="shared" si="1055"/>
        <v>1.2067736830836319E-3</v>
      </c>
      <c r="BI723" s="13">
        <f t="shared" si="1056"/>
        <v>4.1551560461898415E-4</v>
      </c>
      <c r="BJ723" s="14">
        <f t="shared" si="1057"/>
        <v>0.29855124615908929</v>
      </c>
      <c r="BK723" s="14">
        <f t="shared" si="1058"/>
        <v>0.20387326581813334</v>
      </c>
      <c r="BL723" s="14">
        <f t="shared" si="1059"/>
        <v>0.45340620270217391</v>
      </c>
      <c r="BM723" s="14">
        <f t="shared" si="1060"/>
        <v>0.74504269057123318</v>
      </c>
      <c r="BN723" s="14">
        <f t="shared" si="1061"/>
        <v>0.24491955088899181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1.5941000000000001</v>
      </c>
      <c r="F724" s="10">
        <f>VLOOKUP(B724,home!$B$2:$E$405,3,FALSE)</f>
        <v>0.76670000000000005</v>
      </c>
      <c r="G724" s="10">
        <f>VLOOKUP(C724,away!$B$2:$E$405,4,FALSE)</f>
        <v>1.1849000000000001</v>
      </c>
      <c r="H724" s="10">
        <f>VLOOKUP(A724,away!$A$2:$E$405,3,FALSE)</f>
        <v>1.1647000000000001</v>
      </c>
      <c r="I724" s="10">
        <f>VLOOKUP(C724,away!$B$2:$E$405,3,FALSE)</f>
        <v>0.66779999999999995</v>
      </c>
      <c r="J724" s="10">
        <f>VLOOKUP(B724,home!$B$2:$E$405,4,FALSE)</f>
        <v>1.0494000000000001</v>
      </c>
      <c r="K724" s="12">
        <f t="shared" si="1006"/>
        <v>1.4481805973030002</v>
      </c>
      <c r="L724" s="12">
        <f t="shared" si="1007"/>
        <v>0.81620932100400001</v>
      </c>
      <c r="M724" s="13">
        <f t="shared" si="1008"/>
        <v>0.10389339867073631</v>
      </c>
      <c r="N724" s="13">
        <f t="shared" si="1009"/>
        <v>0.15045640414282563</v>
      </c>
      <c r="O724" s="13">
        <f t="shared" si="1010"/>
        <v>8.4798760385839556E-2</v>
      </c>
      <c r="P724" s="13">
        <f t="shared" si="1011"/>
        <v>0.12280391946611911</v>
      </c>
      <c r="Q724" s="13">
        <f t="shared" si="1012"/>
        <v>0.10894402260980943</v>
      </c>
      <c r="R724" s="13">
        <f t="shared" si="1013"/>
        <v>3.4606769318253496E-2</v>
      </c>
      <c r="S724" s="13">
        <f t="shared" si="1014"/>
        <v>3.6289126232254269E-2</v>
      </c>
      <c r="T724" s="13">
        <f t="shared" si="1015"/>
        <v>8.8921126721796973E-2</v>
      </c>
      <c r="U724" s="13">
        <f t="shared" si="1016"/>
        <v>5.0116851862035489E-2</v>
      </c>
      <c r="V724" s="13">
        <f t="shared" si="1017"/>
        <v>4.7660465142792506E-3</v>
      </c>
      <c r="W724" s="13">
        <f t="shared" si="1018"/>
        <v>5.2590206578555135E-2</v>
      </c>
      <c r="X724" s="13">
        <f t="shared" si="1019"/>
        <v>4.2924616802942579E-2</v>
      </c>
      <c r="Y724" s="13">
        <f t="shared" si="1020"/>
        <v>1.7517736167543325E-2</v>
      </c>
      <c r="Z724" s="13">
        <f t="shared" si="1021"/>
        <v>9.4154558957979164E-3</v>
      </c>
      <c r="AA724" s="13">
        <f t="shared" si="1022"/>
        <v>1.3635280543056679E-2</v>
      </c>
      <c r="AB724" s="13">
        <f t="shared" si="1023"/>
        <v>9.8731743606189012E-3</v>
      </c>
      <c r="AC724" s="13">
        <f t="shared" si="1024"/>
        <v>3.520971975841384E-4</v>
      </c>
      <c r="AD724" s="13">
        <f t="shared" si="1025"/>
        <v>1.9040029193805028E-2</v>
      </c>
      <c r="AE724" s="13">
        <f t="shared" si="1026"/>
        <v>1.554064930017194E-2</v>
      </c>
      <c r="AF724" s="13">
        <f t="shared" si="1027"/>
        <v>6.3422114066273129E-3</v>
      </c>
      <c r="AG724" s="13">
        <f t="shared" si="1028"/>
        <v>1.7255240219557009E-3</v>
      </c>
      <c r="AH724" s="13">
        <f t="shared" si="1029"/>
        <v>1.9212457159130808E-3</v>
      </c>
      <c r="AI724" s="13">
        <f t="shared" si="1030"/>
        <v>2.7823107684368355E-3</v>
      </c>
      <c r="AJ724" s="13">
        <f t="shared" si="1031"/>
        <v>2.0146442352587134E-3</v>
      </c>
      <c r="AK724" s="13">
        <f t="shared" si="1032"/>
        <v>9.725228973233367E-4</v>
      </c>
      <c r="AL724" s="13">
        <f t="shared" si="1033"/>
        <v>1.664741608209527E-5</v>
      </c>
      <c r="AM724" s="13">
        <f t="shared" si="1034"/>
        <v>5.5146801701102246E-3</v>
      </c>
      <c r="AN724" s="13">
        <f t="shared" si="1035"/>
        <v>4.5011333571998895E-3</v>
      </c>
      <c r="AO724" s="13">
        <f t="shared" si="1036"/>
        <v>1.8369335006142883E-3</v>
      </c>
      <c r="AP724" s="13">
        <f t="shared" si="1037"/>
        <v>4.9977408175529636E-4</v>
      </c>
      <c r="AQ724" s="13">
        <f t="shared" si="1038"/>
        <v>1.0198006598122199E-4</v>
      </c>
      <c r="AR724" s="13">
        <f t="shared" si="1039"/>
        <v>3.1362773225345202E-4</v>
      </c>
      <c r="AS724" s="13">
        <f t="shared" si="1040"/>
        <v>4.5418959662558956E-4</v>
      </c>
      <c r="AT724" s="13">
        <f t="shared" si="1041"/>
        <v>3.2887428066502756E-4</v>
      </c>
      <c r="AU724" s="13">
        <f t="shared" si="1042"/>
        <v>1.5875645073702474E-4</v>
      </c>
      <c r="AV724" s="13">
        <f t="shared" si="1043"/>
        <v>5.7477002913512183E-5</v>
      </c>
      <c r="AW724" s="13">
        <f t="shared" si="1044"/>
        <v>5.4659871721646646E-7</v>
      </c>
      <c r="AX724" s="13">
        <f t="shared" si="1045"/>
        <v>1.3310421371142058E-3</v>
      </c>
      <c r="AY724" s="13">
        <f t="shared" si="1046"/>
        <v>1.0864089989616988E-3</v>
      </c>
      <c r="AZ724" s="13">
        <f t="shared" si="1047"/>
        <v>4.4336857568758178E-4</v>
      </c>
      <c r="BA724" s="13">
        <f t="shared" si="1048"/>
        <v>1.206271880388239E-4</v>
      </c>
      <c r="BB724" s="13">
        <f t="shared" si="1049"/>
        <v>2.4614258810947566E-5</v>
      </c>
      <c r="BC724" s="13">
        <f t="shared" si="1050"/>
        <v>4.0180774942200486E-6</v>
      </c>
      <c r="BD724" s="13">
        <f t="shared" si="1051"/>
        <v>4.2664313065102383E-5</v>
      </c>
      <c r="BE724" s="13">
        <f t="shared" si="1052"/>
        <v>6.1785630378142161E-5</v>
      </c>
      <c r="BF724" s="13">
        <f t="shared" si="1053"/>
        <v>4.4738375552880167E-5</v>
      </c>
      <c r="BG724" s="13">
        <f t="shared" si="1054"/>
        <v>2.1596415810178652E-5</v>
      </c>
      <c r="BH724" s="13">
        <f t="shared" si="1055"/>
        <v>7.8188775868971159E-6</v>
      </c>
      <c r="BI724" s="13">
        <f t="shared" si="1056"/>
        <v>2.2646293628063409E-6</v>
      </c>
      <c r="BJ724" s="14">
        <f t="shared" si="1057"/>
        <v>0.51946710735780155</v>
      </c>
      <c r="BK724" s="14">
        <f t="shared" si="1058"/>
        <v>0.26920764449601681</v>
      </c>
      <c r="BL724" s="14">
        <f t="shared" si="1059"/>
        <v>0.20221535339168664</v>
      </c>
      <c r="BM724" s="14">
        <f t="shared" si="1060"/>
        <v>0.39371642414747493</v>
      </c>
      <c r="BN724" s="14">
        <f t="shared" si="1061"/>
        <v>0.60550327459358355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1.1607000000000001</v>
      </c>
      <c r="F725" s="10">
        <f>VLOOKUP(B725,home!$B$2:$E$405,3,FALSE)</f>
        <v>0.93989999999999996</v>
      </c>
      <c r="G725" s="10">
        <f>VLOOKUP(C725,away!$B$2:$E$405,4,FALSE)</f>
        <v>0.70489999999999997</v>
      </c>
      <c r="H725" s="10">
        <f>VLOOKUP(A725,away!$A$2:$E$405,3,FALSE)</f>
        <v>0.89880000000000004</v>
      </c>
      <c r="I725" s="10">
        <f>VLOOKUP(C725,away!$B$2:$E$405,3,FALSE)</f>
        <v>1.2137</v>
      </c>
      <c r="J725" s="10">
        <f>VLOOKUP(B725,home!$B$2:$E$405,4,FALSE)</f>
        <v>1.0114000000000001</v>
      </c>
      <c r="K725" s="12">
        <f t="shared" si="1006"/>
        <v>0.76900496645700001</v>
      </c>
      <c r="L725" s="12">
        <f t="shared" si="1007"/>
        <v>1.1033095185840003</v>
      </c>
      <c r="M725" s="13">
        <f t="shared" si="1008"/>
        <v>0.15376735739507674</v>
      </c>
      <c r="N725" s="13">
        <f t="shared" si="1009"/>
        <v>0.11824786151578251</v>
      </c>
      <c r="O725" s="13">
        <f t="shared" si="1010"/>
        <v>0.16965298906149603</v>
      </c>
      <c r="P725" s="13">
        <f t="shared" si="1011"/>
        <v>0.13046399116256555</v>
      </c>
      <c r="Q725" s="13">
        <f t="shared" si="1012"/>
        <v>4.5466596389278149E-2</v>
      </c>
      <c r="R725" s="13">
        <f t="shared" si="1013"/>
        <v>9.3589878843887947E-2</v>
      </c>
      <c r="S725" s="13">
        <f t="shared" si="1014"/>
        <v>2.7673059611628189E-2</v>
      </c>
      <c r="T725" s="13">
        <f t="shared" si="1015"/>
        <v>5.0163728573907523E-2</v>
      </c>
      <c r="U725" s="13">
        <f t="shared" si="1016"/>
        <v>7.197108164105874E-2</v>
      </c>
      <c r="V725" s="13">
        <f t="shared" si="1017"/>
        <v>2.608802360609474E-3</v>
      </c>
      <c r="W725" s="13">
        <f t="shared" si="1018"/>
        <v>1.1654679477083603E-2</v>
      </c>
      <c r="X725" s="13">
        <f t="shared" si="1019"/>
        <v>1.2858718803111938E-2</v>
      </c>
      <c r="Y725" s="13">
        <f t="shared" si="1020"/>
        <v>7.0935734261342344E-3</v>
      </c>
      <c r="Z725" s="13">
        <f t="shared" si="1021"/>
        <v>3.4419534723861653E-2</v>
      </c>
      <c r="AA725" s="13">
        <f t="shared" si="1022"/>
        <v>2.6468793145788778E-2</v>
      </c>
      <c r="AB725" s="13">
        <f t="shared" si="1023"/>
        <v>1.0177316692617283E-2</v>
      </c>
      <c r="AC725" s="13">
        <f t="shared" si="1024"/>
        <v>1.3833997909458602E-4</v>
      </c>
      <c r="AD725" s="13">
        <f t="shared" si="1025"/>
        <v>2.24062660008544E-3</v>
      </c>
      <c r="AE725" s="13">
        <f t="shared" si="1026"/>
        <v>2.4721046554667726E-3</v>
      </c>
      <c r="AF725" s="13">
        <f t="shared" si="1027"/>
        <v>1.3637482986561555E-3</v>
      </c>
      <c r="AG725" s="13">
        <f t="shared" si="1028"/>
        <v>5.0154549295335765E-4</v>
      </c>
      <c r="AH725" s="13">
        <f t="shared" si="1029"/>
        <v>9.4938500715172694E-3</v>
      </c>
      <c r="AI725" s="13">
        <f t="shared" si="1030"/>
        <v>7.3008178557949248E-3</v>
      </c>
      <c r="AJ725" s="13">
        <f t="shared" si="1031"/>
        <v>2.8071825951521208E-3</v>
      </c>
      <c r="AK725" s="13">
        <f t="shared" si="1032"/>
        <v>7.1957911914121049E-4</v>
      </c>
      <c r="AL725" s="13">
        <f t="shared" si="1033"/>
        <v>4.6949849736062236E-6</v>
      </c>
      <c r="AM725" s="13">
        <f t="shared" si="1034"/>
        <v>3.446105966882733E-4</v>
      </c>
      <c r="AN725" s="13">
        <f t="shared" si="1035"/>
        <v>3.802121515310839E-4</v>
      </c>
      <c r="AO725" s="13">
        <f t="shared" si="1036"/>
        <v>2.0974584293277364E-4</v>
      </c>
      <c r="AP725" s="13">
        <f t="shared" si="1037"/>
        <v>7.7138194997051294E-5</v>
      </c>
      <c r="AQ725" s="13">
        <f t="shared" si="1038"/>
        <v>2.1276826196658848E-5</v>
      </c>
      <c r="AR725" s="13">
        <f t="shared" si="1039"/>
        <v>2.0949310303828789E-3</v>
      </c>
      <c r="AS725" s="13">
        <f t="shared" si="1040"/>
        <v>1.6110123667493141E-3</v>
      </c>
      <c r="AT725" s="13">
        <f t="shared" si="1041"/>
        <v>6.1943825552693418E-4</v>
      </c>
      <c r="AU725" s="13">
        <f t="shared" si="1042"/>
        <v>1.5878369830455756E-4</v>
      </c>
      <c r="AV725" s="13">
        <f t="shared" si="1043"/>
        <v>3.052636314715367E-5</v>
      </c>
      <c r="AW725" s="13">
        <f t="shared" si="1044"/>
        <v>1.1065173181124498E-7</v>
      </c>
      <c r="AX725" s="13">
        <f t="shared" si="1045"/>
        <v>4.4167876724498703E-5</v>
      </c>
      <c r="AY725" s="13">
        <f t="shared" si="1046"/>
        <v>4.8730838805784138E-5</v>
      </c>
      <c r="AZ725" s="13">
        <f t="shared" si="1047"/>
        <v>2.6882599151502115E-5</v>
      </c>
      <c r="BA725" s="13">
        <f t="shared" si="1048"/>
        <v>9.8866091760434881E-6</v>
      </c>
      <c r="BB725" s="13">
        <f t="shared" si="1049"/>
        <v>2.7269975026121748E-6</v>
      </c>
      <c r="BC725" s="13">
        <f t="shared" si="1050"/>
        <v>6.0174446035736184E-7</v>
      </c>
      <c r="BD725" s="13">
        <f t="shared" si="1051"/>
        <v>3.8522622443306958E-4</v>
      </c>
      <c r="BE725" s="13">
        <f t="shared" si="1052"/>
        <v>2.9624087979850941E-4</v>
      </c>
      <c r="BF725" s="13">
        <f t="shared" si="1053"/>
        <v>1.1390535391632244E-4</v>
      </c>
      <c r="BG725" s="13">
        <f t="shared" si="1054"/>
        <v>2.9197927622564758E-5</v>
      </c>
      <c r="BH725" s="13">
        <f t="shared" si="1055"/>
        <v>5.6133378380010803E-6</v>
      </c>
      <c r="BI725" s="13">
        <f t="shared" si="1056"/>
        <v>8.6333693516476622E-7</v>
      </c>
      <c r="BJ725" s="14">
        <f t="shared" si="1057"/>
        <v>0.25322916351062635</v>
      </c>
      <c r="BK725" s="14">
        <f t="shared" si="1058"/>
        <v>0.31470497633275396</v>
      </c>
      <c r="BL725" s="14">
        <f t="shared" si="1059"/>
        <v>0.39752722780110883</v>
      </c>
      <c r="BM725" s="14">
        <f t="shared" si="1060"/>
        <v>0.28864360781318982</v>
      </c>
      <c r="BN725" s="14">
        <f t="shared" si="1061"/>
        <v>0.71118867436808697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1.1607000000000001</v>
      </c>
      <c r="F726" s="10">
        <f>VLOOKUP(B726,home!$B$2:$E$405,3,FALSE)</f>
        <v>1.4881</v>
      </c>
      <c r="G726" s="10">
        <f>VLOOKUP(C726,away!$B$2:$E$405,4,FALSE)</f>
        <v>0.62660000000000005</v>
      </c>
      <c r="H726" s="10">
        <f>VLOOKUP(A726,away!$A$2:$E$405,3,FALSE)</f>
        <v>0.89880000000000004</v>
      </c>
      <c r="I726" s="10">
        <f>VLOOKUP(C726,away!$B$2:$E$405,3,FALSE)</f>
        <v>0.9103</v>
      </c>
      <c r="J726" s="10">
        <f>VLOOKUP(B726,home!$B$2:$E$405,4,FALSE)</f>
        <v>0.40460000000000002</v>
      </c>
      <c r="K726" s="12">
        <f t="shared" si="1006"/>
        <v>1.0822871240220002</v>
      </c>
      <c r="L726" s="12">
        <f t="shared" si="1007"/>
        <v>0.33103467314400004</v>
      </c>
      <c r="M726" s="13">
        <f t="shared" si="1008"/>
        <v>0.24333363417669296</v>
      </c>
      <c r="N726" s="13">
        <f t="shared" si="1009"/>
        <v>0.2633568591109145</v>
      </c>
      <c r="O726" s="13">
        <f t="shared" si="1010"/>
        <v>8.0551870054623234E-2</v>
      </c>
      <c r="P726" s="13">
        <f t="shared" si="1011"/>
        <v>8.7180251776012047E-2</v>
      </c>
      <c r="Q726" s="13">
        <f t="shared" si="1012"/>
        <v>0.14251386881930941</v>
      </c>
      <c r="R726" s="13">
        <f t="shared" si="1013"/>
        <v>1.3332730987335079E-2</v>
      </c>
      <c r="S726" s="13">
        <f t="shared" si="1014"/>
        <v>7.808616681212615E-3</v>
      </c>
      <c r="T726" s="13">
        <f t="shared" si="1015"/>
        <v>4.7177031983086981E-2</v>
      </c>
      <c r="U726" s="13">
        <f t="shared" si="1016"/>
        <v>1.4429843075641885E-2</v>
      </c>
      <c r="V726" s="13">
        <f t="shared" si="1017"/>
        <v>3.1084763773628056E-4</v>
      </c>
      <c r="W726" s="13">
        <f t="shared" si="1018"/>
        <v>5.1413641739232997E-2</v>
      </c>
      <c r="X726" s="13">
        <f t="shared" si="1019"/>
        <v>1.7019698088289712E-2</v>
      </c>
      <c r="Y726" s="13">
        <f t="shared" si="1020"/>
        <v>2.8170550968332725E-3</v>
      </c>
      <c r="Z726" s="13">
        <f t="shared" si="1021"/>
        <v>1.4711987481697828E-3</v>
      </c>
      <c r="AA726" s="13">
        <f t="shared" si="1022"/>
        <v>1.592259462021441E-3</v>
      </c>
      <c r="AB726" s="13">
        <f t="shared" si="1023"/>
        <v>8.6164095692400141E-4</v>
      </c>
      <c r="AC726" s="13">
        <f t="shared" si="1024"/>
        <v>6.9605501242969967E-6</v>
      </c>
      <c r="AD726" s="13">
        <f t="shared" si="1025"/>
        <v>1.3911080613362985E-2</v>
      </c>
      <c r="AE726" s="13">
        <f t="shared" si="1026"/>
        <v>4.6050500239244513E-3</v>
      </c>
      <c r="AF726" s="13">
        <f t="shared" si="1027"/>
        <v>7.6221561474079983E-4</v>
      </c>
      <c r="AG726" s="13">
        <f t="shared" si="1028"/>
        <v>8.4106598963657912E-5</v>
      </c>
      <c r="AH726" s="13">
        <f t="shared" si="1029"/>
        <v>1.2175444918256151E-4</v>
      </c>
      <c r="AI726" s="13">
        <f t="shared" si="1030"/>
        <v>1.3177327264267725E-4</v>
      </c>
      <c r="AJ726" s="13">
        <f t="shared" si="1031"/>
        <v>7.1308258135705061E-5</v>
      </c>
      <c r="AK726" s="13">
        <f t="shared" si="1032"/>
        <v>2.5725336538903541E-5</v>
      </c>
      <c r="AL726" s="13">
        <f t="shared" si="1033"/>
        <v>9.9751522536359214E-8</v>
      </c>
      <c r="AM726" s="13">
        <f t="shared" si="1034"/>
        <v>3.0111566858149661E-3</v>
      </c>
      <c r="AN726" s="13">
        <f t="shared" si="1035"/>
        <v>9.9679726927412774E-4</v>
      </c>
      <c r="AO726" s="13">
        <f t="shared" si="1036"/>
        <v>1.6498722911249627E-4</v>
      </c>
      <c r="AP726" s="13">
        <f t="shared" si="1037"/>
        <v>1.8205497820729815E-5</v>
      </c>
      <c r="AQ726" s="13">
        <f t="shared" si="1038"/>
        <v>1.5066627551272748E-6</v>
      </c>
      <c r="AR726" s="13">
        <f t="shared" si="1039"/>
        <v>8.0609888577954039E-6</v>
      </c>
      <c r="AS726" s="13">
        <f t="shared" si="1040"/>
        <v>8.7243044476767753E-6</v>
      </c>
      <c r="AT726" s="13">
        <f t="shared" si="1041"/>
        <v>4.7211011848842216E-6</v>
      </c>
      <c r="AU726" s="13">
        <f t="shared" si="1042"/>
        <v>1.7031956745350674E-6</v>
      </c>
      <c r="AV726" s="13">
        <f t="shared" si="1043"/>
        <v>4.6083668705981714E-7</v>
      </c>
      <c r="AW726" s="13">
        <f t="shared" si="1044"/>
        <v>9.9273425777283036E-10</v>
      </c>
      <c r="AX726" s="13">
        <f t="shared" si="1045"/>
        <v>5.4315601824504929E-4</v>
      </c>
      <c r="AY726" s="13">
        <f t="shared" si="1046"/>
        <v>1.798034749659464E-4</v>
      </c>
      <c r="AZ726" s="13">
        <f t="shared" si="1047"/>
        <v>2.9760592282753722E-5</v>
      </c>
      <c r="BA726" s="13">
        <f t="shared" si="1048"/>
        <v>3.2839293129644093E-6</v>
      </c>
      <c r="BB726" s="13">
        <f t="shared" si="1049"/>
        <v>2.7177361668629346E-7</v>
      </c>
      <c r="BC726" s="13">
        <f t="shared" si="1050"/>
        <v>1.7993298073781986E-8</v>
      </c>
      <c r="BD726" s="13">
        <f t="shared" si="1051"/>
        <v>4.4474446862628775E-7</v>
      </c>
      <c r="BE726" s="13">
        <f t="shared" si="1052"/>
        <v>4.8134121187423757E-7</v>
      </c>
      <c r="BF726" s="13">
        <f t="shared" si="1053"/>
        <v>2.6047469793631646E-7</v>
      </c>
      <c r="BG726" s="13">
        <f t="shared" si="1054"/>
        <v>9.3969470569998404E-8</v>
      </c>
      <c r="BH726" s="13">
        <f t="shared" si="1055"/>
        <v>2.5425487012268386E-8</v>
      </c>
      <c r="BI726" s="13">
        <f t="shared" si="1056"/>
        <v>5.5035354430733351E-9</v>
      </c>
      <c r="BJ726" s="14">
        <f t="shared" si="1057"/>
        <v>0.54860955481515772</v>
      </c>
      <c r="BK726" s="14">
        <f t="shared" si="1058"/>
        <v>0.33882021404826668</v>
      </c>
      <c r="BL726" s="14">
        <f t="shared" si="1059"/>
        <v>0.11114388773876888</v>
      </c>
      <c r="BM726" s="14">
        <f t="shared" si="1060"/>
        <v>0.16959583794324412</v>
      </c>
      <c r="BN726" s="14">
        <f t="shared" si="1061"/>
        <v>0.83026921492488737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1.7444</v>
      </c>
      <c r="F732" s="10">
        <f>VLOOKUP(B732,home!$B$2:$E$405,3,FALSE)</f>
        <v>0.70069999999999999</v>
      </c>
      <c r="G732" s="10">
        <f>VLOOKUP(C732,away!$B$2:$E$405,4,FALSE)</f>
        <v>1.0190999999999999</v>
      </c>
      <c r="H732" s="10">
        <f>VLOOKUP(A732,away!$A$2:$E$405,3,FALSE)</f>
        <v>1.5556000000000001</v>
      </c>
      <c r="I732" s="10">
        <f>VLOOKUP(C732,away!$B$2:$E$405,3,FALSE)</f>
        <v>0.57140000000000002</v>
      </c>
      <c r="J732" s="10">
        <f>VLOOKUP(B732,home!$B$2:$E$405,4,FALSE)</f>
        <v>1.2857000000000001</v>
      </c>
      <c r="K732" s="12">
        <f t="shared" si="1006"/>
        <v>1.2456470306279999</v>
      </c>
      <c r="L732" s="12">
        <f t="shared" si="1007"/>
        <v>1.1428199532880001</v>
      </c>
      <c r="M732" s="13">
        <f t="shared" si="1008"/>
        <v>9.1770261382917939E-2</v>
      </c>
      <c r="N732" s="13">
        <f t="shared" si="1009"/>
        <v>0.11431335359158715</v>
      </c>
      <c r="O732" s="13">
        <f t="shared" si="1010"/>
        <v>0.10487688582685382</v>
      </c>
      <c r="P732" s="13">
        <f t="shared" si="1011"/>
        <v>0.13063958141173226</v>
      </c>
      <c r="Q732" s="13">
        <f t="shared" si="1012"/>
        <v>7.119704473124458E-2</v>
      </c>
      <c r="R732" s="13">
        <f t="shared" si="1013"/>
        <v>5.9927698880818024E-2</v>
      </c>
      <c r="S732" s="13">
        <f t="shared" si="1014"/>
        <v>4.6493003218713205E-2</v>
      </c>
      <c r="T732" s="13">
        <f t="shared" si="1015"/>
        <v>8.1365403334004563E-2</v>
      </c>
      <c r="U732" s="13">
        <f t="shared" si="1016"/>
        <v>7.4648760163259886E-2</v>
      </c>
      <c r="V732" s="13">
        <f t="shared" si="1017"/>
        <v>7.3539030903408027E-3</v>
      </c>
      <c r="W732" s="13">
        <f t="shared" si="1018"/>
        <v>2.9562129119654557E-2</v>
      </c>
      <c r="X732" s="13">
        <f t="shared" si="1019"/>
        <v>3.3784191019617445E-2</v>
      </c>
      <c r="Y732" s="13">
        <f t="shared" si="1020"/>
        <v>1.9304623801456044E-2</v>
      </c>
      <c r="Z732" s="13">
        <f t="shared" si="1021"/>
        <v>2.282885667854459E-2</v>
      </c>
      <c r="AA732" s="13">
        <f t="shared" si="1022"/>
        <v>2.8436697534261257E-2</v>
      </c>
      <c r="AB732" s="13">
        <f t="shared" si="1023"/>
        <v>1.7711043922209551E-2</v>
      </c>
      <c r="AC732" s="13">
        <f t="shared" si="1024"/>
        <v>6.5429067583229234E-4</v>
      </c>
      <c r="AD732" s="13">
        <f t="shared" si="1025"/>
        <v>9.2059945892348158E-3</v>
      </c>
      <c r="AE732" s="13">
        <f t="shared" si="1026"/>
        <v>1.0520794306438912E-2</v>
      </c>
      <c r="AF732" s="13">
        <f t="shared" si="1027"/>
        <v>6.0116868289185887E-3</v>
      </c>
      <c r="AG732" s="13">
        <f t="shared" si="1028"/>
        <v>2.2900918870022752E-3</v>
      </c>
      <c r="AH732" s="13">
        <f t="shared" si="1029"/>
        <v>6.5223182307481975E-3</v>
      </c>
      <c r="AI732" s="13">
        <f t="shared" si="1030"/>
        <v>8.124506336942363E-3</v>
      </c>
      <c r="AJ732" s="13">
        <f t="shared" si="1031"/>
        <v>5.0601335969653119E-3</v>
      </c>
      <c r="AK732" s="13">
        <f t="shared" si="1032"/>
        <v>2.10104679654694E-3</v>
      </c>
      <c r="AL732" s="13">
        <f t="shared" si="1033"/>
        <v>3.7256627026776899E-5</v>
      </c>
      <c r="AM732" s="13">
        <f t="shared" si="1034"/>
        <v>2.293483964811556E-3</v>
      </c>
      <c r="AN732" s="13">
        <f t="shared" si="1035"/>
        <v>2.6210392375327195E-3</v>
      </c>
      <c r="AO732" s="13">
        <f t="shared" si="1036"/>
        <v>1.4976879695015792E-3</v>
      </c>
      <c r="AP732" s="13">
        <f t="shared" si="1037"/>
        <v>5.7052923178193139E-4</v>
      </c>
      <c r="AQ732" s="13">
        <f t="shared" si="1038"/>
        <v>1.6300304750361644E-4</v>
      </c>
      <c r="AR732" s="13">
        <f t="shared" si="1039"/>
        <v>1.4907670831586246E-3</v>
      </c>
      <c r="AS732" s="13">
        <f t="shared" si="1040"/>
        <v>1.8569695904945055E-3</v>
      </c>
      <c r="AT732" s="13">
        <f t="shared" si="1041"/>
        <v>1.156564328182987E-3</v>
      </c>
      <c r="AU732" s="13">
        <f t="shared" si="1042"/>
        <v>4.8022364037713495E-4</v>
      </c>
      <c r="AV732" s="13">
        <f t="shared" si="1043"/>
        <v>1.495472879182868E-4</v>
      </c>
      <c r="AW732" s="13">
        <f t="shared" si="1044"/>
        <v>1.4732411635091632E-6</v>
      </c>
      <c r="AX732" s="13">
        <f t="shared" si="1045"/>
        <v>4.7614524842674112E-4</v>
      </c>
      <c r="AY732" s="13">
        <f t="shared" si="1046"/>
        <v>5.4414829056535145E-4</v>
      </c>
      <c r="AZ732" s="13">
        <f t="shared" si="1047"/>
        <v>3.1093176200282013E-4</v>
      </c>
      <c r="BA732" s="13">
        <f t="shared" si="1048"/>
        <v>1.1844634057593946E-4</v>
      </c>
      <c r="BB732" s="13">
        <f t="shared" si="1049"/>
        <v>3.3840710351032439E-5</v>
      </c>
      <c r="BC732" s="13">
        <f t="shared" si="1050"/>
        <v>7.7347678045199221E-6</v>
      </c>
      <c r="BD732" s="13">
        <f t="shared" si="1051"/>
        <v>2.8394639472310439E-4</v>
      </c>
      <c r="BE732" s="13">
        <f t="shared" si="1052"/>
        <v>3.5369698344436102E-4</v>
      </c>
      <c r="BF732" s="13">
        <f t="shared" si="1053"/>
        <v>2.2029079858477458E-4</v>
      </c>
      <c r="BG732" s="13">
        <f t="shared" si="1054"/>
        <v>9.1468193043931737E-5</v>
      </c>
      <c r="BH732" s="13">
        <f t="shared" si="1055"/>
        <v>2.8484270765520587E-5</v>
      </c>
      <c r="BI732" s="13">
        <f t="shared" si="1056"/>
        <v>7.0962694597349319E-6</v>
      </c>
      <c r="BJ732" s="14">
        <f t="shared" si="1057"/>
        <v>0.38619230378001673</v>
      </c>
      <c r="BK732" s="14">
        <f t="shared" si="1058"/>
        <v>0.27749244469712858</v>
      </c>
      <c r="BL732" s="14">
        <f t="shared" si="1059"/>
        <v>0.3135281461287584</v>
      </c>
      <c r="BM732" s="14">
        <f t="shared" si="1060"/>
        <v>0.4267742504098927</v>
      </c>
      <c r="BN732" s="14">
        <f t="shared" si="1061"/>
        <v>0.57272482582515383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1.7444</v>
      </c>
      <c r="F733" s="10">
        <f>VLOOKUP(B733,home!$B$2:$E$405,3,FALSE)</f>
        <v>1.3375999999999999</v>
      </c>
      <c r="G733" s="10">
        <f>VLOOKUP(C733,away!$B$2:$E$405,4,FALSE)</f>
        <v>0.70069999999999999</v>
      </c>
      <c r="H733" s="10">
        <f>VLOOKUP(A733,away!$A$2:$E$405,3,FALSE)</f>
        <v>1.5556000000000001</v>
      </c>
      <c r="I733" s="10">
        <f>VLOOKUP(C733,away!$B$2:$E$405,3,FALSE)</f>
        <v>1.7141999999999999</v>
      </c>
      <c r="J733" s="10">
        <f>VLOOKUP(B733,home!$B$2:$E$405,4,FALSE)</f>
        <v>0.64280000000000004</v>
      </c>
      <c r="K733" s="12">
        <f t="shared" si="1006"/>
        <v>1.6349499246079999</v>
      </c>
      <c r="L733" s="12">
        <f t="shared" si="1007"/>
        <v>1.7140965994560002</v>
      </c>
      <c r="M733" s="13">
        <f t="shared" si="1008"/>
        <v>3.5117822141160285E-2</v>
      </c>
      <c r="N733" s="13">
        <f t="shared" si="1009"/>
        <v>5.7415880662087145E-2</v>
      </c>
      <c r="O733" s="13">
        <f t="shared" si="1010"/>
        <v>6.0195339512463482E-2</v>
      </c>
      <c r="P733" s="13">
        <f t="shared" si="1011"/>
        <v>9.8416365797655114E-2</v>
      </c>
      <c r="Q733" s="13">
        <f t="shared" si="1012"/>
        <v>4.6936044879890663E-2</v>
      </c>
      <c r="R733" s="13">
        <f t="shared" si="1013"/>
        <v>5.1590313380706541E-2</v>
      </c>
      <c r="S733" s="13">
        <f t="shared" si="1014"/>
        <v>6.8952033940805818E-2</v>
      </c>
      <c r="T733" s="13">
        <f t="shared" si="1015"/>
        <v>8.0452914920534815E-2</v>
      </c>
      <c r="U733" s="13">
        <f t="shared" si="1016"/>
        <v>8.4347578972289242E-2</v>
      </c>
      <c r="V733" s="13">
        <f t="shared" si="1017"/>
        <v>2.1470606917142161E-2</v>
      </c>
      <c r="W733" s="13">
        <f t="shared" si="1018"/>
        <v>2.5579361012591648E-2</v>
      </c>
      <c r="X733" s="13">
        <f t="shared" si="1019"/>
        <v>4.3845495727940741E-2</v>
      </c>
      <c r="Y733" s="13">
        <f t="shared" si="1020"/>
        <v>3.7577707564362912E-2</v>
      </c>
      <c r="Z733" s="13">
        <f t="shared" si="1021"/>
        <v>2.9476926910246153E-2</v>
      </c>
      <c r="AA733" s="13">
        <f t="shared" si="1022"/>
        <v>4.8193299429582469E-2</v>
      </c>
      <c r="AB733" s="13">
        <f t="shared" si="1023"/>
        <v>3.9396815634503327E-2</v>
      </c>
      <c r="AC733" s="13">
        <f t="shared" si="1024"/>
        <v>3.7606601424510239E-3</v>
      </c>
      <c r="AD733" s="13">
        <f t="shared" si="1025"/>
        <v>1.045524358976439E-2</v>
      </c>
      <c r="AE733" s="13">
        <f t="shared" si="1026"/>
        <v>1.7921297483699288E-2</v>
      </c>
      <c r="AF733" s="13">
        <f t="shared" si="1027"/>
        <v>1.5359417537324165E-2</v>
      </c>
      <c r="AG733" s="13">
        <f t="shared" si="1028"/>
        <v>8.7758417901174016E-3</v>
      </c>
      <c r="AH733" s="13">
        <f t="shared" si="1029"/>
        <v>1.26315750448165E-2</v>
      </c>
      <c r="AI733" s="13">
        <f t="shared" si="1030"/>
        <v>2.065199266720303E-2</v>
      </c>
      <c r="AJ733" s="13">
        <f t="shared" si="1031"/>
        <v>1.6882486927124286E-2</v>
      </c>
      <c r="AK733" s="13">
        <f t="shared" si="1032"/>
        <v>9.2006735762324657E-3</v>
      </c>
      <c r="AL733" s="13">
        <f t="shared" si="1033"/>
        <v>4.2156430171827588E-4</v>
      </c>
      <c r="AM733" s="13">
        <f t="shared" si="1034"/>
        <v>3.418759943768709E-3</v>
      </c>
      <c r="AN733" s="13">
        <f t="shared" si="1035"/>
        <v>5.860084793970332E-3</v>
      </c>
      <c r="AO733" s="13">
        <f t="shared" si="1036"/>
        <v>5.0223757089341813E-3</v>
      </c>
      <c r="AP733" s="13">
        <f t="shared" si="1037"/>
        <v>2.869612374624833E-3</v>
      </c>
      <c r="AQ733" s="13">
        <f t="shared" si="1038"/>
        <v>1.229698203275321E-3</v>
      </c>
      <c r="AR733" s="13">
        <f t="shared" si="1039"/>
        <v>4.3303479660186444E-3</v>
      </c>
      <c r="AS733" s="13">
        <f t="shared" si="1040"/>
        <v>7.0799020805685873E-3</v>
      </c>
      <c r="AT733" s="13">
        <f t="shared" si="1041"/>
        <v>5.7876426864288183E-3</v>
      </c>
      <c r="AU733" s="13">
        <f t="shared" si="1042"/>
        <v>3.1541686579449465E-3</v>
      </c>
      <c r="AV733" s="13">
        <f t="shared" si="1043"/>
        <v>1.2892269523770024E-3</v>
      </c>
      <c r="AW733" s="13">
        <f t="shared" si="1044"/>
        <v>3.2817166134152667E-5</v>
      </c>
      <c r="AX733" s="13">
        <f t="shared" si="1045"/>
        <v>9.3158355205291709E-4</v>
      </c>
      <c r="AY733" s="13">
        <f t="shared" si="1046"/>
        <v>1.5968241986830472E-3</v>
      </c>
      <c r="AZ733" s="13">
        <f t="shared" si="1047"/>
        <v>1.3685554644458321E-3</v>
      </c>
      <c r="BA733" s="13">
        <f t="shared" si="1048"/>
        <v>7.8194542259117596E-4</v>
      </c>
      <c r="BB733" s="13">
        <f t="shared" si="1049"/>
        <v>3.3508249745592997E-4</v>
      </c>
      <c r="BC733" s="13">
        <f t="shared" si="1050"/>
        <v>1.1487275388528659E-4</v>
      </c>
      <c r="BD733" s="13">
        <f t="shared" si="1051"/>
        <v>1.2371057871689622E-3</v>
      </c>
      <c r="BE733" s="13">
        <f t="shared" si="1052"/>
        <v>2.0226060134640152E-3</v>
      </c>
      <c r="BF733" s="13">
        <f t="shared" si="1053"/>
        <v>1.6534297746123399E-3</v>
      </c>
      <c r="BG733" s="13">
        <f t="shared" si="1054"/>
        <v>9.0109162844902245E-4</v>
      </c>
      <c r="BH733" s="13">
        <f t="shared" si="1055"/>
        <v>3.6830992249940758E-4</v>
      </c>
      <c r="BI733" s="13">
        <f t="shared" si="1056"/>
        <v>1.2043365600455681E-4</v>
      </c>
      <c r="BJ733" s="14">
        <f t="shared" si="1057"/>
        <v>0.36784860008200082</v>
      </c>
      <c r="BK733" s="14">
        <f t="shared" si="1058"/>
        <v>0.22973587743961571</v>
      </c>
      <c r="BL733" s="14">
        <f t="shared" si="1059"/>
        <v>0.37103434027045767</v>
      </c>
      <c r="BM733" s="14">
        <f t="shared" si="1060"/>
        <v>0.64685997129580797</v>
      </c>
      <c r="BN733" s="14">
        <f t="shared" si="1061"/>
        <v>0.34967176637396324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1.7444</v>
      </c>
      <c r="F734" s="10">
        <f>VLOOKUP(B734,home!$B$2:$E$405,3,FALSE)</f>
        <v>1.0828</v>
      </c>
      <c r="G734" s="10">
        <f>VLOOKUP(C734,away!$B$2:$E$405,4,FALSE)</f>
        <v>0.89170000000000005</v>
      </c>
      <c r="H734" s="10">
        <f>VLOOKUP(A734,away!$A$2:$E$405,3,FALSE)</f>
        <v>1.5556000000000001</v>
      </c>
      <c r="I734" s="10">
        <f>VLOOKUP(C734,away!$B$2:$E$405,3,FALSE)</f>
        <v>1.0713999999999999</v>
      </c>
      <c r="J734" s="10">
        <f>VLOOKUP(B734,home!$B$2:$E$405,4,FALSE)</f>
        <v>0.92849999999999999</v>
      </c>
      <c r="K734" s="12">
        <f t="shared" si="1006"/>
        <v>1.6842753465440001</v>
      </c>
      <c r="L734" s="12">
        <f t="shared" si="1007"/>
        <v>1.5475029464399999</v>
      </c>
      <c r="M734" s="13">
        <f t="shared" si="1008"/>
        <v>3.9487216475631873E-2</v>
      </c>
      <c r="N734" s="13">
        <f t="shared" si="1009"/>
        <v>6.6507345213552824E-2</v>
      </c>
      <c r="O734" s="13">
        <f t="shared" si="1010"/>
        <v>6.1106583842754428E-2</v>
      </c>
      <c r="P734" s="13">
        <f t="shared" si="1011"/>
        <v>0.10292031267787521</v>
      </c>
      <c r="Q734" s="13">
        <f t="shared" si="1012"/>
        <v>5.6008340953639081E-2</v>
      </c>
      <c r="R734" s="13">
        <f t="shared" si="1013"/>
        <v>4.7281309271772695E-2</v>
      </c>
      <c r="S734" s="13">
        <f t="shared" si="1014"/>
        <v>6.7063417652194132E-2</v>
      </c>
      <c r="T734" s="13">
        <f t="shared" si="1015"/>
        <v>8.6673072650972571E-2</v>
      </c>
      <c r="U734" s="13">
        <f t="shared" si="1016"/>
        <v>7.9634743558768997E-2</v>
      </c>
      <c r="V734" s="13">
        <f t="shared" si="1017"/>
        <v>1.9421722690853339E-2</v>
      </c>
      <c r="W734" s="13">
        <f t="shared" si="1018"/>
        <v>3.144448928968166E-2</v>
      </c>
      <c r="X734" s="13">
        <f t="shared" si="1019"/>
        <v>4.8660439825083383E-2</v>
      </c>
      <c r="Y734" s="13">
        <f t="shared" si="1020"/>
        <v>3.7651087002191434E-2</v>
      </c>
      <c r="Z734" s="13">
        <f t="shared" si="1021"/>
        <v>2.4389321803203041E-2</v>
      </c>
      <c r="AA734" s="13">
        <f t="shared" si="1022"/>
        <v>4.1078333432062943E-2</v>
      </c>
      <c r="AB734" s="13">
        <f t="shared" si="1023"/>
        <v>3.4593612138368902E-2</v>
      </c>
      <c r="AC734" s="13">
        <f t="shared" si="1024"/>
        <v>3.1638241918735171E-3</v>
      </c>
      <c r="AD734" s="13">
        <f t="shared" si="1025"/>
        <v>1.3240294523819422E-2</v>
      </c>
      <c r="AE734" s="13">
        <f t="shared" si="1026"/>
        <v>2.0489394787343948E-2</v>
      </c>
      <c r="AF734" s="13">
        <f t="shared" si="1027"/>
        <v>1.5853699402093573E-2</v>
      </c>
      <c r="AG734" s="13">
        <f t="shared" si="1028"/>
        <v>8.1778821789046212E-3</v>
      </c>
      <c r="AH734" s="13">
        <f t="shared" si="1029"/>
        <v>9.4356368380325104E-3</v>
      </c>
      <c r="AI734" s="13">
        <f t="shared" si="1030"/>
        <v>1.5892210505240541E-2</v>
      </c>
      <c r="AJ734" s="13">
        <f t="shared" si="1031"/>
        <v>1.3383429178032107E-2</v>
      </c>
      <c r="AK734" s="13">
        <f t="shared" si="1032"/>
        <v>7.5137932722590369E-3</v>
      </c>
      <c r="AL734" s="13">
        <f t="shared" si="1033"/>
        <v>3.2985032032976404E-4</v>
      </c>
      <c r="AM734" s="13">
        <f t="shared" si="1034"/>
        <v>4.4600603294901167E-3</v>
      </c>
      <c r="AN734" s="13">
        <f t="shared" si="1035"/>
        <v>6.9019565011861107E-3</v>
      </c>
      <c r="AO734" s="13">
        <f t="shared" si="1036"/>
        <v>5.3403990108931111E-3</v>
      </c>
      <c r="AP734" s="13">
        <f t="shared" si="1037"/>
        <v>2.7547610681741166E-3</v>
      </c>
      <c r="AQ734" s="13">
        <f t="shared" si="1038"/>
        <v>1.0657502174344117E-3</v>
      </c>
      <c r="AR734" s="13">
        <f t="shared" si="1039"/>
        <v>2.9203351616786184E-3</v>
      </c>
      <c r="AS734" s="13">
        <f t="shared" si="1040"/>
        <v>4.918648516460883E-3</v>
      </c>
      <c r="AT734" s="13">
        <f t="shared" si="1041"/>
        <v>4.1421792172951439E-3</v>
      </c>
      <c r="AU734" s="13">
        <f t="shared" si="1042"/>
        <v>2.3255234455523779E-3</v>
      </c>
      <c r="AV734" s="13">
        <f t="shared" si="1043"/>
        <v>9.7920545178848241E-4</v>
      </c>
      <c r="AW734" s="13">
        <f t="shared" si="1044"/>
        <v>2.3881356167076559E-5</v>
      </c>
      <c r="AX734" s="13">
        <f t="shared" si="1045"/>
        <v>1.2519949428431859E-3</v>
      </c>
      <c r="AY734" s="13">
        <f t="shared" si="1046"/>
        <v>1.9374658629778092E-3</v>
      </c>
      <c r="AZ734" s="13">
        <f t="shared" si="1047"/>
        <v>1.4991170657925388E-3</v>
      </c>
      <c r="BA734" s="13">
        <f t="shared" si="1048"/>
        <v>7.7329602545748023E-4</v>
      </c>
      <c r="BB734" s="13">
        <f t="shared" si="1049"/>
        <v>2.9916946946644798E-4</v>
      </c>
      <c r="BC734" s="13">
        <f t="shared" si="1050"/>
        <v>9.2593127096843818E-5</v>
      </c>
      <c r="BD734" s="13">
        <f t="shared" si="1051"/>
        <v>7.5320454454833334E-4</v>
      </c>
      <c r="BE734" s="13">
        <f t="shared" si="1052"/>
        <v>1.2686038452876598E-3</v>
      </c>
      <c r="BF734" s="13">
        <f t="shared" si="1053"/>
        <v>1.0683390905744624E-3</v>
      </c>
      <c r="BG734" s="13">
        <f t="shared" si="1054"/>
        <v>5.9979239733460156E-4</v>
      </c>
      <c r="BH734" s="13">
        <f t="shared" si="1055"/>
        <v>2.5255388696879825E-4</v>
      </c>
      <c r="BI734" s="13">
        <f t="shared" si="1056"/>
        <v>8.5074057099081369E-5</v>
      </c>
      <c r="BJ734" s="14">
        <f t="shared" si="1057"/>
        <v>0.41108260944809483</v>
      </c>
      <c r="BK734" s="14">
        <f t="shared" si="1058"/>
        <v>0.23432380987173565</v>
      </c>
      <c r="BL734" s="14">
        <f t="shared" si="1059"/>
        <v>0.32923311165188057</v>
      </c>
      <c r="BM734" s="14">
        <f t="shared" si="1060"/>
        <v>0.62380415983287707</v>
      </c>
      <c r="BN734" s="14">
        <f t="shared" si="1061"/>
        <v>0.37331110843522614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1.1607000000000001</v>
      </c>
      <c r="F749" s="10">
        <f>VLOOKUP(B749,home!$B$2:$E$405,3,FALSE)</f>
        <v>0.54830000000000001</v>
      </c>
      <c r="G749" s="10">
        <f>VLOOKUP(C749,away!$B$2:$E$405,4,FALSE)</f>
        <v>1.4881</v>
      </c>
      <c r="H749" s="10">
        <f>VLOOKUP(A749,away!$A$2:$E$405,3,FALSE)</f>
        <v>0.89880000000000004</v>
      </c>
      <c r="I749" s="10">
        <f>VLOOKUP(C749,away!$B$2:$E$405,3,FALSE)</f>
        <v>0.80920000000000003</v>
      </c>
      <c r="J749" s="10">
        <f>VLOOKUP(B749,home!$B$2:$E$405,4,FALSE)</f>
        <v>1.6183000000000001</v>
      </c>
      <c r="K749" s="12">
        <f t="shared" si="1006"/>
        <v>0.94704441446100007</v>
      </c>
      <c r="L749" s="12">
        <f t="shared" si="1007"/>
        <v>1.1770040899680003</v>
      </c>
      <c r="M749" s="13">
        <f t="shared" si="1008"/>
        <v>0.11954666228815797</v>
      </c>
      <c r="N749" s="13">
        <f t="shared" si="1009"/>
        <v>0.11321599878745549</v>
      </c>
      <c r="O749" s="13">
        <f t="shared" si="1010"/>
        <v>0.14070691045518524</v>
      </c>
      <c r="P749" s="13">
        <f t="shared" si="1011"/>
        <v>0.13325569362264728</v>
      </c>
      <c r="Q749" s="13">
        <f t="shared" si="1012"/>
        <v>5.361028963964154E-2</v>
      </c>
      <c r="R749" s="13">
        <f t="shared" si="1013"/>
        <v>8.2806304546257106E-2</v>
      </c>
      <c r="S749" s="13">
        <f t="shared" si="1014"/>
        <v>3.7134202542708328E-2</v>
      </c>
      <c r="T749" s="13">
        <f t="shared" si="1015"/>
        <v>6.3099530170227208E-2</v>
      </c>
      <c r="U749" s="13">
        <f t="shared" si="1016"/>
        <v>7.8421248202689309E-2</v>
      </c>
      <c r="V749" s="13">
        <f t="shared" si="1017"/>
        <v>4.5991747510876349E-3</v>
      </c>
      <c r="W749" s="13">
        <f t="shared" si="1018"/>
        <v>1.6923775120286314E-2</v>
      </c>
      <c r="X749" s="13">
        <f t="shared" si="1019"/>
        <v>1.9919352534275681E-2</v>
      </c>
      <c r="Y749" s="13">
        <f t="shared" si="1020"/>
        <v>1.1722579701178465E-2</v>
      </c>
      <c r="Z749" s="13">
        <f t="shared" si="1021"/>
        <v>3.2487786375360136E-2</v>
      </c>
      <c r="AA749" s="13">
        <f t="shared" si="1022"/>
        <v>3.0767376624986992E-2</v>
      </c>
      <c r="AB749" s="13">
        <f t="shared" si="1023"/>
        <v>1.4569036090155935E-2</v>
      </c>
      <c r="AC749" s="13">
        <f t="shared" si="1024"/>
        <v>3.2041161261715253E-4</v>
      </c>
      <c r="AD749" s="13">
        <f t="shared" si="1025"/>
        <v>4.0068916748152977E-3</v>
      </c>
      <c r="AE749" s="13">
        <f t="shared" si="1026"/>
        <v>4.7161278893163364E-3</v>
      </c>
      <c r="AF749" s="13">
        <f t="shared" si="1027"/>
        <v>2.7754509072687402E-3</v>
      </c>
      <c r="AG749" s="13">
        <f t="shared" si="1028"/>
        <v>1.088905689786901E-3</v>
      </c>
      <c r="AH749" s="13">
        <f t="shared" si="1029"/>
        <v>9.5595643594513953E-3</v>
      </c>
      <c r="AI749" s="13">
        <f t="shared" si="1030"/>
        <v>9.0533320312988913E-3</v>
      </c>
      <c r="AJ749" s="13">
        <f t="shared" si="1031"/>
        <v>4.2869537662512383E-3</v>
      </c>
      <c r="AK749" s="13">
        <f t="shared" si="1032"/>
        <v>1.3533118731269276E-3</v>
      </c>
      <c r="AL749" s="13">
        <f t="shared" si="1033"/>
        <v>1.4286194484002421E-5</v>
      </c>
      <c r="AM749" s="13">
        <f t="shared" si="1034"/>
        <v>7.5894087599682222E-4</v>
      </c>
      <c r="AN749" s="13">
        <f t="shared" si="1035"/>
        <v>8.9327651509215678E-4</v>
      </c>
      <c r="AO749" s="13">
        <f t="shared" si="1036"/>
        <v>5.2569505586791529E-4</v>
      </c>
      <c r="AP749" s="13">
        <f t="shared" si="1037"/>
        <v>2.0624841027749752E-4</v>
      </c>
      <c r="AQ749" s="13">
        <f t="shared" si="1038"/>
        <v>6.0688805611503227E-5</v>
      </c>
      <c r="AR749" s="13">
        <f t="shared" si="1039"/>
        <v>2.2503292698773203E-3</v>
      </c>
      <c r="AS749" s="13">
        <f t="shared" si="1040"/>
        <v>2.1311617657354164E-3</v>
      </c>
      <c r="AT749" s="13">
        <f t="shared" si="1041"/>
        <v>1.0091524232762844E-3</v>
      </c>
      <c r="AU749" s="13">
        <f t="shared" si="1042"/>
        <v>3.1857072193452936E-4</v>
      </c>
      <c r="AV749" s="13">
        <f t="shared" si="1043"/>
        <v>7.5425155704726094E-5</v>
      </c>
      <c r="AW749" s="13">
        <f t="shared" si="1044"/>
        <v>4.4234627688842822E-7</v>
      </c>
      <c r="AX749" s="13">
        <f t="shared" si="1045"/>
        <v>1.1979178625315475E-4</v>
      </c>
      <c r="AY749" s="13">
        <f t="shared" si="1046"/>
        <v>1.4099542236453564E-4</v>
      </c>
      <c r="AZ749" s="13">
        <f t="shared" si="1047"/>
        <v>8.2976094394912053E-5</v>
      </c>
      <c r="BA749" s="13">
        <f t="shared" si="1048"/>
        <v>3.2554400824127436E-5</v>
      </c>
      <c r="BB749" s="13">
        <f t="shared" si="1049"/>
        <v>9.5791657291139151E-6</v>
      </c>
      <c r="BC749" s="13">
        <f t="shared" si="1050"/>
        <v>2.2549434483296723E-6</v>
      </c>
      <c r="BD749" s="13">
        <f t="shared" si="1051"/>
        <v>4.4144112573671812E-4</v>
      </c>
      <c r="BE749" s="13">
        <f t="shared" si="1052"/>
        <v>4.1806435244233492E-4</v>
      </c>
      <c r="BF749" s="13">
        <f t="shared" si="1053"/>
        <v>1.9796275493288412E-4</v>
      </c>
      <c r="BG749" s="13">
        <f t="shared" si="1054"/>
        <v>6.2493173776833241E-5</v>
      </c>
      <c r="BH749" s="13">
        <f t="shared" si="1055"/>
        <v>1.4795952791822636E-5</v>
      </c>
      <c r="BI749" s="13">
        <f t="shared" si="1056"/>
        <v>2.8024848896248549E-6</v>
      </c>
      <c r="BJ749" s="14">
        <f t="shared" si="1057"/>
        <v>0.29391190359011193</v>
      </c>
      <c r="BK749" s="14">
        <f t="shared" si="1058"/>
        <v>0.29501142643406686</v>
      </c>
      <c r="BL749" s="14">
        <f t="shared" si="1059"/>
        <v>0.37844623713050146</v>
      </c>
      <c r="BM749" s="14">
        <f t="shared" si="1060"/>
        <v>0.3565749411146083</v>
      </c>
      <c r="BN749" s="14">
        <f t="shared" si="1061"/>
        <v>0.64314185933934465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1.1607000000000001</v>
      </c>
      <c r="F750" s="10">
        <f>VLOOKUP(B750,home!$B$2:$E$405,3,FALSE)</f>
        <v>0.70489999999999997</v>
      </c>
      <c r="G750" s="10">
        <f>VLOOKUP(C750,away!$B$2:$E$405,4,FALSE)</f>
        <v>0.62660000000000005</v>
      </c>
      <c r="H750" s="10">
        <f>VLOOKUP(A750,away!$A$2:$E$405,3,FALSE)</f>
        <v>0.89880000000000004</v>
      </c>
      <c r="I750" s="10">
        <f>VLOOKUP(C750,away!$B$2:$E$405,3,FALSE)</f>
        <v>1.0114000000000001</v>
      </c>
      <c r="J750" s="10">
        <f>VLOOKUP(B750,home!$B$2:$E$405,4,FALSE)</f>
        <v>1.1126</v>
      </c>
      <c r="K750" s="12">
        <f t="shared" si="1006"/>
        <v>0.51266997763800004</v>
      </c>
      <c r="L750" s="12">
        <f t="shared" si="1007"/>
        <v>1.0114049356320001</v>
      </c>
      <c r="M750" s="13">
        <f t="shared" si="1008"/>
        <v>0.21782246836429622</v>
      </c>
      <c r="N750" s="13">
        <f t="shared" si="1009"/>
        <v>0.11167103998537771</v>
      </c>
      <c r="O750" s="13">
        <f t="shared" si="1010"/>
        <v>0.22030671959519441</v>
      </c>
      <c r="P750" s="13">
        <f t="shared" si="1011"/>
        <v>0.11294464100836946</v>
      </c>
      <c r="Q750" s="13">
        <f t="shared" si="1012"/>
        <v>2.8625194786057895E-2</v>
      </c>
      <c r="R750" s="13">
        <f t="shared" si="1013"/>
        <v>0.11140965177573733</v>
      </c>
      <c r="S750" s="13">
        <f t="shared" si="1014"/>
        <v>1.4640927573154333E-2</v>
      </c>
      <c r="T750" s="13">
        <f t="shared" si="1015"/>
        <v>2.8951663290046351E-2</v>
      </c>
      <c r="U750" s="13">
        <f t="shared" si="1016"/>
        <v>5.7116383684524624E-2</v>
      </c>
      <c r="V750" s="13">
        <f t="shared" si="1017"/>
        <v>8.4350767199291169E-4</v>
      </c>
      <c r="W750" s="13">
        <f t="shared" si="1018"/>
        <v>4.8917593236172336E-3</v>
      </c>
      <c r="X750" s="13">
        <f t="shared" si="1019"/>
        <v>4.9475495238303245E-3</v>
      </c>
      <c r="Y750" s="13">
        <f t="shared" si="1020"/>
        <v>2.5019880038428706E-3</v>
      </c>
      <c r="Z750" s="13">
        <f t="shared" si="1021"/>
        <v>3.7560090561007724E-2</v>
      </c>
      <c r="AA750" s="13">
        <f t="shared" si="1022"/>
        <v>1.9255930787993085E-2</v>
      </c>
      <c r="AB750" s="13">
        <f t="shared" si="1023"/>
        <v>4.9359688032396447E-3</v>
      </c>
      <c r="AC750" s="13">
        <f t="shared" si="1024"/>
        <v>2.7335813861529502E-5</v>
      </c>
      <c r="AD750" s="13">
        <f t="shared" si="1025"/>
        <v>6.2696453576233102E-4</v>
      </c>
      <c r="AE750" s="13">
        <f t="shared" si="1026"/>
        <v>6.3411502593624727E-4</v>
      </c>
      <c r="AF750" s="13">
        <f t="shared" si="1027"/>
        <v>3.2067353349516709E-4</v>
      </c>
      <c r="AG750" s="13">
        <f t="shared" si="1028"/>
        <v>1.0811026483452185E-4</v>
      </c>
      <c r="AH750" s="13">
        <f t="shared" si="1029"/>
        <v>9.4971152440470243E-3</v>
      </c>
      <c r="AI750" s="13">
        <f t="shared" si="1030"/>
        <v>4.8688858597910976E-3</v>
      </c>
      <c r="AJ750" s="13">
        <f t="shared" si="1031"/>
        <v>1.2480658024305381E-3</v>
      </c>
      <c r="AK750" s="13">
        <f t="shared" si="1032"/>
        <v>2.132819556742722E-4</v>
      </c>
      <c r="AL750" s="13">
        <f t="shared" si="1033"/>
        <v>5.6696330850470312E-7</v>
      </c>
      <c r="AM750" s="13">
        <f t="shared" si="1034"/>
        <v>6.4285178905818679E-5</v>
      </c>
      <c r="AN750" s="13">
        <f t="shared" si="1035"/>
        <v>6.5018347233331152E-5</v>
      </c>
      <c r="AO750" s="13">
        <f t="shared" si="1036"/>
        <v>3.2879938649213153E-5</v>
      </c>
      <c r="AP750" s="13">
        <f t="shared" si="1037"/>
        <v>1.1084977411030517E-5</v>
      </c>
      <c r="AQ750" s="13">
        <f t="shared" si="1038"/>
        <v>2.8028502162213726E-6</v>
      </c>
      <c r="AR750" s="13">
        <f t="shared" si="1039"/>
        <v>1.9210858464190142E-3</v>
      </c>
      <c r="AS750" s="13">
        <f t="shared" si="1040"/>
        <v>9.8488303792431428E-4</v>
      </c>
      <c r="AT750" s="13">
        <f t="shared" si="1041"/>
        <v>2.5245998251435185E-4</v>
      </c>
      <c r="AU750" s="13">
        <f t="shared" si="1042"/>
        <v>4.3142884530040888E-5</v>
      </c>
      <c r="AV750" s="13">
        <f t="shared" si="1043"/>
        <v>5.5295154118137186E-6</v>
      </c>
      <c r="AW750" s="13">
        <f t="shared" si="1044"/>
        <v>8.1661134185770454E-9</v>
      </c>
      <c r="AX750" s="13">
        <f t="shared" si="1045"/>
        <v>5.4928468720168169E-6</v>
      </c>
      <c r="AY750" s="13">
        <f t="shared" si="1046"/>
        <v>5.5554924370286018E-6</v>
      </c>
      <c r="AZ750" s="13">
        <f t="shared" si="1047"/>
        <v>2.8094262353384881E-6</v>
      </c>
      <c r="BA750" s="13">
        <f t="shared" si="1048"/>
        <v>9.4715585357179198E-7</v>
      </c>
      <c r="BB750" s="13">
        <f t="shared" si="1049"/>
        <v>2.394895262788125E-7</v>
      </c>
      <c r="BC750" s="13">
        <f t="shared" si="1050"/>
        <v>4.8444177782112127E-8</v>
      </c>
      <c r="BD750" s="13">
        <f t="shared" si="1051"/>
        <v>3.2383261780682818E-4</v>
      </c>
      <c r="BE750" s="13">
        <f t="shared" si="1052"/>
        <v>1.660192609294816E-4</v>
      </c>
      <c r="BF750" s="13">
        <f t="shared" si="1053"/>
        <v>4.2556545394097306E-5</v>
      </c>
      <c r="BG750" s="13">
        <f t="shared" si="1054"/>
        <v>7.2724877251808014E-6</v>
      </c>
      <c r="BH750" s="13">
        <f t="shared" si="1055"/>
        <v>9.3209652986026746E-7</v>
      </c>
      <c r="BI750" s="13">
        <f t="shared" si="1056"/>
        <v>9.5571581423984161E-8</v>
      </c>
      <c r="BJ750" s="14">
        <f t="shared" si="1057"/>
        <v>0.18347022242031827</v>
      </c>
      <c r="BK750" s="14">
        <f t="shared" si="1058"/>
        <v>0.34628500288742003</v>
      </c>
      <c r="BL750" s="14">
        <f t="shared" si="1059"/>
        <v>0.43259981335539843</v>
      </c>
      <c r="BM750" s="14">
        <f t="shared" si="1060"/>
        <v>0.19712986638278773</v>
      </c>
      <c r="BN750" s="14">
        <f t="shared" si="1061"/>
        <v>0.80277971551503302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1.1607000000000001</v>
      </c>
      <c r="F800" s="10">
        <f>VLOOKUP(B800,home!$B$2:$E$405,3,FALSE)</f>
        <v>0.43080000000000002</v>
      </c>
      <c r="G800" s="10">
        <f>VLOOKUP(C800,away!$B$2:$E$405,4,FALSE)</f>
        <v>0.3916</v>
      </c>
      <c r="H800" s="10">
        <f>VLOOKUP(A800,away!$A$2:$E$405,3,FALSE)</f>
        <v>0.89880000000000004</v>
      </c>
      <c r="I800" s="10">
        <f>VLOOKUP(C800,away!$B$2:$E$405,3,FALSE)</f>
        <v>0.50570000000000004</v>
      </c>
      <c r="J800" s="10">
        <f>VLOOKUP(B800,home!$B$2:$E$405,4,FALSE)</f>
        <v>0.8901</v>
      </c>
      <c r="K800" s="12">
        <f t="shared" si="1174"/>
        <v>0.19581157569600005</v>
      </c>
      <c r="L800" s="12">
        <f t="shared" si="1175"/>
        <v>0.40457106471600002</v>
      </c>
      <c r="M800" s="13">
        <f t="shared" si="1176"/>
        <v>0.548601678755124</v>
      </c>
      <c r="N800" s="13">
        <f t="shared" si="1177"/>
        <v>0.10742255914651165</v>
      </c>
      <c r="O800" s="13">
        <f t="shared" si="1178"/>
        <v>0.22194836527894551</v>
      </c>
      <c r="P800" s="13">
        <f t="shared" si="1179"/>
        <v>4.3460059128421699E-2</v>
      </c>
      <c r="Q800" s="13">
        <f t="shared" si="1180"/>
        <v>1.0517290285887604E-2</v>
      </c>
      <c r="R800" s="13">
        <f t="shared" si="1181"/>
        <v>4.4896943226439334E-2</v>
      </c>
      <c r="S800" s="13">
        <f t="shared" si="1182"/>
        <v>8.6072318614294294E-4</v>
      </c>
      <c r="T800" s="13">
        <f t="shared" si="1183"/>
        <v>4.2549913288887917E-3</v>
      </c>
      <c r="U800" s="13">
        <f t="shared" si="1184"/>
        <v>8.791341197102941E-3</v>
      </c>
      <c r="V800" s="13">
        <f t="shared" si="1185"/>
        <v>7.5762478419799627E-6</v>
      </c>
      <c r="W800" s="13">
        <f t="shared" si="1186"/>
        <v>6.8646906097729558E-4</v>
      </c>
      <c r="X800" s="13">
        <f t="shared" si="1187"/>
        <v>2.7772551889417718E-4</v>
      </c>
      <c r="Y800" s="13">
        <f t="shared" si="1188"/>
        <v>5.6179854438910411E-5</v>
      </c>
      <c r="Z800" s="13">
        <f t="shared" si="1189"/>
        <v>6.0546680412047887E-3</v>
      </c>
      <c r="AA800" s="13">
        <f t="shared" si="1190"/>
        <v>1.1855740894645237E-3</v>
      </c>
      <c r="AB800" s="13">
        <f t="shared" si="1191"/>
        <v>1.1607456528119944E-4</v>
      </c>
      <c r="AC800" s="13">
        <f t="shared" si="1192"/>
        <v>3.7511753966373447E-8</v>
      </c>
      <c r="AD800" s="13">
        <f t="shared" si="1193"/>
        <v>3.3604647124129435E-5</v>
      </c>
      <c r="AE800" s="13">
        <f t="shared" si="1194"/>
        <v>1.3595467866414513E-5</v>
      </c>
      <c r="AF800" s="13">
        <f t="shared" si="1195"/>
        <v>2.7501664550137418E-6</v>
      </c>
      <c r="AG800" s="13">
        <f t="shared" si="1196"/>
        <v>3.7087925695037901E-7</v>
      </c>
      <c r="AH800" s="13">
        <f t="shared" si="1197"/>
        <v>6.1238587398303992E-4</v>
      </c>
      <c r="AI800" s="13">
        <f t="shared" si="1198"/>
        <v>1.1991224291859115E-4</v>
      </c>
      <c r="AJ800" s="13">
        <f t="shared" si="1199"/>
        <v>1.1740102615565428E-5</v>
      </c>
      <c r="AK800" s="13">
        <f t="shared" si="1200"/>
        <v>7.6628266399553273E-7</v>
      </c>
      <c r="AL800" s="13">
        <f t="shared" si="1201"/>
        <v>1.1886679232107032E-10</v>
      </c>
      <c r="AM800" s="13">
        <f t="shared" si="1202"/>
        <v>1.3160357808167674E-6</v>
      </c>
      <c r="AN800" s="13">
        <f t="shared" si="1203"/>
        <v>5.3242999704939192E-7</v>
      </c>
      <c r="AO800" s="13">
        <f t="shared" si="1204"/>
        <v>1.0770288539650461E-7</v>
      </c>
      <c r="AP800" s="13">
        <f t="shared" si="1205"/>
        <v>1.4524490339283068E-8</v>
      </c>
      <c r="AQ800" s="13">
        <f t="shared" si="1206"/>
        <v>1.4690471302552519E-9</v>
      </c>
      <c r="AR800" s="13">
        <f t="shared" si="1207"/>
        <v>4.9550721010871333E-5</v>
      </c>
      <c r="AS800" s="13">
        <f t="shared" si="1208"/>
        <v>9.7026047580116109E-6</v>
      </c>
      <c r="AT800" s="13">
        <f t="shared" si="1209"/>
        <v>9.4994116301088028E-7</v>
      </c>
      <c r="AU800" s="13">
        <f t="shared" si="1210"/>
        <v>6.2003158649217105E-8</v>
      </c>
      <c r="AV800" s="13">
        <f t="shared" si="1211"/>
        <v>3.0352340483080684E-9</v>
      </c>
      <c r="AW800" s="13">
        <f t="shared" si="1212"/>
        <v>2.6157198194032104E-13</v>
      </c>
      <c r="AX800" s="13">
        <f t="shared" si="1213"/>
        <v>4.2949173319007856E-8</v>
      </c>
      <c r="AY800" s="13">
        <f t="shared" si="1214"/>
        <v>1.7375992778343029E-8</v>
      </c>
      <c r="AZ800" s="13">
        <f t="shared" si="1215"/>
        <v>3.5149119494158827E-9</v>
      </c>
      <c r="BA800" s="13">
        <f t="shared" si="1216"/>
        <v>4.7401055658605833E-10</v>
      </c>
      <c r="BB800" s="13">
        <f t="shared" si="1217"/>
        <v>4.7942738891161348E-11</v>
      </c>
      <c r="BC800" s="13">
        <f t="shared" si="1218"/>
        <v>3.8792489837196653E-12</v>
      </c>
      <c r="BD800" s="13">
        <f t="shared" si="1219"/>
        <v>3.3411313261356151E-6</v>
      </c>
      <c r="BE800" s="13">
        <f t="shared" si="1220"/>
        <v>6.5423218957788092E-7</v>
      </c>
      <c r="BF800" s="13">
        <f t="shared" si="1221"/>
        <v>6.4053117956144527E-8</v>
      </c>
      <c r="BG800" s="13">
        <f t="shared" si="1222"/>
        <v>4.1807806517448051E-9</v>
      </c>
      <c r="BH800" s="13">
        <f t="shared" si="1223"/>
        <v>2.0466131176437505E-10</v>
      </c>
      <c r="BI800" s="13">
        <f t="shared" si="1224"/>
        <v>8.0150107881185124E-12</v>
      </c>
      <c r="BJ800" s="14">
        <f t="shared" si="1225"/>
        <v>0.12326757288441224</v>
      </c>
      <c r="BK800" s="14">
        <f t="shared" si="1226"/>
        <v>0.59293009232414406</v>
      </c>
      <c r="BL800" s="14">
        <f t="shared" si="1227"/>
        <v>0.27774743497483001</v>
      </c>
      <c r="BM800" s="14">
        <f t="shared" si="1228"/>
        <v>2.3152855027530141E-2</v>
      </c>
      <c r="BN800" s="14">
        <f t="shared" si="1229"/>
        <v>0.97684689582132977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1.1607000000000001</v>
      </c>
      <c r="F801" s="10">
        <f>VLOOKUP(B801,home!$B$2:$E$405,3,FALSE)</f>
        <v>0.60309999999999997</v>
      </c>
      <c r="G801" s="10">
        <f>VLOOKUP(C801,away!$B$2:$E$405,4,FALSE)</f>
        <v>1.2061999999999999</v>
      </c>
      <c r="H801" s="10">
        <f>VLOOKUP(A801,away!$A$2:$E$405,3,FALSE)</f>
        <v>0.89880000000000004</v>
      </c>
      <c r="I801" s="10">
        <f>VLOOKUP(C801,away!$B$2:$E$405,3,FALSE)</f>
        <v>1.7802</v>
      </c>
      <c r="J801" s="10">
        <f>VLOOKUP(B801,home!$B$2:$E$405,4,FALSE)</f>
        <v>0.77880000000000005</v>
      </c>
      <c r="K801" s="12">
        <f t="shared" si="1174"/>
        <v>0.84436191665399996</v>
      </c>
      <c r="L801" s="12">
        <f t="shared" si="1175"/>
        <v>1.2461140802880002</v>
      </c>
      <c r="M801" s="13">
        <f t="shared" si="1176"/>
        <v>0.12362827512890619</v>
      </c>
      <c r="N801" s="13">
        <f t="shared" si="1177"/>
        <v>0.10438700734047127</v>
      </c>
      <c r="O801" s="13">
        <f t="shared" si="1178"/>
        <v>0.15405493435984877</v>
      </c>
      <c r="P801" s="13">
        <f t="shared" si="1179"/>
        <v>0.13007811964608806</v>
      </c>
      <c r="Q801" s="13">
        <f t="shared" si="1180"/>
        <v>4.4070206795887731E-2</v>
      </c>
      <c r="R801" s="13">
        <f t="shared" si="1181"/>
        <v>9.5985011421825625E-2</v>
      </c>
      <c r="S801" s="13">
        <f t="shared" si="1182"/>
        <v>3.4216115190920784E-2</v>
      </c>
      <c r="T801" s="13">
        <f t="shared" si="1183"/>
        <v>5.491650520955961E-2</v>
      </c>
      <c r="U801" s="13">
        <f t="shared" si="1184"/>
        <v>8.1046088214188766E-2</v>
      </c>
      <c r="V801" s="13">
        <f t="shared" si="1185"/>
        <v>4.0001348316045255E-3</v>
      </c>
      <c r="W801" s="13">
        <f t="shared" si="1186"/>
        <v>1.2403734759171302E-2</v>
      </c>
      <c r="X801" s="13">
        <f t="shared" si="1187"/>
        <v>1.5456468531561044E-2</v>
      </c>
      <c r="Y801" s="13">
        <f t="shared" si="1188"/>
        <v>9.6302615343533075E-3</v>
      </c>
      <c r="Z801" s="13">
        <f t="shared" si="1189"/>
        <v>3.9869424743113807E-2</v>
      </c>
      <c r="AA801" s="13">
        <f t="shared" si="1190"/>
        <v>3.3664223891987984E-2</v>
      </c>
      <c r="AB801" s="13">
        <f t="shared" si="1191"/>
        <v>1.4212394304054174E-2</v>
      </c>
      <c r="AC801" s="13">
        <f t="shared" si="1192"/>
        <v>2.6305168492169053E-4</v>
      </c>
      <c r="AD801" s="13">
        <f t="shared" si="1193"/>
        <v>2.6183103137304297E-3</v>
      </c>
      <c r="AE801" s="13">
        <f t="shared" si="1194"/>
        <v>3.2627133485027791E-3</v>
      </c>
      <c r="AF801" s="13">
        <f t="shared" si="1195"/>
        <v>2.0328565217564618E-3</v>
      </c>
      <c r="AG801" s="13">
        <f t="shared" si="1196"/>
        <v>8.4439037832200543E-4</v>
      </c>
      <c r="AH801" s="13">
        <f t="shared" si="1197"/>
        <v>1.2420462886344224E-2</v>
      </c>
      <c r="AI801" s="13">
        <f t="shared" si="1198"/>
        <v>1.0487365848443481E-2</v>
      </c>
      <c r="AJ801" s="13">
        <f t="shared" si="1199"/>
        <v>4.4275661642217195E-3</v>
      </c>
      <c r="AK801" s="13">
        <f t="shared" si="1200"/>
        <v>1.2461560841782167E-3</v>
      </c>
      <c r="AL801" s="13">
        <f t="shared" si="1201"/>
        <v>1.1071017049674331E-5</v>
      </c>
      <c r="AM801" s="13">
        <f t="shared" si="1202"/>
        <v>4.4216030297927246E-4</v>
      </c>
      <c r="AN801" s="13">
        <f t="shared" si="1203"/>
        <v>5.509821792868796E-4</v>
      </c>
      <c r="AO801" s="13">
        <f t="shared" si="1204"/>
        <v>3.4329332579857409E-4</v>
      </c>
      <c r="AP801" s="13">
        <f t="shared" si="1205"/>
        <v>1.4259421564883298E-4</v>
      </c>
      <c r="AQ801" s="13">
        <f t="shared" si="1206"/>
        <v>4.4422164971908566E-5</v>
      </c>
      <c r="AR801" s="13">
        <f t="shared" si="1207"/>
        <v>3.0954627372736143E-3</v>
      </c>
      <c r="AS801" s="13">
        <f t="shared" si="1208"/>
        <v>2.613690849775386E-3</v>
      </c>
      <c r="AT801" s="13">
        <f t="shared" si="1209"/>
        <v>1.1034505077286833E-3</v>
      </c>
      <c r="AU801" s="13">
        <f t="shared" si="1210"/>
        <v>3.1057052854620683E-4</v>
      </c>
      <c r="AV801" s="13">
        <f t="shared" si="1211"/>
        <v>6.555848168488024E-5</v>
      </c>
      <c r="AW801" s="13">
        <f t="shared" si="1212"/>
        <v>3.2357239179976308E-7</v>
      </c>
      <c r="AX801" s="13">
        <f t="shared" si="1213"/>
        <v>6.2223886815315277E-5</v>
      </c>
      <c r="AY801" s="13">
        <f t="shared" si="1214"/>
        <v>7.7538061490811197E-5</v>
      </c>
      <c r="AZ801" s="13">
        <f t="shared" si="1215"/>
        <v>4.8310635090968323E-5</v>
      </c>
      <c r="BA801" s="13">
        <f t="shared" si="1216"/>
        <v>2.0066854204837056E-5</v>
      </c>
      <c r="BB801" s="13">
        <f t="shared" si="1217"/>
        <v>6.2513973929334793E-6</v>
      </c>
      <c r="BC801" s="13">
        <f t="shared" si="1218"/>
        <v>1.5579908625620208E-6</v>
      </c>
      <c r="BD801" s="13">
        <f t="shared" si="1219"/>
        <v>6.4288328365391353E-4</v>
      </c>
      <c r="BE801" s="13">
        <f t="shared" si="1220"/>
        <v>5.4282616157083554E-4</v>
      </c>
      <c r="BF801" s="13">
        <f t="shared" si="1221"/>
        <v>2.2917086909694226E-4</v>
      </c>
      <c r="BG801" s="13">
        <f t="shared" si="1222"/>
        <v>6.45010514239857E-5</v>
      </c>
      <c r="BH801" s="13">
        <f t="shared" si="1223"/>
        <v>1.3615557851638692E-5</v>
      </c>
      <c r="BI801" s="13">
        <f t="shared" si="1224"/>
        <v>2.2992917047846135E-6</v>
      </c>
      <c r="BJ801" s="14">
        <f t="shared" si="1225"/>
        <v>0.25136185574785885</v>
      </c>
      <c r="BK801" s="14">
        <f t="shared" si="1226"/>
        <v>0.29227430556098172</v>
      </c>
      <c r="BL801" s="14">
        <f t="shared" si="1227"/>
        <v>0.4162282324954038</v>
      </c>
      <c r="BM801" s="14">
        <f t="shared" si="1228"/>
        <v>0.34745304936523164</v>
      </c>
      <c r="BN801" s="14">
        <f t="shared" si="1229"/>
        <v>0.6522035546930276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1.5941000000000001</v>
      </c>
      <c r="F827" s="10">
        <f>VLOOKUP(B827,home!$B$2:$E$405,3,FALSE)</f>
        <v>0.37640000000000001</v>
      </c>
      <c r="G827" s="10">
        <f>VLOOKUP(C827,away!$B$2:$E$405,4,FALSE)</f>
        <v>0.9758</v>
      </c>
      <c r="H827" s="10">
        <f>VLOOKUP(A827,away!$A$2:$E$405,3,FALSE)</f>
        <v>1.1647000000000001</v>
      </c>
      <c r="I827" s="10">
        <f>VLOOKUP(C827,away!$B$2:$E$405,3,FALSE)</f>
        <v>0.57240000000000002</v>
      </c>
      <c r="J827" s="10">
        <f>VLOOKUP(B827,home!$B$2:$E$405,4,FALSE)</f>
        <v>1.0303</v>
      </c>
      <c r="K827" s="12">
        <f t="shared" si="1174"/>
        <v>0.58549877439200004</v>
      </c>
      <c r="L827" s="12">
        <f t="shared" si="1175"/>
        <v>0.68687451068400007</v>
      </c>
      <c r="M827" s="13">
        <f t="shared" si="1176"/>
        <v>0.28016591854578116</v>
      </c>
      <c r="N827" s="13">
        <f t="shared" si="1177"/>
        <v>0.16403680193496376</v>
      </c>
      <c r="O827" s="13">
        <f t="shared" si="1178"/>
        <v>0.19243882821146682</v>
      </c>
      <c r="P827" s="13">
        <f t="shared" si="1179"/>
        <v>0.11267269806324645</v>
      </c>
      <c r="Q827" s="13">
        <f t="shared" si="1180"/>
        <v>4.8021673244052272E-2</v>
      </c>
      <c r="R827" s="13">
        <f t="shared" si="1181"/>
        <v>6.6090662982176793E-2</v>
      </c>
      <c r="S827" s="13">
        <f t="shared" si="1182"/>
        <v>1.1328230923613417E-2</v>
      </c>
      <c r="T827" s="13">
        <f t="shared" si="1183"/>
        <v>3.2984863311735335E-2</v>
      </c>
      <c r="U827" s="13">
        <f t="shared" si="1184"/>
        <v>3.8696002174819243E-2</v>
      </c>
      <c r="V827" s="13">
        <f t="shared" si="1185"/>
        <v>5.0620097193841002E-4</v>
      </c>
      <c r="W827" s="13">
        <f t="shared" si="1186"/>
        <v>9.3722102762152353E-3</v>
      </c>
      <c r="X827" s="13">
        <f t="shared" si="1187"/>
        <v>6.4375323475028964E-3</v>
      </c>
      <c r="Y827" s="13">
        <f t="shared" si="1188"/>
        <v>2.2108884406017368E-3</v>
      </c>
      <c r="Z827" s="13">
        <f t="shared" si="1189"/>
        <v>1.5131997265554618E-2</v>
      </c>
      <c r="AA827" s="13">
        <f t="shared" si="1190"/>
        <v>8.8597658530853232E-3</v>
      </c>
      <c r="AB827" s="13">
        <f t="shared" si="1191"/>
        <v>2.5936910241907748E-3</v>
      </c>
      <c r="AC827" s="13">
        <f t="shared" si="1192"/>
        <v>1.272349380649649E-5</v>
      </c>
      <c r="AD827" s="13">
        <f t="shared" si="1193"/>
        <v>1.3718544075170319E-3</v>
      </c>
      <c r="AE827" s="13">
        <f t="shared" si="1194"/>
        <v>9.4229182489294989E-4</v>
      </c>
      <c r="AF827" s="13">
        <f t="shared" si="1195"/>
        <v>3.2361811807243916E-4</v>
      </c>
      <c r="AG827" s="13">
        <f t="shared" si="1196"/>
        <v>7.4095012166494552E-5</v>
      </c>
      <c r="AH827" s="13">
        <f t="shared" si="1197"/>
        <v>2.5984458043623627E-3</v>
      </c>
      <c r="AI827" s="13">
        <f t="shared" si="1198"/>
        <v>1.521386833778198E-3</v>
      </c>
      <c r="AJ827" s="13">
        <f t="shared" si="1199"/>
        <v>4.4538506327663021E-4</v>
      </c>
      <c r="AK827" s="13">
        <f t="shared" si="1200"/>
        <v>8.6924136226990134E-5</v>
      </c>
      <c r="AL827" s="13">
        <f t="shared" si="1201"/>
        <v>2.0467734025753138E-7</v>
      </c>
      <c r="AM827" s="13">
        <f t="shared" si="1202"/>
        <v>1.6064381484909713E-4</v>
      </c>
      <c r="AN827" s="13">
        <f t="shared" si="1203"/>
        <v>1.1034214171888468E-4</v>
      </c>
      <c r="AO827" s="13">
        <f t="shared" si="1204"/>
        <v>3.7895602300491744E-5</v>
      </c>
      <c r="AP827" s="13">
        <f t="shared" si="1205"/>
        <v>8.6765077624085789E-6</v>
      </c>
      <c r="AQ827" s="13">
        <f t="shared" si="1206"/>
        <v>1.4899180059375798E-6</v>
      </c>
      <c r="AR827" s="13">
        <f t="shared" si="1207"/>
        <v>3.5696123808205845E-4</v>
      </c>
      <c r="AS827" s="13">
        <f t="shared" si="1208"/>
        <v>2.0900036740249613E-4</v>
      </c>
      <c r="AT827" s="13">
        <f t="shared" si="1209"/>
        <v>6.1184729480819597E-5</v>
      </c>
      <c r="AU827" s="13">
        <f t="shared" si="1210"/>
        <v>1.1941194707508651E-5</v>
      </c>
      <c r="AV827" s="13">
        <f t="shared" si="1211"/>
        <v>1.7478887165056376E-6</v>
      </c>
      <c r="AW827" s="13">
        <f t="shared" si="1212"/>
        <v>2.2864970989460253E-9</v>
      </c>
      <c r="AX827" s="13">
        <f t="shared" si="1213"/>
        <v>1.5676126117966951E-5</v>
      </c>
      <c r="AY827" s="13">
        <f t="shared" si="1214"/>
        <v>1.0767531456699223E-5</v>
      </c>
      <c r="AZ827" s="13">
        <f t="shared" si="1215"/>
        <v>3.697971450297428E-6</v>
      </c>
      <c r="BA827" s="13">
        <f t="shared" si="1216"/>
        <v>8.4668077681548268E-7</v>
      </c>
      <c r="BB827" s="13">
        <f t="shared" si="1217"/>
        <v>1.4539086107017089E-7</v>
      </c>
      <c r="BC827" s="13">
        <f t="shared" si="1218"/>
        <v>1.9973055311099826E-8</v>
      </c>
      <c r="BD827" s="13">
        <f t="shared" si="1219"/>
        <v>4.0864595956794758E-5</v>
      </c>
      <c r="BE827" s="13">
        <f t="shared" si="1220"/>
        <v>2.3926170848727609E-5</v>
      </c>
      <c r="BF827" s="13">
        <f t="shared" si="1221"/>
        <v>7.0043718539118069E-6</v>
      </c>
      <c r="BG827" s="13">
        <f t="shared" si="1222"/>
        <v>1.3670170452837282E-6</v>
      </c>
      <c r="BH827" s="13">
        <f t="shared" si="1223"/>
        <v>2.0009670114664895E-7</v>
      </c>
      <c r="BI827" s="13">
        <f t="shared" si="1224"/>
        <v>2.3431274656249057E-8</v>
      </c>
      <c r="BJ827" s="14">
        <f t="shared" si="1225"/>
        <v>0.26612603057607515</v>
      </c>
      <c r="BK827" s="14">
        <f t="shared" si="1226"/>
        <v>0.40469674420718288</v>
      </c>
      <c r="BL827" s="14">
        <f t="shared" si="1227"/>
        <v>0.31404531318545292</v>
      </c>
      <c r="BM827" s="14">
        <f t="shared" si="1228"/>
        <v>0.13656273700761881</v>
      </c>
      <c r="BN827" s="14">
        <f t="shared" si="1229"/>
        <v>0.86342658298168729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1.5941000000000001</v>
      </c>
      <c r="F828" s="10">
        <f>VLOOKUP(B828,home!$B$2:$E$405,3,FALSE)</f>
        <v>0.90610000000000002</v>
      </c>
      <c r="G828" s="10">
        <f>VLOOKUP(C828,away!$B$2:$E$405,4,FALSE)</f>
        <v>0.9758</v>
      </c>
      <c r="H828" s="10">
        <f>VLOOKUP(A828,away!$A$2:$E$405,3,FALSE)</f>
        <v>1.1647000000000001</v>
      </c>
      <c r="I828" s="10">
        <f>VLOOKUP(C828,away!$B$2:$E$405,3,FALSE)</f>
        <v>1.1448</v>
      </c>
      <c r="J828" s="10">
        <f>VLOOKUP(B828,home!$B$2:$E$405,4,FALSE)</f>
        <v>1.1448</v>
      </c>
      <c r="K828" s="12">
        <f t="shared" si="1174"/>
        <v>1.4094591909580001</v>
      </c>
      <c r="L828" s="12">
        <f t="shared" si="1175"/>
        <v>1.5264174314880001</v>
      </c>
      <c r="M828" s="13">
        <f t="shared" si="1176"/>
        <v>5.3084164133918588E-2</v>
      </c>
      <c r="N828" s="13">
        <f t="shared" si="1177"/>
        <v>7.4819963032874581E-2</v>
      </c>
      <c r="O828" s="13">
        <f t="shared" si="1178"/>
        <v>8.1028593469983423E-2</v>
      </c>
      <c r="P828" s="13">
        <f t="shared" si="1179"/>
        <v>0.11420649579666753</v>
      </c>
      <c r="Q828" s="13">
        <f t="shared" si="1180"/>
        <v>5.272784228191145E-2</v>
      </c>
      <c r="R828" s="13">
        <f t="shared" si="1181"/>
        <v>6.1841728760768731E-2</v>
      </c>
      <c r="S828" s="13">
        <f t="shared" si="1182"/>
        <v>6.1426622680021754E-2</v>
      </c>
      <c r="T828" s="13">
        <f t="shared" si="1183"/>
        <v>8.0484697583859635E-2</v>
      </c>
      <c r="U828" s="13">
        <f t="shared" si="1184"/>
        <v>8.7163392986597185E-2</v>
      </c>
      <c r="V828" s="13">
        <f t="shared" si="1185"/>
        <v>1.4683850404491466E-2</v>
      </c>
      <c r="W828" s="13">
        <f t="shared" si="1186"/>
        <v>2.4772580641207981E-2</v>
      </c>
      <c r="X828" s="13">
        <f t="shared" si="1187"/>
        <v>3.7813298913682042E-2</v>
      </c>
      <c r="Y828" s="13">
        <f t="shared" si="1188"/>
        <v>2.885943930195527E-2</v>
      </c>
      <c r="Z828" s="13">
        <f t="shared" si="1189"/>
        <v>3.1465430924596728E-2</v>
      </c>
      <c r="AA828" s="13">
        <f t="shared" si="1190"/>
        <v>4.4349240814126938E-2</v>
      </c>
      <c r="AB828" s="13">
        <f t="shared" si="1191"/>
        <v>3.1254222538740439E-2</v>
      </c>
      <c r="AC828" s="13">
        <f t="shared" si="1192"/>
        <v>1.9744484146778738E-3</v>
      </c>
      <c r="AD828" s="13">
        <f t="shared" si="1193"/>
        <v>8.7289853671247038E-3</v>
      </c>
      <c r="AE828" s="13">
        <f t="shared" si="1194"/>
        <v>1.3324075423582828E-2</v>
      </c>
      <c r="AF828" s="13">
        <f t="shared" si="1195"/>
        <v>1.0169050492508847E-2</v>
      </c>
      <c r="AG828" s="13">
        <f t="shared" si="1196"/>
        <v>5.1740719778157109E-3</v>
      </c>
      <c r="AH828" s="13">
        <f t="shared" si="1197"/>
        <v>1.2007345563146506E-2</v>
      </c>
      <c r="AI828" s="13">
        <f t="shared" si="1198"/>
        <v>1.6923863562985607E-2</v>
      </c>
      <c r="AJ828" s="13">
        <f t="shared" si="1199"/>
        <v>1.1926747522684637E-2</v>
      </c>
      <c r="AK828" s="13">
        <f t="shared" si="1200"/>
        <v>5.6034213046944744E-3</v>
      </c>
      <c r="AL828" s="13">
        <f t="shared" si="1201"/>
        <v>1.6991495543023039E-4</v>
      </c>
      <c r="AM828" s="13">
        <f t="shared" si="1202"/>
        <v>2.4606297306863627E-3</v>
      </c>
      <c r="AN828" s="13">
        <f t="shared" si="1203"/>
        <v>3.7559481133572869E-3</v>
      </c>
      <c r="AO828" s="13">
        <f t="shared" si="1204"/>
        <v>2.8665723359965157E-3</v>
      </c>
      <c r="AP828" s="13">
        <f t="shared" si="1205"/>
        <v>1.458528660762119E-3</v>
      </c>
      <c r="AQ828" s="13">
        <f t="shared" si="1206"/>
        <v>5.565808930280366E-4</v>
      </c>
      <c r="AR828" s="13">
        <f t="shared" si="1207"/>
        <v>3.6656443146973806E-3</v>
      </c>
      <c r="AS828" s="13">
        <f t="shared" si="1208"/>
        <v>5.1665760701331631E-3</v>
      </c>
      <c r="AT828" s="13">
        <f t="shared" si="1209"/>
        <v>3.6410390639164264E-3</v>
      </c>
      <c r="AU828" s="13">
        <f t="shared" si="1210"/>
        <v>1.7106319910913735E-3</v>
      </c>
      <c r="AV828" s="13">
        <f t="shared" si="1211"/>
        <v>6.0276649554762997E-4</v>
      </c>
      <c r="AW828" s="13">
        <f t="shared" si="1212"/>
        <v>1.015441545606416E-5</v>
      </c>
      <c r="AX828" s="13">
        <f t="shared" si="1213"/>
        <v>5.7802619824339992E-4</v>
      </c>
      <c r="AY828" s="13">
        <f t="shared" si="1214"/>
        <v>8.8230926485546391E-4</v>
      </c>
      <c r="AZ828" s="13">
        <f t="shared" si="1215"/>
        <v>6.7338612091937162E-4</v>
      </c>
      <c r="BA828" s="13">
        <f t="shared" si="1216"/>
        <v>3.426227710311383E-4</v>
      </c>
      <c r="BB828" s="13">
        <f t="shared" si="1217"/>
        <v>1.3074634253166284E-4</v>
      </c>
      <c r="BC828" s="13">
        <f t="shared" si="1218"/>
        <v>3.9914699268726166E-5</v>
      </c>
      <c r="BD828" s="13">
        <f t="shared" si="1219"/>
        <v>9.3255056326482788E-4</v>
      </c>
      <c r="BE828" s="13">
        <f t="shared" si="1220"/>
        <v>1.3143919624266716E-3</v>
      </c>
      <c r="BF828" s="13">
        <f t="shared" si="1221"/>
        <v>9.2629091598179743E-4</v>
      </c>
      <c r="BG828" s="13">
        <f t="shared" si="1222"/>
        <v>4.3518974834381638E-4</v>
      </c>
      <c r="BH828" s="13">
        <f t="shared" si="1223"/>
        <v>1.5334554765347277E-4</v>
      </c>
      <c r="BI828" s="13">
        <f t="shared" si="1224"/>
        <v>4.322685830653506E-5</v>
      </c>
      <c r="BJ828" s="14">
        <f t="shared" si="1225"/>
        <v>0.35061927014720307</v>
      </c>
      <c r="BK828" s="14">
        <f t="shared" si="1226"/>
        <v>0.24642780565006289</v>
      </c>
      <c r="BL828" s="14">
        <f t="shared" si="1227"/>
        <v>0.37069021005509112</v>
      </c>
      <c r="BM828" s="14">
        <f t="shared" si="1228"/>
        <v>0.56062177445143002</v>
      </c>
      <c r="BN828" s="14">
        <f t="shared" si="1229"/>
        <v>0.43770878747612429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1.5941000000000001</v>
      </c>
      <c r="F829" s="10">
        <f>VLOOKUP(B829,home!$B$2:$E$405,3,FALSE)</f>
        <v>1.0037</v>
      </c>
      <c r="G829" s="10">
        <f>VLOOKUP(C829,away!$B$2:$E$405,4,FALSE)</f>
        <v>0.9758</v>
      </c>
      <c r="H829" s="10">
        <f>VLOOKUP(A829,away!$A$2:$E$405,3,FALSE)</f>
        <v>1.1647000000000001</v>
      </c>
      <c r="I829" s="10">
        <f>VLOOKUP(C829,away!$B$2:$E$405,3,FALSE)</f>
        <v>1.0494000000000001</v>
      </c>
      <c r="J829" s="10">
        <f>VLOOKUP(B829,home!$B$2:$E$405,4,FALSE)</f>
        <v>1.0303</v>
      </c>
      <c r="K829" s="12">
        <f t="shared" si="1174"/>
        <v>1.561278214286</v>
      </c>
      <c r="L829" s="12">
        <f t="shared" si="1175"/>
        <v>1.2592699362540001</v>
      </c>
      <c r="M829" s="13">
        <f t="shared" si="1176"/>
        <v>5.9573278632489686E-2</v>
      </c>
      <c r="N829" s="13">
        <f t="shared" si="1177"/>
        <v>9.3010462082495832E-2</v>
      </c>
      <c r="O829" s="13">
        <f t="shared" si="1178"/>
        <v>7.5018838785977066E-2</v>
      </c>
      <c r="P829" s="13">
        <f t="shared" si="1179"/>
        <v>0.1171252786575796</v>
      </c>
      <c r="Q829" s="13">
        <f t="shared" si="1180"/>
        <v>7.2607604075037399E-2</v>
      </c>
      <c r="R829" s="13">
        <f t="shared" si="1181"/>
        <v>4.7234484167933244E-2</v>
      </c>
      <c r="S829" s="13">
        <f t="shared" si="1182"/>
        <v>5.7569145158371658E-2</v>
      </c>
      <c r="T829" s="13">
        <f t="shared" si="1183"/>
        <v>9.1432572955128008E-2</v>
      </c>
      <c r="U829" s="13">
        <f t="shared" si="1184"/>
        <v>7.3746171094431157E-2</v>
      </c>
      <c r="V829" s="13">
        <f t="shared" si="1185"/>
        <v>1.2576112280044195E-2</v>
      </c>
      <c r="W829" s="13">
        <f t="shared" si="1186"/>
        <v>3.7786890144619764E-2</v>
      </c>
      <c r="X829" s="13">
        <f t="shared" si="1187"/>
        <v>4.7583894743652232E-2</v>
      </c>
      <c r="Y829" s="13">
        <f t="shared" si="1188"/>
        <v>2.996048405027801E-2</v>
      </c>
      <c r="Z829" s="13">
        <f t="shared" si="1189"/>
        <v>1.9826988622381296E-2</v>
      </c>
      <c r="AA829" s="13">
        <f t="shared" si="1190"/>
        <v>3.0955445391020311E-2</v>
      </c>
      <c r="AB829" s="13">
        <f t="shared" si="1191"/>
        <v>2.4165031251259989E-2</v>
      </c>
      <c r="AC829" s="13">
        <f t="shared" si="1192"/>
        <v>1.5453453807663404E-3</v>
      </c>
      <c r="AD829" s="13">
        <f t="shared" si="1193"/>
        <v>1.47489620921033E-2</v>
      </c>
      <c r="AE829" s="13">
        <f t="shared" si="1194"/>
        <v>1.8572924553535583E-2</v>
      </c>
      <c r="AF829" s="13">
        <f t="shared" si="1195"/>
        <v>1.1694162759290559E-2</v>
      </c>
      <c r="AG829" s="13">
        <f t="shared" si="1196"/>
        <v>4.9087025308119092E-3</v>
      </c>
      <c r="AH829" s="13">
        <f t="shared" si="1197"/>
        <v>6.241882674653719E-3</v>
      </c>
      <c r="AI829" s="13">
        <f t="shared" si="1198"/>
        <v>9.7453154360660817E-3</v>
      </c>
      <c r="AJ829" s="13">
        <f t="shared" si="1199"/>
        <v>7.6075743408375212E-3</v>
      </c>
      <c r="AK829" s="13">
        <f t="shared" si="1200"/>
        <v>3.9591800273036E-3</v>
      </c>
      <c r="AL829" s="13">
        <f t="shared" si="1201"/>
        <v>1.2153033205444492E-4</v>
      </c>
      <c r="AM829" s="13">
        <f t="shared" si="1202"/>
        <v>4.6054466395461921E-3</v>
      </c>
      <c r="AN829" s="13">
        <f t="shared" si="1203"/>
        <v>5.7995004962025322E-3</v>
      </c>
      <c r="AO829" s="13">
        <f t="shared" si="1204"/>
        <v>3.6515683100790037E-3</v>
      </c>
      <c r="AP829" s="13">
        <f t="shared" si="1205"/>
        <v>1.5327700643534383E-3</v>
      </c>
      <c r="AQ829" s="13">
        <f t="shared" si="1206"/>
        <v>4.8254281530759843E-4</v>
      </c>
      <c r="AR829" s="13">
        <f t="shared" si="1207"/>
        <v>1.5720430395632257E-3</v>
      </c>
      <c r="AS829" s="13">
        <f t="shared" si="1208"/>
        <v>2.4543965495900091E-3</v>
      </c>
      <c r="AT829" s="13">
        <f t="shared" si="1209"/>
        <v>1.9159979310468046E-3</v>
      </c>
      <c r="AU829" s="13">
        <f t="shared" si="1210"/>
        <v>9.9713527612014185E-4</v>
      </c>
      <c r="AV829" s="13">
        <f t="shared" si="1211"/>
        <v>3.8920139582560817E-4</v>
      </c>
      <c r="AW829" s="13">
        <f t="shared" si="1212"/>
        <v>6.637145197932019E-6</v>
      </c>
      <c r="AX829" s="13">
        <f t="shared" si="1213"/>
        <v>1.1983972508966872E-3</v>
      </c>
      <c r="AY829" s="13">
        <f t="shared" si="1214"/>
        <v>1.5091056297436402E-3</v>
      </c>
      <c r="AZ829" s="13">
        <f t="shared" si="1215"/>
        <v>9.5018567508391356E-4</v>
      </c>
      <c r="BA829" s="13">
        <f t="shared" si="1216"/>
        <v>3.9884675149746138E-4</v>
      </c>
      <c r="BB829" s="13">
        <f t="shared" si="1217"/>
        <v>1.255639308333308E-4</v>
      </c>
      <c r="BC829" s="13">
        <f t="shared" si="1218"/>
        <v>3.1623776635257995E-5</v>
      </c>
      <c r="BD829" s="13">
        <f t="shared" si="1219"/>
        <v>3.2993775636988831E-4</v>
      </c>
      <c r="BE829" s="13">
        <f t="shared" si="1220"/>
        <v>5.1512463109070861E-4</v>
      </c>
      <c r="BF829" s="13">
        <f t="shared" si="1221"/>
        <v>4.02126432082018E-4</v>
      </c>
      <c r="BG829" s="13">
        <f t="shared" si="1222"/>
        <v>2.0927707926607117E-4</v>
      </c>
      <c r="BH829" s="13">
        <f t="shared" si="1223"/>
        <v>8.1684936151880325E-5</v>
      </c>
      <c r="BI829" s="13">
        <f t="shared" si="1224"/>
        <v>2.5506582249854745E-5</v>
      </c>
      <c r="BJ829" s="14">
        <f t="shared" si="1225"/>
        <v>0.44259221132713172</v>
      </c>
      <c r="BK829" s="14">
        <f t="shared" si="1226"/>
        <v>0.25001979607104957</v>
      </c>
      <c r="BL829" s="14">
        <f t="shared" si="1227"/>
        <v>0.28756635477883896</v>
      </c>
      <c r="BM829" s="14">
        <f t="shared" si="1228"/>
        <v>0.53393293591334268</v>
      </c>
      <c r="BN829" s="14">
        <f t="shared" si="1229"/>
        <v>0.46456994640151283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1.5941000000000001</v>
      </c>
      <c r="F830" s="10">
        <f>VLOOKUP(B830,home!$B$2:$E$405,3,FALSE)</f>
        <v>0.83640000000000003</v>
      </c>
      <c r="G830" s="10">
        <f>VLOOKUP(C830,away!$B$2:$E$405,4,FALSE)</f>
        <v>1.1849000000000001</v>
      </c>
      <c r="H830" s="10">
        <f>VLOOKUP(A830,away!$A$2:$E$405,3,FALSE)</f>
        <v>1.1647000000000001</v>
      </c>
      <c r="I830" s="10">
        <f>VLOOKUP(C830,away!$B$2:$E$405,3,FALSE)</f>
        <v>0.66779999999999995</v>
      </c>
      <c r="J830" s="10">
        <f>VLOOKUP(B830,home!$B$2:$E$405,4,FALSE)</f>
        <v>1.0494000000000001</v>
      </c>
      <c r="K830" s="12">
        <f t="shared" si="1174"/>
        <v>1.5798333788760002</v>
      </c>
      <c r="L830" s="12">
        <f t="shared" si="1175"/>
        <v>0.81620932100400001</v>
      </c>
      <c r="M830" s="13">
        <f t="shared" si="1176"/>
        <v>9.1077662726522735E-2</v>
      </c>
      <c r="N830" s="13">
        <f t="shared" si="1177"/>
        <v>0.14388753164537119</v>
      </c>
      <c r="O830" s="13">
        <f t="shared" si="1178"/>
        <v>7.4338437252646439E-2</v>
      </c>
      <c r="P830" s="13">
        <f t="shared" si="1179"/>
        <v>0.11744234450520996</v>
      </c>
      <c r="Q830" s="13">
        <f t="shared" si="1180"/>
        <v>0.11365916264871709</v>
      </c>
      <c r="R830" s="13">
        <f t="shared" si="1181"/>
        <v>3.0337862697240502E-2</v>
      </c>
      <c r="S830" s="13">
        <f t="shared" si="1182"/>
        <v>3.7859733852348421E-2</v>
      </c>
      <c r="T830" s="13">
        <f t="shared" si="1183"/>
        <v>9.2769667971392564E-2</v>
      </c>
      <c r="U830" s="13">
        <f t="shared" si="1184"/>
        <v>4.7928768132857631E-2</v>
      </c>
      <c r="V830" s="13">
        <f t="shared" si="1185"/>
        <v>5.4243522296814062E-3</v>
      </c>
      <c r="W830" s="13">
        <f t="shared" si="1186"/>
        <v>5.9854179655846516E-2</v>
      </c>
      <c r="X830" s="13">
        <f t="shared" si="1187"/>
        <v>4.8853539336149908E-2</v>
      </c>
      <c r="Y830" s="13">
        <f t="shared" si="1188"/>
        <v>1.9937357085100561E-2</v>
      </c>
      <c r="Z830" s="13">
        <f t="shared" si="1189"/>
        <v>8.2540154376090843E-3</v>
      </c>
      <c r="AA830" s="13">
        <f t="shared" si="1190"/>
        <v>1.3039969098092628E-2</v>
      </c>
      <c r="AB830" s="13">
        <f t="shared" si="1191"/>
        <v>1.0300489220339154E-2</v>
      </c>
      <c r="AC830" s="13">
        <f t="shared" si="1192"/>
        <v>4.3716032024552354E-4</v>
      </c>
      <c r="AD830" s="13">
        <f t="shared" si="1193"/>
        <v>2.3639907721386792E-2</v>
      </c>
      <c r="AE830" s="13">
        <f t="shared" si="1194"/>
        <v>1.9295113029870328E-2</v>
      </c>
      <c r="AF830" s="13">
        <f t="shared" si="1195"/>
        <v>7.8744255524029472E-3</v>
      </c>
      <c r="AG830" s="13">
        <f t="shared" si="1196"/>
        <v>2.1423931778077857E-3</v>
      </c>
      <c r="AH830" s="13">
        <f t="shared" si="1197"/>
        <v>1.6842510839718606E-3</v>
      </c>
      <c r="AI830" s="13">
        <f t="shared" si="1198"/>
        <v>2.6608360808668308E-3</v>
      </c>
      <c r="AJ830" s="13">
        <f t="shared" si="1199"/>
        <v>2.1018388281355102E-3</v>
      </c>
      <c r="AK830" s="13">
        <f t="shared" si="1200"/>
        <v>1.1068517125686981E-3</v>
      </c>
      <c r="AL830" s="13">
        <f t="shared" si="1201"/>
        <v>2.2548287427376674E-5</v>
      </c>
      <c r="AM830" s="13">
        <f t="shared" si="1202"/>
        <v>7.46942305835906E-3</v>
      </c>
      <c r="AN830" s="13">
        <f t="shared" si="1203"/>
        <v>6.0966127227548685E-3</v>
      </c>
      <c r="AO830" s="13">
        <f t="shared" si="1204"/>
        <v>2.4880560654320493E-3</v>
      </c>
      <c r="AP830" s="13">
        <f t="shared" si="1205"/>
        <v>6.7692485059539227E-4</v>
      </c>
      <c r="AQ830" s="13">
        <f t="shared" si="1206"/>
        <v>1.381280931687998E-4</v>
      </c>
      <c r="AR830" s="13">
        <f t="shared" si="1207"/>
        <v>2.7494028672978477E-4</v>
      </c>
      <c r="AS830" s="13">
        <f t="shared" si="1208"/>
        <v>4.3435984217345223E-4</v>
      </c>
      <c r="AT830" s="13">
        <f t="shared" si="1209"/>
        <v>3.4310808855446564E-4</v>
      </c>
      <c r="AU830" s="13">
        <f t="shared" si="1210"/>
        <v>1.8068453695356242E-4</v>
      </c>
      <c r="AV830" s="13">
        <f t="shared" si="1211"/>
        <v>7.1362865631498012E-5</v>
      </c>
      <c r="AW830" s="13">
        <f t="shared" si="1212"/>
        <v>8.0765130084638101E-7</v>
      </c>
      <c r="AX830" s="13">
        <f t="shared" si="1213"/>
        <v>1.9667406447569503E-3</v>
      </c>
      <c r="AY830" s="13">
        <f t="shared" si="1214"/>
        <v>1.6052720462480397E-3</v>
      </c>
      <c r="AZ830" s="13">
        <f t="shared" si="1215"/>
        <v>6.5511900344740698E-4</v>
      </c>
      <c r="BA830" s="13">
        <f t="shared" si="1216"/>
        <v>1.7823807899354174E-4</v>
      </c>
      <c r="BB830" s="13">
        <f t="shared" si="1217"/>
        <v>3.6369895358093999E-5</v>
      </c>
      <c r="BC830" s="13">
        <f t="shared" si="1218"/>
        <v>5.9370895190432885E-6</v>
      </c>
      <c r="BD830" s="13">
        <f t="shared" si="1219"/>
        <v>3.7401470791393774E-5</v>
      </c>
      <c r="BE830" s="13">
        <f t="shared" si="1220"/>
        <v>5.9088091975299658E-5</v>
      </c>
      <c r="BF830" s="13">
        <f t="shared" si="1221"/>
        <v>4.6674669998336773E-5</v>
      </c>
      <c r="BG830" s="13">
        <f t="shared" si="1222"/>
        <v>2.4579400537131544E-5</v>
      </c>
      <c r="BH830" s="13">
        <f t="shared" si="1223"/>
        <v>9.7078393503307776E-6</v>
      </c>
      <c r="BI830" s="13">
        <f t="shared" si="1224"/>
        <v>3.06735372848369E-6</v>
      </c>
      <c r="BJ830" s="14">
        <f t="shared" si="1225"/>
        <v>0.55323009937267864</v>
      </c>
      <c r="BK830" s="14">
        <f t="shared" si="1226"/>
        <v>0.25386907396768349</v>
      </c>
      <c r="BL830" s="14">
        <f t="shared" si="1227"/>
        <v>0.18498427855314301</v>
      </c>
      <c r="BM830" s="14">
        <f t="shared" si="1228"/>
        <v>0.4279900014604594</v>
      </c>
      <c r="BN830" s="14">
        <f t="shared" si="1229"/>
        <v>0.57074300147570789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1.1607000000000001</v>
      </c>
      <c r="F831" s="10">
        <f>VLOOKUP(B831,home!$B$2:$E$405,3,FALSE)</f>
        <v>0.68920000000000003</v>
      </c>
      <c r="G831" s="10">
        <f>VLOOKUP(C831,away!$B$2:$E$405,4,FALSE)</f>
        <v>0.86150000000000004</v>
      </c>
      <c r="H831" s="10">
        <f>VLOOKUP(A831,away!$A$2:$E$405,3,FALSE)</f>
        <v>0.89880000000000004</v>
      </c>
      <c r="I831" s="10">
        <f>VLOOKUP(C831,away!$B$2:$E$405,3,FALSE)</f>
        <v>1.0013000000000001</v>
      </c>
      <c r="J831" s="10">
        <f>VLOOKUP(B831,home!$B$2:$E$405,4,FALSE)</f>
        <v>1.1126</v>
      </c>
      <c r="K831" s="12">
        <f t="shared" si="1174"/>
        <v>0.6891607500600001</v>
      </c>
      <c r="L831" s="12">
        <f t="shared" si="1175"/>
        <v>1.0013048863440002</v>
      </c>
      <c r="M831" s="13">
        <f t="shared" si="1176"/>
        <v>0.18443362498577376</v>
      </c>
      <c r="N831" s="13">
        <f t="shared" si="1177"/>
        <v>0.12710441533148065</v>
      </c>
      <c r="O831" s="13">
        <f t="shared" si="1178"/>
        <v>0.18467428990439214</v>
      </c>
      <c r="P831" s="13">
        <f t="shared" si="1179"/>
        <v>0.12727027214730882</v>
      </c>
      <c r="Q831" s="13">
        <f t="shared" si="1180"/>
        <v>4.3797687102890483E-2</v>
      </c>
      <c r="R831" s="13">
        <f t="shared" si="1181"/>
        <v>9.2457634431688154E-2</v>
      </c>
      <c r="S831" s="13">
        <f t="shared" si="1182"/>
        <v>2.1956031843026795E-2</v>
      </c>
      <c r="T831" s="13">
        <f t="shared" si="1183"/>
        <v>4.3854838106689831E-2</v>
      </c>
      <c r="U831" s="13">
        <f t="shared" si="1184"/>
        <v>6.3718172693715505E-2</v>
      </c>
      <c r="V831" s="13">
        <f t="shared" si="1185"/>
        <v>1.6834422128542269E-3</v>
      </c>
      <c r="W831" s="13">
        <f t="shared" si="1186"/>
        <v>1.0061215631573733E-2</v>
      </c>
      <c r="X831" s="13">
        <f t="shared" si="1187"/>
        <v>1.0074344374455415E-2</v>
      </c>
      <c r="Y831" s="13">
        <f t="shared" si="1188"/>
        <v>5.0437451244271982E-3</v>
      </c>
      <c r="Z831" s="13">
        <f t="shared" si="1189"/>
        <v>3.0859427045418875E-2</v>
      </c>
      <c r="AA831" s="13">
        <f t="shared" si="1190"/>
        <v>2.1267105889042726E-2</v>
      </c>
      <c r="AB831" s="13">
        <f t="shared" si="1191"/>
        <v>7.3282273230490646E-3</v>
      </c>
      <c r="AC831" s="13">
        <f t="shared" si="1192"/>
        <v>7.2604761127055667E-5</v>
      </c>
      <c r="AD831" s="13">
        <f t="shared" si="1193"/>
        <v>1.7334487277926877E-3</v>
      </c>
      <c r="AE831" s="13">
        <f t="shared" si="1194"/>
        <v>1.7357106813656088E-3</v>
      </c>
      <c r="AF831" s="13">
        <f t="shared" si="1195"/>
        <v>8.6898779326542892E-4</v>
      </c>
      <c r="AG831" s="13">
        <f t="shared" si="1196"/>
        <v>2.9004057452332126E-4</v>
      </c>
      <c r="AH831" s="13">
        <f t="shared" si="1197"/>
        <v>7.724923772588526E-3</v>
      </c>
      <c r="AI831" s="13">
        <f t="shared" si="1198"/>
        <v>5.3237142612734354E-3</v>
      </c>
      <c r="AJ831" s="13">
        <f t="shared" si="1199"/>
        <v>1.8344474567021597E-3</v>
      </c>
      <c r="AK831" s="13">
        <f t="shared" si="1200"/>
        <v>4.2140972840217335E-4</v>
      </c>
      <c r="AL831" s="13">
        <f t="shared" si="1201"/>
        <v>2.0040657355281038E-6</v>
      </c>
      <c r="AM831" s="13">
        <f t="shared" si="1202"/>
        <v>2.3892496508723241E-4</v>
      </c>
      <c r="AN831" s="13">
        <f t="shared" si="1203"/>
        <v>2.3923673501141546E-4</v>
      </c>
      <c r="AO831" s="13">
        <f t="shared" si="1204"/>
        <v>1.1977445587995752E-4</v>
      </c>
      <c r="AP831" s="13">
        <f t="shared" si="1205"/>
        <v>3.9976915977265104E-5</v>
      </c>
      <c r="AQ831" s="13">
        <f t="shared" si="1206"/>
        <v>1.0007270327249769E-5</v>
      </c>
      <c r="AR831" s="13">
        <f t="shared" si="1207"/>
        <v>1.5470007840255643E-3</v>
      </c>
      <c r="AS831" s="13">
        <f t="shared" si="1208"/>
        <v>1.0661322206624664E-3</v>
      </c>
      <c r="AT831" s="13">
        <f t="shared" si="1209"/>
        <v>3.6736824042743937E-4</v>
      </c>
      <c r="AU831" s="13">
        <f t="shared" si="1210"/>
        <v>8.439192404039887E-5</v>
      </c>
      <c r="AV831" s="13">
        <f t="shared" si="1211"/>
        <v>1.4539900417671956E-5</v>
      </c>
      <c r="AW831" s="13">
        <f t="shared" si="1212"/>
        <v>3.8414601516373882E-8</v>
      </c>
      <c r="AX831" s="13">
        <f t="shared" si="1213"/>
        <v>2.7442951357929388E-5</v>
      </c>
      <c r="AY831" s="13">
        <f t="shared" si="1214"/>
        <v>2.7478761290395409E-5</v>
      </c>
      <c r="AZ831" s="13">
        <f t="shared" si="1215"/>
        <v>1.3757308975376643E-5</v>
      </c>
      <c r="BA831" s="13">
        <f t="shared" si="1216"/>
        <v>4.5917535666629347E-6</v>
      </c>
      <c r="BB831" s="13">
        <f t="shared" si="1217"/>
        <v>1.1494363207967715E-6</v>
      </c>
      <c r="BC831" s="13">
        <f t="shared" si="1218"/>
        <v>2.3018724091101548E-7</v>
      </c>
      <c r="BD831" s="13">
        <f t="shared" si="1219"/>
        <v>2.5816990737046608E-4</v>
      </c>
      <c r="BE831" s="13">
        <f t="shared" si="1220"/>
        <v>1.7792056700635116E-4</v>
      </c>
      <c r="BF831" s="13">
        <f t="shared" si="1221"/>
        <v>6.1307935704598725E-5</v>
      </c>
      <c r="BG831" s="13">
        <f t="shared" si="1222"/>
        <v>1.408367431827051E-5</v>
      </c>
      <c r="BH831" s="13">
        <f t="shared" si="1223"/>
        <v>2.4264788891950157E-6</v>
      </c>
      <c r="BI831" s="13">
        <f t="shared" si="1224"/>
        <v>3.3444680225647874E-7</v>
      </c>
      <c r="BJ831" s="14">
        <f t="shared" si="1225"/>
        <v>0.2452870041894995</v>
      </c>
      <c r="BK831" s="14">
        <f t="shared" si="1226"/>
        <v>0.33544545877711657</v>
      </c>
      <c r="BL831" s="14">
        <f t="shared" si="1227"/>
        <v>0.38834360154051856</v>
      </c>
      <c r="BM831" s="14">
        <f t="shared" si="1228"/>
        <v>0.24017012730233062</v>
      </c>
      <c r="BN831" s="14">
        <f t="shared" si="1229"/>
        <v>0.75973792390353401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1.1607000000000001</v>
      </c>
      <c r="F832" s="10">
        <f>VLOOKUP(B832,home!$B$2:$E$405,3,FALSE)</f>
        <v>0.77539999999999998</v>
      </c>
      <c r="G832" s="10">
        <f>VLOOKUP(C832,away!$B$2:$E$405,4,FALSE)</f>
        <v>0.34460000000000002</v>
      </c>
      <c r="H832" s="10">
        <f>VLOOKUP(A832,away!$A$2:$E$405,3,FALSE)</f>
        <v>0.89880000000000004</v>
      </c>
      <c r="I832" s="10">
        <f>VLOOKUP(C832,away!$B$2:$E$405,3,FALSE)</f>
        <v>1.4463999999999999</v>
      </c>
      <c r="J832" s="10">
        <f>VLOOKUP(B832,home!$B$2:$E$405,4,FALSE)</f>
        <v>1.1126</v>
      </c>
      <c r="K832" s="12">
        <f t="shared" si="1174"/>
        <v>0.31014233638800004</v>
      </c>
      <c r="L832" s="12">
        <f t="shared" si="1175"/>
        <v>1.4464070584319999</v>
      </c>
      <c r="M832" s="13">
        <f t="shared" si="1176"/>
        <v>0.17263954814168658</v>
      </c>
      <c r="N832" s="13">
        <f t="shared" si="1177"/>
        <v>5.3542832813631286E-2</v>
      </c>
      <c r="O832" s="13">
        <f t="shared" si="1178"/>
        <v>0.24970706099664652</v>
      </c>
      <c r="P832" s="13">
        <f t="shared" si="1179"/>
        <v>7.7444731310080797E-2</v>
      </c>
      <c r="Q832" s="13">
        <f t="shared" si="1180"/>
        <v>8.3029496328258408E-3</v>
      </c>
      <c r="R832" s="13">
        <f t="shared" si="1181"/>
        <v>0.18058902778292979</v>
      </c>
      <c r="S832" s="13">
        <f t="shared" si="1182"/>
        <v>8.6852729751821754E-3</v>
      </c>
      <c r="T832" s="13">
        <f t="shared" si="1183"/>
        <v>1.2009444954724679E-2</v>
      </c>
      <c r="U832" s="13">
        <f t="shared" si="1184"/>
        <v>5.6008303002635297E-2</v>
      </c>
      <c r="V832" s="13">
        <f t="shared" si="1185"/>
        <v>4.3290494826935167E-4</v>
      </c>
      <c r="W832" s="13">
        <f t="shared" si="1186"/>
        <v>8.5836539934549801E-4</v>
      </c>
      <c r="X832" s="13">
        <f t="shared" si="1187"/>
        <v>1.2415457723271308E-3</v>
      </c>
      <c r="Y832" s="13">
        <f t="shared" si="1188"/>
        <v>8.9789028423018554E-4</v>
      </c>
      <c r="Z832" s="13">
        <f t="shared" si="1189"/>
        <v>8.7068414820200737E-2</v>
      </c>
      <c r="AA832" s="13">
        <f t="shared" si="1190"/>
        <v>2.7003601597936626E-2</v>
      </c>
      <c r="AB832" s="13">
        <f t="shared" si="1191"/>
        <v>4.1874800452373984E-3</v>
      </c>
      <c r="AC832" s="13">
        <f t="shared" si="1192"/>
        <v>1.2137357778969461E-5</v>
      </c>
      <c r="AD832" s="13">
        <f t="shared" si="1193"/>
        <v>6.6553862606907844E-5</v>
      </c>
      <c r="AE832" s="13">
        <f t="shared" si="1194"/>
        <v>9.6263976640545057E-5</v>
      </c>
      <c r="AF832" s="13">
        <f t="shared" si="1195"/>
        <v>6.9618447642808776E-5</v>
      </c>
      <c r="AG832" s="13">
        <f t="shared" si="1196"/>
        <v>3.3565538022545753E-5</v>
      </c>
      <c r="AH832" s="13">
        <f t="shared" si="1197"/>
        <v>3.1484092440605918E-2</v>
      </c>
      <c r="AI832" s="13">
        <f t="shared" si="1198"/>
        <v>9.7645499885852909E-3</v>
      </c>
      <c r="AJ832" s="13">
        <f t="shared" si="1199"/>
        <v>1.5142001736186306E-3</v>
      </c>
      <c r="AK832" s="13">
        <f t="shared" si="1200"/>
        <v>1.565391932017325E-4</v>
      </c>
      <c r="AL832" s="13">
        <f t="shared" si="1201"/>
        <v>2.1778889533125167E-7</v>
      </c>
      <c r="AM832" s="13">
        <f t="shared" si="1202"/>
        <v>4.128234088910472E-6</v>
      </c>
      <c r="AN832" s="13">
        <f t="shared" si="1203"/>
        <v>5.971106925059703E-6</v>
      </c>
      <c r="AO832" s="13">
        <f t="shared" si="1204"/>
        <v>4.318325601529276E-6</v>
      </c>
      <c r="AP832" s="13">
        <f t="shared" si="1205"/>
        <v>2.0820188768865191E-6</v>
      </c>
      <c r="AQ832" s="13">
        <f t="shared" si="1206"/>
        <v>7.5286169982933155E-7</v>
      </c>
      <c r="AR832" s="13">
        <f t="shared" si="1207"/>
        <v>9.1077627068835917E-3</v>
      </c>
      <c r="AS832" s="13">
        <f t="shared" si="1208"/>
        <v>2.824702805180373E-3</v>
      </c>
      <c r="AT832" s="13">
        <f t="shared" si="1209"/>
        <v>4.3802996380018928E-4</v>
      </c>
      <c r="AU832" s="13">
        <f t="shared" si="1210"/>
        <v>4.5283878793647274E-5</v>
      </c>
      <c r="AV832" s="13">
        <f t="shared" si="1211"/>
        <v>3.5111119924431931E-6</v>
      </c>
      <c r="AW832" s="13">
        <f t="shared" si="1212"/>
        <v>2.7138436159813748E-9</v>
      </c>
      <c r="AX832" s="13">
        <f t="shared" si="1213"/>
        <v>2.1339002758188003E-7</v>
      </c>
      <c r="AY832" s="13">
        <f t="shared" si="1214"/>
        <v>3.0864884209343042E-7</v>
      </c>
      <c r="AZ832" s="13">
        <f t="shared" si="1215"/>
        <v>2.2321593189040082E-7</v>
      </c>
      <c r="BA832" s="13">
        <f t="shared" si="1216"/>
        <v>1.0762036648025076E-7</v>
      </c>
      <c r="BB832" s="13">
        <f t="shared" si="1217"/>
        <v>3.8915714427018324E-8</v>
      </c>
      <c r="BC832" s="13">
        <f t="shared" si="1218"/>
        <v>1.125759280623266E-8</v>
      </c>
      <c r="BD832" s="13">
        <f t="shared" si="1219"/>
        <v>2.1955887109600309E-3</v>
      </c>
      <c r="BE832" s="13">
        <f t="shared" si="1220"/>
        <v>6.8094501256426123E-4</v>
      </c>
      <c r="BF832" s="13">
        <f t="shared" si="1221"/>
        <v>1.0559493857421801E-4</v>
      </c>
      <c r="BG832" s="13">
        <f t="shared" si="1222"/>
        <v>1.0916486986718444E-5</v>
      </c>
      <c r="BH832" s="13">
        <f t="shared" si="1223"/>
        <v>8.46416194802514E-7</v>
      </c>
      <c r="BI832" s="13">
        <f t="shared" si="1224"/>
        <v>5.2501899242538481E-8</v>
      </c>
      <c r="BJ832" s="14">
        <f t="shared" si="1225"/>
        <v>7.7137186277664915E-2</v>
      </c>
      <c r="BK832" s="14">
        <f t="shared" si="1226"/>
        <v>0.25921512117073531</v>
      </c>
      <c r="BL832" s="14">
        <f t="shared" si="1227"/>
        <v>0.57582808975522659</v>
      </c>
      <c r="BM832" s="14">
        <f t="shared" si="1228"/>
        <v>0.25702235541102836</v>
      </c>
      <c r="BN832" s="14">
        <f t="shared" si="1229"/>
        <v>0.74222615067780073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1.7444</v>
      </c>
      <c r="F838" s="10">
        <f>VLOOKUP(B838,home!$B$2:$E$405,3,FALSE)</f>
        <v>0.70069999999999999</v>
      </c>
      <c r="G838" s="10">
        <f>VLOOKUP(C838,away!$B$2:$E$405,4,FALSE)</f>
        <v>0.82799999999999996</v>
      </c>
      <c r="H838" s="10">
        <f>VLOOKUP(A838,away!$A$2:$E$405,3,FALSE)</f>
        <v>1.5556000000000001</v>
      </c>
      <c r="I838" s="10">
        <f>VLOOKUP(C838,away!$B$2:$E$405,3,FALSE)</f>
        <v>1.0713999999999999</v>
      </c>
      <c r="J838" s="10">
        <f>VLOOKUP(B838,home!$B$2:$E$405,4,FALSE)</f>
        <v>1.2857000000000001</v>
      </c>
      <c r="K838" s="12">
        <f t="shared" si="1174"/>
        <v>1.0120652942399999</v>
      </c>
      <c r="L838" s="12">
        <f t="shared" si="1175"/>
        <v>2.1428374132879999</v>
      </c>
      <c r="M838" s="13">
        <f t="shared" si="1176"/>
        <v>4.2642549589898077E-2</v>
      </c>
      <c r="N838" s="13">
        <f t="shared" si="1177"/>
        <v>4.315704449784398E-2</v>
      </c>
      <c r="O838" s="13">
        <f t="shared" si="1178"/>
        <v>9.1376050659222469E-2</v>
      </c>
      <c r="P838" s="13">
        <f t="shared" si="1179"/>
        <v>9.2478529596915118E-2</v>
      </c>
      <c r="Q838" s="13">
        <f t="shared" si="1180"/>
        <v>2.1838873469119616E-2</v>
      </c>
      <c r="R838" s="13">
        <f t="shared" si="1181"/>
        <v>9.7902010015540747E-2</v>
      </c>
      <c r="S838" s="13">
        <f t="shared" si="1182"/>
        <v>5.0139347427959134E-2</v>
      </c>
      <c r="T838" s="13">
        <f t="shared" si="1183"/>
        <v>4.679715513369221E-2</v>
      </c>
      <c r="U838" s="13">
        <f t="shared" si="1184"/>
        <v>9.9083226573065661E-2</v>
      </c>
      <c r="V838" s="13">
        <f t="shared" si="1185"/>
        <v>1.2081863380537588E-2</v>
      </c>
      <c r="W838" s="13">
        <f t="shared" si="1186"/>
        <v>7.3674553011315591E-3</v>
      </c>
      <c r="X838" s="13">
        <f t="shared" si="1187"/>
        <v>1.5787258859991715E-2</v>
      </c>
      <c r="Y838" s="13">
        <f t="shared" si="1188"/>
        <v>1.6914764469226351E-2</v>
      </c>
      <c r="Z838" s="13">
        <f t="shared" si="1189"/>
        <v>6.9929363299132394E-2</v>
      </c>
      <c r="AA838" s="13">
        <f t="shared" si="1190"/>
        <v>7.0773081643352276E-2</v>
      </c>
      <c r="AB838" s="13">
        <f t="shared" si="1191"/>
        <v>3.5813489848825424E-2</v>
      </c>
      <c r="AC838" s="13">
        <f t="shared" si="1192"/>
        <v>1.6376145583583065E-3</v>
      </c>
      <c r="AD838" s="13">
        <f t="shared" si="1193"/>
        <v>1.8640864542849396E-3</v>
      </c>
      <c r="AE838" s="13">
        <f t="shared" si="1194"/>
        <v>3.9944341958451394E-3</v>
      </c>
      <c r="AF838" s="13">
        <f t="shared" si="1195"/>
        <v>4.2797115198869654E-3</v>
      </c>
      <c r="AG838" s="13">
        <f t="shared" si="1196"/>
        <v>3.0569086542978131E-3</v>
      </c>
      <c r="AH838" s="13">
        <f t="shared" si="1197"/>
        <v>3.7461813991197412E-2</v>
      </c>
      <c r="AI838" s="13">
        <f t="shared" si="1198"/>
        <v>3.7913801799765355E-2</v>
      </c>
      <c r="AJ838" s="13">
        <f t="shared" si="1199"/>
        <v>1.9185621487118276E-2</v>
      </c>
      <c r="AK838" s="13">
        <f t="shared" si="1200"/>
        <v>6.4723672185125428E-3</v>
      </c>
      <c r="AL838" s="13">
        <f t="shared" si="1201"/>
        <v>1.4205922287475477E-4</v>
      </c>
      <c r="AM838" s="13">
        <f t="shared" si="1202"/>
        <v>3.7731544116893724E-4</v>
      </c>
      <c r="AN838" s="13">
        <f t="shared" si="1203"/>
        <v>8.0852564394806603E-4</v>
      </c>
      <c r="AO838" s="13">
        <f t="shared" si="1204"/>
        <v>8.6626949972734406E-4</v>
      </c>
      <c r="AP838" s="13">
        <f t="shared" si="1205"/>
        <v>6.1875823133534385E-4</v>
      </c>
      <c r="AQ838" s="13">
        <f t="shared" si="1206"/>
        <v>3.3147457197132155E-4</v>
      </c>
      <c r="AR838" s="13">
        <f t="shared" si="1207"/>
        <v>1.6054915317994741E-2</v>
      </c>
      <c r="AS838" s="13">
        <f t="shared" si="1208"/>
        <v>1.6248622595304626E-2</v>
      </c>
      <c r="AT838" s="13">
        <f t="shared" si="1209"/>
        <v>8.2223335039558424E-3</v>
      </c>
      <c r="AU838" s="13">
        <f t="shared" si="1210"/>
        <v>2.7738461256734941E-3</v>
      </c>
      <c r="AV838" s="13">
        <f t="shared" si="1211"/>
        <v>7.0182834883905708E-4</v>
      </c>
      <c r="AW838" s="13">
        <f t="shared" si="1212"/>
        <v>8.5578503249577881E-6</v>
      </c>
      <c r="AX838" s="13">
        <f t="shared" si="1213"/>
        <v>6.3644643831322609E-5</v>
      </c>
      <c r="AY838" s="13">
        <f t="shared" si="1214"/>
        <v>1.3638012395714741E-4</v>
      </c>
      <c r="AZ838" s="13">
        <f t="shared" si="1215"/>
        <v>1.4612021602211525E-4</v>
      </c>
      <c r="BA838" s="13">
        <f t="shared" si="1216"/>
        <v>1.0437062190997106E-4</v>
      </c>
      <c r="BB838" s="13">
        <f t="shared" si="1217"/>
        <v>5.5912318369205561E-5</v>
      </c>
      <c r="BC838" s="13">
        <f t="shared" si="1218"/>
        <v>2.3962201533040722E-5</v>
      </c>
      <c r="BD838" s="13">
        <f t="shared" si="1219"/>
        <v>5.7338455350949558E-3</v>
      </c>
      <c r="BE838" s="13">
        <f t="shared" si="1220"/>
        <v>5.8030260686025856E-3</v>
      </c>
      <c r="BF838" s="13">
        <f t="shared" si="1221"/>
        <v>2.9365206428013323E-3</v>
      </c>
      <c r="BG838" s="13">
        <f t="shared" si="1222"/>
        <v>9.9065020946618836E-4</v>
      </c>
      <c r="BH838" s="13">
        <f t="shared" si="1223"/>
        <v>2.5065067393307882E-4</v>
      </c>
      <c r="BI838" s="13">
        <f t="shared" si="1224"/>
        <v>5.0734969613107163E-5</v>
      </c>
      <c r="BJ838" s="14">
        <f t="shared" si="1225"/>
        <v>0.16859042606909405</v>
      </c>
      <c r="BK838" s="14">
        <f t="shared" si="1226"/>
        <v>0.19925834390050015</v>
      </c>
      <c r="BL838" s="14">
        <f t="shared" si="1227"/>
        <v>0.55574843722787892</v>
      </c>
      <c r="BM838" s="14">
        <f t="shared" si="1228"/>
        <v>0.60400369039443358</v>
      </c>
      <c r="BN838" s="14">
        <f t="shared" si="1229"/>
        <v>0.38939505782854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1.7444</v>
      </c>
      <c r="F839" s="10">
        <f>VLOOKUP(B839,home!$B$2:$E$405,3,FALSE)</f>
        <v>1.2101999999999999</v>
      </c>
      <c r="G839" s="10">
        <f>VLOOKUP(C839,away!$B$2:$E$405,4,FALSE)</f>
        <v>1.0190999999999999</v>
      </c>
      <c r="H839" s="10">
        <f>VLOOKUP(A839,away!$A$2:$E$405,3,FALSE)</f>
        <v>1.5556000000000001</v>
      </c>
      <c r="I839" s="10">
        <f>VLOOKUP(C839,away!$B$2:$E$405,3,FALSE)</f>
        <v>1.2857000000000001</v>
      </c>
      <c r="J839" s="10">
        <f>VLOOKUP(B839,home!$B$2:$E$405,4,FALSE)</f>
        <v>0.78569999999999995</v>
      </c>
      <c r="K839" s="12">
        <f t="shared" si="1174"/>
        <v>2.1513943720079998</v>
      </c>
      <c r="L839" s="12">
        <f t="shared" si="1175"/>
        <v>1.571427436644</v>
      </c>
      <c r="M839" s="13">
        <f t="shared" si="1176"/>
        <v>2.4165680617609386E-2</v>
      </c>
      <c r="N839" s="13">
        <f t="shared" si="1177"/>
        <v>5.1989909276467627E-2</v>
      </c>
      <c r="O839" s="13">
        <f t="shared" si="1178"/>
        <v>3.7974613547687504E-2</v>
      </c>
      <c r="P839" s="13">
        <f t="shared" si="1179"/>
        <v>8.1698369865673637E-2</v>
      </c>
      <c r="Q839" s="13">
        <f t="shared" si="1180"/>
        <v>5.5925399109299494E-2</v>
      </c>
      <c r="R839" s="13">
        <f t="shared" si="1181"/>
        <v>2.9837174812394552E-2</v>
      </c>
      <c r="S839" s="13">
        <f t="shared" si="1182"/>
        <v>6.9050648151873867E-2</v>
      </c>
      <c r="T839" s="13">
        <f t="shared" si="1183"/>
        <v>8.788270656561914E-2</v>
      </c>
      <c r="U839" s="13">
        <f t="shared" si="1184"/>
        <v>6.4191529968004479E-2</v>
      </c>
      <c r="V839" s="13">
        <f t="shared" si="1185"/>
        <v>2.5938186570556441E-2</v>
      </c>
      <c r="W839" s="13">
        <f t="shared" si="1186"/>
        <v>4.0105862965349376E-2</v>
      </c>
      <c r="X839" s="13">
        <f t="shared" si="1187"/>
        <v>6.3023453434034496E-2</v>
      </c>
      <c r="Y839" s="13">
        <f t="shared" si="1188"/>
        <v>4.9518391939148677E-2</v>
      </c>
      <c r="Z839" s="13">
        <f t="shared" si="1189"/>
        <v>1.5628985044046698E-2</v>
      </c>
      <c r="AA839" s="13">
        <f t="shared" si="1190"/>
        <v>3.3624110463959266E-2</v>
      </c>
      <c r="AB839" s="13">
        <f t="shared" si="1191"/>
        <v>3.6169361007968637E-2</v>
      </c>
      <c r="AC839" s="13">
        <f t="shared" si="1192"/>
        <v>5.4806742090630113E-3</v>
      </c>
      <c r="AD839" s="13">
        <f t="shared" si="1193"/>
        <v>2.1570881967044188E-2</v>
      </c>
      <c r="AE839" s="13">
        <f t="shared" si="1194"/>
        <v>3.3897075755622529E-2</v>
      </c>
      <c r="AF839" s="13">
        <f t="shared" si="1195"/>
        <v>2.6633397432192705E-2</v>
      </c>
      <c r="AG839" s="13">
        <f t="shared" si="1196"/>
        <v>1.3950817151997159E-2</v>
      </c>
      <c r="AH839" s="13">
        <f t="shared" si="1197"/>
        <v>6.1399539762784306E-3</v>
      </c>
      <c r="AI839" s="13">
        <f t="shared" si="1198"/>
        <v>1.3209462428953555E-2</v>
      </c>
      <c r="AJ839" s="13">
        <f t="shared" si="1199"/>
        <v>1.4209381563450902E-2</v>
      </c>
      <c r="AK839" s="13">
        <f t="shared" si="1200"/>
        <v>1.0189994508440835E-2</v>
      </c>
      <c r="AL839" s="13">
        <f t="shared" si="1201"/>
        <v>7.4115379695783321E-4</v>
      </c>
      <c r="AM839" s="13">
        <f t="shared" si="1202"/>
        <v>9.281494812629543E-3</v>
      </c>
      <c r="AN839" s="13">
        <f t="shared" si="1203"/>
        <v>1.4585195601635024E-2</v>
      </c>
      <c r="AO839" s="13">
        <f t="shared" si="1204"/>
        <v>1.1459788268614338E-2</v>
      </c>
      <c r="AP839" s="13">
        <f t="shared" si="1205"/>
        <v>6.0027419011438703E-3</v>
      </c>
      <c r="AQ839" s="13">
        <f t="shared" si="1206"/>
        <v>2.3582183296375113E-3</v>
      </c>
      <c r="AR839" s="13">
        <f t="shared" si="1207"/>
        <v>1.929698427611068E-3</v>
      </c>
      <c r="AS839" s="13">
        <f t="shared" si="1208"/>
        <v>4.1515423368351382E-3</v>
      </c>
      <c r="AT839" s="13">
        <f t="shared" si="1209"/>
        <v>4.4658024093100291E-3</v>
      </c>
      <c r="AU839" s="13">
        <f t="shared" si="1210"/>
        <v>3.2025673899631207E-3</v>
      </c>
      <c r="AV839" s="13">
        <f t="shared" si="1211"/>
        <v>1.7224963646857525E-3</v>
      </c>
      <c r="AW839" s="13">
        <f t="shared" si="1212"/>
        <v>6.9601756020761199E-5</v>
      </c>
      <c r="AX839" s="13">
        <f t="shared" si="1213"/>
        <v>3.3280259506187717E-3</v>
      </c>
      <c r="AY839" s="13">
        <f t="shared" si="1214"/>
        <v>5.2297512886655675E-3</v>
      </c>
      <c r="AZ839" s="13">
        <f t="shared" si="1215"/>
        <v>4.1090873309166951E-3</v>
      </c>
      <c r="BA839" s="13">
        <f t="shared" si="1216"/>
        <v>2.1523775237895859E-3</v>
      </c>
      <c r="BB839" s="13">
        <f t="shared" si="1217"/>
        <v>8.4557627372470752E-4</v>
      </c>
      <c r="BC839" s="13">
        <f t="shared" si="1218"/>
        <v>2.6575235126124021E-4</v>
      </c>
      <c r="BD839" s="13">
        <f t="shared" si="1219"/>
        <v>5.0539684226613701E-4</v>
      </c>
      <c r="BE839" s="13">
        <f t="shared" si="1220"/>
        <v>1.087307922081982E-3</v>
      </c>
      <c r="BF839" s="13">
        <f t="shared" si="1221"/>
        <v>1.1696140721034446E-3</v>
      </c>
      <c r="BG839" s="13">
        <f t="shared" si="1222"/>
        <v>8.3876704404823655E-4</v>
      </c>
      <c r="BH839" s="13">
        <f t="shared" si="1223"/>
        <v>4.5112967449779072E-4</v>
      </c>
      <c r="BI839" s="13">
        <f t="shared" si="1224"/>
        <v>1.9411156855206953E-4</v>
      </c>
      <c r="BJ839" s="14">
        <f t="shared" si="1225"/>
        <v>0.5041159052294123</v>
      </c>
      <c r="BK839" s="14">
        <f t="shared" si="1226"/>
        <v>0.21230446450039975</v>
      </c>
      <c r="BL839" s="14">
        <f t="shared" si="1227"/>
        <v>0.26526401632909291</v>
      </c>
      <c r="BM839" s="14">
        <f t="shared" si="1228"/>
        <v>0.71056207434117502</v>
      </c>
      <c r="BN839" s="14">
        <f t="shared" si="1229"/>
        <v>0.2815911472291322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1.5941000000000001</v>
      </c>
      <c r="F866" s="10">
        <f>VLOOKUP(B866,home!$B$2:$E$405,3,FALSE)</f>
        <v>1.0664</v>
      </c>
      <c r="G866" s="10">
        <f>VLOOKUP(C866,away!$B$2:$E$405,4,FALSE)</f>
        <v>1.4428000000000001</v>
      </c>
      <c r="H866" s="10">
        <f>VLOOKUP(A866,away!$A$2:$E$405,3,FALSE)</f>
        <v>1.1647000000000001</v>
      </c>
      <c r="I866" s="10">
        <f>VLOOKUP(C866,away!$B$2:$E$405,3,FALSE)</f>
        <v>0.60099999999999998</v>
      </c>
      <c r="J866" s="10">
        <f>VLOOKUP(B866,home!$B$2:$E$405,4,FALSE)</f>
        <v>1.3736999999999999</v>
      </c>
      <c r="K866" s="12">
        <f t="shared" si="1230"/>
        <v>2.4526853206720003</v>
      </c>
      <c r="L866" s="12">
        <f t="shared" si="1231"/>
        <v>0.96156898238999999</v>
      </c>
      <c r="M866" s="13">
        <f t="shared" si="1232"/>
        <v>3.2900931680287536E-2</v>
      </c>
      <c r="N866" s="13">
        <f t="shared" si="1233"/>
        <v>8.0695632168673606E-2</v>
      </c>
      <c r="O866" s="13">
        <f t="shared" si="1234"/>
        <v>3.1636515395497E-2</v>
      </c>
      <c r="P866" s="13">
        <f t="shared" si="1235"/>
        <v>7.7594416907749222E-2</v>
      </c>
      <c r="Q866" s="13">
        <f t="shared" si="1236"/>
        <v>9.8960496231226533E-2</v>
      </c>
      <c r="R866" s="13">
        <f t="shared" si="1237"/>
        <v>1.5210345957606806E-2</v>
      </c>
      <c r="S866" s="13">
        <f t="shared" si="1238"/>
        <v>4.575017505401674E-2</v>
      </c>
      <c r="T866" s="13">
        <f t="shared" si="1239"/>
        <v>9.5157343657869917E-2</v>
      </c>
      <c r="U866" s="13">
        <f t="shared" si="1240"/>
        <v>3.7306192252564908E-2</v>
      </c>
      <c r="V866" s="13">
        <f t="shared" si="1241"/>
        <v>1.1988712022708218E-2</v>
      </c>
      <c r="W866" s="13">
        <f t="shared" si="1242"/>
        <v>8.0906318810915354E-2</v>
      </c>
      <c r="X866" s="13">
        <f t="shared" si="1243"/>
        <v>7.7797006647932793E-2</v>
      </c>
      <c r="Y866" s="13">
        <f t="shared" si="1244"/>
        <v>3.7403594257720392E-2</v>
      </c>
      <c r="Z866" s="13">
        <f t="shared" si="1245"/>
        <v>4.8752656280852767E-3</v>
      </c>
      <c r="AA866" s="13">
        <f t="shared" si="1246"/>
        <v>1.1957492440381516E-2</v>
      </c>
      <c r="AB866" s="13">
        <f t="shared" si="1247"/>
        <v>1.4663983090285083E-2</v>
      </c>
      <c r="AC866" s="13">
        <f t="shared" si="1248"/>
        <v>1.7671557296550793E-3</v>
      </c>
      <c r="AD866" s="13">
        <f t="shared" si="1249"/>
        <v>4.9609435124285263E-2</v>
      </c>
      <c r="AE866" s="13">
        <f t="shared" si="1250"/>
        <v>4.7702894049401701E-2</v>
      </c>
      <c r="AF866" s="13">
        <f t="shared" si="1251"/>
        <v>2.2934811644070584E-2</v>
      </c>
      <c r="AG866" s="13">
        <f t="shared" si="1252"/>
        <v>7.3511344979650941E-3</v>
      </c>
      <c r="AH866" s="13">
        <f t="shared" si="1253"/>
        <v>1.1719760522197256E-3</v>
      </c>
      <c r="AI866" s="13">
        <f t="shared" si="1254"/>
        <v>2.8744884594584423E-3</v>
      </c>
      <c r="AJ866" s="13">
        <f t="shared" si="1255"/>
        <v>3.5251078244773982E-3</v>
      </c>
      <c r="AK866" s="13">
        <f t="shared" si="1256"/>
        <v>2.8819934049605744E-3</v>
      </c>
      <c r="AL866" s="13">
        <f t="shared" si="1257"/>
        <v>1.6670824979698654E-4</v>
      </c>
      <c r="AM866" s="13">
        <f t="shared" si="1258"/>
        <v>2.4335266659232881E-2</v>
      </c>
      <c r="AN866" s="13">
        <f t="shared" si="1259"/>
        <v>2.3400037597707854E-2</v>
      </c>
      <c r="AO866" s="13">
        <f t="shared" si="1260"/>
        <v>1.1250375170357839E-2</v>
      </c>
      <c r="AP866" s="13">
        <f t="shared" si="1261"/>
        <v>3.6060039346889044E-3</v>
      </c>
      <c r="AQ866" s="13">
        <f t="shared" si="1262"/>
        <v>8.6685538349328621E-4</v>
      </c>
      <c r="AR866" s="13">
        <f t="shared" si="1263"/>
        <v>2.2538716398367428E-4</v>
      </c>
      <c r="AS866" s="13">
        <f t="shared" si="1264"/>
        <v>5.5280378857065077E-4</v>
      </c>
      <c r="AT866" s="13">
        <f t="shared" si="1265"/>
        <v>6.7792686871955183E-4</v>
      </c>
      <c r="AU866" s="13">
        <f t="shared" si="1266"/>
        <v>5.5424709313252622E-4</v>
      </c>
      <c r="AV866" s="13">
        <f t="shared" si="1267"/>
        <v>3.3984842733781858E-4</v>
      </c>
      <c r="AW866" s="13">
        <f t="shared" si="1268"/>
        <v>1.0921363668368647E-5</v>
      </c>
      <c r="AX866" s="13">
        <f t="shared" si="1269"/>
        <v>9.9477918849565396E-3</v>
      </c>
      <c r="AY866" s="13">
        <f t="shared" si="1270"/>
        <v>9.5654881198451586E-3</v>
      </c>
      <c r="AZ866" s="13">
        <f t="shared" si="1271"/>
        <v>4.5989383387315709E-3</v>
      </c>
      <c r="BA866" s="13">
        <f t="shared" si="1272"/>
        <v>1.4740654861494916E-3</v>
      </c>
      <c r="BB866" s="13">
        <f t="shared" si="1273"/>
        <v>3.5435391237324679E-4</v>
      </c>
      <c r="BC866" s="13">
        <f t="shared" si="1274"/>
        <v>6.8147146185331645E-5</v>
      </c>
      <c r="BD866" s="13">
        <f t="shared" si="1275"/>
        <v>3.6120884319258276E-5</v>
      </c>
      <c r="BE866" s="13">
        <f t="shared" si="1276"/>
        <v>8.8593162739536186E-5</v>
      </c>
      <c r="BF866" s="13">
        <f t="shared" si="1277"/>
        <v>1.0864557488158305E-4</v>
      </c>
      <c r="BG866" s="13">
        <f t="shared" si="1278"/>
        <v>8.8824468889343099E-5</v>
      </c>
      <c r="BH866" s="13">
        <f t="shared" si="1279"/>
        <v>5.4464617740344655E-5</v>
      </c>
      <c r="BI866" s="13">
        <f t="shared" si="1280"/>
        <v>2.6716913685551033E-5</v>
      </c>
      <c r="BJ866" s="14">
        <f t="shared" si="1281"/>
        <v>0.68798599072378341</v>
      </c>
      <c r="BK866" s="14">
        <f t="shared" si="1282"/>
        <v>0.1797335877640589</v>
      </c>
      <c r="BL866" s="14">
        <f t="shared" si="1283"/>
        <v>0.1239816738414513</v>
      </c>
      <c r="BM866" s="14">
        <f t="shared" si="1284"/>
        <v>0.65002361286016153</v>
      </c>
      <c r="BN866" s="14">
        <f t="shared" si="1285"/>
        <v>0.3369983383410407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1.5941000000000001</v>
      </c>
      <c r="F867" s="10">
        <f>VLOOKUP(B867,home!$B$2:$E$405,3,FALSE)</f>
        <v>0.76670000000000005</v>
      </c>
      <c r="G867" s="10">
        <f>VLOOKUP(C867,away!$B$2:$E$405,4,FALSE)</f>
        <v>0.94099999999999995</v>
      </c>
      <c r="H867" s="10">
        <f>VLOOKUP(A867,away!$A$2:$E$405,3,FALSE)</f>
        <v>1.1647000000000001</v>
      </c>
      <c r="I867" s="10">
        <f>VLOOKUP(C867,away!$B$2:$E$405,3,FALSE)</f>
        <v>1.3736999999999999</v>
      </c>
      <c r="J867" s="10">
        <f>VLOOKUP(B867,home!$B$2:$E$405,4,FALSE)</f>
        <v>1.0494000000000001</v>
      </c>
      <c r="K867" s="12">
        <f t="shared" si="1230"/>
        <v>1.15008687827</v>
      </c>
      <c r="L867" s="12">
        <f t="shared" si="1231"/>
        <v>1.6789858404660001</v>
      </c>
      <c r="M867" s="13">
        <f t="shared" si="1232"/>
        <v>5.9067600561951684E-2</v>
      </c>
      <c r="N867" s="13">
        <f t="shared" si="1233"/>
        <v>6.7932872337194306E-2</v>
      </c>
      <c r="O867" s="13">
        <f t="shared" si="1234"/>
        <v>9.9173664973818437E-2</v>
      </c>
      <c r="P867" s="13">
        <f t="shared" si="1235"/>
        <v>0.11405833075633369</v>
      </c>
      <c r="Q867" s="13">
        <f t="shared" si="1236"/>
        <v>3.906435253909913E-2</v>
      </c>
      <c r="R867" s="13">
        <f t="shared" si="1237"/>
        <v>8.3255589619080028E-2</v>
      </c>
      <c r="S867" s="13">
        <f t="shared" si="1238"/>
        <v>5.5061077016649383E-2</v>
      </c>
      <c r="T867" s="13">
        <f t="shared" si="1239"/>
        <v>6.558849478011948E-2</v>
      </c>
      <c r="U867" s="13">
        <f t="shared" si="1240"/>
        <v>9.5751161163535978E-2</v>
      </c>
      <c r="V867" s="13">
        <f t="shared" si="1241"/>
        <v>1.1813535065317319E-2</v>
      </c>
      <c r="W867" s="13">
        <f t="shared" si="1242"/>
        <v>1.4975799754443757E-2</v>
      </c>
      <c r="X867" s="13">
        <f t="shared" si="1243"/>
        <v>2.5144155737365271E-2</v>
      </c>
      <c r="Y867" s="13">
        <f t="shared" si="1244"/>
        <v>2.1108340726754115E-2</v>
      </c>
      <c r="Z867" s="13">
        <f t="shared" si="1245"/>
        <v>4.6594985370027826E-2</v>
      </c>
      <c r="AA867" s="13">
        <f t="shared" si="1246"/>
        <v>5.3588281267251625E-2</v>
      </c>
      <c r="AB867" s="13">
        <f t="shared" si="1247"/>
        <v>3.0815589557254077E-2</v>
      </c>
      <c r="AC867" s="13">
        <f t="shared" si="1248"/>
        <v>1.4257309390664672E-3</v>
      </c>
      <c r="AD867" s="13">
        <f t="shared" si="1249"/>
        <v>4.3058676972962144E-3</v>
      </c>
      <c r="AE867" s="13">
        <f t="shared" si="1250"/>
        <v>7.2294908946802863E-3</v>
      </c>
      <c r="AF867" s="13">
        <f t="shared" si="1251"/>
        <v>6.069106422973038E-3</v>
      </c>
      <c r="AG867" s="13">
        <f t="shared" si="1252"/>
        <v>3.3966479161509949E-3</v>
      </c>
      <c r="AH867" s="13">
        <f t="shared" si="1253"/>
        <v>1.9558080168249298E-2</v>
      </c>
      <c r="AI867" s="13">
        <f t="shared" si="1254"/>
        <v>2.2493491365656232E-2</v>
      </c>
      <c r="AJ867" s="13">
        <f t="shared" si="1255"/>
        <v>1.2934734633060389E-2</v>
      </c>
      <c r="AK867" s="13">
        <f t="shared" si="1256"/>
        <v>4.9586895251290926E-3</v>
      </c>
      <c r="AL867" s="13">
        <f t="shared" si="1257"/>
        <v>1.1012229342007873E-4</v>
      </c>
      <c r="AM867" s="13">
        <f t="shared" si="1258"/>
        <v>9.9042438764540683E-4</v>
      </c>
      <c r="AN867" s="13">
        <f t="shared" si="1259"/>
        <v>1.6629085229088469E-3</v>
      </c>
      <c r="AO867" s="13">
        <f t="shared" si="1260"/>
        <v>1.3959999319770925E-3</v>
      </c>
      <c r="AP867" s="13">
        <f t="shared" si="1261"/>
        <v>7.8128803969367922E-4</v>
      </c>
      <c r="AQ867" s="13">
        <f t="shared" si="1262"/>
        <v>3.2794288899278158E-4</v>
      </c>
      <c r="AR867" s="13">
        <f t="shared" si="1263"/>
        <v>6.5675479338378924E-3</v>
      </c>
      <c r="AS867" s="13">
        <f t="shared" si="1264"/>
        <v>7.5532507011162103E-3</v>
      </c>
      <c r="AT867" s="13">
        <f t="shared" si="1265"/>
        <v>4.3434472598187163E-3</v>
      </c>
      <c r="AU867" s="13">
        <f t="shared" si="1266"/>
        <v>1.6651138999917645E-3</v>
      </c>
      <c r="AV867" s="13">
        <f t="shared" si="1267"/>
        <v>4.7875641180137853E-4</v>
      </c>
      <c r="AW867" s="13">
        <f t="shared" si="1268"/>
        <v>5.9067750091316097E-6</v>
      </c>
      <c r="AX867" s="13">
        <f t="shared" si="1269"/>
        <v>1.898456820249303E-4</v>
      </c>
      <c r="AY867" s="13">
        <f t="shared" si="1270"/>
        <v>3.1874821199346862E-4</v>
      </c>
      <c r="AZ867" s="13">
        <f t="shared" si="1271"/>
        <v>2.6758686730544436E-4</v>
      </c>
      <c r="BA867" s="13">
        <f t="shared" si="1272"/>
        <v>1.4975818710016517E-4</v>
      </c>
      <c r="BB867" s="13">
        <f t="shared" si="1273"/>
        <v>6.2860468908758859E-5</v>
      </c>
      <c r="BC867" s="13">
        <f t="shared" si="1274"/>
        <v>2.1108367444571875E-5</v>
      </c>
      <c r="BD867" s="13">
        <f t="shared" si="1275"/>
        <v>1.8378033312492588E-3</v>
      </c>
      <c r="BE867" s="13">
        <f t="shared" si="1276"/>
        <v>2.113633496110667E-3</v>
      </c>
      <c r="BF867" s="13">
        <f t="shared" si="1277"/>
        <v>1.2154310746744117E-3</v>
      </c>
      <c r="BG867" s="13">
        <f t="shared" si="1278"/>
        <v>4.6595044347488184E-4</v>
      </c>
      <c r="BH867" s="13">
        <f t="shared" si="1279"/>
        <v>1.339708727411373E-4</v>
      </c>
      <c r="BI867" s="13">
        <f t="shared" si="1280"/>
        <v>3.0815628561992388E-5</v>
      </c>
      <c r="BJ867" s="14">
        <f t="shared" si="1281"/>
        <v>0.26098360036207169</v>
      </c>
      <c r="BK867" s="14">
        <f t="shared" si="1282"/>
        <v>0.24185514484473211</v>
      </c>
      <c r="BL867" s="14">
        <f t="shared" si="1283"/>
        <v>0.4489350033264134</v>
      </c>
      <c r="BM867" s="14">
        <f t="shared" si="1284"/>
        <v>0.5355034816787837</v>
      </c>
      <c r="BN867" s="14">
        <f t="shared" si="1285"/>
        <v>0.46255241078747728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1.5941000000000001</v>
      </c>
      <c r="F868" s="10">
        <f>VLOOKUP(B868,home!$B$2:$E$405,3,FALSE)</f>
        <v>1.4637</v>
      </c>
      <c r="G868" s="10">
        <f>VLOOKUP(C868,away!$B$2:$E$405,4,FALSE)</f>
        <v>0.69699999999999995</v>
      </c>
      <c r="H868" s="10">
        <f>VLOOKUP(A868,away!$A$2:$E$405,3,FALSE)</f>
        <v>1.1647000000000001</v>
      </c>
      <c r="I868" s="10">
        <f>VLOOKUP(C868,away!$B$2:$E$405,3,FALSE)</f>
        <v>1.3355999999999999</v>
      </c>
      <c r="J868" s="10">
        <f>VLOOKUP(B868,home!$B$2:$E$405,4,FALSE)</f>
        <v>0.76319999999999999</v>
      </c>
      <c r="K868" s="12">
        <f t="shared" si="1230"/>
        <v>1.6262990664900001</v>
      </c>
      <c r="L868" s="12">
        <f t="shared" si="1231"/>
        <v>1.187213557824</v>
      </c>
      <c r="M868" s="13">
        <f t="shared" si="1232"/>
        <v>5.9993885858306083E-2</v>
      </c>
      <c r="N868" s="13">
        <f t="shared" si="1233"/>
        <v>9.7568000566470789E-2</v>
      </c>
      <c r="O868" s="13">
        <f t="shared" si="1234"/>
        <v>7.1225554677526517E-2</v>
      </c>
      <c r="P868" s="13">
        <f t="shared" si="1235"/>
        <v>0.11583405308229382</v>
      </c>
      <c r="Q868" s="13">
        <f t="shared" si="1236"/>
        <v>7.9337374120273654E-2</v>
      </c>
      <c r="R868" s="13">
        <f t="shared" si="1237"/>
        <v>4.2279972088347058E-2</v>
      </c>
      <c r="S868" s="13">
        <f t="shared" si="1238"/>
        <v>5.5912063627455599E-2</v>
      </c>
      <c r="T868" s="13">
        <f t="shared" si="1239"/>
        <v>9.4190406197743812E-2</v>
      </c>
      <c r="U868" s="13">
        <f t="shared" si="1240"/>
        <v>6.8759879138502067E-2</v>
      </c>
      <c r="V868" s="13">
        <f t="shared" si="1241"/>
        <v>1.1994779604077894E-2</v>
      </c>
      <c r="W868" s="13">
        <f t="shared" si="1242"/>
        <v>4.3008765823189639E-2</v>
      </c>
      <c r="X868" s="13">
        <f t="shared" si="1243"/>
        <v>5.106058989056822E-2</v>
      </c>
      <c r="Y868" s="13">
        <f t="shared" si="1244"/>
        <v>3.0309912294286839E-2</v>
      </c>
      <c r="Z868" s="13">
        <f t="shared" si="1245"/>
        <v>1.6731785362568644E-2</v>
      </c>
      <c r="AA868" s="13">
        <f t="shared" si="1246"/>
        <v>2.7210886915856432E-2</v>
      </c>
      <c r="AB868" s="13">
        <f t="shared" si="1247"/>
        <v>2.2126519994811144E-2</v>
      </c>
      <c r="AC868" s="13">
        <f t="shared" si="1248"/>
        <v>1.4474432659799241E-3</v>
      </c>
      <c r="AD868" s="13">
        <f t="shared" si="1249"/>
        <v>1.7486278927285086E-2</v>
      </c>
      <c r="AE868" s="13">
        <f t="shared" si="1250"/>
        <v>2.0759947418364962E-2</v>
      </c>
      <c r="AF868" s="13">
        <f t="shared" si="1251"/>
        <v>1.2323245517398117E-2</v>
      </c>
      <c r="AG868" s="13">
        <f t="shared" si="1252"/>
        <v>4.8767747182162941E-3</v>
      </c>
      <c r="AH868" s="13">
        <f t="shared" si="1253"/>
        <v>4.9660506072606581E-3</v>
      </c>
      <c r="AI868" s="13">
        <f t="shared" si="1254"/>
        <v>8.0762834667301043E-3</v>
      </c>
      <c r="AJ868" s="13">
        <f t="shared" si="1255"/>
        <v>6.5672261313258979E-3</v>
      </c>
      <c r="AK868" s="13">
        <f t="shared" si="1256"/>
        <v>3.5600912422680138E-3</v>
      </c>
      <c r="AL868" s="13">
        <f t="shared" si="1257"/>
        <v>1.1178687141627413E-4</v>
      </c>
      <c r="AM868" s="13">
        <f t="shared" si="1258"/>
        <v>5.6875838191654954E-3</v>
      </c>
      <c r="AN868" s="13">
        <f t="shared" si="1259"/>
        <v>6.7523766213736808E-3</v>
      </c>
      <c r="AO868" s="13">
        <f t="shared" si="1260"/>
        <v>4.0082565362143247E-3</v>
      </c>
      <c r="AP868" s="13">
        <f t="shared" si="1261"/>
        <v>1.5862188343434374E-3</v>
      </c>
      <c r="AQ868" s="13">
        <f t="shared" si="1262"/>
        <v>4.7079512645207725E-4</v>
      </c>
      <c r="AR868" s="13">
        <f t="shared" si="1263"/>
        <v>1.1791525219559925E-3</v>
      </c>
      <c r="AS868" s="13">
        <f t="shared" si="1264"/>
        <v>1.9176546457063597E-3</v>
      </c>
      <c r="AT868" s="13">
        <f t="shared" si="1265"/>
        <v>1.5593399800812328E-3</v>
      </c>
      <c r="AU868" s="13">
        <f t="shared" si="1266"/>
        <v>8.4531771798221464E-4</v>
      </c>
      <c r="AV868" s="13">
        <f t="shared" si="1267"/>
        <v>3.4368485391048331E-4</v>
      </c>
      <c r="AW868" s="13">
        <f t="shared" si="1268"/>
        <v>5.9953916841712431E-6</v>
      </c>
      <c r="AX868" s="13">
        <f t="shared" si="1269"/>
        <v>1.5416187092820786E-3</v>
      </c>
      <c r="AY868" s="13">
        <f t="shared" si="1270"/>
        <v>1.8302306326548191E-3</v>
      </c>
      <c r="AZ868" s="13">
        <f t="shared" si="1271"/>
        <v>1.0864373105162993E-3</v>
      </c>
      <c r="BA868" s="13">
        <f t="shared" si="1272"/>
        <v>4.2994436825693127E-4</v>
      </c>
      <c r="BB868" s="13">
        <f t="shared" si="1273"/>
        <v>1.2760894577617575E-4</v>
      </c>
      <c r="BC868" s="13">
        <f t="shared" si="1274"/>
        <v>3.0299814105020707E-5</v>
      </c>
      <c r="BD868" s="13">
        <f t="shared" si="1275"/>
        <v>2.3331764346808605E-4</v>
      </c>
      <c r="BE868" s="13">
        <f t="shared" si="1276"/>
        <v>3.7944426576779497E-4</v>
      </c>
      <c r="BF868" s="13">
        <f t="shared" si="1277"/>
        <v>3.0854492760157433E-4</v>
      </c>
      <c r="BG868" s="13">
        <f t="shared" si="1278"/>
        <v>1.6726210924288833E-4</v>
      </c>
      <c r="BH868" s="13">
        <f t="shared" si="1279"/>
        <v>6.8004553030214445E-5</v>
      </c>
      <c r="BI868" s="13">
        <f t="shared" si="1280"/>
        <v>2.2119148222021475E-5</v>
      </c>
      <c r="BJ868" s="14">
        <f t="shared" si="1281"/>
        <v>0.47447266619193779</v>
      </c>
      <c r="BK868" s="14">
        <f t="shared" si="1282"/>
        <v>0.24712424294218438</v>
      </c>
      <c r="BL868" s="14">
        <f t="shared" si="1283"/>
        <v>0.2617963066295968</v>
      </c>
      <c r="BM868" s="14">
        <f t="shared" si="1284"/>
        <v>0.53206192549209896</v>
      </c>
      <c r="BN868" s="14">
        <f t="shared" si="1285"/>
        <v>0.46623884039321789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1.1607000000000001</v>
      </c>
      <c r="F869" s="10">
        <f>VLOOKUP(B869,home!$B$2:$E$405,3,FALSE)</f>
        <v>0.70489999999999997</v>
      </c>
      <c r="G869" s="10">
        <f>VLOOKUP(C869,away!$B$2:$E$405,4,FALSE)</f>
        <v>1.0339</v>
      </c>
      <c r="H869" s="10">
        <f>VLOOKUP(A869,away!$A$2:$E$405,3,FALSE)</f>
        <v>0.89880000000000004</v>
      </c>
      <c r="I869" s="10">
        <f>VLOOKUP(C869,away!$B$2:$E$405,3,FALSE)</f>
        <v>1.1126</v>
      </c>
      <c r="J869" s="10">
        <f>VLOOKUP(B869,home!$B$2:$E$405,4,FALSE)</f>
        <v>1.1126</v>
      </c>
      <c r="K869" s="12">
        <f t="shared" si="1230"/>
        <v>0.84591364487700005</v>
      </c>
      <c r="L869" s="12">
        <f t="shared" si="1231"/>
        <v>1.1126054294880001</v>
      </c>
      <c r="M869" s="13">
        <f t="shared" si="1232"/>
        <v>0.14106717630493981</v>
      </c>
      <c r="N869" s="13">
        <f t="shared" si="1233"/>
        <v>0.11933064928061801</v>
      </c>
      <c r="O869" s="13">
        <f t="shared" si="1234"/>
        <v>0.15695210627941697</v>
      </c>
      <c r="P869" s="13">
        <f t="shared" si="1235"/>
        <v>0.13276792829394388</v>
      </c>
      <c r="Q869" s="13">
        <f t="shared" si="1236"/>
        <v>5.0471712239253265E-2</v>
      </c>
      <c r="R869" s="13">
        <f t="shared" si="1237"/>
        <v>8.7312882808028514E-2</v>
      </c>
      <c r="S869" s="13">
        <f t="shared" si="1238"/>
        <v>3.1239235173605318E-2</v>
      </c>
      <c r="T869" s="13">
        <f t="shared" si="1239"/>
        <v>5.6155101072949118E-2</v>
      </c>
      <c r="U869" s="13">
        <f t="shared" si="1240"/>
        <v>7.3859158940857747E-2</v>
      </c>
      <c r="V869" s="13">
        <f t="shared" si="1241"/>
        <v>3.2668191173774405E-3</v>
      </c>
      <c r="W869" s="13">
        <f t="shared" si="1242"/>
        <v>1.4231570021163275E-2</v>
      </c>
      <c r="X869" s="13">
        <f t="shared" si="1243"/>
        <v>1.5834122075684909E-2</v>
      </c>
      <c r="Y869" s="13">
        <f t="shared" si="1244"/>
        <v>8.8085650962914201E-3</v>
      </c>
      <c r="Z869" s="13">
        <f t="shared" si="1245"/>
        <v>3.2381595825487323E-2</v>
      </c>
      <c r="AA869" s="13">
        <f t="shared" si="1246"/>
        <v>2.7392033751671832E-2</v>
      </c>
      <c r="AB869" s="13">
        <f t="shared" si="1247"/>
        <v>1.1585647555735261E-2</v>
      </c>
      <c r="AC869" s="13">
        <f t="shared" si="1248"/>
        <v>1.9216412425190833E-4</v>
      </c>
      <c r="AD869" s="13">
        <f t="shared" si="1249"/>
        <v>3.0096698172311174E-3</v>
      </c>
      <c r="AE869" s="13">
        <f t="shared" si="1250"/>
        <v>3.3485749796174978E-3</v>
      </c>
      <c r="AF869" s="13">
        <f t="shared" si="1251"/>
        <v>1.8628213516850493E-3</v>
      </c>
      <c r="AG869" s="13">
        <f t="shared" si="1252"/>
        <v>6.9086171668365369E-4</v>
      </c>
      <c r="AH869" s="13">
        <f t="shared" si="1253"/>
        <v>9.0069848327307862E-3</v>
      </c>
      <c r="AI869" s="13">
        <f t="shared" si="1254"/>
        <v>7.6191313692071556E-3</v>
      </c>
      <c r="AJ869" s="13">
        <f t="shared" si="1255"/>
        <v>3.2225635936613561E-3</v>
      </c>
      <c r="AK869" s="13">
        <f t="shared" si="1256"/>
        <v>9.0867017178733391E-4</v>
      </c>
      <c r="AL869" s="13">
        <f t="shared" si="1257"/>
        <v>7.2343498573175859E-6</v>
      </c>
      <c r="AM869" s="13">
        <f t="shared" si="1258"/>
        <v>5.0918415299405393E-4</v>
      </c>
      <c r="AN869" s="13">
        <f t="shared" si="1259"/>
        <v>5.6652105323043282E-4</v>
      </c>
      <c r="AO869" s="13">
        <f t="shared" si="1260"/>
        <v>3.1515719987172008E-4</v>
      </c>
      <c r="AP869" s="13">
        <f t="shared" si="1261"/>
        <v>1.1688187057317019E-4</v>
      </c>
      <c r="AQ869" s="13">
        <f t="shared" si="1262"/>
        <v>3.2510850952105708E-5</v>
      </c>
      <c r="AR869" s="13">
        <f t="shared" si="1263"/>
        <v>2.0042440456424682E-3</v>
      </c>
      <c r="AS869" s="13">
        <f t="shared" si="1264"/>
        <v>1.6954173858724445E-3</v>
      </c>
      <c r="AT869" s="13">
        <f t="shared" si="1265"/>
        <v>7.1708835023559731E-4</v>
      </c>
      <c r="AU869" s="13">
        <f t="shared" si="1266"/>
        <v>2.0219827334887631E-4</v>
      </c>
      <c r="AV869" s="13">
        <f t="shared" si="1267"/>
        <v>4.2760569599095982E-5</v>
      </c>
      <c r="AW869" s="13">
        <f t="shared" si="1268"/>
        <v>1.8913165034566928E-7</v>
      </c>
      <c r="AX869" s="13">
        <f t="shared" si="1269"/>
        <v>7.1787637128801332E-5</v>
      </c>
      <c r="AY869" s="13">
        <f t="shared" si="1270"/>
        <v>7.9871314839618685E-5</v>
      </c>
      <c r="AZ869" s="13">
        <f t="shared" si="1271"/>
        <v>4.4432629275452632E-5</v>
      </c>
      <c r="BA869" s="13">
        <f t="shared" si="1272"/>
        <v>1.6478661526098688E-5</v>
      </c>
      <c r="BB869" s="13">
        <f t="shared" si="1273"/>
        <v>4.5835620711581019E-6</v>
      </c>
      <c r="BC869" s="13">
        <f t="shared" si="1274"/>
        <v>1.0199392093531534E-6</v>
      </c>
      <c r="BD869" s="13">
        <f t="shared" si="1275"/>
        <v>3.7165546786680056E-4</v>
      </c>
      <c r="BE869" s="13">
        <f t="shared" si="1276"/>
        <v>3.1438843146167203E-4</v>
      </c>
      <c r="BF869" s="13">
        <f t="shared" si="1277"/>
        <v>1.3297273198245292E-4</v>
      </c>
      <c r="BG869" s="13">
        <f t="shared" si="1278"/>
        <v>3.7494482793509731E-5</v>
      </c>
      <c r="BH869" s="13">
        <f t="shared" si="1279"/>
        <v>7.9292736506589446E-6</v>
      </c>
      <c r="BI869" s="13">
        <f t="shared" si="1280"/>
        <v>1.3414961550112131E-6</v>
      </c>
      <c r="BJ869" s="14">
        <f t="shared" si="1281"/>
        <v>0.27550207652284925</v>
      </c>
      <c r="BK869" s="14">
        <f t="shared" si="1282"/>
        <v>0.30862042867881528</v>
      </c>
      <c r="BL869" s="14">
        <f t="shared" si="1283"/>
        <v>0.38338666981170555</v>
      </c>
      <c r="BM869" s="14">
        <f t="shared" si="1284"/>
        <v>0.31190863344946768</v>
      </c>
      <c r="BN869" s="14">
        <f t="shared" si="1285"/>
        <v>0.68790245520620041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1.1607000000000001</v>
      </c>
      <c r="F870" s="10">
        <f>VLOOKUP(B870,home!$B$2:$E$405,3,FALSE)</f>
        <v>2.4984999999999999</v>
      </c>
      <c r="G870" s="10">
        <f>VLOOKUP(C870,away!$B$2:$E$405,4,FALSE)</f>
        <v>2.3262</v>
      </c>
      <c r="H870" s="10">
        <f>VLOOKUP(A870,away!$A$2:$E$405,3,FALSE)</f>
        <v>0.89880000000000004</v>
      </c>
      <c r="I870" s="10">
        <f>VLOOKUP(C870,away!$B$2:$E$405,3,FALSE)</f>
        <v>0.44500000000000001</v>
      </c>
      <c r="J870" s="10">
        <f>VLOOKUP(B870,home!$B$2:$E$405,4,FALSE)</f>
        <v>1.0013000000000001</v>
      </c>
      <c r="K870" s="12">
        <f t="shared" si="1230"/>
        <v>6.7460008194900007</v>
      </c>
      <c r="L870" s="12">
        <f t="shared" si="1231"/>
        <v>0.40048595580000007</v>
      </c>
      <c r="M870" s="13">
        <f t="shared" si="1232"/>
        <v>7.8762633456242446E-4</v>
      </c>
      <c r="N870" s="13">
        <f t="shared" si="1233"/>
        <v>5.3133278984100214E-3</v>
      </c>
      <c r="O870" s="13">
        <f t="shared" si="1234"/>
        <v>3.1543328541048317E-4</v>
      </c>
      <c r="P870" s="13">
        <f t="shared" si="1235"/>
        <v>2.127913201873543E-3</v>
      </c>
      <c r="Q870" s="13">
        <f t="shared" si="1236"/>
        <v>1.7921857178446549E-2</v>
      </c>
      <c r="R870" s="13">
        <f t="shared" si="1237"/>
        <v>6.316330039937579E-5</v>
      </c>
      <c r="S870" s="13">
        <f t="shared" si="1238"/>
        <v>1.4372343826033031E-3</v>
      </c>
      <c r="T870" s="13">
        <f t="shared" si="1239"/>
        <v>7.1774521018212589E-3</v>
      </c>
      <c r="U870" s="13">
        <f t="shared" si="1240"/>
        <v>4.2609967625588217E-4</v>
      </c>
      <c r="V870" s="13">
        <f t="shared" si="1241"/>
        <v>4.3143837273027836E-4</v>
      </c>
      <c r="W870" s="13">
        <f t="shared" si="1242"/>
        <v>4.0300287737527689E-2</v>
      </c>
      <c r="X870" s="13">
        <f t="shared" si="1243"/>
        <v>1.6139699253578797E-2</v>
      </c>
      <c r="Y870" s="13">
        <f t="shared" si="1244"/>
        <v>3.2318614409470262E-3</v>
      </c>
      <c r="Z870" s="13">
        <f t="shared" si="1245"/>
        <v>8.4320049106421782E-6</v>
      </c>
      <c r="AA870" s="13">
        <f t="shared" si="1246"/>
        <v>5.6882312037135844E-5</v>
      </c>
      <c r="AB870" s="13">
        <f t="shared" si="1247"/>
        <v>1.9186406180850225E-4</v>
      </c>
      <c r="AC870" s="13">
        <f t="shared" si="1248"/>
        <v>7.2850488299572281E-5</v>
      </c>
      <c r="AD870" s="13">
        <f t="shared" si="1249"/>
        <v>6.7966443525761214E-2</v>
      </c>
      <c r="AE870" s="13">
        <f t="shared" si="1250"/>
        <v>2.7219606097741204E-2</v>
      </c>
      <c r="AF870" s="13">
        <f t="shared" si="1251"/>
        <v>5.4505349822766974E-3</v>
      </c>
      <c r="AG870" s="13">
        <f t="shared" si="1252"/>
        <v>7.2762090399947315E-4</v>
      </c>
      <c r="AH870" s="13">
        <f t="shared" si="1253"/>
        <v>8.4422488648720675E-7</v>
      </c>
      <c r="AI870" s="13">
        <f t="shared" si="1254"/>
        <v>5.6951417760765496E-6</v>
      </c>
      <c r="AJ870" s="13">
        <f t="shared" si="1255"/>
        <v>1.9209715544262078E-5</v>
      </c>
      <c r="AK870" s="13">
        <f t="shared" si="1256"/>
        <v>4.3196252267920554E-5</v>
      </c>
      <c r="AL870" s="13">
        <f t="shared" si="1257"/>
        <v>7.8727441688052219E-6</v>
      </c>
      <c r="AM870" s="13">
        <f t="shared" si="1258"/>
        <v>9.170033674452116E-2</v>
      </c>
      <c r="AN870" s="13">
        <f t="shared" si="1259"/>
        <v>3.6724697008311422E-2</v>
      </c>
      <c r="AO870" s="13">
        <f t="shared" si="1260"/>
        <v>7.3538626914195016E-3</v>
      </c>
      <c r="AP870" s="13">
        <f t="shared" si="1261"/>
        <v>9.8170624293169987E-4</v>
      </c>
      <c r="AQ870" s="13">
        <f t="shared" si="1262"/>
        <v>9.8289890753832233E-5</v>
      </c>
      <c r="AR870" s="13">
        <f t="shared" si="1263"/>
        <v>6.7620042114995138E-8</v>
      </c>
      <c r="AS870" s="13">
        <f t="shared" si="1264"/>
        <v>4.5616485952170557E-7</v>
      </c>
      <c r="AT870" s="13">
        <f t="shared" si="1265"/>
        <v>1.538644258077984E-6</v>
      </c>
      <c r="AU870" s="13">
        <f t="shared" si="1266"/>
        <v>3.4598984752992184E-6</v>
      </c>
      <c r="AV870" s="13">
        <f t="shared" si="1267"/>
        <v>5.8351194874301872E-6</v>
      </c>
      <c r="AW870" s="13">
        <f t="shared" si="1268"/>
        <v>5.9082289816897309E-7</v>
      </c>
      <c r="AX870" s="13">
        <f t="shared" si="1269"/>
        <v>0.10310175780434147</v>
      </c>
      <c r="AY870" s="13">
        <f t="shared" si="1270"/>
        <v>4.1290806018931807E-2</v>
      </c>
      <c r="AZ870" s="13">
        <f t="shared" si="1271"/>
        <v>8.2681939571221507E-3</v>
      </c>
      <c r="BA870" s="13">
        <f t="shared" si="1272"/>
        <v>1.1037651865526163E-3</v>
      </c>
      <c r="BB870" s="13">
        <f t="shared" si="1273"/>
        <v>1.1051061392882248E-4</v>
      </c>
      <c r="BC870" s="13">
        <f t="shared" si="1274"/>
        <v>8.8515897690658582E-6</v>
      </c>
      <c r="BD870" s="13">
        <f t="shared" si="1275"/>
        <v>4.5134795329433433E-9</v>
      </c>
      <c r="BE870" s="13">
        <f t="shared" si="1276"/>
        <v>3.0447936627987139E-8</v>
      </c>
      <c r="BF870" s="13">
        <f t="shared" si="1277"/>
        <v>1.0270090272209047E-7</v>
      </c>
      <c r="BG870" s="13">
        <f t="shared" si="1278"/>
        <v>2.3094012464186151E-7</v>
      </c>
      <c r="BH870" s="13">
        <f t="shared" si="1279"/>
        <v>3.8948056752178046E-7</v>
      </c>
      <c r="BI870" s="13">
        <f t="shared" si="1280"/>
        <v>5.2548724553547219E-7</v>
      </c>
      <c r="BJ870" s="14">
        <f t="shared" si="1281"/>
        <v>0.48219146886909353</v>
      </c>
      <c r="BK870" s="14">
        <f t="shared" si="1282"/>
        <v>4.6155741543169732E-2</v>
      </c>
      <c r="BL870" s="14">
        <f t="shared" si="1283"/>
        <v>1.1350289877651524E-3</v>
      </c>
      <c r="BM870" s="14">
        <f t="shared" si="1284"/>
        <v>0.46167113500980295</v>
      </c>
      <c r="BN870" s="14">
        <f t="shared" si="1285"/>
        <v>2.6529321199102396E-2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1.7444</v>
      </c>
      <c r="F877" s="10">
        <f>VLOOKUP(B877,home!$B$2:$E$405,3,FALSE)</f>
        <v>1.0828</v>
      </c>
      <c r="G877" s="10">
        <f>VLOOKUP(C877,away!$B$2:$E$405,4,FALSE)</f>
        <v>1.4650000000000001</v>
      </c>
      <c r="H877" s="10">
        <f>VLOOKUP(A877,away!$A$2:$E$405,3,FALSE)</f>
        <v>1.5556000000000001</v>
      </c>
      <c r="I877" s="10">
        <f>VLOOKUP(C877,away!$B$2:$E$405,3,FALSE)</f>
        <v>0.71430000000000005</v>
      </c>
      <c r="J877" s="10">
        <f>VLOOKUP(B877,home!$B$2:$E$405,4,FALSE)</f>
        <v>1.3571</v>
      </c>
      <c r="K877" s="12">
        <f t="shared" si="1230"/>
        <v>2.7671452088000001</v>
      </c>
      <c r="L877" s="12">
        <f t="shared" si="1231"/>
        <v>1.5079621300680002</v>
      </c>
      <c r="M877" s="13">
        <f t="shared" si="1232"/>
        <v>1.3910555495518459E-2</v>
      </c>
      <c r="N877" s="13">
        <f t="shared" si="1233"/>
        <v>3.8492526991170409E-2</v>
      </c>
      <c r="O877" s="13">
        <f t="shared" si="1234"/>
        <v>2.097659089545114E-2</v>
      </c>
      <c r="P877" s="13">
        <f t="shared" si="1235"/>
        <v>5.8045272993305315E-2</v>
      </c>
      <c r="Q877" s="13">
        <f t="shared" si="1236"/>
        <v>5.3257205819110955E-2</v>
      </c>
      <c r="R877" s="13">
        <f t="shared" si="1237"/>
        <v>1.5815952344134767E-2</v>
      </c>
      <c r="S877" s="13">
        <f t="shared" si="1238"/>
        <v>6.0552105880185905E-2</v>
      </c>
      <c r="T877" s="13">
        <f t="shared" si="1239"/>
        <v>8.0309849528456448E-2</v>
      </c>
      <c r="U877" s="13">
        <f t="shared" si="1240"/>
        <v>4.3765036751681641E-2</v>
      </c>
      <c r="V877" s="13">
        <f t="shared" si="1241"/>
        <v>2.8074312323211153E-2</v>
      </c>
      <c r="W877" s="13">
        <f t="shared" si="1242"/>
        <v>4.9123473972142791E-2</v>
      </c>
      <c r="X877" s="13">
        <f t="shared" si="1243"/>
        <v>7.4076338447372408E-2</v>
      </c>
      <c r="Y877" s="13">
        <f t="shared" si="1244"/>
        <v>5.5852156556368916E-2</v>
      </c>
      <c r="Z877" s="13">
        <f t="shared" si="1245"/>
        <v>7.9499523953051442E-3</v>
      </c>
      <c r="AA877" s="13">
        <f t="shared" si="1246"/>
        <v>2.1998672680856712E-2</v>
      </c>
      <c r="AB877" s="13">
        <f t="shared" si="1247"/>
        <v>3.0436760854396061E-2</v>
      </c>
      <c r="AC877" s="13">
        <f t="shared" si="1248"/>
        <v>7.3216932432403035E-3</v>
      </c>
      <c r="AD877" s="13">
        <f t="shared" si="1249"/>
        <v>3.3982946410406611E-2</v>
      </c>
      <c r="AE877" s="13">
        <f t="shared" si="1250"/>
        <v>5.1244996255023455E-2</v>
      </c>
      <c r="AF877" s="13">
        <f t="shared" si="1251"/>
        <v>3.8637756854025943E-2</v>
      </c>
      <c r="AG877" s="13">
        <f t="shared" si="1252"/>
        <v>1.9421424708882137E-2</v>
      </c>
      <c r="AH877" s="13">
        <f t="shared" si="1253"/>
        <v>2.9970567869908884E-3</v>
      </c>
      <c r="AI877" s="13">
        <f t="shared" si="1254"/>
        <v>8.2932913286233572E-3</v>
      </c>
      <c r="AJ877" s="13">
        <f t="shared" si="1255"/>
        <v>1.147437068259136E-2</v>
      </c>
      <c r="AK877" s="13">
        <f t="shared" si="1256"/>
        <v>1.0583749952775955E-2</v>
      </c>
      <c r="AL877" s="13">
        <f t="shared" si="1257"/>
        <v>1.2220638729029622E-3</v>
      </c>
      <c r="AM877" s="13">
        <f t="shared" si="1258"/>
        <v>1.8807149468092754E-2</v>
      </c>
      <c r="AN877" s="13">
        <f t="shared" si="1259"/>
        <v>2.8360469172412407E-2</v>
      </c>
      <c r="AO877" s="13">
        <f t="shared" si="1260"/>
        <v>2.1383256751479441E-2</v>
      </c>
      <c r="AP877" s="13">
        <f t="shared" si="1261"/>
        <v>1.0748380466250623E-2</v>
      </c>
      <c r="AQ877" s="13">
        <f t="shared" si="1262"/>
        <v>4.052037675667146E-3</v>
      </c>
      <c r="AR877" s="13">
        <f t="shared" si="1263"/>
        <v>9.0388962728910614E-4</v>
      </c>
      <c r="AS877" s="13">
        <f t="shared" si="1264"/>
        <v>2.5011938514370676E-3</v>
      </c>
      <c r="AT877" s="13">
        <f t="shared" si="1265"/>
        <v>3.4605832911420516E-3</v>
      </c>
      <c r="AU877" s="13">
        <f t="shared" si="1266"/>
        <v>3.1919788245790212E-3</v>
      </c>
      <c r="AV877" s="13">
        <f t="shared" si="1267"/>
        <v>2.2081672277562236E-3</v>
      </c>
      <c r="AW877" s="13">
        <f t="shared" si="1268"/>
        <v>1.4164909026730216E-4</v>
      </c>
      <c r="AX877" s="13">
        <f t="shared" si="1269"/>
        <v>8.6736855903030482E-3</v>
      </c>
      <c r="AY877" s="13">
        <f t="shared" si="1270"/>
        <v>1.3079589398293505E-2</v>
      </c>
      <c r="AZ877" s="13">
        <f t="shared" si="1271"/>
        <v>9.861762744732756E-3</v>
      </c>
      <c r="BA877" s="13">
        <f t="shared" si="1272"/>
        <v>4.9570549182574829E-3</v>
      </c>
      <c r="BB877" s="13">
        <f t="shared" si="1273"/>
        <v>1.868762773349904E-3</v>
      </c>
      <c r="BC877" s="13">
        <f t="shared" si="1274"/>
        <v>5.6360469845850023E-4</v>
      </c>
      <c r="BD877" s="13">
        <f t="shared" si="1275"/>
        <v>2.2717188795220858E-4</v>
      </c>
      <c r="BE877" s="13">
        <f t="shared" si="1276"/>
        <v>6.2861760132100432E-4</v>
      </c>
      <c r="BF877" s="13">
        <f t="shared" si="1277"/>
        <v>8.6973809183138321E-4</v>
      </c>
      <c r="BG877" s="13">
        <f t="shared" si="1278"/>
        <v>8.0223053124068883E-4</v>
      </c>
      <c r="BH877" s="13">
        <f t="shared" si="1279"/>
        <v>5.5497209271893782E-4</v>
      </c>
      <c r="BI877" s="13">
        <f t="shared" si="1280"/>
        <v>3.0713767347698352E-4</v>
      </c>
      <c r="BJ877" s="14">
        <f t="shared" si="1281"/>
        <v>0.61675442920025758</v>
      </c>
      <c r="BK877" s="14">
        <f t="shared" si="1282"/>
        <v>0.18220559320665761</v>
      </c>
      <c r="BL877" s="14">
        <f t="shared" si="1283"/>
        <v>0.1819971629782465</v>
      </c>
      <c r="BM877" s="14">
        <f t="shared" si="1284"/>
        <v>0.77547109293374961</v>
      </c>
      <c r="BN877" s="14">
        <f t="shared" si="1285"/>
        <v>0.20049810453869105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1.7444</v>
      </c>
      <c r="F878" s="10">
        <f>VLOOKUP(B878,home!$B$2:$E$405,3,FALSE)</f>
        <v>0.63700000000000001</v>
      </c>
      <c r="G878" s="10">
        <f>VLOOKUP(C878,away!$B$2:$E$405,4,FALSE)</f>
        <v>1.5286999999999999</v>
      </c>
      <c r="H878" s="10">
        <f>VLOOKUP(A878,away!$A$2:$E$405,3,FALSE)</f>
        <v>1.5556000000000001</v>
      </c>
      <c r="I878" s="10">
        <f>VLOOKUP(C878,away!$B$2:$E$405,3,FALSE)</f>
        <v>0.85709999999999997</v>
      </c>
      <c r="J878" s="10">
        <f>VLOOKUP(B878,home!$B$2:$E$405,4,FALSE)</f>
        <v>1.5</v>
      </c>
      <c r="K878" s="12">
        <f t="shared" si="1230"/>
        <v>1.6986651463599998</v>
      </c>
      <c r="L878" s="12">
        <f t="shared" si="1231"/>
        <v>1.9999571400000002</v>
      </c>
      <c r="M878" s="13">
        <f t="shared" si="1232"/>
        <v>2.4757611884565087E-2</v>
      </c>
      <c r="N878" s="13">
        <f t="shared" si="1233"/>
        <v>4.2054892415418821E-2</v>
      </c>
      <c r="O878" s="13">
        <f t="shared" si="1234"/>
        <v>4.9514162657884803E-2</v>
      </c>
      <c r="P878" s="13">
        <f t="shared" si="1235"/>
        <v>8.4107982358148731E-2</v>
      </c>
      <c r="Q878" s="13">
        <f t="shared" si="1236"/>
        <v>3.5718589989995733E-2</v>
      </c>
      <c r="R878" s="13">
        <f t="shared" si="1237"/>
        <v>4.9513101569379062E-2</v>
      </c>
      <c r="S878" s="13">
        <f t="shared" si="1238"/>
        <v>7.14341182152647E-2</v>
      </c>
      <c r="T878" s="13">
        <f t="shared" si="1239"/>
        <v>7.1435649081224489E-2</v>
      </c>
      <c r="U878" s="13">
        <f t="shared" si="1240"/>
        <v>8.410617992408681E-2</v>
      </c>
      <c r="V878" s="13">
        <f t="shared" si="1241"/>
        <v>2.6964454777846151E-2</v>
      </c>
      <c r="W878" s="13">
        <f t="shared" si="1242"/>
        <v>2.0224641297709643E-2</v>
      </c>
      <c r="X878" s="13">
        <f t="shared" si="1243"/>
        <v>4.0448415767293272E-2</v>
      </c>
      <c r="Y878" s="13">
        <f t="shared" si="1244"/>
        <v>4.0447548957743391E-2</v>
      </c>
      <c r="Z878" s="13">
        <f t="shared" si="1245"/>
        <v>3.3008027002408284E-2</v>
      </c>
      <c r="AA878" s="13">
        <f t="shared" si="1246"/>
        <v>5.6069585019100698E-2</v>
      </c>
      <c r="AB878" s="13">
        <f t="shared" si="1247"/>
        <v>4.7621724921407572E-2</v>
      </c>
      <c r="AC878" s="13">
        <f t="shared" si="1248"/>
        <v>5.7253247438773152E-3</v>
      </c>
      <c r="AD878" s="13">
        <f t="shared" si="1249"/>
        <v>8.5887233175131143E-3</v>
      </c>
      <c r="AE878" s="13">
        <f t="shared" si="1250"/>
        <v>1.7177078522344839E-2</v>
      </c>
      <c r="AF878" s="13">
        <f t="shared" si="1251"/>
        <v>1.7176710417552112E-2</v>
      </c>
      <c r="AG878" s="13">
        <f t="shared" si="1252"/>
        <v>1.1450894880431909E-2</v>
      </c>
      <c r="AH878" s="13">
        <f t="shared" si="1253"/>
        <v>1.6503659820194822E-2</v>
      </c>
      <c r="AI878" s="13">
        <f t="shared" si="1254"/>
        <v>2.8034191723946889E-2</v>
      </c>
      <c r="AJ878" s="13">
        <f t="shared" si="1255"/>
        <v>2.3810352193921268E-2</v>
      </c>
      <c r="AK878" s="13">
        <f t="shared" si="1256"/>
        <v>1.3481938464790139E-2</v>
      </c>
      <c r="AL878" s="13">
        <f t="shared" si="1257"/>
        <v>7.7801609427914176E-4</v>
      </c>
      <c r="AM878" s="13">
        <f t="shared" si="1258"/>
        <v>2.9178729902377895E-3</v>
      </c>
      <c r="AN878" s="13">
        <f t="shared" si="1259"/>
        <v>5.8356209204392176E-3</v>
      </c>
      <c r="AO878" s="13">
        <f t="shared" si="1260"/>
        <v>5.8354958630828947E-3</v>
      </c>
      <c r="AP878" s="13">
        <f t="shared" si="1261"/>
        <v>3.8902472056043659E-3</v>
      </c>
      <c r="AQ878" s="13">
        <f t="shared" si="1262"/>
        <v>1.9450819188033762E-3</v>
      </c>
      <c r="AR878" s="13">
        <f t="shared" si="1263"/>
        <v>6.6013224587059445E-3</v>
      </c>
      <c r="AS878" s="13">
        <f t="shared" si="1264"/>
        <v>1.1213436380487288E-2</v>
      </c>
      <c r="AT878" s="13">
        <f t="shared" si="1265"/>
        <v>9.5239367752294919E-3</v>
      </c>
      <c r="AU878" s="13">
        <f t="shared" si="1266"/>
        <v>5.3926598187395303E-3</v>
      </c>
      <c r="AV878" s="13">
        <f t="shared" si="1267"/>
        <v>2.2900808200672193E-3</v>
      </c>
      <c r="AW878" s="13">
        <f t="shared" si="1268"/>
        <v>7.3420027833924752E-5</v>
      </c>
      <c r="AX878" s="13">
        <f t="shared" si="1269"/>
        <v>8.2608152500369405E-4</v>
      </c>
      <c r="AY878" s="13">
        <f t="shared" si="1270"/>
        <v>1.6521276441532266E-3</v>
      </c>
      <c r="AZ878" s="13">
        <f t="shared" si="1271"/>
        <v>1.6520922390578128E-3</v>
      </c>
      <c r="BA878" s="13">
        <f t="shared" si="1272"/>
        <v>1.1013712231474201E-3</v>
      </c>
      <c r="BB878" s="13">
        <f t="shared" si="1273"/>
        <v>5.5067381038105437E-4</v>
      </c>
      <c r="BC878" s="13">
        <f t="shared" si="1274"/>
        <v>2.2026480377651894E-4</v>
      </c>
      <c r="BD878" s="13">
        <f t="shared" si="1275"/>
        <v>2.2003936641218874E-3</v>
      </c>
      <c r="BE878" s="13">
        <f t="shared" si="1276"/>
        <v>3.737732025515222E-3</v>
      </c>
      <c r="BF878" s="13">
        <f t="shared" si="1277"/>
        <v>3.1745775590881365E-3</v>
      </c>
      <c r="BG878" s="13">
        <f t="shared" si="1278"/>
        <v>1.7975147513465404E-3</v>
      </c>
      <c r="BH878" s="13">
        <f t="shared" si="1279"/>
        <v>7.6334391454508255E-4</v>
      </c>
      <c r="BI878" s="13">
        <f t="shared" si="1280"/>
        <v>2.5933314046474741E-4</v>
      </c>
      <c r="BJ878" s="14">
        <f t="shared" si="1281"/>
        <v>0.33115007479091463</v>
      </c>
      <c r="BK878" s="14">
        <f t="shared" si="1282"/>
        <v>0.21541963571813436</v>
      </c>
      <c r="BL878" s="14">
        <f t="shared" si="1283"/>
        <v>0.41560922760302305</v>
      </c>
      <c r="BM878" s="14">
        <f t="shared" si="1284"/>
        <v>0.70794191662276917</v>
      </c>
      <c r="BN878" s="14">
        <f t="shared" si="1285"/>
        <v>0.28566634087539222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1.7444</v>
      </c>
      <c r="F879" s="10">
        <f>VLOOKUP(B879,home!$B$2:$E$405,3,FALSE)</f>
        <v>0.82799999999999996</v>
      </c>
      <c r="G879" s="10">
        <f>VLOOKUP(C879,away!$B$2:$E$405,4,FALSE)</f>
        <v>0.63700000000000001</v>
      </c>
      <c r="H879" s="10">
        <f>VLOOKUP(A879,away!$A$2:$E$405,3,FALSE)</f>
        <v>1.5556000000000001</v>
      </c>
      <c r="I879" s="10">
        <f>VLOOKUP(C879,away!$B$2:$E$405,3,FALSE)</f>
        <v>1.2142999999999999</v>
      </c>
      <c r="J879" s="10">
        <f>VLOOKUP(B879,home!$B$2:$E$405,4,FALSE)</f>
        <v>0.85709999999999997</v>
      </c>
      <c r="K879" s="12">
        <f t="shared" si="1230"/>
        <v>0.92005935839999997</v>
      </c>
      <c r="L879" s="12">
        <f t="shared" si="1231"/>
        <v>1.6190319700679998</v>
      </c>
      <c r="M879" s="13">
        <f t="shared" si="1232"/>
        <v>7.8938096012220613E-2</v>
      </c>
      <c r="N879" s="13">
        <f t="shared" si="1233"/>
        <v>7.2627733970321295E-2</v>
      </c>
      <c r="O879" s="13">
        <f t="shared" si="1234"/>
        <v>0.12780330110008245</v>
      </c>
      <c r="P879" s="13">
        <f t="shared" si="1235"/>
        <v>0.11758662321154388</v>
      </c>
      <c r="Q879" s="13">
        <f t="shared" si="1236"/>
        <v>3.3410913159389842E-2</v>
      </c>
      <c r="R879" s="13">
        <f t="shared" si="1237"/>
        <v>0.10345881518063015</v>
      </c>
      <c r="S879" s="13">
        <f t="shared" si="1238"/>
        <v>4.3789420624463296E-2</v>
      </c>
      <c r="T879" s="13">
        <f t="shared" si="1239"/>
        <v>5.4093336554217789E-2</v>
      </c>
      <c r="U879" s="13">
        <f t="shared" si="1240"/>
        <v>9.5188251115914752E-2</v>
      </c>
      <c r="V879" s="13">
        <f t="shared" si="1241"/>
        <v>7.2476624986178148E-3</v>
      </c>
      <c r="W879" s="13">
        <f t="shared" si="1242"/>
        <v>1.0246674441662114E-2</v>
      </c>
      <c r="X879" s="13">
        <f t="shared" si="1243"/>
        <v>1.6589693507929631E-2</v>
      </c>
      <c r="Y879" s="13">
        <f t="shared" si="1244"/>
        <v>1.3429622081483813E-2</v>
      </c>
      <c r="Z879" s="13">
        <f t="shared" si="1245"/>
        <v>5.5834376454265554E-2</v>
      </c>
      <c r="AA879" s="13">
        <f t="shared" si="1246"/>
        <v>5.1370940577175637E-2</v>
      </c>
      <c r="AB879" s="13">
        <f t="shared" si="1247"/>
        <v>2.3632157313920366E-2</v>
      </c>
      <c r="AC879" s="13">
        <f t="shared" si="1248"/>
        <v>6.7475987707623589E-4</v>
      </c>
      <c r="AD879" s="13">
        <f t="shared" si="1249"/>
        <v>2.3568871781323299E-3</v>
      </c>
      <c r="AE879" s="13">
        <f t="shared" si="1250"/>
        <v>3.815875691239594E-3</v>
      </c>
      <c r="AF879" s="13">
        <f t="shared" si="1251"/>
        <v>3.0890123689611159E-3</v>
      </c>
      <c r="AG879" s="13">
        <f t="shared" si="1252"/>
        <v>1.6670699270945112E-3</v>
      </c>
      <c r="AH879" s="13">
        <f t="shared" si="1253"/>
        <v>2.2599410127066979E-2</v>
      </c>
      <c r="AI879" s="13">
        <f t="shared" si="1254"/>
        <v>2.0792798781727708E-2</v>
      </c>
      <c r="AJ879" s="13">
        <f t="shared" si="1255"/>
        <v>9.565304553228347E-3</v>
      </c>
      <c r="AK879" s="13">
        <f t="shared" si="1256"/>
        <v>2.9335493233812911E-3</v>
      </c>
      <c r="AL879" s="13">
        <f t="shared" si="1257"/>
        <v>4.0205041384199499E-5</v>
      </c>
      <c r="AM879" s="13">
        <f t="shared" si="1258"/>
        <v>4.3369522098672382E-4</v>
      </c>
      <c r="AN879" s="13">
        <f t="shared" si="1259"/>
        <v>7.0216642804321193E-4</v>
      </c>
      <c r="AO879" s="13">
        <f t="shared" si="1260"/>
        <v>5.6841494765520599E-4</v>
      </c>
      <c r="AP879" s="13">
        <f t="shared" si="1261"/>
        <v>3.067606575061023E-4</v>
      </c>
      <c r="AQ879" s="13">
        <f t="shared" si="1262"/>
        <v>1.2416382791536495E-4</v>
      </c>
      <c r="AR879" s="13">
        <f t="shared" si="1263"/>
        <v>7.3178335000799932E-3</v>
      </c>
      <c r="AS879" s="13">
        <f t="shared" si="1264"/>
        <v>6.7328411949616248E-3</v>
      </c>
      <c r="AT879" s="13">
        <f t="shared" si="1265"/>
        <v>3.0973067750227402E-3</v>
      </c>
      <c r="AU879" s="13">
        <f t="shared" si="1266"/>
        <v>9.4990202806513211E-4</v>
      </c>
      <c r="AV879" s="13">
        <f t="shared" si="1267"/>
        <v>2.1849156262111595E-4</v>
      </c>
      <c r="AW879" s="13">
        <f t="shared" si="1268"/>
        <v>1.6636014278118294E-6</v>
      </c>
      <c r="AX879" s="13">
        <f t="shared" si="1269"/>
        <v>6.650422446036517E-5</v>
      </c>
      <c r="AY879" s="13">
        <f t="shared" si="1270"/>
        <v>1.0767246554590948E-4</v>
      </c>
      <c r="AZ879" s="13">
        <f t="shared" si="1271"/>
        <v>8.7162582007436348E-5</v>
      </c>
      <c r="BA879" s="13">
        <f t="shared" si="1272"/>
        <v>4.7039668954571073E-5</v>
      </c>
      <c r="BB879" s="13">
        <f t="shared" si="1273"/>
        <v>1.9039681974716437E-5</v>
      </c>
      <c r="BC879" s="13">
        <f t="shared" si="1274"/>
        <v>6.1651707633986685E-6</v>
      </c>
      <c r="BD879" s="13">
        <f t="shared" si="1275"/>
        <v>1.9746343980440186E-3</v>
      </c>
      <c r="BE879" s="13">
        <f t="shared" si="1276"/>
        <v>1.8167808573389501E-3</v>
      </c>
      <c r="BF879" s="13">
        <f t="shared" si="1277"/>
        <v>8.3577311497833799E-4</v>
      </c>
      <c r="BG879" s="13">
        <f t="shared" si="1278"/>
        <v>2.5632029197831309E-4</v>
      </c>
      <c r="BH879" s="13">
        <f t="shared" si="1279"/>
        <v>5.8957470845616827E-5</v>
      </c>
      <c r="BI879" s="13">
        <f t="shared" si="1280"/>
        <v>1.0848874559820991E-5</v>
      </c>
      <c r="BJ879" s="14">
        <f t="shared" si="1281"/>
        <v>0.21379560375624504</v>
      </c>
      <c r="BK879" s="14">
        <f t="shared" si="1282"/>
        <v>0.24838443973085195</v>
      </c>
      <c r="BL879" s="14">
        <f t="shared" si="1283"/>
        <v>0.48061421814162325</v>
      </c>
      <c r="BM879" s="14">
        <f t="shared" si="1284"/>
        <v>0.46469714658467942</v>
      </c>
      <c r="BN879" s="14">
        <f t="shared" si="1285"/>
        <v>0.53382548263418828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1.5941000000000001</v>
      </c>
      <c r="F895" s="10">
        <f>VLOOKUP(B895,home!$B$2:$E$405,3,FALSE)</f>
        <v>0.62729999999999997</v>
      </c>
      <c r="G895" s="10">
        <f>VLOOKUP(C895,away!$B$2:$E$405,4,FALSE)</f>
        <v>1.6031</v>
      </c>
      <c r="H895" s="10">
        <f>VLOOKUP(A895,away!$A$2:$E$405,3,FALSE)</f>
        <v>1.1647000000000001</v>
      </c>
      <c r="I895" s="10">
        <f>VLOOKUP(C895,away!$B$2:$E$405,3,FALSE)</f>
        <v>1.1448</v>
      </c>
      <c r="J895" s="10">
        <f>VLOOKUP(B895,home!$B$2:$E$405,4,FALSE)</f>
        <v>1.6313</v>
      </c>
      <c r="K895" s="12">
        <f t="shared" si="1230"/>
        <v>1.6030662226830001</v>
      </c>
      <c r="L895" s="12">
        <f t="shared" si="1231"/>
        <v>2.175091505928</v>
      </c>
      <c r="M895" s="13">
        <f t="shared" si="1232"/>
        <v>2.2864775770014955E-2</v>
      </c>
      <c r="N895" s="13">
        <f t="shared" si="1233"/>
        <v>3.6653749726131654E-2</v>
      </c>
      <c r="O895" s="13">
        <f t="shared" si="1234"/>
        <v>4.973297956230787E-2</v>
      </c>
      <c r="P895" s="13">
        <f t="shared" si="1235"/>
        <v>7.9725259689719719E-2</v>
      </c>
      <c r="Q895" s="13">
        <f t="shared" si="1236"/>
        <v>2.9379194060318966E-2</v>
      </c>
      <c r="R895" s="13">
        <f t="shared" si="1237"/>
        <v>5.4086890705233349E-2</v>
      </c>
      <c r="S895" s="13">
        <f t="shared" si="1238"/>
        <v>6.9496822279454765E-2</v>
      </c>
      <c r="T895" s="13">
        <f t="shared" si="1239"/>
        <v>6.3902435451610132E-2</v>
      </c>
      <c r="U895" s="13">
        <f t="shared" si="1240"/>
        <v>8.6704867579506684E-2</v>
      </c>
      <c r="V895" s="13">
        <f t="shared" si="1241"/>
        <v>2.692473474663196E-2</v>
      </c>
      <c r="W895" s="13">
        <f t="shared" si="1242"/>
        <v>1.5698931215915455E-2</v>
      </c>
      <c r="X895" s="13">
        <f t="shared" si="1243"/>
        <v>3.4146611939885628E-2</v>
      </c>
      <c r="Y895" s="13">
        <f t="shared" si="1244"/>
        <v>3.7136002793332443E-2</v>
      </c>
      <c r="Z895" s="13">
        <f t="shared" si="1245"/>
        <v>3.9214645518336387E-2</v>
      </c>
      <c r="AA895" s="13">
        <f t="shared" si="1246"/>
        <v>6.286367366493234E-2</v>
      </c>
      <c r="AB895" s="13">
        <f t="shared" si="1247"/>
        <v>5.0387315943009957E-2</v>
      </c>
      <c r="AC895" s="13">
        <f t="shared" si="1248"/>
        <v>5.8675992806123912E-3</v>
      </c>
      <c r="AD895" s="13">
        <f t="shared" si="1249"/>
        <v>6.2916065911144577E-3</v>
      </c>
      <c r="AE895" s="13">
        <f t="shared" si="1250"/>
        <v>1.3684820054973675E-2</v>
      </c>
      <c r="AF895" s="13">
        <f t="shared" si="1251"/>
        <v>1.4882867930863198E-2</v>
      </c>
      <c r="AG895" s="13">
        <f t="shared" si="1252"/>
        <v>1.0790533206756258E-2</v>
      </c>
      <c r="AH895" s="13">
        <f t="shared" si="1253"/>
        <v>2.1323860593727751E-2</v>
      </c>
      <c r="AI895" s="13">
        <f t="shared" si="1254"/>
        <v>3.4183560655006023E-2</v>
      </c>
      <c r="AJ895" s="13">
        <f t="shared" si="1255"/>
        <v>2.739925572853787E-2</v>
      </c>
      <c r="AK895" s="13">
        <f t="shared" si="1256"/>
        <v>1.4640940461690918E-2</v>
      </c>
      <c r="AL895" s="13">
        <f t="shared" si="1257"/>
        <v>8.1836949744419683E-4</v>
      </c>
      <c r="AM895" s="13">
        <f t="shared" si="1258"/>
        <v>2.0171724025250617E-3</v>
      </c>
      <c r="AN895" s="13">
        <f t="shared" si="1259"/>
        <v>4.3875345587246388E-3</v>
      </c>
      <c r="AO895" s="13">
        <f t="shared" si="1260"/>
        <v>4.7716445753237594E-3</v>
      </c>
      <c r="AP895" s="13">
        <f t="shared" si="1261"/>
        <v>3.4595878616980433E-3</v>
      </c>
      <c r="AQ895" s="13">
        <f t="shared" si="1262"/>
        <v>1.8812300429977568E-3</v>
      </c>
      <c r="AR895" s="13">
        <f t="shared" si="1263"/>
        <v>9.2762696102020002E-3</v>
      </c>
      <c r="AS895" s="13">
        <f t="shared" si="1264"/>
        <v>1.4870474484615624E-2</v>
      </c>
      <c r="AT895" s="13">
        <f t="shared" si="1265"/>
        <v>1.1919177680778353E-2</v>
      </c>
      <c r="AU895" s="13">
        <f t="shared" si="1266"/>
        <v>6.3690770474042922E-3</v>
      </c>
      <c r="AV895" s="13">
        <f t="shared" si="1267"/>
        <v>2.5525130710898495E-3</v>
      </c>
      <c r="AW895" s="13">
        <f t="shared" si="1268"/>
        <v>7.9263989779333719E-5</v>
      </c>
      <c r="AX895" s="13">
        <f t="shared" si="1269"/>
        <v>5.3894349063604054E-4</v>
      </c>
      <c r="AY895" s="13">
        <f t="shared" si="1270"/>
        <v>1.1722514086576383E-3</v>
      </c>
      <c r="AZ895" s="13">
        <f t="shared" si="1271"/>
        <v>1.2748770408916813E-3</v>
      </c>
      <c r="BA895" s="13">
        <f t="shared" si="1272"/>
        <v>9.2432474091537324E-4</v>
      </c>
      <c r="BB895" s="13">
        <f t="shared" si="1273"/>
        <v>5.0262272317103205E-4</v>
      </c>
      <c r="BC895" s="13">
        <f t="shared" si="1274"/>
        <v>2.1865008317114228E-4</v>
      </c>
      <c r="BD895" s="13">
        <f t="shared" si="1275"/>
        <v>3.3627892059747344E-3</v>
      </c>
      <c r="BE895" s="13">
        <f t="shared" si="1276"/>
        <v>5.3907737901010824E-3</v>
      </c>
      <c r="BF895" s="13">
        <f t="shared" si="1277"/>
        <v>4.3208836885179321E-3</v>
      </c>
      <c r="BG895" s="13">
        <f t="shared" si="1278"/>
        <v>2.3088875644016768E-3</v>
      </c>
      <c r="BH895" s="13">
        <f t="shared" si="1279"/>
        <v>9.2532491661628737E-4</v>
      </c>
      <c r="BI895" s="13">
        <f t="shared" si="1280"/>
        <v>2.9667142376690642E-4</v>
      </c>
      <c r="BJ895" s="14">
        <f t="shared" si="1281"/>
        <v>0.28371559189961409</v>
      </c>
      <c r="BK895" s="14">
        <f t="shared" si="1282"/>
        <v>0.20686981267253565</v>
      </c>
      <c r="BL895" s="14">
        <f t="shared" si="1283"/>
        <v>0.46291618737742135</v>
      </c>
      <c r="BM895" s="14">
        <f t="shared" si="1284"/>
        <v>0.71918040053530274</v>
      </c>
      <c r="BN895" s="14">
        <f t="shared" si="1285"/>
        <v>0.27244284951372655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1.5941000000000001</v>
      </c>
      <c r="F896" s="10">
        <f>VLOOKUP(B896,home!$B$2:$E$405,3,FALSE)</f>
        <v>1.0455000000000001</v>
      </c>
      <c r="G896" s="10">
        <f>VLOOKUP(C896,away!$B$2:$E$405,4,FALSE)</f>
        <v>0.56459999999999999</v>
      </c>
      <c r="H896" s="10">
        <f>VLOOKUP(A896,away!$A$2:$E$405,3,FALSE)</f>
        <v>1.1647000000000001</v>
      </c>
      <c r="I896" s="10">
        <f>VLOOKUP(C896,away!$B$2:$E$405,3,FALSE)</f>
        <v>0.94440000000000002</v>
      </c>
      <c r="J896" s="10">
        <f>VLOOKUP(B896,home!$B$2:$E$405,4,FALSE)</f>
        <v>0.76319999999999999</v>
      </c>
      <c r="K896" s="12">
        <f t="shared" si="1230"/>
        <v>0.94098017313000004</v>
      </c>
      <c r="L896" s="12">
        <f t="shared" si="1231"/>
        <v>0.83947625337600007</v>
      </c>
      <c r="M896" s="13">
        <f t="shared" si="1232"/>
        <v>0.16856119391137128</v>
      </c>
      <c r="N896" s="13">
        <f t="shared" si="1233"/>
        <v>0.15861274142972165</v>
      </c>
      <c r="O896" s="13">
        <f t="shared" si="1234"/>
        <v>0.14150311952930339</v>
      </c>
      <c r="P896" s="13">
        <f t="shared" si="1235"/>
        <v>0.13315162991311899</v>
      </c>
      <c r="Q896" s="13">
        <f t="shared" si="1236"/>
        <v>7.4625722445581716E-2</v>
      </c>
      <c r="R896" s="13">
        <f t="shared" si="1237"/>
        <v>5.9394254311737948E-2</v>
      </c>
      <c r="S896" s="13">
        <f t="shared" si="1238"/>
        <v>2.6295133739148494E-2</v>
      </c>
      <c r="T896" s="13">
        <f t="shared" si="1239"/>
        <v>6.2646521884094197E-2</v>
      </c>
      <c r="U896" s="13">
        <f t="shared" si="1240"/>
        <v>5.5888815705186425E-2</v>
      </c>
      <c r="V896" s="13">
        <f t="shared" si="1241"/>
        <v>2.3079253790446418E-3</v>
      </c>
      <c r="W896" s="13">
        <f t="shared" si="1242"/>
        <v>2.3407108408931603E-2</v>
      </c>
      <c r="X896" s="13">
        <f t="shared" si="1243"/>
        <v>1.9649711669495768E-2</v>
      </c>
      <c r="Y896" s="13">
        <f t="shared" si="1244"/>
        <v>8.247733166113486E-3</v>
      </c>
      <c r="Z896" s="13">
        <f t="shared" si="1245"/>
        <v>1.6620022027226376E-2</v>
      </c>
      <c r="AA896" s="13">
        <f t="shared" si="1246"/>
        <v>1.5639111204603887E-2</v>
      </c>
      <c r="AB896" s="13">
        <f t="shared" si="1247"/>
        <v>7.358046784453745E-3</v>
      </c>
      <c r="AC896" s="13">
        <f t="shared" si="1248"/>
        <v>1.1394379201657544E-4</v>
      </c>
      <c r="AD896" s="13">
        <f t="shared" si="1249"/>
        <v>5.5064062307772846E-3</v>
      </c>
      <c r="AE896" s="13">
        <f t="shared" si="1250"/>
        <v>4.6224972721791765E-3</v>
      </c>
      <c r="AF896" s="13">
        <f t="shared" si="1251"/>
        <v>1.9402383456448777E-3</v>
      </c>
      <c r="AG896" s="13">
        <f t="shared" si="1252"/>
        <v>5.4292800568613703E-4</v>
      </c>
      <c r="AH896" s="13">
        <f t="shared" si="1253"/>
        <v>3.4880284556106467E-3</v>
      </c>
      <c r="AI896" s="13">
        <f t="shared" si="1254"/>
        <v>3.2821656200428726E-3</v>
      </c>
      <c r="AJ896" s="13">
        <f t="shared" si="1255"/>
        <v>1.5442263866946382E-3</v>
      </c>
      <c r="AK896" s="13">
        <f t="shared" si="1256"/>
        <v>4.8436213756794505E-4</v>
      </c>
      <c r="AL896" s="13">
        <f t="shared" si="1257"/>
        <v>3.6003071106545992E-6</v>
      </c>
      <c r="AM896" s="13">
        <f t="shared" si="1258"/>
        <v>1.0362838176721843E-3</v>
      </c>
      <c r="AN896" s="13">
        <f t="shared" si="1259"/>
        <v>8.6993565669362327E-4</v>
      </c>
      <c r="AO896" s="13">
        <f t="shared" si="1260"/>
        <v>3.6514516287967648E-4</v>
      </c>
      <c r="AP896" s="13">
        <f t="shared" si="1261"/>
        <v>1.021768977575334E-4</v>
      </c>
      <c r="AQ896" s="13">
        <f t="shared" si="1262"/>
        <v>2.1443769827769183E-5</v>
      </c>
      <c r="AR896" s="13">
        <f t="shared" si="1263"/>
        <v>5.8562341191698052E-4</v>
      </c>
      <c r="AS896" s="13">
        <f t="shared" si="1264"/>
        <v>5.5106001953462156E-4</v>
      </c>
      <c r="AT896" s="13">
        <f t="shared" si="1265"/>
        <v>2.5926827629335473E-4</v>
      </c>
      <c r="AU896" s="13">
        <f t="shared" si="1266"/>
        <v>8.1322102504545872E-5</v>
      </c>
      <c r="AV896" s="13">
        <f t="shared" si="1267"/>
        <v>1.9130621523505796E-5</v>
      </c>
      <c r="AW896" s="13">
        <f t="shared" si="1268"/>
        <v>7.8999789803918502E-8</v>
      </c>
      <c r="AX896" s="13">
        <f t="shared" si="1269"/>
        <v>1.6252042102749819E-4</v>
      </c>
      <c r="AY896" s="13">
        <f t="shared" si="1270"/>
        <v>1.3643203414125425E-4</v>
      </c>
      <c r="AZ896" s="13">
        <f t="shared" si="1271"/>
        <v>5.7265726430683322E-5</v>
      </c>
      <c r="BA896" s="13">
        <f t="shared" si="1272"/>
        <v>1.6024405823628342E-5</v>
      </c>
      <c r="BB896" s="13">
        <f t="shared" si="1273"/>
        <v>3.363027040849018E-6</v>
      </c>
      <c r="BC896" s="13">
        <f t="shared" si="1274"/>
        <v>5.6463626805082221E-7</v>
      </c>
      <c r="BD896" s="13">
        <f t="shared" si="1275"/>
        <v>8.1936157954222777E-5</v>
      </c>
      <c r="BE896" s="13">
        <f t="shared" si="1276"/>
        <v>7.7100300097371571E-5</v>
      </c>
      <c r="BF896" s="13">
        <f t="shared" si="1277"/>
        <v>3.6274926866999836E-5</v>
      </c>
      <c r="BG896" s="13">
        <f t="shared" si="1278"/>
        <v>1.1377995654529199E-5</v>
      </c>
      <c r="BH896" s="13">
        <f t="shared" si="1279"/>
        <v>2.676617080217818E-6</v>
      </c>
      <c r="BI896" s="13">
        <f t="shared" si="1280"/>
        <v>5.0372872070921575E-7</v>
      </c>
      <c r="BJ896" s="14">
        <f t="shared" si="1281"/>
        <v>0.36257276441378872</v>
      </c>
      <c r="BK896" s="14">
        <f t="shared" si="1282"/>
        <v>0.33056985907595188</v>
      </c>
      <c r="BL896" s="14">
        <f t="shared" si="1283"/>
        <v>0.29028840429334857</v>
      </c>
      <c r="BM896" s="14">
        <f t="shared" si="1284"/>
        <v>0.26406603523512906</v>
      </c>
      <c r="BN896" s="14">
        <f t="shared" si="1285"/>
        <v>0.73584866154083506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1.1607000000000001</v>
      </c>
      <c r="F897" s="10">
        <f>VLOOKUP(B897,home!$B$2:$E$405,3,FALSE)</f>
        <v>1.3785000000000001</v>
      </c>
      <c r="G897" s="10">
        <f>VLOOKUP(C897,away!$B$2:$E$405,4,FALSE)</f>
        <v>2.1539000000000001</v>
      </c>
      <c r="H897" s="10">
        <f>VLOOKUP(A897,away!$A$2:$E$405,3,FALSE)</f>
        <v>0.89880000000000004</v>
      </c>
      <c r="I897" s="10">
        <f>VLOOKUP(C897,away!$B$2:$E$405,3,FALSE)</f>
        <v>0.8901</v>
      </c>
      <c r="J897" s="10">
        <f>VLOOKUP(B897,home!$B$2:$E$405,4,FALSE)</f>
        <v>0.44500000000000001</v>
      </c>
      <c r="K897" s="12">
        <f t="shared" si="1230"/>
        <v>3.4462937398050006</v>
      </c>
      <c r="L897" s="12">
        <f t="shared" si="1231"/>
        <v>0.35600973660000002</v>
      </c>
      <c r="M897" s="13">
        <f t="shared" si="1232"/>
        <v>2.2319300615186711E-2</v>
      </c>
      <c r="N897" s="13">
        <f t="shared" si="1233"/>
        <v>7.6918865986943863E-2</v>
      </c>
      <c r="O897" s="13">
        <f t="shared" si="1234"/>
        <v>7.9458883331088408E-3</v>
      </c>
      <c r="P897" s="13">
        <f t="shared" si="1235"/>
        <v>2.7383865219582589E-2</v>
      </c>
      <c r="Q897" s="13">
        <f t="shared" si="1236"/>
        <v>0.13254250316185223</v>
      </c>
      <c r="R897" s="13">
        <f t="shared" si="1237"/>
        <v>1.4144068062615456E-3</v>
      </c>
      <c r="S897" s="13">
        <f t="shared" si="1238"/>
        <v>8.3994127693905775E-3</v>
      </c>
      <c r="T897" s="13">
        <f t="shared" si="1239"/>
        <v>4.7186421638955686E-2</v>
      </c>
      <c r="U897" s="13">
        <f t="shared" si="1240"/>
        <v>4.8744613219567495E-3</v>
      </c>
      <c r="V897" s="13">
        <f t="shared" si="1241"/>
        <v>1.1450397979472331E-3</v>
      </c>
      <c r="W897" s="13">
        <f t="shared" si="1242"/>
        <v>0.1522601329682586</v>
      </c>
      <c r="X897" s="13">
        <f t="shared" si="1243"/>
        <v>5.4206089832710733E-2</v>
      </c>
      <c r="Y897" s="13">
        <f t="shared" si="1244"/>
        <v>9.6489478817296422E-3</v>
      </c>
      <c r="Z897" s="13">
        <f t="shared" si="1245"/>
        <v>1.6784753151414007E-4</v>
      </c>
      <c r="AA897" s="13">
        <f t="shared" si="1246"/>
        <v>5.7845189709890353E-4</v>
      </c>
      <c r="AB897" s="13">
        <f t="shared" si="1247"/>
        <v>9.9675757587513905E-4</v>
      </c>
      <c r="AC897" s="13">
        <f t="shared" si="1248"/>
        <v>8.7804093973014728E-5</v>
      </c>
      <c r="AD897" s="13">
        <f t="shared" si="1249"/>
        <v>0.13118328576759669</v>
      </c>
      <c r="AE897" s="13">
        <f t="shared" si="1250"/>
        <v>4.6702527012444629E-2</v>
      </c>
      <c r="AF897" s="13">
        <f t="shared" si="1251"/>
        <v>8.3132771701273991E-3</v>
      </c>
      <c r="AG897" s="13">
        <f t="shared" si="1252"/>
        <v>9.8653587187328318E-4</v>
      </c>
      <c r="AH897" s="13">
        <f t="shared" si="1253"/>
        <v>1.4938838870827303E-5</v>
      </c>
      <c r="AI897" s="13">
        <f t="shared" si="1254"/>
        <v>5.1483626880487741E-5</v>
      </c>
      <c r="AJ897" s="13">
        <f t="shared" si="1255"/>
        <v>8.8713850510340692E-5</v>
      </c>
      <c r="AK897" s="13">
        <f t="shared" si="1256"/>
        <v>1.0191132921592792E-4</v>
      </c>
      <c r="AL897" s="13">
        <f t="shared" si="1257"/>
        <v>4.3091233305913938E-6</v>
      </c>
      <c r="AM897" s="13">
        <f t="shared" si="1258"/>
        <v>9.0419227301583749E-2</v>
      </c>
      <c r="AN897" s="13">
        <f t="shared" si="1259"/>
        <v>3.2190125295212361E-2</v>
      </c>
      <c r="AO897" s="13">
        <f t="shared" si="1260"/>
        <v>5.7299990137347758E-3</v>
      </c>
      <c r="AP897" s="13">
        <f t="shared" si="1261"/>
        <v>6.7997847986599256E-4</v>
      </c>
      <c r="AQ897" s="13">
        <f t="shared" si="1262"/>
        <v>6.0519739877690108E-5</v>
      </c>
      <c r="AR897" s="13">
        <f t="shared" si="1263"/>
        <v>1.0636744183026138E-6</v>
      </c>
      <c r="AS897" s="13">
        <f t="shared" si="1264"/>
        <v>3.6657344889870238E-6</v>
      </c>
      <c r="AT897" s="13">
        <f t="shared" si="1265"/>
        <v>6.3165989105916325E-6</v>
      </c>
      <c r="AU897" s="13">
        <f t="shared" si="1266"/>
        <v>7.2562850941436752E-6</v>
      </c>
      <c r="AV897" s="13">
        <f t="shared" si="1267"/>
        <v>6.2518224735469238E-6</v>
      </c>
      <c r="AW897" s="13">
        <f t="shared" si="1268"/>
        <v>1.468590079824138E-7</v>
      </c>
      <c r="AX897" s="13">
        <f t="shared" si="1269"/>
        <v>5.1935202834575582E-2</v>
      </c>
      <c r="AY897" s="13">
        <f t="shared" si="1270"/>
        <v>1.8489437881404829E-2</v>
      </c>
      <c r="AZ897" s="13">
        <f t="shared" si="1271"/>
        <v>3.2912099550204974E-3</v>
      </c>
      <c r="BA897" s="13">
        <f t="shared" si="1272"/>
        <v>3.9056759639404849E-4</v>
      </c>
      <c r="BB897" s="13">
        <f t="shared" si="1273"/>
        <v>3.4761466779185082E-5</v>
      </c>
      <c r="BC897" s="13">
        <f t="shared" si="1274"/>
        <v>2.4750841263774659E-6</v>
      </c>
      <c r="BD897" s="13">
        <f t="shared" si="1275"/>
        <v>6.3113074914678634E-8</v>
      </c>
      <c r="BE897" s="13">
        <f t="shared" si="1276"/>
        <v>2.1750619497830101E-7</v>
      </c>
      <c r="BF897" s="13">
        <f t="shared" si="1277"/>
        <v>3.7479511906126237E-7</v>
      </c>
      <c r="BG897" s="13">
        <f t="shared" si="1278"/>
        <v>4.3055135751009939E-7</v>
      </c>
      <c r="BH897" s="13">
        <f t="shared" si="1279"/>
        <v>3.7095161201290015E-7</v>
      </c>
      <c r="BI897" s="13">
        <f t="shared" si="1280"/>
        <v>2.5568164365012616E-7</v>
      </c>
      <c r="BJ897" s="14">
        <f t="shared" si="1281"/>
        <v>0.86317209194106759</v>
      </c>
      <c r="BK897" s="14">
        <f t="shared" si="1282"/>
        <v>7.7829169500815545E-2</v>
      </c>
      <c r="BL897" s="14">
        <f t="shared" si="1283"/>
        <v>1.6093280294166457E-2</v>
      </c>
      <c r="BM897" s="14">
        <f t="shared" si="1284"/>
        <v>0.67024826812223126</v>
      </c>
      <c r="BN897" s="14">
        <f t="shared" si="1285"/>
        <v>0.26852483012293576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1.1607000000000001</v>
      </c>
      <c r="F898" s="10">
        <f>VLOOKUP(B898,home!$B$2:$E$405,3,FALSE)</f>
        <v>2.0676999999999999</v>
      </c>
      <c r="G898" s="10">
        <f>VLOOKUP(C898,away!$B$2:$E$405,4,FALSE)</f>
        <v>0.68920000000000003</v>
      </c>
      <c r="H898" s="10">
        <f>VLOOKUP(A898,away!$A$2:$E$405,3,FALSE)</f>
        <v>0.89880000000000004</v>
      </c>
      <c r="I898" s="10">
        <f>VLOOKUP(C898,away!$B$2:$E$405,3,FALSE)</f>
        <v>1.0013000000000001</v>
      </c>
      <c r="J898" s="10">
        <f>VLOOKUP(B898,home!$B$2:$E$405,4,FALSE)</f>
        <v>0.8901</v>
      </c>
      <c r="K898" s="12">
        <f t="shared" si="1230"/>
        <v>1.654065795588</v>
      </c>
      <c r="L898" s="12">
        <f t="shared" si="1231"/>
        <v>0.80106190844400005</v>
      </c>
      <c r="M898" s="13">
        <f t="shared" si="1232"/>
        <v>8.5852231065021004E-2</v>
      </c>
      <c r="N898" s="13">
        <f t="shared" si="1233"/>
        <v>0.14200523887956878</v>
      </c>
      <c r="O898" s="13">
        <f t="shared" si="1234"/>
        <v>6.8772952061120995E-2</v>
      </c>
      <c r="P898" s="13">
        <f t="shared" si="1235"/>
        <v>0.11375498766591351</v>
      </c>
      <c r="Q898" s="13">
        <f t="shared" si="1236"/>
        <v>0.11744300421249898</v>
      </c>
      <c r="R898" s="13">
        <f t="shared" si="1237"/>
        <v>2.7545696113704648E-2</v>
      </c>
      <c r="S898" s="13">
        <f t="shared" si="1238"/>
        <v>3.7681598539564293E-2</v>
      </c>
      <c r="T898" s="13">
        <f t="shared" si="1239"/>
        <v>9.407911708786118E-2</v>
      </c>
      <c r="U898" s="13">
        <f t="shared" si="1240"/>
        <v>4.5562393757340162E-2</v>
      </c>
      <c r="V898" s="13">
        <f t="shared" si="1241"/>
        <v>5.5476067863288415E-3</v>
      </c>
      <c r="W898" s="13">
        <f t="shared" si="1242"/>
        <v>6.4752818732997333E-2</v>
      </c>
      <c r="X898" s="13">
        <f t="shared" si="1243"/>
        <v>5.1871016551383244E-2</v>
      </c>
      <c r="Y898" s="13">
        <f t="shared" si="1244"/>
        <v>2.077594775579068E-2</v>
      </c>
      <c r="Z898" s="13">
        <f t="shared" si="1245"/>
        <v>7.3552692994209084E-3</v>
      </c>
      <c r="AA898" s="13">
        <f t="shared" si="1246"/>
        <v>1.2166099365510637E-2</v>
      </c>
      <c r="AB898" s="13">
        <f t="shared" si="1247"/>
        <v>1.0061764413108009E-2</v>
      </c>
      <c r="AC898" s="13">
        <f t="shared" si="1248"/>
        <v>4.5941434320168534E-4</v>
      </c>
      <c r="AD898" s="13">
        <f t="shared" si="1249"/>
        <v>2.6776355658540196E-2</v>
      </c>
      <c r="AE898" s="13">
        <f t="shared" si="1250"/>
        <v>2.1449518565005512E-2</v>
      </c>
      <c r="AF898" s="13">
        <f t="shared" si="1251"/>
        <v>8.5911961384441595E-3</v>
      </c>
      <c r="AG898" s="13">
        <f t="shared" si="1252"/>
        <v>2.2940266581596008E-3</v>
      </c>
      <c r="AH898" s="13">
        <f t="shared" si="1253"/>
        <v>1.4730065155284188E-3</v>
      </c>
      <c r="AI898" s="13">
        <f t="shared" si="1254"/>
        <v>2.4364496940138219E-3</v>
      </c>
      <c r="AJ898" s="13">
        <f t="shared" si="1255"/>
        <v>2.0150240507695559E-3</v>
      </c>
      <c r="AK898" s="13">
        <f t="shared" si="1256"/>
        <v>1.1109941198883667E-3</v>
      </c>
      <c r="AL898" s="13">
        <f t="shared" si="1257"/>
        <v>2.4349127469906436E-5</v>
      </c>
      <c r="AM898" s="13">
        <f t="shared" si="1258"/>
        <v>8.8579708050580998E-3</v>
      </c>
      <c r="AN898" s="13">
        <f t="shared" si="1259"/>
        <v>7.0957829980410787E-3</v>
      </c>
      <c r="AO898" s="13">
        <f t="shared" si="1260"/>
        <v>2.8420807351576365E-3</v>
      </c>
      <c r="AP898" s="13">
        <f t="shared" si="1261"/>
        <v>7.5889420588576772E-4</v>
      </c>
      <c r="AQ898" s="13">
        <f t="shared" si="1262"/>
        <v>1.5198031021848674E-4</v>
      </c>
      <c r="AR898" s="13">
        <f t="shared" si="1263"/>
        <v>2.3599388209592841E-4</v>
      </c>
      <c r="AS898" s="13">
        <f t="shared" si="1264"/>
        <v>3.9034940834290253E-4</v>
      </c>
      <c r="AT898" s="13">
        <f t="shared" si="1265"/>
        <v>3.2283180233400413E-4</v>
      </c>
      <c r="AU898" s="13">
        <f t="shared" si="1266"/>
        <v>1.7799501398956753E-4</v>
      </c>
      <c r="AV898" s="13">
        <f t="shared" si="1267"/>
        <v>7.3603866106337792E-5</v>
      </c>
      <c r="AW898" s="13">
        <f t="shared" si="1268"/>
        <v>8.9618932070656768E-7</v>
      </c>
      <c r="AX898" s="13">
        <f t="shared" si="1269"/>
        <v>2.4419444211606174E-3</v>
      </c>
      <c r="AY898" s="13">
        <f t="shared" si="1270"/>
        <v>1.9561486583291035E-3</v>
      </c>
      <c r="AZ898" s="13">
        <f t="shared" si="1271"/>
        <v>7.8349808872064063E-4</v>
      </c>
      <c r="BA898" s="13">
        <f t="shared" si="1272"/>
        <v>2.0921015807092767E-4</v>
      </c>
      <c r="BB898" s="13">
        <f t="shared" si="1273"/>
        <v>4.1897572122542052E-5</v>
      </c>
      <c r="BC898" s="13">
        <f t="shared" si="1274"/>
        <v>6.7125098167307359E-6</v>
      </c>
      <c r="BD898" s="13">
        <f t="shared" si="1275"/>
        <v>3.1507618262145447E-5</v>
      </c>
      <c r="BE898" s="13">
        <f t="shared" si="1276"/>
        <v>5.211567366785861E-5</v>
      </c>
      <c r="BF898" s="13">
        <f t="shared" si="1277"/>
        <v>4.3101376614015567E-5</v>
      </c>
      <c r="BG898" s="13">
        <f t="shared" si="1278"/>
        <v>2.3764170933333231E-5</v>
      </c>
      <c r="BH898" s="13">
        <f t="shared" si="1279"/>
        <v>9.8268755753332642E-6</v>
      </c>
      <c r="BI898" s="13">
        <f t="shared" si="1280"/>
        <v>3.2508597533315779E-6</v>
      </c>
      <c r="BJ898" s="14">
        <f t="shared" si="1281"/>
        <v>0.57518436070283152</v>
      </c>
      <c r="BK898" s="14">
        <f t="shared" si="1282"/>
        <v>0.24527633618582834</v>
      </c>
      <c r="BL898" s="14">
        <f t="shared" si="1283"/>
        <v>0.17250872063865938</v>
      </c>
      <c r="BM898" s="14">
        <f t="shared" si="1284"/>
        <v>0.44299532435990363</v>
      </c>
      <c r="BN898" s="14">
        <f t="shared" si="1285"/>
        <v>0.55537410999782788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1.5941000000000001</v>
      </c>
      <c r="F933" s="10">
        <f>VLOOKUP(B933,home!$B$2:$E$405,3,FALSE)</f>
        <v>0.90610000000000002</v>
      </c>
      <c r="G933" s="10">
        <f>VLOOKUP(C933,away!$B$2:$E$405,4,FALSE)</f>
        <v>0.9758</v>
      </c>
      <c r="H933" s="10">
        <f>VLOOKUP(A933,away!$A$2:$E$405,3,FALSE)</f>
        <v>1.1647000000000001</v>
      </c>
      <c r="I933" s="10">
        <f>VLOOKUP(C933,away!$B$2:$E$405,3,FALSE)</f>
        <v>0.57240000000000002</v>
      </c>
      <c r="J933" s="10">
        <f>VLOOKUP(B933,home!$B$2:$E$405,4,FALSE)</f>
        <v>1.2402</v>
      </c>
      <c r="K933" s="12">
        <f t="shared" si="1342"/>
        <v>1.4094591909580001</v>
      </c>
      <c r="L933" s="12">
        <f t="shared" si="1343"/>
        <v>0.82680944205600004</v>
      </c>
      <c r="M933" s="13">
        <f t="shared" si="1344"/>
        <v>0.10685648216670419</v>
      </c>
      <c r="N933" s="13">
        <f t="shared" si="1345"/>
        <v>0.15060985090330087</v>
      </c>
      <c r="O933" s="13">
        <f t="shared" si="1346"/>
        <v>8.8349948400319608E-2</v>
      </c>
      <c r="P933" s="13">
        <f t="shared" si="1347"/>
        <v>0.12452564679349554</v>
      </c>
      <c r="Q933" s="13">
        <f t="shared" si="1348"/>
        <v>0.10613921930223574</v>
      </c>
      <c r="R933" s="13">
        <f t="shared" si="1349"/>
        <v>3.652428577127232E-2</v>
      </c>
      <c r="S933" s="13">
        <f t="shared" si="1350"/>
        <v>3.6279120355906157E-2</v>
      </c>
      <c r="T933" s="13">
        <f t="shared" si="1351"/>
        <v>8.7756908691540958E-2</v>
      </c>
      <c r="U933" s="13">
        <f t="shared" si="1352"/>
        <v>5.1479490273496284E-2</v>
      </c>
      <c r="V933" s="13">
        <f t="shared" si="1353"/>
        <v>4.6975582324319635E-3</v>
      </c>
      <c r="W933" s="13">
        <f t="shared" si="1354"/>
        <v>4.9866299388880986E-2</v>
      </c>
      <c r="X933" s="13">
        <f t="shared" si="1355"/>
        <v>4.1229927175118142E-2</v>
      </c>
      <c r="Y933" s="13">
        <f t="shared" si="1356"/>
        <v>1.704464654183447E-2</v>
      </c>
      <c r="Z933" s="13">
        <f t="shared" si="1357"/>
        <v>1.0066208113346525E-2</v>
      </c>
      <c r="AA933" s="13">
        <f t="shared" si="1358"/>
        <v>1.418790954345225E-2</v>
      </c>
      <c r="AB933" s="13">
        <f t="shared" si="1359"/>
        <v>9.9986397532497492E-3</v>
      </c>
      <c r="AC933" s="13">
        <f t="shared" si="1360"/>
        <v>3.4214494138684289E-4</v>
      </c>
      <c r="AD933" s="13">
        <f t="shared" si="1361"/>
        <v>1.7571128498180402E-2</v>
      </c>
      <c r="AE933" s="13">
        <f t="shared" si="1362"/>
        <v>1.4527974949874818E-2</v>
      </c>
      <c r="AF933" s="13">
        <f t="shared" si="1363"/>
        <v>6.0059334312547712E-3</v>
      </c>
      <c r="AG933" s="13">
        <f t="shared" si="1364"/>
        <v>1.6552541564404122E-3</v>
      </c>
      <c r="AH933" s="13">
        <f t="shared" si="1365"/>
        <v>2.0807089784539044E-3</v>
      </c>
      <c r="AI933" s="13">
        <f t="shared" si="1366"/>
        <v>2.9326743933906873E-3</v>
      </c>
      <c r="AJ933" s="13">
        <f t="shared" si="1367"/>
        <v>2.0667424389258413E-3</v>
      </c>
      <c r="AK933" s="13">
        <f t="shared" si="1368"/>
        <v>9.7099637529566012E-4</v>
      </c>
      <c r="AL933" s="13">
        <f t="shared" si="1369"/>
        <v>1.5948801330311799E-5</v>
      </c>
      <c r="AM933" s="13">
        <f t="shared" si="1370"/>
        <v>4.9531577114528842E-3</v>
      </c>
      <c r="AN933" s="13">
        <f t="shared" si="1371"/>
        <v>4.0953175638217326E-3</v>
      </c>
      <c r="AO933" s="13">
        <f t="shared" si="1372"/>
        <v>1.693023614992792E-3</v>
      </c>
      <c r="AP933" s="13">
        <f t="shared" si="1373"/>
        <v>4.6660263683327425E-4</v>
      </c>
      <c r="AQ933" s="13">
        <f t="shared" si="1374"/>
        <v>9.6447866455494436E-5</v>
      </c>
      <c r="AR933" s="13">
        <f t="shared" si="1375"/>
        <v>3.4406996591127665E-4</v>
      </c>
      <c r="AS933" s="13">
        <f t="shared" si="1376"/>
        <v>4.849525757862547E-4</v>
      </c>
      <c r="AT933" s="13">
        <f t="shared" si="1377"/>
        <v>3.4176043256034646E-4</v>
      </c>
      <c r="AU933" s="13">
        <f t="shared" si="1378"/>
        <v>1.6056579425932071E-4</v>
      </c>
      <c r="AV933" s="13">
        <f t="shared" si="1379"/>
        <v>5.6577733618067713E-5</v>
      </c>
      <c r="AW933" s="13">
        <f t="shared" si="1380"/>
        <v>5.1627783592629924E-7</v>
      </c>
      <c r="AX933" s="13">
        <f t="shared" si="1381"/>
        <v>1.1635456101119592E-3</v>
      </c>
      <c r="AY933" s="13">
        <f t="shared" si="1382"/>
        <v>9.6203049670337711E-4</v>
      </c>
      <c r="AZ933" s="13">
        <f t="shared" si="1383"/>
        <v>3.9770794911008785E-4</v>
      </c>
      <c r="BA933" s="13">
        <f t="shared" si="1384"/>
        <v>1.0960956250164929E-4</v>
      </c>
      <c r="BB933" s="13">
        <f t="shared" si="1385"/>
        <v>2.2656555303997719E-5</v>
      </c>
      <c r="BC933" s="13">
        <f t="shared" si="1386"/>
        <v>3.7465307699618544E-6</v>
      </c>
      <c r="BD933" s="13">
        <f t="shared" si="1387"/>
        <v>4.7413382757221576E-5</v>
      </c>
      <c r="BE933" s="13">
        <f t="shared" si="1388"/>
        <v>6.6827228101575526E-5</v>
      </c>
      <c r="BF933" s="13">
        <f t="shared" si="1389"/>
        <v>4.7095125427006186E-5</v>
      </c>
      <c r="BG933" s="13">
        <f t="shared" si="1390"/>
        <v>2.2126219127471229E-5</v>
      </c>
      <c r="BH933" s="13">
        <f t="shared" si="1391"/>
        <v>7.7965007275912565E-6</v>
      </c>
      <c r="BI933" s="13">
        <f t="shared" si="1392"/>
        <v>2.1977699215628475E-6</v>
      </c>
      <c r="BJ933" s="14">
        <f t="shared" si="1393"/>
        <v>0.50637098913671874</v>
      </c>
      <c r="BK933" s="14">
        <f t="shared" si="1394"/>
        <v>0.27367893178795838</v>
      </c>
      <c r="BL933" s="14">
        <f t="shared" si="1395"/>
        <v>0.21017277865605402</v>
      </c>
      <c r="BM933" s="14">
        <f t="shared" si="1396"/>
        <v>0.386321960137882</v>
      </c>
      <c r="BN933" s="14">
        <f t="shared" si="1397"/>
        <v>0.61300543333732826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1.5941000000000001</v>
      </c>
      <c r="F934" s="10">
        <f>VLOOKUP(B934,home!$B$2:$E$405,3,FALSE)</f>
        <v>1.4428000000000001</v>
      </c>
      <c r="G934" s="10">
        <f>VLOOKUP(C934,away!$B$2:$E$405,4,FALSE)</f>
        <v>1.1919</v>
      </c>
      <c r="H934" s="10">
        <f>VLOOKUP(A934,away!$A$2:$E$405,3,FALSE)</f>
        <v>1.1647000000000001</v>
      </c>
      <c r="I934" s="10">
        <f>VLOOKUP(C934,away!$B$2:$E$405,3,FALSE)</f>
        <v>0.85860000000000003</v>
      </c>
      <c r="J934" s="10">
        <f>VLOOKUP(B934,home!$B$2:$E$405,4,FALSE)</f>
        <v>0.2576</v>
      </c>
      <c r="K934" s="12">
        <f t="shared" si="1342"/>
        <v>2.7413312394120002</v>
      </c>
      <c r="L934" s="12">
        <f t="shared" si="1343"/>
        <v>0.257602941792</v>
      </c>
      <c r="M934" s="13">
        <f t="shared" si="1344"/>
        <v>4.9840160649478042E-2</v>
      </c>
      <c r="N934" s="13">
        <f t="shared" si="1345"/>
        <v>0.13662838936572683</v>
      </c>
      <c r="O934" s="13">
        <f t="shared" si="1346"/>
        <v>1.2838972002691421E-2</v>
      </c>
      <c r="P934" s="13">
        <f t="shared" si="1347"/>
        <v>3.5195875032914041E-2</v>
      </c>
      <c r="Q934" s="13">
        <f t="shared" si="1348"/>
        <v>0.18727183597940669</v>
      </c>
      <c r="R934" s="13">
        <f t="shared" si="1349"/>
        <v>1.6536784787392175E-3</v>
      </c>
      <c r="S934" s="13">
        <f t="shared" si="1350"/>
        <v>6.2136116898003774E-3</v>
      </c>
      <c r="T934" s="13">
        <f t="shared" si="1351"/>
        <v>4.824177586308407E-2</v>
      </c>
      <c r="U934" s="13">
        <f t="shared" si="1352"/>
        <v>4.53328047371113E-3</v>
      </c>
      <c r="V934" s="13">
        <f t="shared" si="1353"/>
        <v>4.8754413149606693E-4</v>
      </c>
      <c r="W934" s="13">
        <f t="shared" si="1354"/>
        <v>0.17112471141079591</v>
      </c>
      <c r="X934" s="13">
        <f t="shared" si="1355"/>
        <v>4.4082229072728053E-2</v>
      </c>
      <c r="Y934" s="13">
        <f t="shared" si="1356"/>
        <v>5.677855944941787E-3</v>
      </c>
      <c r="Z934" s="13">
        <f t="shared" si="1357"/>
        <v>1.419974803004473E-4</v>
      </c>
      <c r="AA934" s="13">
        <f t="shared" si="1358"/>
        <v>3.8926212866540627E-4</v>
      </c>
      <c r="AB934" s="13">
        <f t="shared" si="1359"/>
        <v>5.33548216815246E-4</v>
      </c>
      <c r="AC934" s="13">
        <f t="shared" si="1360"/>
        <v>2.1518217063253341E-5</v>
      </c>
      <c r="AD934" s="13">
        <f t="shared" si="1361"/>
        <v>0.11727737930644451</v>
      </c>
      <c r="AE934" s="13">
        <f t="shared" si="1362"/>
        <v>3.0210997914996332E-2</v>
      </c>
      <c r="AF934" s="13">
        <f t="shared" si="1363"/>
        <v>3.891220968687516E-3</v>
      </c>
      <c r="AG934" s="13">
        <f t="shared" si="1364"/>
        <v>3.3412998956554015E-4</v>
      </c>
      <c r="AH934" s="13">
        <f t="shared" si="1365"/>
        <v>9.1447421631116953E-6</v>
      </c>
      <c r="AI934" s="13">
        <f t="shared" si="1366"/>
        <v>2.5068767368106159E-5</v>
      </c>
      <c r="AJ934" s="13">
        <f t="shared" si="1367"/>
        <v>3.4360897559870791E-5</v>
      </c>
      <c r="AK934" s="13">
        <f t="shared" si="1368"/>
        <v>3.1398200631703118E-5</v>
      </c>
      <c r="AL934" s="13">
        <f t="shared" si="1369"/>
        <v>6.0782507024067067E-7</v>
      </c>
      <c r="AM934" s="13">
        <f t="shared" si="1370"/>
        <v>6.429922871382529E-2</v>
      </c>
      <c r="AN934" s="13">
        <f t="shared" si="1371"/>
        <v>1.6563670471638033E-2</v>
      </c>
      <c r="AO934" s="13">
        <f t="shared" si="1372"/>
        <v>2.13342512018362E-3</v>
      </c>
      <c r="AP934" s="13">
        <f t="shared" si="1373"/>
        <v>1.8319219568408397E-4</v>
      </c>
      <c r="AQ934" s="13">
        <f t="shared" si="1374"/>
        <v>1.1797712130388935E-5</v>
      </c>
      <c r="AR934" s="13">
        <f t="shared" si="1375"/>
        <v>4.7114249662938208E-7</v>
      </c>
      <c r="AS934" s="13">
        <f t="shared" si="1376"/>
        <v>1.2915576442246881E-6</v>
      </c>
      <c r="AT934" s="13">
        <f t="shared" si="1377"/>
        <v>1.770293658807254E-6</v>
      </c>
      <c r="AU934" s="13">
        <f t="shared" si="1378"/>
        <v>1.6176537699404316E-6</v>
      </c>
      <c r="AV934" s="13">
        <f t="shared" si="1379"/>
        <v>1.1086312035225745E-6</v>
      </c>
      <c r="AW934" s="13">
        <f t="shared" si="1380"/>
        <v>1.1923079553654257E-8</v>
      </c>
      <c r="AX934" s="13">
        <f t="shared" si="1381"/>
        <v>2.9377580723884411E-2</v>
      </c>
      <c r="AY934" s="13">
        <f t="shared" si="1382"/>
        <v>7.5677512172045774E-3</v>
      </c>
      <c r="AZ934" s="13">
        <f t="shared" si="1383"/>
        <v>9.7473748815094375E-4</v>
      </c>
      <c r="BA934" s="13">
        <f t="shared" si="1384"/>
        <v>8.3698414807542655E-5</v>
      </c>
      <c r="BB934" s="13">
        <f t="shared" si="1385"/>
        <v>5.3902394694375175E-6</v>
      </c>
      <c r="BC934" s="13">
        <f t="shared" si="1386"/>
        <v>2.7770830885809082E-7</v>
      </c>
      <c r="BD934" s="13">
        <f t="shared" si="1387"/>
        <v>2.022794885582605E-8</v>
      </c>
      <c r="BE934" s="13">
        <f t="shared" si="1388"/>
        <v>5.5451508107704178E-8</v>
      </c>
      <c r="BF934" s="13">
        <f t="shared" si="1389"/>
        <v>7.6005475724078651E-8</v>
      </c>
      <c r="BG934" s="13">
        <f t="shared" si="1390"/>
        <v>6.9452061656262402E-8</v>
      </c>
      <c r="BH934" s="13">
        <f t="shared" si="1391"/>
        <v>4.7597776564970124E-8</v>
      </c>
      <c r="BI934" s="13">
        <f t="shared" si="1392"/>
        <v>2.6096254364820974E-8</v>
      </c>
      <c r="BJ934" s="14">
        <f t="shared" si="1393"/>
        <v>0.86594127582166447</v>
      </c>
      <c r="BK934" s="14">
        <f t="shared" si="1394"/>
        <v>9.9327068763026591E-2</v>
      </c>
      <c r="BL934" s="14">
        <f t="shared" si="1395"/>
        <v>2.0055268018143613E-2</v>
      </c>
      <c r="BM934" s="14">
        <f t="shared" si="1396"/>
        <v>0.55446895928005391</v>
      </c>
      <c r="BN934" s="14">
        <f t="shared" si="1397"/>
        <v>0.42342891150895623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1.1607000000000001</v>
      </c>
      <c r="F935" s="10">
        <f>VLOOKUP(B935,home!$B$2:$E$405,3,FALSE)</f>
        <v>1.1748000000000001</v>
      </c>
      <c r="G935" s="10">
        <f>VLOOKUP(C935,away!$B$2:$E$405,4,FALSE)</f>
        <v>1.4881</v>
      </c>
      <c r="H935" s="10">
        <f>VLOOKUP(A935,away!$A$2:$E$405,3,FALSE)</f>
        <v>0.89880000000000004</v>
      </c>
      <c r="I935" s="10">
        <f>VLOOKUP(C935,away!$B$2:$E$405,3,FALSE)</f>
        <v>0.80920000000000003</v>
      </c>
      <c r="J935" s="10">
        <f>VLOOKUP(B935,home!$B$2:$E$405,4,FALSE)</f>
        <v>0.80920000000000003</v>
      </c>
      <c r="K935" s="12">
        <f t="shared" si="1342"/>
        <v>2.0291588147160002</v>
      </c>
      <c r="L935" s="12">
        <f t="shared" si="1343"/>
        <v>0.58853841043200017</v>
      </c>
      <c r="M935" s="13">
        <f t="shared" si="1344"/>
        <v>7.2970704605852532E-2</v>
      </c>
      <c r="N935" s="13">
        <f t="shared" si="1345"/>
        <v>0.14806914846700309</v>
      </c>
      <c r="O935" s="13">
        <f t="shared" si="1346"/>
        <v>4.2946062496831486E-2</v>
      </c>
      <c r="P935" s="13">
        <f t="shared" si="1347"/>
        <v>8.7144381272789825E-2</v>
      </c>
      <c r="Q935" s="13">
        <f t="shared" si="1348"/>
        <v>0.15022790889965573</v>
      </c>
      <c r="R935" s="13">
        <f t="shared" si="1349"/>
        <v>1.2637703678099266E-2</v>
      </c>
      <c r="S935" s="13">
        <f t="shared" si="1350"/>
        <v>2.6017780794487095E-2</v>
      </c>
      <c r="T935" s="13">
        <f t="shared" si="1351"/>
        <v>8.8414894706326727E-2</v>
      </c>
      <c r="U935" s="13">
        <f t="shared" si="1352"/>
        <v>2.564390781618394E-2</v>
      </c>
      <c r="V935" s="13">
        <f t="shared" si="1353"/>
        <v>3.4523799983589678E-3</v>
      </c>
      <c r="W935" s="13">
        <f t="shared" si="1354"/>
        <v>0.10161209518669626</v>
      </c>
      <c r="X935" s="13">
        <f t="shared" si="1355"/>
        <v>5.9802620981843309E-2</v>
      </c>
      <c r="Y935" s="13">
        <f t="shared" si="1356"/>
        <v>1.7598069746160717E-2</v>
      </c>
      <c r="Z935" s="13">
        <f t="shared" si="1357"/>
        <v>2.4792580114063952E-3</v>
      </c>
      <c r="AA935" s="13">
        <f t="shared" si="1358"/>
        <v>5.0308082478005478E-3</v>
      </c>
      <c r="AB935" s="13">
        <f t="shared" si="1359"/>
        <v>5.1041544505852198E-3</v>
      </c>
      <c r="AC935" s="13">
        <f t="shared" si="1360"/>
        <v>2.5768519067052555E-4</v>
      </c>
      <c r="AD935" s="13">
        <f t="shared" si="1361"/>
        <v>5.1546769657461466E-2</v>
      </c>
      <c r="AE935" s="13">
        <f t="shared" si="1362"/>
        <v>3.033725387710683E-2</v>
      </c>
      <c r="AF935" s="13">
        <f t="shared" si="1363"/>
        <v>8.9273195868522434E-3</v>
      </c>
      <c r="AG935" s="13">
        <f t="shared" si="1364"/>
        <v>1.7513568263548267E-3</v>
      </c>
      <c r="AH935" s="13">
        <f t="shared" si="1365"/>
        <v>3.6478464227098032E-4</v>
      </c>
      <c r="AI935" s="13">
        <f t="shared" si="1366"/>
        <v>7.4020597233718252E-4</v>
      </c>
      <c r="AJ935" s="13">
        <f t="shared" si="1367"/>
        <v>7.5099773673671102E-4</v>
      </c>
      <c r="AK935" s="13">
        <f t="shared" si="1368"/>
        <v>5.0796455911035455E-4</v>
      </c>
      <c r="AL935" s="13">
        <f t="shared" si="1369"/>
        <v>1.2309496872991851E-5</v>
      </c>
      <c r="AM935" s="13">
        <f t="shared" si="1370"/>
        <v>2.0919316404114648E-2</v>
      </c>
      <c r="AN935" s="13">
        <f t="shared" si="1371"/>
        <v>1.2311821223801702E-2</v>
      </c>
      <c r="AO935" s="13">
        <f t="shared" si="1372"/>
        <v>3.6229898462896079E-3</v>
      </c>
      <c r="AP935" s="13">
        <f t="shared" si="1373"/>
        <v>7.1075622838218762E-4</v>
      </c>
      <c r="AQ935" s="13">
        <f t="shared" si="1374"/>
        <v>1.0457683521417408E-4</v>
      </c>
      <c r="AR935" s="13">
        <f t="shared" si="1375"/>
        <v>4.2937954702433732E-5</v>
      </c>
      <c r="AS935" s="13">
        <f t="shared" si="1376"/>
        <v>8.7127929270319732E-5</v>
      </c>
      <c r="AT935" s="13">
        <f t="shared" si="1377"/>
        <v>8.8398202843410759E-5</v>
      </c>
      <c r="AU935" s="13">
        <f t="shared" si="1378"/>
        <v>5.979133083491999E-5</v>
      </c>
      <c r="AV935" s="13">
        <f t="shared" si="1379"/>
        <v>3.0331526501819608E-5</v>
      </c>
      <c r="AW935" s="13">
        <f t="shared" si="1380"/>
        <v>4.0834632601701307E-7</v>
      </c>
      <c r="AX935" s="13">
        <f t="shared" si="1381"/>
        <v>7.0747692132070352E-3</v>
      </c>
      <c r="AY935" s="13">
        <f t="shared" si="1382"/>
        <v>4.1637734269141212E-3</v>
      </c>
      <c r="AZ935" s="13">
        <f t="shared" si="1383"/>
        <v>1.2252702970375192E-3</v>
      </c>
      <c r="BA935" s="13">
        <f t="shared" si="1384"/>
        <v>2.4037287765600214E-4</v>
      </c>
      <c r="BB935" s="13">
        <f t="shared" si="1385"/>
        <v>3.5367167831657279E-5</v>
      </c>
      <c r="BC935" s="13">
        <f t="shared" si="1386"/>
        <v>4.1629873474250714E-6</v>
      </c>
      <c r="BD935" s="13">
        <f t="shared" si="1387"/>
        <v>4.2117726012952597E-6</v>
      </c>
      <c r="BE935" s="13">
        <f t="shared" si="1388"/>
        <v>8.5463554994976129E-6</v>
      </c>
      <c r="BF935" s="13">
        <f t="shared" si="1389"/>
        <v>8.670956297751075E-6</v>
      </c>
      <c r="BG935" s="13">
        <f t="shared" si="1390"/>
        <v>5.8649158011996037E-6</v>
      </c>
      <c r="BH935" s="13">
        <f t="shared" si="1391"/>
        <v>2.9752113988928311E-6</v>
      </c>
      <c r="BI935" s="13">
        <f t="shared" si="1392"/>
        <v>1.2074352871413826E-6</v>
      </c>
      <c r="BJ935" s="14">
        <f t="shared" si="1393"/>
        <v>0.70870061444325738</v>
      </c>
      <c r="BK935" s="14">
        <f t="shared" si="1394"/>
        <v>0.19401901478594608</v>
      </c>
      <c r="BL935" s="14">
        <f t="shared" si="1395"/>
        <v>9.4066653190994359E-2</v>
      </c>
      <c r="BM935" s="14">
        <f t="shared" si="1396"/>
        <v>0.48110626593078404</v>
      </c>
      <c r="BN935" s="14">
        <f t="shared" si="1397"/>
        <v>0.51399590942023188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1.1607000000000001</v>
      </c>
      <c r="F936" s="10">
        <f>VLOOKUP(B936,home!$B$2:$E$405,3,FALSE)</f>
        <v>0.78320000000000001</v>
      </c>
      <c r="G936" s="10">
        <f>VLOOKUP(C936,away!$B$2:$E$405,4,FALSE)</f>
        <v>1.2061999999999999</v>
      </c>
      <c r="H936" s="10">
        <f>VLOOKUP(A936,away!$A$2:$E$405,3,FALSE)</f>
        <v>0.89880000000000004</v>
      </c>
      <c r="I936" s="10">
        <f>VLOOKUP(C936,away!$B$2:$E$405,3,FALSE)</f>
        <v>0.8901</v>
      </c>
      <c r="J936" s="10">
        <f>VLOOKUP(B936,home!$B$2:$E$405,4,FALSE)</f>
        <v>0.70799999999999996</v>
      </c>
      <c r="K936" s="12">
        <f t="shared" si="1342"/>
        <v>1.0965084614880001</v>
      </c>
      <c r="L936" s="12">
        <f t="shared" si="1343"/>
        <v>0.56641549104</v>
      </c>
      <c r="M936" s="13">
        <f t="shared" si="1344"/>
        <v>0.18958383475481907</v>
      </c>
      <c r="N936" s="13">
        <f t="shared" si="1345"/>
        <v>0.20788027897000189</v>
      </c>
      <c r="O936" s="13">
        <f t="shared" si="1346"/>
        <v>0.10738322085589706</v>
      </c>
      <c r="P936" s="13">
        <f t="shared" si="1347"/>
        <v>0.11774661029032581</v>
      </c>
      <c r="Q936" s="13">
        <f t="shared" si="1348"/>
        <v>0.11397124243354652</v>
      </c>
      <c r="R936" s="13">
        <f t="shared" si="1349"/>
        <v>3.0411759885274843E-2</v>
      </c>
      <c r="S936" s="13">
        <f t="shared" si="1350"/>
        <v>1.8282497889115831E-2</v>
      </c>
      <c r="T936" s="13">
        <f t="shared" si="1351"/>
        <v>6.455507724743613E-2</v>
      </c>
      <c r="U936" s="13">
        <f t="shared" si="1352"/>
        <v>3.3346752042945196E-2</v>
      </c>
      <c r="V936" s="13">
        <f t="shared" si="1353"/>
        <v>1.2616536032242684E-3</v>
      </c>
      <c r="W936" s="13">
        <f t="shared" si="1354"/>
        <v>4.1656810564894654E-2</v>
      </c>
      <c r="X936" s="13">
        <f t="shared" si="1355"/>
        <v>2.3595062811275068E-2</v>
      </c>
      <c r="Y936" s="13">
        <f t="shared" si="1356"/>
        <v>6.6823045441840034E-3</v>
      </c>
      <c r="Z936" s="13">
        <f t="shared" si="1357"/>
        <v>5.7418973029361746E-3</v>
      </c>
      <c r="AA936" s="13">
        <f t="shared" si="1358"/>
        <v>6.2960389776646423E-3</v>
      </c>
      <c r="AB936" s="13">
        <f t="shared" si="1359"/>
        <v>3.4518300064337688E-3</v>
      </c>
      <c r="AC936" s="13">
        <f t="shared" si="1360"/>
        <v>4.8974189747095866E-5</v>
      </c>
      <c r="AD936" s="13">
        <f t="shared" si="1361"/>
        <v>1.1419261315752426E-2</v>
      </c>
      <c r="AE936" s="13">
        <f t="shared" si="1362"/>
        <v>6.4680465054759865E-3</v>
      </c>
      <c r="AF936" s="13">
        <f t="shared" si="1363"/>
        <v>1.831800868734368E-3</v>
      </c>
      <c r="AG936" s="13">
        <f t="shared" si="1364"/>
        <v>3.4585346285055852E-4</v>
      </c>
      <c r="AH936" s="13">
        <f t="shared" si="1365"/>
        <v>8.1307489508596108E-4</v>
      </c>
      <c r="AI936" s="13">
        <f t="shared" si="1366"/>
        <v>8.9154350228522422E-4</v>
      </c>
      <c r="AJ936" s="13">
        <f t="shared" si="1367"/>
        <v>4.8879249702019729E-4</v>
      </c>
      <c r="AK936" s="13">
        <f t="shared" si="1368"/>
        <v>1.7865503629816481E-4</v>
      </c>
      <c r="AL936" s="13">
        <f t="shared" si="1369"/>
        <v>1.2166743735072991E-6</v>
      </c>
      <c r="AM936" s="13">
        <f t="shared" si="1370"/>
        <v>2.5042633313330262E-3</v>
      </c>
      <c r="AN936" s="13">
        <f t="shared" si="1371"/>
        <v>1.4184535445104622E-3</v>
      </c>
      <c r="AO936" s="13">
        <f t="shared" si="1372"/>
        <v>4.0171703046566087E-4</v>
      </c>
      <c r="AP936" s="13">
        <f t="shared" si="1373"/>
        <v>7.5846249690112653E-5</v>
      </c>
      <c r="AQ936" s="13">
        <f t="shared" si="1374"/>
        <v>1.0740122690441898E-5</v>
      </c>
      <c r="AR936" s="13">
        <f t="shared" si="1375"/>
        <v>9.2107643190482256E-5</v>
      </c>
      <c r="AS936" s="13">
        <f t="shared" si="1376"/>
        <v>1.0099681012608136E-4</v>
      </c>
      <c r="AT936" s="13">
        <f t="shared" si="1377"/>
        <v>5.5371928443272569E-5</v>
      </c>
      <c r="AU936" s="13">
        <f t="shared" si="1378"/>
        <v>2.0238596022318815E-5</v>
      </c>
      <c r="AV936" s="13">
        <f t="shared" si="1379"/>
        <v>5.5479479467774898E-6</v>
      </c>
      <c r="AW936" s="13">
        <f t="shared" si="1380"/>
        <v>2.0990315664140736E-8</v>
      </c>
      <c r="AX936" s="13">
        <f t="shared" si="1381"/>
        <v>4.5765765543346487E-4</v>
      </c>
      <c r="AY936" s="13">
        <f t="shared" si="1382"/>
        <v>2.5922438563056113E-4</v>
      </c>
      <c r="AZ936" s="13">
        <f t="shared" si="1383"/>
        <v>7.3414353838238276E-5</v>
      </c>
      <c r="BA936" s="13">
        <f t="shared" si="1384"/>
        <v>1.3861009092890015E-5</v>
      </c>
      <c r="BB936" s="13">
        <f t="shared" si="1385"/>
        <v>1.9627725679148004E-6</v>
      </c>
      <c r="BC936" s="13">
        <f t="shared" si="1386"/>
        <v>2.2234895757106075E-7</v>
      </c>
      <c r="BD936" s="13">
        <f t="shared" si="1387"/>
        <v>8.6951993243790141E-6</v>
      </c>
      <c r="BE936" s="13">
        <f t="shared" si="1388"/>
        <v>9.5343596335063302E-6</v>
      </c>
      <c r="BF936" s="13">
        <f t="shared" si="1389"/>
        <v>5.2272530065046596E-6</v>
      </c>
      <c r="BG936" s="13">
        <f t="shared" si="1390"/>
        <v>1.910575717323649E-6</v>
      </c>
      <c r="BH936" s="13">
        <f t="shared" si="1391"/>
        <v>5.2374061008972153E-7</v>
      </c>
      <c r="BI936" s="13">
        <f t="shared" si="1392"/>
        <v>1.1485720211765346E-7</v>
      </c>
      <c r="BJ936" s="14">
        <f t="shared" si="1393"/>
        <v>0.48362310152836196</v>
      </c>
      <c r="BK936" s="14">
        <f t="shared" si="1394"/>
        <v>0.32718401178723622</v>
      </c>
      <c r="BL936" s="14">
        <f t="shared" si="1395"/>
        <v>0.18356193661012787</v>
      </c>
      <c r="BM936" s="14">
        <f t="shared" si="1396"/>
        <v>0.23287479664348204</v>
      </c>
      <c r="BN936" s="14">
        <f t="shared" si="1397"/>
        <v>0.7669769471898652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1.5941000000000001</v>
      </c>
      <c r="F965" s="10">
        <f>VLOOKUP(B965,home!$B$2:$E$405,3,FALSE)</f>
        <v>1.0664</v>
      </c>
      <c r="G965" s="10">
        <f>VLOOKUP(C965,away!$B$2:$E$405,4,FALSE)</f>
        <v>1.3243</v>
      </c>
      <c r="H965" s="10">
        <f>VLOOKUP(A965,away!$A$2:$E$405,3,FALSE)</f>
        <v>1.1647000000000001</v>
      </c>
      <c r="I965" s="10">
        <f>VLOOKUP(C965,away!$B$2:$E$405,3,FALSE)</f>
        <v>0.76319999999999999</v>
      </c>
      <c r="J965" s="10">
        <f>VLOOKUP(B965,home!$B$2:$E$405,4,FALSE)</f>
        <v>0.2576</v>
      </c>
      <c r="K965" s="12">
        <f t="shared" si="1342"/>
        <v>2.2512414542320003</v>
      </c>
      <c r="L965" s="12">
        <f t="shared" si="1343"/>
        <v>0.22898039270400003</v>
      </c>
      <c r="M965" s="13">
        <f t="shared" si="1344"/>
        <v>8.3724649474791107E-2</v>
      </c>
      <c r="N965" s="13">
        <f t="shared" si="1345"/>
        <v>0.18848440163869321</v>
      </c>
      <c r="O965" s="13">
        <f t="shared" si="1346"/>
        <v>1.9171303115742416E-2</v>
      </c>
      <c r="P965" s="13">
        <f t="shared" si="1347"/>
        <v>4.3159232305806434E-2</v>
      </c>
      <c r="Q965" s="13">
        <f t="shared" si="1348"/>
        <v>0.21216194922257009</v>
      </c>
      <c r="R965" s="13">
        <f t="shared" si="1349"/>
        <v>2.1949262580450582E-3</v>
      </c>
      <c r="S965" s="13">
        <f t="shared" si="1350"/>
        <v>5.5620398082031307E-3</v>
      </c>
      <c r="T965" s="13">
        <f t="shared" si="1351"/>
        <v>4.8580926449830211E-2</v>
      </c>
      <c r="U965" s="13">
        <f t="shared" si="1352"/>
        <v>4.9413089810933595E-3</v>
      </c>
      <c r="V965" s="13">
        <f t="shared" si="1353"/>
        <v>3.1857519417950345E-4</v>
      </c>
      <c r="W965" s="13">
        <f t="shared" si="1354"/>
        <v>0.15920925836683814</v>
      </c>
      <c r="X965" s="13">
        <f t="shared" si="1355"/>
        <v>3.6455798502951199E-2</v>
      </c>
      <c r="Y965" s="13">
        <f t="shared" si="1356"/>
        <v>4.1738315287718295E-3</v>
      </c>
      <c r="Z965" s="13">
        <f t="shared" si="1357"/>
        <v>1.6753169217449291E-4</v>
      </c>
      <c r="AA965" s="13">
        <f t="shared" si="1358"/>
        <v>3.7715429032085323E-4</v>
      </c>
      <c r="AB965" s="13">
        <f t="shared" si="1359"/>
        <v>4.245326865058779E-4</v>
      </c>
      <c r="AC965" s="13">
        <f t="shared" si="1360"/>
        <v>1.0263898459646921E-5</v>
      </c>
      <c r="AD965" s="13">
        <f t="shared" si="1361"/>
        <v>8.9604620583239786E-2</v>
      </c>
      <c r="AE965" s="13">
        <f t="shared" si="1362"/>
        <v>2.0517701209243167E-2</v>
      </c>
      <c r="AF965" s="13">
        <f t="shared" si="1363"/>
        <v>2.3490756401379179E-3</v>
      </c>
      <c r="AG965" s="13">
        <f t="shared" si="1364"/>
        <v>1.7929742085672688E-4</v>
      </c>
      <c r="AH965" s="13">
        <f t="shared" si="1365"/>
        <v>9.5903681661202571E-6</v>
      </c>
      <c r="AI965" s="13">
        <f t="shared" si="1366"/>
        <v>2.1590234376916853E-5</v>
      </c>
      <c r="AJ965" s="13">
        <f t="shared" si="1367"/>
        <v>2.4302415317950013E-5</v>
      </c>
      <c r="AK965" s="13">
        <f t="shared" si="1368"/>
        <v>1.823686826724394E-5</v>
      </c>
      <c r="AL965" s="13">
        <f t="shared" si="1369"/>
        <v>2.1163754319042647E-7</v>
      </c>
      <c r="AM965" s="13">
        <f t="shared" si="1370"/>
        <v>4.0344327269543859E-2</v>
      </c>
      <c r="AN965" s="13">
        <f t="shared" si="1371"/>
        <v>9.23805990155885E-3</v>
      </c>
      <c r="AO965" s="13">
        <f t="shared" si="1372"/>
        <v>1.0576672920410103E-3</v>
      </c>
      <c r="AP965" s="13">
        <f t="shared" si="1373"/>
        <v>8.072835729390894E-5</v>
      </c>
      <c r="AQ965" s="13">
        <f t="shared" si="1374"/>
        <v>4.6213027388770235E-6</v>
      </c>
      <c r="AR965" s="13">
        <f t="shared" si="1375"/>
        <v>4.392012537708317E-7</v>
      </c>
      <c r="AS965" s="13">
        <f t="shared" si="1376"/>
        <v>9.88748069239565E-7</v>
      </c>
      <c r="AT965" s="13">
        <f t="shared" si="1377"/>
        <v>1.1129553206319807E-6</v>
      </c>
      <c r="AU965" s="13">
        <f t="shared" si="1378"/>
        <v>8.3517705150492729E-7</v>
      </c>
      <c r="AV965" s="13">
        <f t="shared" si="1379"/>
        <v>4.7004629999278691E-7</v>
      </c>
      <c r="AW965" s="13">
        <f t="shared" si="1380"/>
        <v>3.0304741489860261E-9</v>
      </c>
      <c r="AX965" s="13">
        <f t="shared" si="1381"/>
        <v>1.5137470332049947E-2</v>
      </c>
      <c r="AY965" s="13">
        <f t="shared" si="1382"/>
        <v>3.4661839011779464E-3</v>
      </c>
      <c r="AZ965" s="13">
        <f t="shared" si="1383"/>
        <v>3.9684407543800441E-4</v>
      </c>
      <c r="BA965" s="13">
        <f t="shared" si="1384"/>
        <v>3.0289837412016687E-5</v>
      </c>
      <c r="BB965" s="13">
        <f t="shared" si="1385"/>
        <v>1.733944716385973E-6</v>
      </c>
      <c r="BC965" s="13">
        <f t="shared" si="1386"/>
        <v>7.9407868417017259E-8</v>
      </c>
      <c r="BD965" s="13">
        <f t="shared" si="1387"/>
        <v>1.676141259408902E-8</v>
      </c>
      <c r="BE965" s="13">
        <f t="shared" si="1388"/>
        <v>3.7733986863299535E-8</v>
      </c>
      <c r="BF965" s="13">
        <f t="shared" si="1389"/>
        <v>4.2474157730052821E-8</v>
      </c>
      <c r="BG965" s="13">
        <f t="shared" si="1390"/>
        <v>3.1873194871827818E-8</v>
      </c>
      <c r="BH965" s="13">
        <f t="shared" si="1391"/>
        <v>1.7938564393568409E-8</v>
      </c>
      <c r="BI965" s="13">
        <f t="shared" si="1392"/>
        <v>8.0768079584422625E-9</v>
      </c>
      <c r="BJ965" s="14">
        <f t="shared" si="1393"/>
        <v>0.83147486618497157</v>
      </c>
      <c r="BK965" s="14">
        <f t="shared" si="1394"/>
        <v>0.13624115622016095</v>
      </c>
      <c r="BL965" s="14">
        <f t="shared" si="1395"/>
        <v>2.7186946203955346E-2</v>
      </c>
      <c r="BM965" s="14">
        <f t="shared" si="1396"/>
        <v>0.44270785741491003</v>
      </c>
      <c r="BN965" s="14">
        <f t="shared" si="1397"/>
        <v>0.54889646201564835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1.5941000000000001</v>
      </c>
      <c r="F966" s="10">
        <f>VLOOKUP(B966,home!$B$2:$E$405,3,FALSE)</f>
        <v>1.6728000000000001</v>
      </c>
      <c r="G966" s="10">
        <f>VLOOKUP(C966,away!$B$2:$E$405,4,FALSE)</f>
        <v>0.87819999999999998</v>
      </c>
      <c r="H966" s="10">
        <f>VLOOKUP(A966,away!$A$2:$E$405,3,FALSE)</f>
        <v>1.1647000000000001</v>
      </c>
      <c r="I966" s="10">
        <f>VLOOKUP(C966,away!$B$2:$E$405,3,FALSE)</f>
        <v>1.0303</v>
      </c>
      <c r="J966" s="10">
        <f>VLOOKUP(B966,home!$B$2:$E$405,4,FALSE)</f>
        <v>0.66779999999999995</v>
      </c>
      <c r="K966" s="12">
        <f t="shared" si="1342"/>
        <v>2.341817323536</v>
      </c>
      <c r="L966" s="12">
        <f t="shared" si="1343"/>
        <v>0.80135359579800003</v>
      </c>
      <c r="M966" s="13">
        <f t="shared" si="1344"/>
        <v>4.3145769009866261E-2</v>
      </c>
      <c r="N966" s="13">
        <f t="shared" si="1345"/>
        <v>0.10103950930458751</v>
      </c>
      <c r="O966" s="13">
        <f t="shared" si="1346"/>
        <v>3.4575017139526244E-2</v>
      </c>
      <c r="P966" s="13">
        <f t="shared" si="1347"/>
        <v>8.0968374098896678E-2</v>
      </c>
      <c r="Q966" s="13">
        <f t="shared" si="1348"/>
        <v>0.11830803662552995</v>
      </c>
      <c r="R966" s="13">
        <f t="shared" si="1349"/>
        <v>1.3853407154768418E-2</v>
      </c>
      <c r="S966" s="13">
        <f t="shared" si="1350"/>
        <v>3.7986793112435503E-2</v>
      </c>
      <c r="T966" s="13">
        <f t="shared" si="1351"/>
        <v>9.4806570561669912E-2</v>
      </c>
      <c r="U966" s="13">
        <f t="shared" si="1352"/>
        <v>3.244214886503425E-2</v>
      </c>
      <c r="V966" s="13">
        <f t="shared" si="1353"/>
        <v>7.9207686102475677E-3</v>
      </c>
      <c r="W966" s="13">
        <f t="shared" si="1354"/>
        <v>9.2351936561065856E-2</v>
      </c>
      <c r="X966" s="13">
        <f t="shared" si="1355"/>
        <v>7.4006556442118912E-2</v>
      </c>
      <c r="Y966" s="13">
        <f t="shared" si="1356"/>
        <v>2.9652710058759815E-2</v>
      </c>
      <c r="Z966" s="13">
        <f t="shared" si="1357"/>
        <v>3.7004925458424707E-3</v>
      </c>
      <c r="AA966" s="13">
        <f t="shared" si="1358"/>
        <v>8.6658775494697343E-3</v>
      </c>
      <c r="AB966" s="13">
        <f t="shared" si="1359"/>
        <v>1.0146951084494963E-2</v>
      </c>
      <c r="AC966" s="13">
        <f t="shared" si="1360"/>
        <v>9.2901889730871972E-4</v>
      </c>
      <c r="AD966" s="13">
        <f t="shared" si="1361"/>
        <v>5.4067841225200433E-2</v>
      </c>
      <c r="AE966" s="13">
        <f t="shared" si="1362"/>
        <v>4.3327458982849704E-2</v>
      </c>
      <c r="AF966" s="13">
        <f t="shared" si="1363"/>
        <v>1.7360307526348484E-2</v>
      </c>
      <c r="AG966" s="13">
        <f t="shared" si="1364"/>
        <v>4.6372482867994801E-3</v>
      </c>
      <c r="AH966" s="13">
        <f t="shared" si="1365"/>
        <v>7.4135075195863988E-4</v>
      </c>
      <c r="AI966" s="13">
        <f t="shared" si="1366"/>
        <v>1.7361080337531831E-3</v>
      </c>
      <c r="AJ966" s="13">
        <f t="shared" si="1367"/>
        <v>2.0328239344866135E-3</v>
      </c>
      <c r="AK966" s="13">
        <f t="shared" si="1368"/>
        <v>1.586834101826454E-3</v>
      </c>
      <c r="AL966" s="13">
        <f t="shared" si="1369"/>
        <v>6.9736756440740122E-5</v>
      </c>
      <c r="AM966" s="13">
        <f t="shared" si="1370"/>
        <v>2.5323401445473657E-2</v>
      </c>
      <c r="AN966" s="13">
        <f t="shared" si="1371"/>
        <v>2.0292998806166584E-2</v>
      </c>
      <c r="AO966" s="13">
        <f t="shared" si="1372"/>
        <v>8.1309337814230581E-3</v>
      </c>
      <c r="AP966" s="13">
        <f t="shared" si="1373"/>
        <v>2.1719176743129321E-3</v>
      </c>
      <c r="AQ966" s="13">
        <f t="shared" si="1374"/>
        <v>4.3511850952197443E-4</v>
      </c>
      <c r="AR966" s="13">
        <f t="shared" si="1375"/>
        <v>1.1881681816592147E-4</v>
      </c>
      <c r="AS966" s="13">
        <f t="shared" si="1376"/>
        <v>2.7824728310838181E-4</v>
      </c>
      <c r="AT966" s="13">
        <f t="shared" si="1377"/>
        <v>3.2580215390501724E-4</v>
      </c>
      <c r="AU966" s="13">
        <f t="shared" si="1378"/>
        <v>2.5432304268670377E-4</v>
      </c>
      <c r="AV966" s="13">
        <f t="shared" si="1379"/>
        <v>1.4889452678452713E-4</v>
      </c>
      <c r="AW966" s="13">
        <f t="shared" si="1380"/>
        <v>3.6352681164830207E-6</v>
      </c>
      <c r="AX966" s="13">
        <f t="shared" si="1381"/>
        <v>9.8837966993111336E-3</v>
      </c>
      <c r="AY966" s="13">
        <f t="shared" si="1382"/>
        <v>7.9204160251293808E-3</v>
      </c>
      <c r="AZ966" s="13">
        <f t="shared" si="1383"/>
        <v>3.173526930976766E-3</v>
      </c>
      <c r="BA966" s="13">
        <f t="shared" si="1384"/>
        <v>8.477057391666743E-4</v>
      </c>
      <c r="BB966" s="13">
        <f t="shared" si="1385"/>
        <v>1.6982801056495398E-4</v>
      </c>
      <c r="BC966" s="13">
        <f t="shared" si="1386"/>
        <v>2.721845738668933E-5</v>
      </c>
      <c r="BD966" s="13">
        <f t="shared" si="1387"/>
        <v>1.5869047413089713E-5</v>
      </c>
      <c r="BE966" s="13">
        <f t="shared" si="1388"/>
        <v>3.716241013998764E-5</v>
      </c>
      <c r="BF966" s="13">
        <f t="shared" si="1389"/>
        <v>4.3513787925086486E-5</v>
      </c>
      <c r="BG966" s="13">
        <f t="shared" si="1390"/>
        <v>3.3967114125213046E-5</v>
      </c>
      <c r="BH966" s="13">
        <f t="shared" si="1391"/>
        <v>1.988619407223707E-5</v>
      </c>
      <c r="BI966" s="13">
        <f t="shared" si="1392"/>
        <v>9.3139667555127377E-6</v>
      </c>
      <c r="BJ966" s="14">
        <f t="shared" si="1393"/>
        <v>0.70793503765436394</v>
      </c>
      <c r="BK966" s="14">
        <f t="shared" si="1394"/>
        <v>0.17894087651032486</v>
      </c>
      <c r="BL966" s="14">
        <f t="shared" si="1395"/>
        <v>0.10706631496040017</v>
      </c>
      <c r="BM966" s="14">
        <f t="shared" si="1396"/>
        <v>0.59783582758074338</v>
      </c>
      <c r="BN966" s="14">
        <f t="shared" si="1397"/>
        <v>0.39189011333317503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1.5941000000000001</v>
      </c>
      <c r="F967" s="10">
        <f>VLOOKUP(B967,home!$B$2:$E$405,3,FALSE)</f>
        <v>1.0455000000000001</v>
      </c>
      <c r="G967" s="10">
        <f>VLOOKUP(C967,away!$B$2:$E$405,4,FALSE)</f>
        <v>1.1919</v>
      </c>
      <c r="H967" s="10">
        <f>VLOOKUP(A967,away!$A$2:$E$405,3,FALSE)</f>
        <v>1.1647000000000001</v>
      </c>
      <c r="I967" s="10">
        <f>VLOOKUP(C967,away!$B$2:$E$405,3,FALSE)</f>
        <v>1.5455000000000001</v>
      </c>
      <c r="J967" s="10">
        <f>VLOOKUP(B967,home!$B$2:$E$405,4,FALSE)</f>
        <v>0.76319999999999999</v>
      </c>
      <c r="K967" s="12">
        <f t="shared" si="1342"/>
        <v>1.9864581444450002</v>
      </c>
      <c r="L967" s="12">
        <f t="shared" si="1343"/>
        <v>1.3737934663200002</v>
      </c>
      <c r="M967" s="13">
        <f t="shared" si="1344"/>
        <v>3.472652027908027E-2</v>
      </c>
      <c r="N967" s="13">
        <f t="shared" si="1345"/>
        <v>6.8982779036613456E-2</v>
      </c>
      <c r="O967" s="13">
        <f t="shared" si="1346"/>
        <v>4.7707066667429465E-2</v>
      </c>
      <c r="P967" s="13">
        <f t="shared" si="1347"/>
        <v>9.4768091129095844E-2</v>
      </c>
      <c r="Q967" s="13">
        <f t="shared" si="1348"/>
        <v>6.8515701621865321E-2</v>
      </c>
      <c r="R967" s="13">
        <f t="shared" si="1349"/>
        <v>3.2769828242503636E-2</v>
      </c>
      <c r="S967" s="13">
        <f t="shared" si="1350"/>
        <v>6.4655132619657343E-2</v>
      </c>
      <c r="T967" s="13">
        <f t="shared" si="1351"/>
        <v>9.4126423228449232E-2</v>
      </c>
      <c r="U967" s="13">
        <f t="shared" si="1352"/>
        <v>6.5095892204385136E-2</v>
      </c>
      <c r="V967" s="13">
        <f t="shared" si="1353"/>
        <v>1.9604752444791051E-2</v>
      </c>
      <c r="W967" s="13">
        <f t="shared" si="1354"/>
        <v>4.5367857836372635E-2</v>
      </c>
      <c r="X967" s="13">
        <f t="shared" si="1355"/>
        <v>6.2326066676543349E-2</v>
      </c>
      <c r="Y967" s="13">
        <f t="shared" si="1356"/>
        <v>4.2811571590829982E-2</v>
      </c>
      <c r="Z967" s="13">
        <f t="shared" si="1357"/>
        <v>1.5006325310660035E-2</v>
      </c>
      <c r="AA967" s="13">
        <f t="shared" si="1358"/>
        <v>2.9809437131551774E-2</v>
      </c>
      <c r="AB967" s="13">
        <f t="shared" si="1359"/>
        <v>2.9607599585646117E-2</v>
      </c>
      <c r="AC967" s="13">
        <f t="shared" si="1360"/>
        <v>3.343815028327484E-3</v>
      </c>
      <c r="AD967" s="13">
        <f t="shared" si="1361"/>
        <v>2.2530337673771342E-2</v>
      </c>
      <c r="AE967" s="13">
        <f t="shared" si="1362"/>
        <v>3.0952030690210422E-2</v>
      </c>
      <c r="AF967" s="13">
        <f t="shared" si="1363"/>
        <v>2.1260848765773607E-2</v>
      </c>
      <c r="AG967" s="13">
        <f t="shared" si="1364"/>
        <v>9.7360050409458065E-3</v>
      </c>
      <c r="AH967" s="13">
        <f t="shared" si="1365"/>
        <v>5.1538979163143015E-3</v>
      </c>
      <c r="AI967" s="13">
        <f t="shared" si="1366"/>
        <v>1.0238002491500659E-2</v>
      </c>
      <c r="AJ967" s="13">
        <f t="shared" si="1367"/>
        <v>1.0168681716044847E-2</v>
      </c>
      <c r="AK967" s="13">
        <f t="shared" si="1368"/>
        <v>6.7332202043687492E-3</v>
      </c>
      <c r="AL967" s="13">
        <f t="shared" si="1369"/>
        <v>3.6500860411778851E-4</v>
      </c>
      <c r="AM967" s="13">
        <f t="shared" si="1370"/>
        <v>8.9511145538318151E-3</v>
      </c>
      <c r="AN967" s="13">
        <f t="shared" si="1371"/>
        <v>1.229698269033601E-2</v>
      </c>
      <c r="AO967" s="13">
        <f t="shared" si="1372"/>
        <v>8.4467572377168766E-3</v>
      </c>
      <c r="AP967" s="13">
        <f t="shared" si="1373"/>
        <v>3.8680333015888723E-3</v>
      </c>
      <c r="AQ967" s="13">
        <f t="shared" si="1374"/>
        <v>1.328469719307743E-3</v>
      </c>
      <c r="AR967" s="13">
        <f t="shared" si="1375"/>
        <v>1.4160782567025705E-3</v>
      </c>
      <c r="AS967" s="13">
        <f t="shared" si="1376"/>
        <v>2.8129801861982986E-3</v>
      </c>
      <c r="AT967" s="13">
        <f t="shared" si="1377"/>
        <v>2.7939337005180123E-3</v>
      </c>
      <c r="AU967" s="13">
        <f t="shared" si="1378"/>
        <v>1.8500107848111215E-3</v>
      </c>
      <c r="AV967" s="13">
        <f t="shared" si="1379"/>
        <v>9.1874224769978501E-4</v>
      </c>
      <c r="AW967" s="13">
        <f t="shared" si="1380"/>
        <v>2.7669509882701669E-5</v>
      </c>
      <c r="AX967" s="13">
        <f t="shared" si="1381"/>
        <v>2.9635024012198991E-3</v>
      </c>
      <c r="AY967" s="13">
        <f t="shared" si="1382"/>
        <v>4.0712402362195295E-3</v>
      </c>
      <c r="AZ967" s="13">
        <f t="shared" si="1383"/>
        <v>2.7965216181687425E-3</v>
      </c>
      <c r="BA967" s="13">
        <f t="shared" si="1384"/>
        <v>1.2806143758209505E-3</v>
      </c>
      <c r="BB967" s="13">
        <f t="shared" si="1385"/>
        <v>4.3982491559457185E-4</v>
      </c>
      <c r="BC967" s="13">
        <f t="shared" si="1386"/>
        <v>1.2084571907371371E-4</v>
      </c>
      <c r="BD967" s="13">
        <f t="shared" si="1387"/>
        <v>3.2423317614263438E-4</v>
      </c>
      <c r="BE967" s="13">
        <f t="shared" si="1388"/>
        <v>6.4407563344780628E-4</v>
      </c>
      <c r="BF967" s="13">
        <f t="shared" si="1389"/>
        <v>6.3971464385048388E-4</v>
      </c>
      <c r="BG967" s="13">
        <f t="shared" si="1390"/>
        <v>4.2358878813250882E-4</v>
      </c>
      <c r="BH967" s="13">
        <f t="shared" si="1391"/>
        <v>2.1036034952035251E-4</v>
      </c>
      <c r="BI967" s="13">
        <f t="shared" si="1392"/>
        <v>8.3574405914600174E-5</v>
      </c>
      <c r="BJ967" s="14">
        <f t="shared" si="1393"/>
        <v>0.51317352893025392</v>
      </c>
      <c r="BK967" s="14">
        <f t="shared" si="1394"/>
        <v>0.22153456034128929</v>
      </c>
      <c r="BL967" s="14">
        <f t="shared" si="1395"/>
        <v>0.24940091833268285</v>
      </c>
      <c r="BM967" s="14">
        <f t="shared" si="1396"/>
        <v>0.64760177521196138</v>
      </c>
      <c r="BN967" s="14">
        <f t="shared" si="1397"/>
        <v>0.34746998697658799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1.5941000000000001</v>
      </c>
      <c r="F968" s="10">
        <f>VLOOKUP(B968,home!$B$2:$E$405,3,FALSE)</f>
        <v>1.1849000000000001</v>
      </c>
      <c r="G968" s="10">
        <f>VLOOKUP(C968,away!$B$2:$E$405,4,FALSE)</f>
        <v>0.69699999999999995</v>
      </c>
      <c r="H968" s="10">
        <f>VLOOKUP(A968,away!$A$2:$E$405,3,FALSE)</f>
        <v>1.1647000000000001</v>
      </c>
      <c r="I968" s="10">
        <f>VLOOKUP(C968,away!$B$2:$E$405,3,FALSE)</f>
        <v>0.85860000000000003</v>
      </c>
      <c r="J968" s="10">
        <f>VLOOKUP(B968,home!$B$2:$E$405,4,FALSE)</f>
        <v>0.76319999999999999</v>
      </c>
      <c r="K968" s="12">
        <f t="shared" si="1342"/>
        <v>1.31652781573</v>
      </c>
      <c r="L968" s="12">
        <f t="shared" si="1343"/>
        <v>0.76320871574400007</v>
      </c>
      <c r="M968" s="13">
        <f t="shared" si="1344"/>
        <v>0.1249631317138809</v>
      </c>
      <c r="N968" s="13">
        <f t="shared" si="1345"/>
        <v>0.16451743884205591</v>
      </c>
      <c r="O968" s="13">
        <f t="shared" si="1346"/>
        <v>9.5372951270699363E-2</v>
      </c>
      <c r="P968" s="13">
        <f t="shared" si="1347"/>
        <v>0.12556114321613757</v>
      </c>
      <c r="Q968" s="13">
        <f t="shared" si="1348"/>
        <v>0.1082958922041129</v>
      </c>
      <c r="R968" s="13">
        <f t="shared" si="1349"/>
        <v>3.6394733828012768E-2</v>
      </c>
      <c r="S968" s="13">
        <f t="shared" si="1350"/>
        <v>3.154050412613052E-2</v>
      </c>
      <c r="T968" s="13">
        <f t="shared" si="1351"/>
        <v>8.2652368809451676E-2</v>
      </c>
      <c r="U968" s="13">
        <f t="shared" si="1352"/>
        <v>4.7914679430668392E-2</v>
      </c>
      <c r="V968" s="13">
        <f t="shared" si="1353"/>
        <v>3.521271257614499E-3</v>
      </c>
      <c r="W968" s="13">
        <f t="shared" si="1354"/>
        <v>4.7524851472004095E-2</v>
      </c>
      <c r="X968" s="13">
        <f t="shared" si="1355"/>
        <v>3.6271380857872598E-2</v>
      </c>
      <c r="Y968" s="13">
        <f t="shared" si="1356"/>
        <v>1.3841317001399222E-2</v>
      </c>
      <c r="Z968" s="13">
        <f t="shared" si="1357"/>
        <v>9.2589260215741164E-3</v>
      </c>
      <c r="AA968" s="13">
        <f t="shared" si="1358"/>
        <v>1.2189633651188629E-2</v>
      </c>
      <c r="AB968" s="13">
        <f t="shared" si="1359"/>
        <v>8.0239958826741394E-3</v>
      </c>
      <c r="AC968" s="13">
        <f t="shared" si="1360"/>
        <v>2.2113264459299061E-4</v>
      </c>
      <c r="AD968" s="13">
        <f t="shared" si="1361"/>
        <v>1.5641947225332568E-2</v>
      </c>
      <c r="AE968" s="13">
        <f t="shared" si="1362"/>
        <v>1.1938070453581496E-2</v>
      </c>
      <c r="AF968" s="13">
        <f t="shared" si="1363"/>
        <v>4.555619709669661E-3</v>
      </c>
      <c r="AG968" s="13">
        <f t="shared" si="1364"/>
        <v>1.1589628893450125E-3</v>
      </c>
      <c r="AH968" s="13">
        <f t="shared" si="1365"/>
        <v>1.766623259523571E-3</v>
      </c>
      <c r="AI968" s="13">
        <f t="shared" si="1366"/>
        <v>2.3258086610783795E-3</v>
      </c>
      <c r="AJ968" s="13">
        <f t="shared" si="1367"/>
        <v>1.5309958981877181E-3</v>
      </c>
      <c r="AK968" s="13">
        <f t="shared" si="1368"/>
        <v>6.7186622857755534E-4</v>
      </c>
      <c r="AL968" s="13">
        <f t="shared" si="1369"/>
        <v>8.8876350253694907E-6</v>
      </c>
      <c r="AM968" s="13">
        <f t="shared" si="1370"/>
        <v>4.1186117228662004E-3</v>
      </c>
      <c r="AN968" s="13">
        <f t="shared" si="1371"/>
        <v>3.1433603636568963E-3</v>
      </c>
      <c r="AO968" s="13">
        <f t="shared" si="1372"/>
        <v>1.1995200131335862E-3</v>
      </c>
      <c r="AP968" s="13">
        <f t="shared" si="1373"/>
        <v>3.0516137624430354E-4</v>
      </c>
      <c r="AQ968" s="13">
        <f t="shared" si="1374"/>
        <v>5.8225455514521616E-5</v>
      </c>
      <c r="AR968" s="13">
        <f t="shared" si="1375"/>
        <v>2.6966045382089283E-4</v>
      </c>
      <c r="AS968" s="13">
        <f t="shared" si="1376"/>
        <v>3.5501548825758055E-4</v>
      </c>
      <c r="AT968" s="13">
        <f t="shared" si="1377"/>
        <v>2.336938826530361E-4</v>
      </c>
      <c r="AU968" s="13">
        <f t="shared" si="1378"/>
        <v>1.0255483229288818E-4</v>
      </c>
      <c r="AV968" s="13">
        <f t="shared" si="1379"/>
        <v>3.3754072337778158E-5</v>
      </c>
      <c r="AW968" s="13">
        <f t="shared" si="1380"/>
        <v>2.4806018982646578E-7</v>
      </c>
      <c r="AX968" s="13">
        <f t="shared" si="1381"/>
        <v>9.0371114922416782E-4</v>
      </c>
      <c r="AY968" s="13">
        <f t="shared" si="1382"/>
        <v>6.8972022560291146E-4</v>
      </c>
      <c r="AZ968" s="13">
        <f t="shared" si="1383"/>
        <v>2.6320024380252998E-4</v>
      </c>
      <c r="BA968" s="13">
        <f t="shared" si="1384"/>
        <v>6.6958906685345555E-5</v>
      </c>
      <c r="BB968" s="13">
        <f t="shared" si="1385"/>
        <v>1.2775905294736227E-5</v>
      </c>
      <c r="BC968" s="13">
        <f t="shared" si="1386"/>
        <v>1.9501364544925218E-6</v>
      </c>
      <c r="BD968" s="13">
        <f t="shared" si="1387"/>
        <v>3.4301201441264632E-5</v>
      </c>
      <c r="BE968" s="13">
        <f t="shared" si="1388"/>
        <v>4.5158485810382852E-5</v>
      </c>
      <c r="BF968" s="13">
        <f t="shared" si="1389"/>
        <v>2.9726201342808778E-5</v>
      </c>
      <c r="BG968" s="13">
        <f t="shared" si="1390"/>
        <v>1.3045123641266077E-5</v>
      </c>
      <c r="BH968" s="13">
        <f t="shared" si="1391"/>
        <v>4.2935670333409562E-6</v>
      </c>
      <c r="BI968" s="13">
        <f t="shared" si="1392"/>
        <v>1.13052008561894E-6</v>
      </c>
      <c r="BJ968" s="14">
        <f t="shared" si="1393"/>
        <v>0.49716104496330488</v>
      </c>
      <c r="BK968" s="14">
        <f t="shared" si="1394"/>
        <v>0.28650579081898481</v>
      </c>
      <c r="BL968" s="14">
        <f t="shared" si="1395"/>
        <v>0.2073136219393274</v>
      </c>
      <c r="BM968" s="14">
        <f t="shared" si="1396"/>
        <v>0.34444462050287872</v>
      </c>
      <c r="BN968" s="14">
        <f t="shared" si="1397"/>
        <v>0.65510529107489923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1.1607000000000001</v>
      </c>
      <c r="F969" s="10">
        <f>VLOOKUP(B969,home!$B$2:$E$405,3,FALSE)</f>
        <v>0.68920000000000003</v>
      </c>
      <c r="G969" s="10">
        <f>VLOOKUP(C969,away!$B$2:$E$405,4,FALSE)</f>
        <v>0.70489999999999997</v>
      </c>
      <c r="H969" s="10">
        <f>VLOOKUP(A969,away!$A$2:$E$405,3,FALSE)</f>
        <v>0.89880000000000004</v>
      </c>
      <c r="I969" s="10">
        <f>VLOOKUP(C969,away!$B$2:$E$405,3,FALSE)</f>
        <v>0.70799999999999996</v>
      </c>
      <c r="J969" s="10">
        <f>VLOOKUP(B969,home!$B$2:$E$405,4,FALSE)</f>
        <v>1.3351</v>
      </c>
      <c r="K969" s="12">
        <f t="shared" si="1342"/>
        <v>0.56388788475600005</v>
      </c>
      <c r="L969" s="12">
        <f t="shared" si="1343"/>
        <v>0.84959141903999991</v>
      </c>
      <c r="M969" s="13">
        <f t="shared" si="1344"/>
        <v>0.24329531053420136</v>
      </c>
      <c r="N969" s="13">
        <f t="shared" si="1345"/>
        <v>0.13719127802818495</v>
      </c>
      <c r="O969" s="13">
        <f t="shared" si="1346"/>
        <v>0.20670160812252955</v>
      </c>
      <c r="P969" s="13">
        <f t="shared" si="1347"/>
        <v>0.1165565325798768</v>
      </c>
      <c r="Q969" s="13">
        <f t="shared" si="1348"/>
        <v>3.8680249787142761E-2</v>
      </c>
      <c r="R969" s="13">
        <f t="shared" si="1349"/>
        <v>8.7805956281334932E-2</v>
      </c>
      <c r="S969" s="13">
        <f t="shared" si="1350"/>
        <v>1.395981005266243E-2</v>
      </c>
      <c r="T969" s="13">
        <f t="shared" si="1351"/>
        <v>3.2862408305480269E-2</v>
      </c>
      <c r="U969" s="13">
        <f t="shared" si="1352"/>
        <v>4.9512714956459758E-2</v>
      </c>
      <c r="V969" s="13">
        <f t="shared" si="1353"/>
        <v>7.4308737149260948E-4</v>
      </c>
      <c r="W969" s="13">
        <f t="shared" si="1354"/>
        <v>7.2704414114352174E-3</v>
      </c>
      <c r="X969" s="13">
        <f t="shared" si="1355"/>
        <v>6.1769046357884258E-3</v>
      </c>
      <c r="Y969" s="13">
        <f t="shared" si="1356"/>
        <v>2.6239225873971213E-3</v>
      </c>
      <c r="Z969" s="13">
        <f t="shared" si="1357"/>
        <v>2.486639566574118E-2</v>
      </c>
      <c r="AA969" s="13">
        <f t="shared" si="1358"/>
        <v>1.4021859253460557E-2</v>
      </c>
      <c r="AB969" s="13">
        <f t="shared" si="1359"/>
        <v>3.9533782773901096E-3</v>
      </c>
      <c r="AC969" s="13">
        <f t="shared" si="1360"/>
        <v>2.2249629276377344E-5</v>
      </c>
      <c r="AD969" s="13">
        <f t="shared" si="1361"/>
        <v>1.0249284571841578E-3</v>
      </c>
      <c r="AE969" s="13">
        <f t="shared" si="1362"/>
        <v>8.7077042235356628E-4</v>
      </c>
      <c r="AF969" s="13">
        <f t="shared" si="1363"/>
        <v>3.6989953939271325E-4</v>
      </c>
      <c r="AG969" s="13">
        <f t="shared" si="1364"/>
        <v>1.0475449152496586E-4</v>
      </c>
      <c r="AH969" s="13">
        <f t="shared" si="1365"/>
        <v>5.2815690950167868E-3</v>
      </c>
      <c r="AI969" s="13">
        <f t="shared" si="1366"/>
        <v>2.9782128251816765E-3</v>
      </c>
      <c r="AJ969" s="13">
        <f t="shared" si="1367"/>
        <v>8.3968906517244331E-4</v>
      </c>
      <c r="AK969" s="13">
        <f t="shared" si="1368"/>
        <v>1.5783016360427737E-4</v>
      </c>
      <c r="AL969" s="13">
        <f t="shared" si="1369"/>
        <v>4.2636903012196761E-7</v>
      </c>
      <c r="AM969" s="13">
        <f t="shared" si="1370"/>
        <v>1.1558894794956111E-4</v>
      </c>
      <c r="AN969" s="13">
        <f t="shared" si="1371"/>
        <v>9.8203378313808294E-5</v>
      </c>
      <c r="AO969" s="13">
        <f t="shared" si="1372"/>
        <v>4.1716373768075177E-5</v>
      </c>
      <c r="AP969" s="13">
        <f t="shared" si="1373"/>
        <v>1.1813957728940672E-5</v>
      </c>
      <c r="AQ969" s="13">
        <f t="shared" si="1374"/>
        <v>2.5092592778523195E-6</v>
      </c>
      <c r="AR969" s="13">
        <f t="shared" si="1375"/>
        <v>8.9743515643862424E-4</v>
      </c>
      <c r="AS969" s="13">
        <f t="shared" si="1376"/>
        <v>5.0605281206984572E-4</v>
      </c>
      <c r="AT969" s="13">
        <f t="shared" si="1377"/>
        <v>1.4267852488644546E-4</v>
      </c>
      <c r="AU969" s="13">
        <f t="shared" si="1378"/>
        <v>2.681823053277468E-5</v>
      </c>
      <c r="AV969" s="13">
        <f t="shared" si="1379"/>
        <v>3.780618822006272E-6</v>
      </c>
      <c r="AW969" s="13">
        <f t="shared" si="1380"/>
        <v>5.6739568927508393E-9</v>
      </c>
      <c r="AX969" s="13">
        <f t="shared" si="1381"/>
        <v>1.0863201226741559E-5</v>
      </c>
      <c r="AY969" s="13">
        <f t="shared" si="1382"/>
        <v>9.2292825455444283E-6</v>
      </c>
      <c r="AZ969" s="13">
        <f t="shared" si="1383"/>
        <v>3.9205596272950965E-6</v>
      </c>
      <c r="BA969" s="13">
        <f t="shared" si="1384"/>
        <v>1.1102912723948583E-6</v>
      </c>
      <c r="BB969" s="13">
        <f t="shared" si="1385"/>
        <v>2.3582348441541859E-7</v>
      </c>
      <c r="BC969" s="13">
        <f t="shared" si="1386"/>
        <v>4.0070721753490568E-8</v>
      </c>
      <c r="BD969" s="13">
        <f t="shared" si="1387"/>
        <v>1.2707553467584579E-4</v>
      </c>
      <c r="BE969" s="13">
        <f t="shared" si="1388"/>
        <v>7.1656354452600415E-5</v>
      </c>
      <c r="BF969" s="13">
        <f t="shared" si="1389"/>
        <v>2.0203075070801517E-5</v>
      </c>
      <c r="BG969" s="13">
        <f t="shared" si="1390"/>
        <v>3.7974230890803145E-6</v>
      </c>
      <c r="BH969" s="13">
        <f t="shared" si="1391"/>
        <v>5.3533021830627336E-7</v>
      </c>
      <c r="BI969" s="13">
        <f t="shared" si="1392"/>
        <v>6.0373244889338477E-8</v>
      </c>
      <c r="BJ969" s="14">
        <f t="shared" si="1393"/>
        <v>0.22747078881180052</v>
      </c>
      <c r="BK969" s="14">
        <f t="shared" si="1394"/>
        <v>0.37458664581908524</v>
      </c>
      <c r="BL969" s="14">
        <f t="shared" si="1395"/>
        <v>0.37305291147365138</v>
      </c>
      <c r="BM969" s="14">
        <f t="shared" si="1396"/>
        <v>0.16973658282841919</v>
      </c>
      <c r="BN969" s="14">
        <f t="shared" si="1397"/>
        <v>0.83023093533327041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1.1607000000000001</v>
      </c>
      <c r="F970" s="10">
        <f>VLOOKUP(B970,home!$B$2:$E$405,3,FALSE)</f>
        <v>0.46989999999999998</v>
      </c>
      <c r="G970" s="10">
        <f>VLOOKUP(C970,away!$B$2:$E$405,4,FALSE)</f>
        <v>0.62660000000000005</v>
      </c>
      <c r="H970" s="10">
        <f>VLOOKUP(A970,away!$A$2:$E$405,3,FALSE)</f>
        <v>0.89880000000000004</v>
      </c>
      <c r="I970" s="10">
        <f>VLOOKUP(C970,away!$B$2:$E$405,3,FALSE)</f>
        <v>0.9103</v>
      </c>
      <c r="J970" s="10">
        <f>VLOOKUP(B970,home!$B$2:$E$405,4,FALSE)</f>
        <v>1.1126</v>
      </c>
      <c r="K970" s="12">
        <f t="shared" si="1342"/>
        <v>0.34175574193800001</v>
      </c>
      <c r="L970" s="12">
        <f t="shared" si="1343"/>
        <v>0.91030444226400009</v>
      </c>
      <c r="M970" s="13">
        <f t="shared" si="1344"/>
        <v>0.28591515180117461</v>
      </c>
      <c r="N970" s="13">
        <f t="shared" si="1345"/>
        <v>9.7713144835126331E-2</v>
      </c>
      <c r="O970" s="13">
        <f t="shared" si="1346"/>
        <v>0.26026983279519517</v>
      </c>
      <c r="P970" s="13">
        <f t="shared" si="1347"/>
        <v>8.8948709811001142E-2</v>
      </c>
      <c r="Q970" s="13">
        <f t="shared" si="1348"/>
        <v>1.6697014155111923E-2</v>
      </c>
      <c r="R970" s="13">
        <f t="shared" si="1349"/>
        <v>0.11846239249038734</v>
      </c>
      <c r="S970" s="13">
        <f t="shared" si="1350"/>
        <v>6.9180252665864347E-3</v>
      </c>
      <c r="T970" s="13">
        <f t="shared" si="1351"/>
        <v>1.5199366157943274E-2</v>
      </c>
      <c r="U970" s="13">
        <f t="shared" si="1352"/>
        <v>4.0485202837302892E-2</v>
      </c>
      <c r="V970" s="13">
        <f t="shared" si="1353"/>
        <v>2.3913443396921734E-4</v>
      </c>
      <c r="W970" s="13">
        <f t="shared" si="1354"/>
        <v>1.9021001535765216E-3</v>
      </c>
      <c r="X970" s="13">
        <f t="shared" si="1355"/>
        <v>1.7314902194317443E-3</v>
      </c>
      <c r="Y970" s="13">
        <f t="shared" si="1356"/>
        <v>7.8809161924269259E-4</v>
      </c>
      <c r="Z970" s="13">
        <f t="shared" si="1357"/>
        <v>3.5945614041740376E-2</v>
      </c>
      <c r="AA970" s="13">
        <f t="shared" si="1358"/>
        <v>1.2284619996251975E-2</v>
      </c>
      <c r="AB970" s="13">
        <f t="shared" si="1359"/>
        <v>2.0991697106227418E-3</v>
      </c>
      <c r="AC970" s="13">
        <f t="shared" si="1360"/>
        <v>4.6496966055635886E-6</v>
      </c>
      <c r="AD970" s="13">
        <f t="shared" si="1361"/>
        <v>1.6251341230648196E-4</v>
      </c>
      <c r="AE970" s="13">
        <f t="shared" si="1362"/>
        <v>1.4793668115007153E-4</v>
      </c>
      <c r="AF970" s="13">
        <f t="shared" si="1363"/>
        <v>6.7333709012351543E-5</v>
      </c>
      <c r="AG970" s="13">
        <f t="shared" si="1364"/>
        <v>2.0431391476018382E-5</v>
      </c>
      <c r="AH970" s="13">
        <f t="shared" si="1365"/>
        <v>8.18036303552587E-3</v>
      </c>
      <c r="AI970" s="13">
        <f t="shared" si="1366"/>
        <v>2.7956860385283337E-3</v>
      </c>
      <c r="AJ970" s="13">
        <f t="shared" si="1367"/>
        <v>4.7772087816147924E-4</v>
      </c>
      <c r="AK970" s="13">
        <f t="shared" si="1368"/>
        <v>5.4421284385116428E-5</v>
      </c>
      <c r="AL970" s="13">
        <f t="shared" si="1369"/>
        <v>5.7861153768454981E-8</v>
      </c>
      <c r="AM970" s="13">
        <f t="shared" si="1370"/>
        <v>1.1107978359535566E-5</v>
      </c>
      <c r="AN970" s="13">
        <f t="shared" si="1371"/>
        <v>1.0111642045257605E-5</v>
      </c>
      <c r="AO970" s="13">
        <f t="shared" si="1372"/>
        <v>4.6023363361907193E-6</v>
      </c>
      <c r="AP970" s="13">
        <f t="shared" si="1373"/>
        <v>1.3965090705424782E-6</v>
      </c>
      <c r="AQ970" s="13">
        <f t="shared" si="1374"/>
        <v>3.1781210264419684E-7</v>
      </c>
      <c r="AR970" s="13">
        <f t="shared" si="1375"/>
        <v>1.4893241621142844E-3</v>
      </c>
      <c r="AS970" s="13">
        <f t="shared" si="1376"/>
        <v>5.0898508400955755E-4</v>
      </c>
      <c r="AT970" s="13">
        <f t="shared" si="1377"/>
        <v>8.6974287510530789E-5</v>
      </c>
      <c r="AU970" s="13">
        <f t="shared" si="1378"/>
        <v>9.9079873858967929E-6</v>
      </c>
      <c r="AV970" s="13">
        <f t="shared" si="1379"/>
        <v>8.4652789504487584E-7</v>
      </c>
      <c r="AW970" s="13">
        <f t="shared" si="1380"/>
        <v>5.0001964874481865E-10</v>
      </c>
      <c r="AX970" s="13">
        <f t="shared" si="1381"/>
        <v>6.3270256428238763E-7</v>
      </c>
      <c r="AY970" s="13">
        <f t="shared" si="1382"/>
        <v>5.7595195489808157E-7</v>
      </c>
      <c r="AZ970" s="13">
        <f t="shared" si="1383"/>
        <v>2.621458115371793E-7</v>
      </c>
      <c r="BA970" s="13">
        <f t="shared" si="1384"/>
        <v>7.9544165587731906E-8</v>
      </c>
      <c r="BB970" s="13">
        <f t="shared" si="1385"/>
        <v>1.8102351822673886E-8</v>
      </c>
      <c r="BC970" s="13">
        <f t="shared" si="1386"/>
        <v>3.2957302559211729E-9</v>
      </c>
      <c r="BD970" s="13">
        <f t="shared" si="1387"/>
        <v>2.2595640012395706E-4</v>
      </c>
      <c r="BE970" s="13">
        <f t="shared" si="1388"/>
        <v>7.722189717000254E-5</v>
      </c>
      <c r="BF970" s="13">
        <f t="shared" si="1389"/>
        <v>1.3195513380597079E-5</v>
      </c>
      <c r="BG970" s="13">
        <f t="shared" si="1390"/>
        <v>1.5032141552129206E-6</v>
      </c>
      <c r="BH970" s="13">
        <f t="shared" si="1391"/>
        <v>1.2843301722662388E-7</v>
      </c>
      <c r="BI970" s="13">
        <f t="shared" si="1392"/>
        <v>8.7785442183241556E-9</v>
      </c>
      <c r="BJ970" s="14">
        <f t="shared" si="1393"/>
        <v>0.13445853035486996</v>
      </c>
      <c r="BK970" s="14">
        <f t="shared" si="1394"/>
        <v>0.38202630482244565</v>
      </c>
      <c r="BL970" s="14">
        <f t="shared" si="1395"/>
        <v>0.44752346135166737</v>
      </c>
      <c r="BM970" s="14">
        <f t="shared" si="1396"/>
        <v>0.13194708923079163</v>
      </c>
      <c r="BN970" s="14">
        <f t="shared" si="1397"/>
        <v>0.86800624588799646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1.5941000000000001</v>
      </c>
      <c r="F1005" s="10">
        <f>VLOOKUP(B1005,home!$B$2:$E$405,3,FALSE)</f>
        <v>0.94099999999999995</v>
      </c>
      <c r="G1005" s="10">
        <f>VLOOKUP(C1005,away!$B$2:$E$405,4,FALSE)</f>
        <v>0.87819999999999998</v>
      </c>
      <c r="H1005" s="10">
        <f>VLOOKUP(A1005,away!$A$2:$E$405,3,FALSE)</f>
        <v>1.1647000000000001</v>
      </c>
      <c r="I1005" s="10">
        <f>VLOOKUP(C1005,away!$B$2:$E$405,3,FALSE)</f>
        <v>1.2879</v>
      </c>
      <c r="J1005" s="10">
        <f>VLOOKUP(B1005,home!$B$2:$E$405,4,FALSE)</f>
        <v>1.0303</v>
      </c>
      <c r="K1005" s="12">
        <f t="shared" si="1398"/>
        <v>1.3173422414199998</v>
      </c>
      <c r="L1005" s="12">
        <f t="shared" si="1399"/>
        <v>1.545467649039</v>
      </c>
      <c r="M1005" s="13">
        <f t="shared" si="1400"/>
        <v>5.7108067193093241E-2</v>
      </c>
      <c r="N1005" s="13">
        <f t="shared" si="1401"/>
        <v>7.5230869239313394E-2</v>
      </c>
      <c r="O1005" s="13">
        <f t="shared" si="1402"/>
        <v>8.8258670346071044E-2</v>
      </c>
      <c r="P1005" s="13">
        <f t="shared" si="1403"/>
        <v>0.1162668746184421</v>
      </c>
      <c r="Q1005" s="13">
        <f t="shared" si="1404"/>
        <v>4.9552400953846026E-2</v>
      </c>
      <c r="R1005" s="13">
        <f t="shared" si="1405"/>
        <v>6.8200459883525272E-2</v>
      </c>
      <c r="S1005" s="13">
        <f t="shared" si="1406"/>
        <v>5.9177217851873964E-2</v>
      </c>
      <c r="T1005" s="13">
        <f t="shared" si="1407"/>
        <v>7.6581632606378305E-2</v>
      </c>
      <c r="U1005" s="13">
        <f t="shared" si="1408"/>
        <v>8.9843346688837949E-2</v>
      </c>
      <c r="V1005" s="13">
        <f t="shared" si="1409"/>
        <v>1.3386608750794234E-2</v>
      </c>
      <c r="W1005" s="13">
        <f t="shared" si="1410"/>
        <v>2.1759156980094011E-2</v>
      </c>
      <c r="X1005" s="13">
        <f t="shared" si="1411"/>
        <v>3.3628073183096435E-2</v>
      </c>
      <c r="Y1005" s="13">
        <f t="shared" si="1412"/>
        <v>2.5985549601995749E-2</v>
      </c>
      <c r="Z1005" s="13">
        <f t="shared" si="1413"/>
        <v>3.5133868133190152E-2</v>
      </c>
      <c r="AA1005" s="13">
        <f t="shared" si="1414"/>
        <v>4.6283328596331413E-2</v>
      </c>
      <c r="AB1005" s="13">
        <f t="shared" si="1415"/>
        <v>3.0485491916734806E-2</v>
      </c>
      <c r="AC1005" s="13">
        <f t="shared" si="1416"/>
        <v>1.7033705106103765E-3</v>
      </c>
      <c r="AD1005" s="13">
        <f t="shared" si="1417"/>
        <v>7.1660641568916748E-3</v>
      </c>
      <c r="AE1005" s="13">
        <f t="shared" si="1418"/>
        <v>1.1074920325414021E-2</v>
      </c>
      <c r="AF1005" s="13">
        <f t="shared" si="1419"/>
        <v>8.5579655393059218E-3</v>
      </c>
      <c r="AG1005" s="13">
        <f t="shared" si="1420"/>
        <v>4.4086862941959681E-3</v>
      </c>
      <c r="AH1005" s="13">
        <f t="shared" si="1421"/>
        <v>1.3574564146361909E-2</v>
      </c>
      <c r="AI1005" s="13">
        <f t="shared" si="1422"/>
        <v>1.7882346758867962E-2</v>
      </c>
      <c r="AJ1005" s="13">
        <f t="shared" si="1423"/>
        <v>1.1778585380588399E-2</v>
      </c>
      <c r="AK1005" s="13">
        <f t="shared" si="1424"/>
        <v>5.1721426886737181E-3</v>
      </c>
      <c r="AL1005" s="13">
        <f t="shared" si="1425"/>
        <v>1.3871634976982055E-4</v>
      </c>
      <c r="AM1005" s="13">
        <f t="shared" si="1426"/>
        <v>1.8880318037198405E-3</v>
      </c>
      <c r="AN1005" s="13">
        <f t="shared" si="1427"/>
        <v>2.9178920730057647E-3</v>
      </c>
      <c r="AO1005" s="13">
        <f t="shared" si="1428"/>
        <v>2.2547539011088767E-3</v>
      </c>
      <c r="AP1005" s="13">
        <f t="shared" si="1429"/>
        <v>1.1615497369027502E-3</v>
      </c>
      <c r="AQ1005" s="13">
        <f t="shared" si="1430"/>
        <v>4.4878438528324073E-4</v>
      </c>
      <c r="AR1005" s="13">
        <f t="shared" si="1431"/>
        <v>4.1958099476014079E-3</v>
      </c>
      <c r="AS1005" s="13">
        <f t="shared" si="1432"/>
        <v>5.5273176809455702E-3</v>
      </c>
      <c r="AT1005" s="13">
        <f t="shared" si="1433"/>
        <v>3.6406845314286172E-3</v>
      </c>
      <c r="AU1005" s="13">
        <f t="shared" si="1434"/>
        <v>1.5986758403117648E-3</v>
      </c>
      <c r="AV1005" s="13">
        <f t="shared" si="1435"/>
        <v>5.2650080369507583E-4</v>
      </c>
      <c r="AW1005" s="13">
        <f t="shared" si="1436"/>
        <v>7.8448327291889928E-6</v>
      </c>
      <c r="AX1005" s="13">
        <f t="shared" si="1437"/>
        <v>4.1453067469742285E-4</v>
      </c>
      <c r="AY1005" s="13">
        <f t="shared" si="1438"/>
        <v>6.4064374727917646E-4</v>
      </c>
      <c r="AZ1005" s="13">
        <f t="shared" si="1439"/>
        <v>4.9504709298954215E-4</v>
      </c>
      <c r="BA1005" s="13">
        <f t="shared" si="1440"/>
        <v>2.5502642232204636E-4</v>
      </c>
      <c r="BB1005" s="13">
        <f t="shared" si="1441"/>
        <v>9.8533771337220061E-5</v>
      </c>
      <c r="BC1005" s="13">
        <f t="shared" si="1442"/>
        <v>3.0456151187895978E-5</v>
      </c>
      <c r="BD1005" s="13">
        <f t="shared" si="1443"/>
        <v>1.0807480892556665E-3</v>
      </c>
      <c r="BE1005" s="13">
        <f t="shared" si="1444"/>
        <v>1.4237151103104416E-3</v>
      </c>
      <c r="BF1005" s="13">
        <f t="shared" si="1445"/>
        <v>9.3776002727993996E-4</v>
      </c>
      <c r="BG1005" s="13">
        <f t="shared" si="1446"/>
        <v>4.1178363208367857E-4</v>
      </c>
      <c r="BH1005" s="13">
        <f t="shared" si="1447"/>
        <v>1.3561499321729554E-4</v>
      </c>
      <c r="BI1005" s="13">
        <f t="shared" si="1448"/>
        <v>3.5730271827006046E-5</v>
      </c>
      <c r="BJ1005" s="14">
        <f t="shared" si="1449"/>
        <v>0.32455056864036519</v>
      </c>
      <c r="BK1005" s="14">
        <f t="shared" si="1450"/>
        <v>0.24842149902186289</v>
      </c>
      <c r="BL1005" s="14">
        <f t="shared" si="1451"/>
        <v>0.39099327733394895</v>
      </c>
      <c r="BM1005" s="14">
        <f t="shared" si="1452"/>
        <v>0.54384907198052623</v>
      </c>
      <c r="BN1005" s="14">
        <f t="shared" si="1453"/>
        <v>0.45461734223429107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1.5941000000000001</v>
      </c>
      <c r="F1006" s="10">
        <f>VLOOKUP(B1006,home!$B$2:$E$405,3,FALSE)</f>
        <v>0.94099999999999995</v>
      </c>
      <c r="G1006" s="10">
        <f>VLOOKUP(C1006,away!$B$2:$E$405,4,FALSE)</f>
        <v>0.83640000000000003</v>
      </c>
      <c r="H1006" s="10">
        <f>VLOOKUP(A1006,away!$A$2:$E$405,3,FALSE)</f>
        <v>1.1647000000000001</v>
      </c>
      <c r="I1006" s="10">
        <f>VLOOKUP(C1006,away!$B$2:$E$405,3,FALSE)</f>
        <v>0.76319999999999999</v>
      </c>
      <c r="J1006" s="10">
        <f>VLOOKUP(B1006,home!$B$2:$E$405,4,FALSE)</f>
        <v>1.0303</v>
      </c>
      <c r="K1006" s="12">
        <f t="shared" si="1398"/>
        <v>1.25464023084</v>
      </c>
      <c r="L1006" s="12">
        <f t="shared" si="1399"/>
        <v>0.9158326809120001</v>
      </c>
      <c r="M1006" s="13">
        <f t="shared" si="1400"/>
        <v>0.11412363373962812</v>
      </c>
      <c r="N1006" s="13">
        <f t="shared" si="1401"/>
        <v>0.14318410217938662</v>
      </c>
      <c r="O1006" s="13">
        <f t="shared" si="1402"/>
        <v>0.10451815344318281</v>
      </c>
      <c r="P1006" s="13">
        <f t="shared" si="1403"/>
        <v>0.13113268016292542</v>
      </c>
      <c r="Q1006" s="13">
        <f t="shared" si="1404"/>
        <v>8.9822267505481918E-2</v>
      </c>
      <c r="R1006" s="13">
        <f t="shared" si="1405"/>
        <v>4.7860570335920942E-2</v>
      </c>
      <c r="S1006" s="13">
        <f t="shared" si="1406"/>
        <v>3.7669190953786326E-2</v>
      </c>
      <c r="T1006" s="13">
        <f t="shared" si="1407"/>
        <v>8.2262168055140333E-2</v>
      </c>
      <c r="U1006" s="13">
        <f t="shared" si="1408"/>
        <v>6.0047797014393903E-2</v>
      </c>
      <c r="V1006" s="13">
        <f t="shared" si="1409"/>
        <v>4.8092696660777309E-3</v>
      </c>
      <c r="W1006" s="13">
        <f t="shared" si="1410"/>
        <v>3.7564876812550031E-2</v>
      </c>
      <c r="X1006" s="13">
        <f t="shared" si="1411"/>
        <v>3.440314183936672E-2</v>
      </c>
      <c r="Y1006" s="13">
        <f t="shared" si="1412"/>
        <v>1.5753760811271507E-2</v>
      </c>
      <c r="Z1006" s="13">
        <f t="shared" si="1413"/>
        <v>1.4610758146907944E-2</v>
      </c>
      <c r="AA1006" s="13">
        <f t="shared" si="1414"/>
        <v>1.833124497418399E-2</v>
      </c>
      <c r="AB1006" s="13">
        <f t="shared" si="1415"/>
        <v>1.1499558712997399E-2</v>
      </c>
      <c r="AC1006" s="13">
        <f t="shared" si="1416"/>
        <v>3.4537785923129707E-4</v>
      </c>
      <c r="AD1006" s="13">
        <f t="shared" si="1417"/>
        <v>1.1782601428893482E-2</v>
      </c>
      <c r="AE1006" s="13">
        <f t="shared" si="1418"/>
        <v>1.079089145474108E-2</v>
      </c>
      <c r="AF1006" s="13">
        <f t="shared" si="1419"/>
        <v>4.9413255252129572E-3</v>
      </c>
      <c r="AG1006" s="13">
        <f t="shared" si="1420"/>
        <v>1.5084758010048933E-3</v>
      </c>
      <c r="AH1006" s="13">
        <f t="shared" si="1421"/>
        <v>3.345252450959887E-3</v>
      </c>
      <c r="AI1006" s="13">
        <f t="shared" si="1422"/>
        <v>4.1970883072903883E-3</v>
      </c>
      <c r="AJ1006" s="13">
        <f t="shared" si="1423"/>
        <v>2.6329179213573396E-3</v>
      </c>
      <c r="AK1006" s="13">
        <f t="shared" si="1424"/>
        <v>1.101121582878182E-3</v>
      </c>
      <c r="AL1006" s="13">
        <f t="shared" si="1425"/>
        <v>1.5874126284223636E-5</v>
      </c>
      <c r="AM1006" s="13">
        <f t="shared" si="1426"/>
        <v>2.9565851553285255E-3</v>
      </c>
      <c r="AN1006" s="13">
        <f t="shared" si="1427"/>
        <v>2.7077373091491459E-3</v>
      </c>
      <c r="AO1006" s="13">
        <f t="shared" si="1428"/>
        <v>1.2399171595217535E-3</v>
      </c>
      <c r="AP1006" s="13">
        <f t="shared" si="1429"/>
        <v>3.7851888543786658E-4</v>
      </c>
      <c r="AQ1006" s="13">
        <f t="shared" si="1430"/>
        <v>8.6664991406595893E-5</v>
      </c>
      <c r="AR1006" s="13">
        <f t="shared" si="1431"/>
        <v>6.1273830409800658E-4</v>
      </c>
      <c r="AS1006" s="13">
        <f t="shared" si="1432"/>
        <v>7.6876612729803305E-4</v>
      </c>
      <c r="AT1006" s="13">
        <f t="shared" si="1433"/>
        <v>4.8226245570758859E-4</v>
      </c>
      <c r="AU1006" s="13">
        <f t="shared" si="1434"/>
        <v>2.0168862625147811E-4</v>
      </c>
      <c r="AV1006" s="13">
        <f t="shared" si="1435"/>
        <v>6.3261666149489238E-5</v>
      </c>
      <c r="AW1006" s="13">
        <f t="shared" si="1436"/>
        <v>5.0666706717874346E-7</v>
      </c>
      <c r="AX1006" s="13">
        <f t="shared" si="1437"/>
        <v>6.1824178029658305E-4</v>
      </c>
      <c r="AY1006" s="13">
        <f t="shared" si="1438"/>
        <v>5.6620602710082742E-4</v>
      </c>
      <c r="AZ1006" s="13">
        <f t="shared" si="1439"/>
        <v>2.5927499187414162E-4</v>
      </c>
      <c r="BA1006" s="13">
        <f t="shared" si="1440"/>
        <v>7.9150836967177394E-5</v>
      </c>
      <c r="BB1006" s="13">
        <f t="shared" si="1441"/>
        <v>1.8122230804019682E-5</v>
      </c>
      <c r="BC1006" s="13">
        <f t="shared" si="1442"/>
        <v>3.3193862442702751E-6</v>
      </c>
      <c r="BD1006" s="13">
        <f t="shared" si="1443"/>
        <v>9.3527627289924934E-5</v>
      </c>
      <c r="BE1006" s="13">
        <f t="shared" si="1444"/>
        <v>1.1734352389294888E-4</v>
      </c>
      <c r="BF1006" s="13">
        <f t="shared" si="1445"/>
        <v>7.3611952952314238E-5</v>
      </c>
      <c r="BG1006" s="13">
        <f t="shared" si="1446"/>
        <v>3.078550588155826E-5</v>
      </c>
      <c r="BH1006" s="13">
        <f t="shared" si="1447"/>
        <v>9.6561835514411061E-6</v>
      </c>
      <c r="BI1006" s="13">
        <f t="shared" si="1448"/>
        <v>2.4230072720026957E-6</v>
      </c>
      <c r="BJ1006" s="14">
        <f t="shared" si="1449"/>
        <v>0.44092735016718043</v>
      </c>
      <c r="BK1006" s="14">
        <f t="shared" si="1450"/>
        <v>0.28866223253503398</v>
      </c>
      <c r="BL1006" s="14">
        <f t="shared" si="1451"/>
        <v>0.25598976972350962</v>
      </c>
      <c r="BM1006" s="14">
        <f t="shared" si="1452"/>
        <v>0.36898300384607241</v>
      </c>
      <c r="BN1006" s="14">
        <f t="shared" si="1453"/>
        <v>0.63064140736652585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1.5941000000000001</v>
      </c>
      <c r="F1007" s="10">
        <f>VLOOKUP(B1007,home!$B$2:$E$405,3,FALSE)</f>
        <v>0.83640000000000003</v>
      </c>
      <c r="G1007" s="10">
        <f>VLOOKUP(C1007,away!$B$2:$E$405,4,FALSE)</f>
        <v>1.1849000000000001</v>
      </c>
      <c r="H1007" s="10">
        <f>VLOOKUP(A1007,away!$A$2:$E$405,3,FALSE)</f>
        <v>1.1647000000000001</v>
      </c>
      <c r="I1007" s="10">
        <f>VLOOKUP(C1007,away!$B$2:$E$405,3,FALSE)</f>
        <v>0.85860000000000003</v>
      </c>
      <c r="J1007" s="10">
        <f>VLOOKUP(B1007,home!$B$2:$E$405,4,FALSE)</f>
        <v>1.2402</v>
      </c>
      <c r="K1007" s="12">
        <f t="shared" si="1398"/>
        <v>1.5798333788760002</v>
      </c>
      <c r="L1007" s="12">
        <f t="shared" si="1399"/>
        <v>1.240214163084</v>
      </c>
      <c r="M1007" s="13">
        <f t="shared" si="1400"/>
        <v>5.9603108992956046E-2</v>
      </c>
      <c r="N1007" s="13">
        <f t="shared" si="1401"/>
        <v>9.4162981071856278E-2</v>
      </c>
      <c r="O1007" s="13">
        <f t="shared" si="1402"/>
        <v>7.3920619936903423E-2</v>
      </c>
      <c r="P1007" s="13">
        <f t="shared" si="1403"/>
        <v>0.11678226276352677</v>
      </c>
      <c r="Q1007" s="13">
        <f t="shared" si="1404"/>
        <v>7.4380910275893788E-2</v>
      </c>
      <c r="R1007" s="13">
        <f t="shared" si="1405"/>
        <v>4.5838699894848581E-2</v>
      </c>
      <c r="S1007" s="13">
        <f t="shared" si="1406"/>
        <v>5.7203798285846041E-2</v>
      </c>
      <c r="T1007" s="13">
        <f t="shared" si="1407"/>
        <v>9.2248258387243709E-2</v>
      </c>
      <c r="U1007" s="13">
        <f t="shared" si="1408"/>
        <v>7.2417508138161585E-2</v>
      </c>
      <c r="V1007" s="13">
        <f t="shared" si="1409"/>
        <v>1.245346857340566E-2</v>
      </c>
      <c r="W1007" s="13">
        <f t="shared" si="1410"/>
        <v>3.9169814935012613E-2</v>
      </c>
      <c r="X1007" s="13">
        <f t="shared" si="1411"/>
        <v>4.8578959247781835E-2</v>
      </c>
      <c r="Y1007" s="13">
        <f t="shared" si="1412"/>
        <v>3.0124156643489757E-2</v>
      </c>
      <c r="Z1007" s="13">
        <f t="shared" si="1413"/>
        <v>1.8949934942316095E-2</v>
      </c>
      <c r="AA1007" s="13">
        <f t="shared" si="1414"/>
        <v>2.993773974939962E-2</v>
      </c>
      <c r="AB1007" s="13">
        <f t="shared" si="1415"/>
        <v>2.3648320272102175E-2</v>
      </c>
      <c r="AC1007" s="13">
        <f t="shared" si="1416"/>
        <v>1.5250297591739906E-3</v>
      </c>
      <c r="AD1007" s="13">
        <f t="shared" si="1417"/>
        <v>1.5470445269682153E-2</v>
      </c>
      <c r="AE1007" s="13">
        <f t="shared" si="1418"/>
        <v>1.9186665332675677E-2</v>
      </c>
      <c r="AF1007" s="13">
        <f t="shared" si="1419"/>
        <v>1.1897787043968586E-2</v>
      </c>
      <c r="AG1007" s="13">
        <f t="shared" si="1420"/>
        <v>4.9186013337623874E-3</v>
      </c>
      <c r="AH1007" s="13">
        <f t="shared" si="1421"/>
        <v>5.8754944262451982E-3</v>
      </c>
      <c r="AI1007" s="13">
        <f t="shared" si="1422"/>
        <v>9.2823022119820579E-3</v>
      </c>
      <c r="AJ1007" s="13">
        <f t="shared" si="1423"/>
        <v>7.3322454336518942E-3</v>
      </c>
      <c r="AK1007" s="13">
        <f t="shared" si="1424"/>
        <v>3.861242026064797E-3</v>
      </c>
      <c r="AL1007" s="13">
        <f t="shared" si="1425"/>
        <v>1.1952156796324319E-4</v>
      </c>
      <c r="AM1007" s="13">
        <f t="shared" si="1426"/>
        <v>4.8881451646236324E-3</v>
      </c>
      <c r="AN1007" s="13">
        <f t="shared" si="1427"/>
        <v>6.0623468643767999E-3</v>
      </c>
      <c r="AO1007" s="13">
        <f t="shared" si="1428"/>
        <v>3.7593042213639937E-3</v>
      </c>
      <c r="AP1007" s="13">
        <f t="shared" si="1429"/>
        <v>1.5541141128923648E-3</v>
      </c>
      <c r="AQ1007" s="13">
        <f t="shared" si="1430"/>
        <v>4.8185858346445914E-4</v>
      </c>
      <c r="AR1007" s="13">
        <f t="shared" si="1431"/>
        <v>1.4573742805100789E-3</v>
      </c>
      <c r="AS1007" s="13">
        <f t="shared" si="1432"/>
        <v>2.3024085338652178E-3</v>
      </c>
      <c r="AT1007" s="13">
        <f t="shared" si="1433"/>
        <v>1.8187109268046127E-3</v>
      </c>
      <c r="AU1007" s="13">
        <f t="shared" si="1434"/>
        <v>9.577534095641442E-4</v>
      </c>
      <c r="AV1007" s="13">
        <f t="shared" si="1435"/>
        <v>3.7827270129043298E-4</v>
      </c>
      <c r="AW1007" s="13">
        <f t="shared" si="1436"/>
        <v>6.5050666873405349E-6</v>
      </c>
      <c r="AX1007" s="13">
        <f t="shared" si="1437"/>
        <v>1.2870758153106228E-3</v>
      </c>
      <c r="AY1007" s="13">
        <f t="shared" si="1438"/>
        <v>1.5962496551111211E-3</v>
      </c>
      <c r="AZ1007" s="13">
        <f t="shared" si="1439"/>
        <v>9.8984571504338176E-4</v>
      </c>
      <c r="BA1007" s="13">
        <f t="shared" si="1440"/>
        <v>4.0920689168827049E-4</v>
      </c>
      <c r="BB1007" s="13">
        <f t="shared" si="1441"/>
        <v>1.2687604567584328E-4</v>
      </c>
      <c r="BC1007" s="13">
        <f t="shared" si="1442"/>
        <v>3.1470693760654673E-5</v>
      </c>
      <c r="BD1007" s="13">
        <f t="shared" si="1443"/>
        <v>3.0124270393382579E-4</v>
      </c>
      <c r="BE1007" s="13">
        <f t="shared" si="1444"/>
        <v>4.7591327881751867E-4</v>
      </c>
      <c r="BF1007" s="13">
        <f t="shared" si="1445"/>
        <v>3.759318416631183E-4</v>
      </c>
      <c r="BG1007" s="13">
        <f t="shared" si="1446"/>
        <v>1.9796989054724051E-4</v>
      </c>
      <c r="BH1007" s="13">
        <f t="shared" si="1447"/>
        <v>7.818986027473973E-5</v>
      </c>
      <c r="BI1007" s="13">
        <f t="shared" si="1448"/>
        <v>2.4705390230336856E-5</v>
      </c>
      <c r="BJ1007" s="14">
        <f t="shared" si="1449"/>
        <v>0.45132507330467792</v>
      </c>
      <c r="BK1007" s="14">
        <f t="shared" si="1450"/>
        <v>0.24928343959798285</v>
      </c>
      <c r="BL1007" s="14">
        <f t="shared" si="1451"/>
        <v>0.2804826449068607</v>
      </c>
      <c r="BM1007" s="14">
        <f t="shared" si="1452"/>
        <v>0.5337627652274286</v>
      </c>
      <c r="BN1007" s="14">
        <f t="shared" si="1453"/>
        <v>0.46468858293598486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1.1607000000000001</v>
      </c>
      <c r="F1008" s="10">
        <f>VLOOKUP(B1008,home!$B$2:$E$405,3,FALSE)</f>
        <v>0.54830000000000001</v>
      </c>
      <c r="G1008" s="10">
        <f>VLOOKUP(C1008,away!$B$2:$E$405,4,FALSE)</f>
        <v>0.62660000000000005</v>
      </c>
      <c r="H1008" s="10">
        <f>VLOOKUP(A1008,away!$A$2:$E$405,3,FALSE)</f>
        <v>0.89880000000000004</v>
      </c>
      <c r="I1008" s="10">
        <f>VLOOKUP(C1008,away!$B$2:$E$405,3,FALSE)</f>
        <v>1.1126</v>
      </c>
      <c r="J1008" s="10">
        <f>VLOOKUP(B1008,home!$B$2:$E$405,4,FALSE)</f>
        <v>1.6183000000000001</v>
      </c>
      <c r="K1008" s="12">
        <f t="shared" si="1398"/>
        <v>0.39877564014600003</v>
      </c>
      <c r="L1008" s="12">
        <f t="shared" si="1399"/>
        <v>1.6183078973040002</v>
      </c>
      <c r="M1008" s="13">
        <f t="shared" si="1400"/>
        <v>0.13304291449230196</v>
      </c>
      <c r="N1008" s="13">
        <f t="shared" si="1401"/>
        <v>5.3054273393557262E-2</v>
      </c>
      <c r="O1008" s="13">
        <f t="shared" si="1402"/>
        <v>0.21530439920323308</v>
      </c>
      <c r="P1008" s="13">
        <f t="shared" si="1403"/>
        <v>8.5858149618519217E-2</v>
      </c>
      <c r="Q1008" s="13">
        <f t="shared" si="1404"/>
        <v>1.0578375917498346E-2</v>
      </c>
      <c r="R1008" s="13">
        <f t="shared" si="1405"/>
        <v>0.17421440477744263</v>
      </c>
      <c r="S1008" s="13">
        <f t="shared" si="1406"/>
        <v>1.3851962511582237E-2</v>
      </c>
      <c r="T1008" s="13">
        <f t="shared" si="1407"/>
        <v>1.7119069287938021E-2</v>
      </c>
      <c r="U1008" s="13">
        <f t="shared" si="1408"/>
        <v>6.947246078777905E-2</v>
      </c>
      <c r="V1008" s="13">
        <f t="shared" si="1409"/>
        <v>9.9324999703874744E-4</v>
      </c>
      <c r="W1008" s="13">
        <f t="shared" si="1410"/>
        <v>1.4061328760684782E-3</v>
      </c>
      <c r="X1008" s="13">
        <f t="shared" si="1411"/>
        <v>2.2755559380004051E-3</v>
      </c>
      <c r="Y1008" s="13">
        <f t="shared" si="1412"/>
        <v>1.8412750726115343E-3</v>
      </c>
      <c r="Z1008" s="13">
        <f t="shared" si="1413"/>
        <v>9.397751569181706E-2</v>
      </c>
      <c r="AA1008" s="13">
        <f t="shared" si="1414"/>
        <v>3.7475943979335118E-2</v>
      </c>
      <c r="AB1008" s="13">
        <f t="shared" si="1415"/>
        <v>7.4722467752174962E-3</v>
      </c>
      <c r="AC1008" s="13">
        <f t="shared" si="1416"/>
        <v>4.0061606803608122E-5</v>
      </c>
      <c r="AD1008" s="13">
        <f t="shared" si="1417"/>
        <v>1.4018288444613586E-4</v>
      </c>
      <c r="AE1008" s="13">
        <f t="shared" si="1418"/>
        <v>2.2685906896603573E-4</v>
      </c>
      <c r="AF1008" s="13">
        <f t="shared" si="1419"/>
        <v>1.8356391144138426E-4</v>
      </c>
      <c r="AG1008" s="13">
        <f t="shared" si="1420"/>
        <v>9.9020975848534775E-5</v>
      </c>
      <c r="AH1008" s="13">
        <f t="shared" si="1421"/>
        <v>3.8021138953269536E-2</v>
      </c>
      <c r="AI1008" s="13">
        <f t="shared" si="1422"/>
        <v>1.5161904025170078E-2</v>
      </c>
      <c r="AJ1008" s="13">
        <f t="shared" si="1423"/>
        <v>3.0230989917347057E-3</v>
      </c>
      <c r="AK1008" s="13">
        <f t="shared" si="1424"/>
        <v>4.0184607855124496E-4</v>
      </c>
      <c r="AL1008" s="13">
        <f t="shared" si="1425"/>
        <v>1.0341371260628814E-6</v>
      </c>
      <c r="AM1008" s="13">
        <f t="shared" si="1426"/>
        <v>1.1180303896504124E-5</v>
      </c>
      <c r="AN1008" s="13">
        <f t="shared" si="1427"/>
        <v>1.8093174089971308E-5</v>
      </c>
      <c r="AO1008" s="13">
        <f t="shared" si="1428"/>
        <v>1.4640163258548345E-5</v>
      </c>
      <c r="AP1008" s="13">
        <f t="shared" si="1429"/>
        <v>7.8974306063762184E-6</v>
      </c>
      <c r="AQ1008" s="13">
        <f t="shared" si="1430"/>
        <v>3.1951185796772383E-6</v>
      </c>
      <c r="AR1008" s="13">
        <f t="shared" si="1431"/>
        <v>1.2305981886513748E-2</v>
      </c>
      <c r="AS1008" s="13">
        <f t="shared" si="1432"/>
        <v>4.9073258044196018E-3</v>
      </c>
      <c r="AT1008" s="13">
        <f t="shared" si="1433"/>
        <v>9.7846099453120544E-4</v>
      </c>
      <c r="AU1008" s="13">
        <f t="shared" si="1434"/>
        <v>1.3006213648402446E-4</v>
      </c>
      <c r="AV1008" s="13">
        <f t="shared" si="1435"/>
        <v>1.2966402933793318E-5</v>
      </c>
      <c r="AW1008" s="13">
        <f t="shared" si="1436"/>
        <v>1.8538107804954804E-8</v>
      </c>
      <c r="AX1008" s="13">
        <f t="shared" si="1437"/>
        <v>7.4307214055920795E-7</v>
      </c>
      <c r="AY1008" s="13">
        <f t="shared" si="1438"/>
        <v>1.2025195133335542E-6</v>
      </c>
      <c r="AZ1008" s="13">
        <f t="shared" si="1439"/>
        <v>9.7302341254492706E-7</v>
      </c>
      <c r="BA1008" s="13">
        <f t="shared" si="1440"/>
        <v>5.2488382426104796E-7</v>
      </c>
      <c r="BB1008" s="13">
        <f t="shared" si="1441"/>
        <v>2.1235590949219471E-7</v>
      </c>
      <c r="BC1008" s="13">
        <f t="shared" si="1442"/>
        <v>6.8731449074078334E-8</v>
      </c>
      <c r="BD1008" s="13">
        <f t="shared" si="1443"/>
        <v>3.3191446118375338E-3</v>
      </c>
      <c r="BE1008" s="13">
        <f t="shared" si="1444"/>
        <v>1.3235940173226596E-3</v>
      </c>
      <c r="BF1008" s="13">
        <f t="shared" si="1445"/>
        <v>2.6390852577562967E-4</v>
      </c>
      <c r="BG1008" s="13">
        <f t="shared" si="1446"/>
        <v>3.5080097102054631E-5</v>
      </c>
      <c r="BH1008" s="13">
        <f t="shared" si="1447"/>
        <v>3.4972720445639183E-6</v>
      </c>
      <c r="BI1008" s="13">
        <f t="shared" si="1448"/>
        <v>2.7892537966713759E-7</v>
      </c>
      <c r="BJ1008" s="14">
        <f t="shared" si="1449"/>
        <v>8.6983040103056464E-2</v>
      </c>
      <c r="BK1008" s="14">
        <f t="shared" si="1450"/>
        <v>0.23378857488288518</v>
      </c>
      <c r="BL1008" s="14">
        <f t="shared" si="1451"/>
        <v>0.58382774424607731</v>
      </c>
      <c r="BM1008" s="14">
        <f t="shared" si="1452"/>
        <v>0.32652317353987814</v>
      </c>
      <c r="BN1008" s="14">
        <f t="shared" si="1453"/>
        <v>0.67205251740255245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1.1607000000000001</v>
      </c>
      <c r="F1009" s="10">
        <f>VLOOKUP(B1009,home!$B$2:$E$405,3,FALSE)</f>
        <v>0.93989999999999996</v>
      </c>
      <c r="G1009" s="10">
        <f>VLOOKUP(C1009,away!$B$2:$E$405,4,FALSE)</f>
        <v>0.62660000000000005</v>
      </c>
      <c r="H1009" s="10">
        <f>VLOOKUP(A1009,away!$A$2:$E$405,3,FALSE)</f>
        <v>0.89880000000000004</v>
      </c>
      <c r="I1009" s="10">
        <f>VLOOKUP(C1009,away!$B$2:$E$405,3,FALSE)</f>
        <v>1.0114000000000001</v>
      </c>
      <c r="J1009" s="10">
        <f>VLOOKUP(B1009,home!$B$2:$E$405,4,FALSE)</f>
        <v>1.0114000000000001</v>
      </c>
      <c r="K1009" s="12">
        <f t="shared" si="1398"/>
        <v>0.68358421333800012</v>
      </c>
      <c r="L1009" s="12">
        <f t="shared" si="1399"/>
        <v>0.91940944804800018</v>
      </c>
      <c r="M1009" s="13">
        <f t="shared" si="1400"/>
        <v>0.20129301198180907</v>
      </c>
      <c r="N1009" s="13">
        <f t="shared" si="1401"/>
        <v>0.1376007252460216</v>
      </c>
      <c r="O1009" s="13">
        <f t="shared" si="1402"/>
        <v>0.18507069704211457</v>
      </c>
      <c r="P1009" s="13">
        <f t="shared" si="1403"/>
        <v>0.12651140684944923</v>
      </c>
      <c r="Q1009" s="13">
        <f t="shared" si="1404"/>
        <v>4.703084176101998E-2</v>
      </c>
      <c r="R1009" s="13">
        <f t="shared" si="1405"/>
        <v>8.5077873708674603E-2</v>
      </c>
      <c r="S1009" s="13">
        <f t="shared" si="1406"/>
        <v>1.9877908211330828E-2</v>
      </c>
      <c r="T1009" s="13">
        <f t="shared" si="1407"/>
        <v>4.3240600264732219E-2</v>
      </c>
      <c r="U1009" s="13">
        <f t="shared" si="1408"/>
        <v>5.8157891371614048E-2</v>
      </c>
      <c r="V1009" s="13">
        <f t="shared" si="1409"/>
        <v>1.3881268616998013E-3</v>
      </c>
      <c r="W1009" s="13">
        <f t="shared" si="1410"/>
        <v>1.0716513655943604E-2</v>
      </c>
      <c r="X1009" s="13">
        <f t="shared" si="1411"/>
        <v>9.8528639054099639E-3</v>
      </c>
      <c r="Y1009" s="13">
        <f t="shared" si="1412"/>
        <v>4.5294080824825195E-3</v>
      </c>
      <c r="Z1009" s="13">
        <f t="shared" si="1413"/>
        <v>2.6073800302529995E-2</v>
      </c>
      <c r="AA1009" s="13">
        <f t="shared" si="1414"/>
        <v>1.7823638268537077E-2</v>
      </c>
      <c r="AB1009" s="13">
        <f t="shared" si="1415"/>
        <v>6.091978872309496E-3</v>
      </c>
      <c r="AC1009" s="13">
        <f t="shared" si="1416"/>
        <v>5.4526819023101184E-5</v>
      </c>
      <c r="AD1009" s="13">
        <f t="shared" si="1417"/>
        <v>1.8314098893060357E-3</v>
      </c>
      <c r="AE1009" s="13">
        <f t="shared" si="1418"/>
        <v>1.6838155554765113E-3</v>
      </c>
      <c r="AF1009" s="13">
        <f t="shared" si="1419"/>
        <v>7.7405796523764803E-4</v>
      </c>
      <c r="AG1009" s="13">
        <f t="shared" si="1420"/>
        <v>2.3722540219210135E-4</v>
      </c>
      <c r="AH1009" s="13">
        <f t="shared" si="1421"/>
        <v>5.9931245861657191E-3</v>
      </c>
      <c r="AI1009" s="13">
        <f t="shared" si="1422"/>
        <v>4.0968053556707205E-3</v>
      </c>
      <c r="AJ1009" s="13">
        <f t="shared" si="1423"/>
        <v>1.4002557331275378E-3</v>
      </c>
      <c r="AK1009" s="13">
        <f t="shared" si="1424"/>
        <v>3.1906423793400418E-4</v>
      </c>
      <c r="AL1009" s="13">
        <f t="shared" si="1425"/>
        <v>1.3707906733019122E-6</v>
      </c>
      <c r="AM1009" s="13">
        <f t="shared" si="1426"/>
        <v>2.503845776961402E-4</v>
      </c>
      <c r="AN1009" s="13">
        <f t="shared" si="1427"/>
        <v>2.3020594637933987E-4</v>
      </c>
      <c r="AO1009" s="13">
        <f t="shared" si="1428"/>
        <v>1.0582676104899819E-4</v>
      </c>
      <c r="AP1009" s="13">
        <f t="shared" si="1429"/>
        <v>3.2432707988255679E-5</v>
      </c>
      <c r="AQ1009" s="13">
        <f t="shared" si="1430"/>
        <v>7.4547345375460281E-6</v>
      </c>
      <c r="AR1009" s="13">
        <f t="shared" si="1431"/>
        <v>1.1020270735699052E-3</v>
      </c>
      <c r="AS1009" s="13">
        <f t="shared" si="1432"/>
        <v>7.5332831016346213E-4</v>
      </c>
      <c r="AT1009" s="13">
        <f t="shared" si="1433"/>
        <v>2.5748167014416759E-4</v>
      </c>
      <c r="AU1009" s="13">
        <f t="shared" si="1434"/>
        <v>5.8670134978151749E-5</v>
      </c>
      <c r="AV1009" s="13">
        <f t="shared" si="1435"/>
        <v>1.0026494516368535E-5</v>
      </c>
      <c r="AW1009" s="13">
        <f t="shared" si="1436"/>
        <v>2.3931483825512437E-8</v>
      </c>
      <c r="AX1009" s="13">
        <f t="shared" si="1437"/>
        <v>2.8526490762730538E-5</v>
      </c>
      <c r="AY1009" s="13">
        <f t="shared" si="1438"/>
        <v>2.6227525126908457E-5</v>
      </c>
      <c r="AZ1009" s="13">
        <f t="shared" si="1439"/>
        <v>1.2056917200297981E-5</v>
      </c>
      <c r="BA1009" s="13">
        <f t="shared" si="1440"/>
        <v>3.6950811960954686E-6</v>
      </c>
      <c r="BB1009" s="13">
        <f t="shared" si="1441"/>
        <v>8.493231407486696E-7</v>
      </c>
      <c r="BC1009" s="13">
        <f t="shared" si="1442"/>
        <v>1.5617514401002572E-7</v>
      </c>
      <c r="BD1009" s="13">
        <f t="shared" si="1443"/>
        <v>1.6886901724080984E-4</v>
      </c>
      <c r="BE1009" s="13">
        <f t="shared" si="1444"/>
        <v>1.1543619430772017E-4</v>
      </c>
      <c r="BF1009" s="13">
        <f t="shared" si="1445"/>
        <v>3.9455180038287712E-5</v>
      </c>
      <c r="BG1009" s="13">
        <f t="shared" si="1446"/>
        <v>8.9903127361940245E-6</v>
      </c>
      <c r="BH1009" s="13">
        <f t="shared" si="1447"/>
        <v>1.5364089648584485E-6</v>
      </c>
      <c r="BI1009" s="13">
        <f t="shared" si="1448"/>
        <v>2.1005298272164284E-7</v>
      </c>
      <c r="BJ1009" s="14">
        <f t="shared" si="1449"/>
        <v>0.25819527796804331</v>
      </c>
      <c r="BK1009" s="14">
        <f t="shared" si="1450"/>
        <v>0.34915257903911234</v>
      </c>
      <c r="BL1009" s="14">
        <f t="shared" si="1451"/>
        <v>0.36654736002579041</v>
      </c>
      <c r="BM1009" s="14">
        <f t="shared" si="1452"/>
        <v>0.21735825715274382</v>
      </c>
      <c r="BN1009" s="14">
        <f t="shared" si="1453"/>
        <v>0.7825845565890891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1.1607000000000001</v>
      </c>
      <c r="F1010" s="10">
        <f>VLOOKUP(B1010,home!$B$2:$E$405,3,FALSE)</f>
        <v>0.86150000000000004</v>
      </c>
      <c r="G1010" s="10">
        <f>VLOOKUP(C1010,away!$B$2:$E$405,4,FALSE)</f>
        <v>0.70489999999999997</v>
      </c>
      <c r="H1010" s="10">
        <f>VLOOKUP(A1010,away!$A$2:$E$405,3,FALSE)</f>
        <v>0.89880000000000004</v>
      </c>
      <c r="I1010" s="10">
        <f>VLOOKUP(C1010,away!$B$2:$E$405,3,FALSE)</f>
        <v>1.2137</v>
      </c>
      <c r="J1010" s="10">
        <f>VLOOKUP(B1010,home!$B$2:$E$405,4,FALSE)</f>
        <v>1.6183000000000001</v>
      </c>
      <c r="K1010" s="12">
        <f t="shared" si="1398"/>
        <v>0.704859855945</v>
      </c>
      <c r="L1010" s="12">
        <f t="shared" si="1399"/>
        <v>1.7653606821480003</v>
      </c>
      <c r="M1010" s="13">
        <f t="shared" si="1400"/>
        <v>8.4566206874891622E-2</v>
      </c>
      <c r="N1010" s="13">
        <f t="shared" si="1401"/>
        <v>5.9607324395651175E-2</v>
      </c>
      <c r="O1010" s="13">
        <f t="shared" si="1402"/>
        <v>0.1492898566553276</v>
      </c>
      <c r="P1010" s="13">
        <f t="shared" si="1403"/>
        <v>0.10522842685612389</v>
      </c>
      <c r="Q1010" s="13">
        <f t="shared" si="1404"/>
        <v>2.1007405043392782E-2</v>
      </c>
      <c r="R1010" s="13">
        <f t="shared" si="1405"/>
        <v>0.13177522159141317</v>
      </c>
      <c r="S1010" s="13">
        <f t="shared" si="1406"/>
        <v>3.2734771452491054E-2</v>
      </c>
      <c r="T1010" s="13">
        <f t="shared" si="1407"/>
        <v>3.7085646897563225E-2</v>
      </c>
      <c r="U1010" s="13">
        <f t="shared" si="1408"/>
        <v>9.2883063708043945E-2</v>
      </c>
      <c r="V1010" s="13">
        <f t="shared" si="1409"/>
        <v>4.5258799528337685E-3</v>
      </c>
      <c r="W1010" s="13">
        <f t="shared" si="1410"/>
        <v>4.9357588308880339E-3</v>
      </c>
      <c r="X1010" s="13">
        <f t="shared" si="1411"/>
        <v>8.7133945766145159E-3</v>
      </c>
      <c r="Y1010" s="13">
        <f t="shared" si="1412"/>
        <v>7.6911420967984458E-3</v>
      </c>
      <c r="Z1010" s="13">
        <f t="shared" si="1413"/>
        <v>7.7543598359607016E-2</v>
      </c>
      <c r="AA1010" s="13">
        <f t="shared" si="1414"/>
        <v>5.4657369569209538E-2</v>
      </c>
      <c r="AB1010" s="13">
        <f t="shared" si="1415"/>
        <v>1.9262892820442828E-2</v>
      </c>
      <c r="AC1010" s="13">
        <f t="shared" si="1416"/>
        <v>3.5198104329733779E-4</v>
      </c>
      <c r="AD1010" s="13">
        <f t="shared" si="1417"/>
        <v>8.6975456462975032E-4</v>
      </c>
      <c r="AE1010" s="13">
        <f t="shared" si="1418"/>
        <v>1.5354305115161131E-3</v>
      </c>
      <c r="AF1010" s="13">
        <f t="shared" si="1419"/>
        <v>1.3552943276004695E-3</v>
      </c>
      <c r="AG1010" s="13">
        <f t="shared" si="1420"/>
        <v>7.9752777289469336E-4</v>
      </c>
      <c r="AH1010" s="13">
        <f t="shared" si="1421"/>
        <v>3.4223104924081593E-2</v>
      </c>
      <c r="AI1010" s="13">
        <f t="shared" si="1422"/>
        <v>2.4122492806778771E-2</v>
      </c>
      <c r="AJ1010" s="13">
        <f t="shared" si="1423"/>
        <v>8.5014884024101917E-3</v>
      </c>
      <c r="AK1010" s="13">
        <f t="shared" si="1424"/>
        <v>1.997452630213645E-3</v>
      </c>
      <c r="AL1010" s="13">
        <f t="shared" si="1425"/>
        <v>1.7519249278450545E-5</v>
      </c>
      <c r="AM1010" s="13">
        <f t="shared" si="1426"/>
        <v>1.2261101542648643E-4</v>
      </c>
      <c r="AN1010" s="13">
        <f t="shared" si="1427"/>
        <v>2.1645266583216109E-4</v>
      </c>
      <c r="AO1010" s="13">
        <f t="shared" si="1428"/>
        <v>1.9105851290310857E-4</v>
      </c>
      <c r="AP1010" s="13">
        <f t="shared" si="1429"/>
        <v>1.1242906222293808E-4</v>
      </c>
      <c r="AQ1010" s="13">
        <f t="shared" si="1430"/>
        <v>4.9619461494786478E-5</v>
      </c>
      <c r="AR1010" s="13">
        <f t="shared" si="1431"/>
        <v>1.2083224770799858E-2</v>
      </c>
      <c r="AS1010" s="13">
        <f t="shared" si="1432"/>
        <v>8.5169800712970433E-3</v>
      </c>
      <c r="AT1010" s="13">
        <f t="shared" si="1433"/>
        <v>3.0016386730704345E-3</v>
      </c>
      <c r="AU1010" s="13">
        <f t="shared" si="1434"/>
        <v>7.0524486756645569E-4</v>
      </c>
      <c r="AV1010" s="13">
        <f t="shared" si="1435"/>
        <v>1.2427469893971064E-4</v>
      </c>
      <c r="AW1010" s="13">
        <f t="shared" si="1436"/>
        <v>6.0554889785249238E-7</v>
      </c>
      <c r="AX1010" s="13">
        <f t="shared" si="1437"/>
        <v>1.4403930445130559E-5</v>
      </c>
      <c r="AY1010" s="13">
        <f t="shared" si="1438"/>
        <v>2.5428132476228034E-5</v>
      </c>
      <c r="AZ1010" s="13">
        <f t="shared" si="1439"/>
        <v>2.2444912646991828E-5</v>
      </c>
      <c r="BA1010" s="13">
        <f t="shared" si="1440"/>
        <v>1.3207788767081922E-5</v>
      </c>
      <c r="BB1010" s="13">
        <f t="shared" si="1441"/>
        <v>5.8291277468806088E-6</v>
      </c>
      <c r="BC1010" s="13">
        <f t="shared" si="1442"/>
        <v>2.058102587112198E-6</v>
      </c>
      <c r="BD1010" s="13">
        <f t="shared" si="1443"/>
        <v>3.5552083206544754E-3</v>
      </c>
      <c r="BE1010" s="13">
        <f t="shared" si="1444"/>
        <v>2.505923624750979E-3</v>
      </c>
      <c r="BF1010" s="13">
        <f t="shared" si="1445"/>
        <v>8.8316248257557352E-4</v>
      </c>
      <c r="BG1010" s="13">
        <f t="shared" si="1446"/>
        <v>2.075019267480824E-4</v>
      </c>
      <c r="BH1010" s="13">
        <f t="shared" si="1447"/>
        <v>3.6564944548990832E-5</v>
      </c>
      <c r="BI1010" s="13">
        <f t="shared" si="1448"/>
        <v>5.154632309487719E-6</v>
      </c>
      <c r="BJ1010" s="14">
        <f t="shared" si="1449"/>
        <v>0.14437422173009815</v>
      </c>
      <c r="BK1010" s="14">
        <f t="shared" si="1450"/>
        <v>0.22745021356139233</v>
      </c>
      <c r="BL1010" s="14">
        <f t="shared" si="1451"/>
        <v>0.54833782212118232</v>
      </c>
      <c r="BM1010" s="14">
        <f t="shared" si="1452"/>
        <v>0.44620659177190125</v>
      </c>
      <c r="BN1010" s="14">
        <f t="shared" si="1453"/>
        <v>0.55147444141680024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1.1607000000000001</v>
      </c>
      <c r="F1035" s="10">
        <f>VLOOKUP(B1035,home!$B$2:$E$405,3,FALSE)</f>
        <v>1.4881</v>
      </c>
      <c r="G1035" s="10">
        <f>VLOOKUP(C1035,away!$B$2:$E$405,4,FALSE)</f>
        <v>1.1748000000000001</v>
      </c>
      <c r="H1035" s="10">
        <f>VLOOKUP(A1035,away!$A$2:$E$405,3,FALSE)</f>
        <v>0.89880000000000004</v>
      </c>
      <c r="I1035" s="10">
        <f>VLOOKUP(C1035,away!$B$2:$E$405,3,FALSE)</f>
        <v>1.2137</v>
      </c>
      <c r="J1035" s="10">
        <f>VLOOKUP(B1035,home!$B$2:$E$405,4,FALSE)</f>
        <v>0.40460000000000002</v>
      </c>
      <c r="K1035" s="12">
        <f t="shared" si="1398"/>
        <v>2.0291588147160002</v>
      </c>
      <c r="L1035" s="12">
        <f t="shared" si="1399"/>
        <v>0.44136744237600006</v>
      </c>
      <c r="M1035" s="13">
        <f t="shared" si="1400"/>
        <v>8.4540357330326388E-2</v>
      </c>
      <c r="N1035" s="13">
        <f t="shared" si="1401"/>
        <v>0.17154581127607221</v>
      </c>
      <c r="O1035" s="13">
        <f t="shared" si="1402"/>
        <v>3.7313361292439291E-2</v>
      </c>
      <c r="P1035" s="13">
        <f t="shared" si="1403"/>
        <v>7.5714735973235983E-2</v>
      </c>
      <c r="Q1035" s="13">
        <f t="shared" si="1404"/>
        <v>0.1740468475392247</v>
      </c>
      <c r="R1035" s="13">
        <f t="shared" si="1405"/>
        <v>8.2344514200477833E-3</v>
      </c>
      <c r="S1035" s="13">
        <f t="shared" si="1406"/>
        <v>1.6952617142062837E-2</v>
      </c>
      <c r="T1035" s="13">
        <f t="shared" si="1407"/>
        <v>7.6818611951993229E-2</v>
      </c>
      <c r="U1035" s="13">
        <f t="shared" si="1408"/>
        <v>1.6709009683340641E-2</v>
      </c>
      <c r="V1035" s="13">
        <f t="shared" si="1409"/>
        <v>1.6869825009549367E-3</v>
      </c>
      <c r="W1035" s="13">
        <f t="shared" si="1410"/>
        <v>0.11772289828591655</v>
      </c>
      <c r="X1035" s="13">
        <f t="shared" si="1411"/>
        <v>5.1959054525544987E-2</v>
      </c>
      <c r="Y1035" s="13">
        <f t="shared" si="1412"/>
        <v>1.146651750210746E-2</v>
      </c>
      <c r="Z1035" s="13">
        <f t="shared" si="1413"/>
        <v>1.2114729208786373E-3</v>
      </c>
      <c r="AA1035" s="13">
        <f t="shared" si="1414"/>
        <v>2.4582709561906261E-3</v>
      </c>
      <c r="AB1035" s="13">
        <f t="shared" si="1415"/>
        <v>2.4941110898572699E-3</v>
      </c>
      <c r="AC1035" s="13">
        <f t="shared" si="1416"/>
        <v>9.4429334317952052E-5</v>
      </c>
      <c r="AD1035" s="13">
        <f t="shared" si="1417"/>
        <v>5.9719614187695648E-2</v>
      </c>
      <c r="AE1035" s="13">
        <f t="shared" si="1418"/>
        <v>2.6358293373704714E-2</v>
      </c>
      <c r="AF1035" s="13">
        <f t="shared" si="1419"/>
        <v>5.8168462658741583E-3</v>
      </c>
      <c r="AG1035" s="13">
        <f t="shared" si="1420"/>
        <v>8.5578885302108791E-4</v>
      </c>
      <c r="AH1035" s="13">
        <f t="shared" si="1421"/>
        <v>1.3367617614899659E-4</v>
      </c>
      <c r="AI1035" s="13">
        <f t="shared" si="1422"/>
        <v>2.7125019115026517E-4</v>
      </c>
      <c r="AJ1035" s="13">
        <f t="shared" si="1423"/>
        <v>2.7520485818298033E-4</v>
      </c>
      <c r="AK1035" s="13">
        <f t="shared" si="1424"/>
        <v>1.8614478794488714E-4</v>
      </c>
      <c r="AL1035" s="13">
        <f t="shared" si="1425"/>
        <v>3.3828539844353997E-6</v>
      </c>
      <c r="AM1035" s="13">
        <f t="shared" si="1426"/>
        <v>2.4236116308080279E-2</v>
      </c>
      <c r="AN1035" s="13">
        <f t="shared" si="1427"/>
        <v>1.0697032668024657E-2</v>
      </c>
      <c r="AO1035" s="13">
        <f t="shared" si="1428"/>
        <v>2.3606609748492813E-3</v>
      </c>
      <c r="AP1035" s="13">
        <f t="shared" si="1429"/>
        <v>3.4730629892868738E-4</v>
      </c>
      <c r="AQ1035" s="13">
        <f t="shared" si="1430"/>
        <v>3.832242321980732E-5</v>
      </c>
      <c r="AR1035" s="13">
        <f t="shared" si="1431"/>
        <v>1.1800062394697262E-5</v>
      </c>
      <c r="AS1035" s="13">
        <f t="shared" si="1432"/>
        <v>2.3944200622398739E-5</v>
      </c>
      <c r="AT1035" s="13">
        <f t="shared" si="1433"/>
        <v>2.4293292877134375E-5</v>
      </c>
      <c r="AU1035" s="13">
        <f t="shared" si="1434"/>
        <v>1.6431649793371548E-5</v>
      </c>
      <c r="AV1035" s="13">
        <f t="shared" si="1435"/>
        <v>8.335606754636552E-6</v>
      </c>
      <c r="AW1035" s="13">
        <f t="shared" si="1436"/>
        <v>8.4158325337101503E-8</v>
      </c>
      <c r="AX1035" s="13">
        <f t="shared" si="1437"/>
        <v>8.1964881735038728E-3</v>
      </c>
      <c r="AY1035" s="13">
        <f t="shared" si="1438"/>
        <v>3.6176630216045369E-3</v>
      </c>
      <c r="AZ1035" s="13">
        <f t="shared" si="1439"/>
        <v>7.9835933761191315E-4</v>
      </c>
      <c r="BA1035" s="13">
        <f t="shared" si="1440"/>
        <v>1.1745660631292255E-4</v>
      </c>
      <c r="BB1035" s="13">
        <f t="shared" si="1441"/>
        <v>1.2960380479624843E-5</v>
      </c>
      <c r="BC1035" s="13">
        <f t="shared" si="1442"/>
        <v>1.144057996902371E-6</v>
      </c>
      <c r="BD1035" s="13">
        <f t="shared" si="1443"/>
        <v>8.6802722650412433E-7</v>
      </c>
      <c r="BE1035" s="13">
        <f t="shared" si="1444"/>
        <v>1.7613650980743257E-6</v>
      </c>
      <c r="BF1035" s="13">
        <f t="shared" si="1445"/>
        <v>1.7870447573453155E-6</v>
      </c>
      <c r="BG1035" s="13">
        <f t="shared" si="1446"/>
        <v>1.2087325405530876E-6</v>
      </c>
      <c r="BH1035" s="13">
        <f t="shared" si="1447"/>
        <v>6.1317757232434053E-7</v>
      </c>
      <c r="BI1035" s="13">
        <f t="shared" si="1448"/>
        <v>2.4884693517361879E-7</v>
      </c>
      <c r="BJ1035" s="14">
        <f t="shared" si="1449"/>
        <v>0.7467337940117672</v>
      </c>
      <c r="BK1035" s="14">
        <f t="shared" si="1450"/>
        <v>0.18261016815648706</v>
      </c>
      <c r="BL1035" s="14">
        <f t="shared" si="1451"/>
        <v>6.8166772461874955E-2</v>
      </c>
      <c r="BM1035" s="14">
        <f t="shared" si="1452"/>
        <v>0.44370906385638226</v>
      </c>
      <c r="BN1035" s="14">
        <f t="shared" si="1453"/>
        <v>0.55139556483134633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1.7444</v>
      </c>
      <c r="F1045" s="10">
        <f>VLOOKUP(B1045,home!$B$2:$E$405,3,FALSE)</f>
        <v>1.5924</v>
      </c>
      <c r="G1045" s="10">
        <f>VLOOKUP(C1045,away!$B$2:$E$405,4,FALSE)</f>
        <v>0.89170000000000005</v>
      </c>
      <c r="H1045" s="10">
        <f>VLOOKUP(A1045,away!$A$2:$E$405,3,FALSE)</f>
        <v>1.5556000000000001</v>
      </c>
      <c r="I1045" s="10">
        <f>VLOOKUP(C1045,away!$B$2:$E$405,3,FALSE)</f>
        <v>1.0713999999999999</v>
      </c>
      <c r="J1045" s="10">
        <f>VLOOKUP(B1045,home!$B$2:$E$405,4,FALSE)</f>
        <v>0.71430000000000005</v>
      </c>
      <c r="K1045" s="12">
        <f t="shared" ref="K1045:K1072" si="1454">E1045*F1045*G1045</f>
        <v>2.4769487087519999</v>
      </c>
      <c r="L1045" s="12">
        <f t="shared" ref="L1045:L1072" si="1455">H1045*I1045*J1045</f>
        <v>1.190502266712</v>
      </c>
      <c r="M1045" s="13">
        <f t="shared" ref="M1045:M1072" si="1456">_xlfn.POISSON.DIST(0,K1045,FALSE) * _xlfn.POISSON.DIST(0,L1045,FALSE)</f>
        <v>2.5541492931049681E-2</v>
      </c>
      <c r="N1045" s="13">
        <f t="shared" ref="N1045:N1072" si="1457">_xlfn.POISSON.DIST(1,K1045,FALSE) * _xlfn.POISSON.DIST(0,L1045,FALSE)</f>
        <v>6.3264967935161828E-2</v>
      </c>
      <c r="O1045" s="13">
        <f t="shared" ref="O1045:O1072" si="1458">_xlfn.POISSON.DIST(0,K1045,FALSE) * _xlfn.POISSON.DIST(1,L1045,FALSE)</f>
        <v>3.0407205229623167E-2</v>
      </c>
      <c r="P1045" s="13">
        <f t="shared" ref="P1045:P1072" si="1459">_xlfn.POISSON.DIST(1,K1045,FALSE) * _xlfn.POISSON.DIST(1,L1045,FALSE)</f>
        <v>7.5317087730272153E-2</v>
      </c>
      <c r="Q1045" s="13">
        <f t="shared" ref="Q1045:Q1072" si="1460">_xlfn.POISSON.DIST(2,K1045,FALSE) * _xlfn.POISSON.DIST(0,L1045,FALSE)</f>
        <v>7.8352040318117905E-2</v>
      </c>
      <c r="R1045" s="13">
        <f t="shared" ref="R1045:R1072" si="1461">_xlfn.POISSON.DIST(0,K1045,FALSE) * _xlfn.POISSON.DIST(2,L1045,FALSE)</f>
        <v>1.8099923375121684E-2</v>
      </c>
      <c r="S1045" s="13">
        <f t="shared" ref="S1045:S1072" si="1462">_xlfn.POISSON.DIST(2,K1045,FALSE) * _xlfn.POISSON.DIST(2,L1045,FALSE)</f>
        <v>5.5524002840036661E-2</v>
      </c>
      <c r="T1045" s="13">
        <f t="shared" ref="T1045:T1072" si="1463">_xlfn.POISSON.DIST(2,K1045,FALSE) * _xlfn.POISSON.DIST(1,L1045,FALSE)</f>
        <v>9.3278281600229357E-2</v>
      </c>
      <c r="U1045" s="13">
        <f t="shared" ref="U1045:U1072" si="1464">_xlfn.POISSON.DIST(1,K1045,FALSE) * _xlfn.POISSON.DIST(2,L1045,FALSE)</f>
        <v>4.4832581832517787E-2</v>
      </c>
      <c r="V1045" s="13">
        <f t="shared" ref="V1045:V1072" si="1465">_xlfn.POISSON.DIST(3,K1045,FALSE) * _xlfn.POISSON.DIST(3,L1045,FALSE)</f>
        <v>1.8192211587840627E-2</v>
      </c>
      <c r="W1045" s="13">
        <f t="shared" ref="W1045:W1072" si="1466">_xlfn.POISSON.DIST(3,K1045,FALSE) * _xlfn.POISSON.DIST(0,L1045,FALSE)</f>
        <v>6.4691328364682263E-2</v>
      </c>
      <c r="X1045" s="13">
        <f t="shared" ref="X1045:X1072" si="1467">_xlfn.POISSON.DIST(3,K1045,FALSE) * _xlfn.POISSON.DIST(1,L1045,FALSE)</f>
        <v>7.7015173054764519E-2</v>
      </c>
      <c r="Y1045" s="13">
        <f t="shared" ref="Y1045:Y1072" si="1468">_xlfn.POISSON.DIST(3,K1045,FALSE) * _xlfn.POISSON.DIST(2,L1045,FALSE)</f>
        <v>4.5843369046457062E-2</v>
      </c>
      <c r="Z1045" s="13">
        <f t="shared" ref="Z1045:Z1072" si="1469">_xlfn.POISSON.DIST(0,K1045,FALSE) * _xlfn.POISSON.DIST(3,L1045,FALSE)</f>
        <v>7.1826666017986273E-3</v>
      </c>
      <c r="AA1045" s="13">
        <f t="shared" ref="AA1045:AA1072" si="1470">_xlfn.POISSON.DIST(1,K1045,FALSE) * _xlfn.POISSON.DIST(3,L1045,FALSE)</f>
        <v>1.7791096764721223E-2</v>
      </c>
      <c r="AB1045" s="13">
        <f t="shared" ref="AB1045:AB1072" si="1471">_xlfn.POISSON.DIST(2,K1045,FALSE) * _xlfn.POISSON.DIST(3,L1045,FALSE)</f>
        <v>2.2033817079329061E-2</v>
      </c>
      <c r="AC1045" s="13">
        <f t="shared" ref="AC1045:AC1072" si="1472">_xlfn.POISSON.DIST(4,K1045,FALSE) * _xlfn.POISSON.DIST(4,L1045,FALSE)</f>
        <v>3.3528394362751634E-3</v>
      </c>
      <c r="AD1045" s="13">
        <f t="shared" ref="AD1045:AD1072" si="1473">_xlfn.POISSON.DIST(4,K1045,FALSE) * _xlfn.POISSON.DIST(0,L1045,FALSE)</f>
        <v>4.0059275565087829E-2</v>
      </c>
      <c r="AE1045" s="13">
        <f t="shared" ref="AE1045:AE1072" si="1474">_xlfn.POISSON.DIST(4,K1045,FALSE) * _xlfn.POISSON.DIST(1,L1045,FALSE)</f>
        <v>4.769065836307769E-2</v>
      </c>
      <c r="AF1045" s="13">
        <f t="shared" ref="AF1045:AF1072" si="1475">_xlfn.POISSON.DIST(4,K1045,FALSE) * _xlfn.POISSON.DIST(2,L1045,FALSE)</f>
        <v>2.8387918441115802E-2</v>
      </c>
      <c r="AG1045" s="13">
        <f t="shared" ref="AG1045:AG1072" si="1476">_xlfn.POISSON.DIST(4,K1045,FALSE) * _xlfn.POISSON.DIST(3,L1045,FALSE)</f>
        <v>1.126529375046125E-2</v>
      </c>
      <c r="AH1045" s="13">
        <f t="shared" ref="AH1045:AH1072" si="1477">_xlfn.POISSON.DIST(0,K1045,FALSE) * _xlfn.POISSON.DIST(4,L1045,FALSE)</f>
        <v>2.1377452176194623E-3</v>
      </c>
      <c r="AI1045" s="13">
        <f t="shared" ref="AI1045:AI1072" si="1478">_xlfn.POISSON.DIST(1,K1045,FALSE) * _xlfn.POISSON.DIST(4,L1045,FALSE)</f>
        <v>5.2950852564232886E-3</v>
      </c>
      <c r="AJ1045" s="13">
        <f t="shared" ref="AJ1045:AJ1072" si="1479">_xlfn.POISSON.DIST(2,K1045,FALSE) * _xlfn.POISSON.DIST(4,L1045,FALSE)</f>
        <v>6.5578272943147102E-3</v>
      </c>
      <c r="AK1045" s="13">
        <f t="shared" ref="AK1045:AK1072" si="1480">_xlfn.POISSON.DIST(3,K1045,FALSE) * _xlfn.POISSON.DIST(4,L1045,FALSE)</f>
        <v>5.4144672829571474E-3</v>
      </c>
      <c r="AL1045" s="13">
        <f t="shared" ref="AL1045:AL1072" si="1481">_xlfn.POISSON.DIST(5,K1045,FALSE) * _xlfn.POISSON.DIST(5,L1045,FALSE)</f>
        <v>3.9547586767798936E-4</v>
      </c>
      <c r="AM1045" s="13">
        <f t="shared" ref="AM1045:AM1072" si="1482">_xlfn.POISSON.DIST(5,K1045,FALSE) * _xlfn.POISSON.DIST(0,L1045,FALSE)</f>
        <v>1.9844954176896978E-2</v>
      </c>
      <c r="AN1045" s="13">
        <f t="shared" ref="AN1045:AN1072" si="1483">_xlfn.POISSON.DIST(5,K1045,FALSE) * _xlfn.POISSON.DIST(1,L1045,FALSE)</f>
        <v>2.3625462930391621E-2</v>
      </c>
      <c r="AO1045" s="13">
        <f t="shared" ref="AO1045:AO1072" si="1484">_xlfn.POISSON.DIST(5,K1045,FALSE) * _xlfn.POISSON.DIST(2,L1045,FALSE)</f>
        <v>1.406308358537578E-2</v>
      </c>
      <c r="AP1045" s="13">
        <f t="shared" ref="AP1045:AP1072" si="1485">_xlfn.POISSON.DIST(5,K1045,FALSE) * _xlfn.POISSON.DIST(3,L1045,FALSE)</f>
        <v>5.580710961783396E-3</v>
      </c>
      <c r="AQ1045" s="13">
        <f t="shared" ref="AQ1045:AQ1072" si="1486">_xlfn.POISSON.DIST(5,K1045,FALSE) * _xlfn.POISSON.DIST(4,L1045,FALSE)</f>
        <v>1.6609622624669106E-3</v>
      </c>
      <c r="AR1045" s="13">
        <f t="shared" ref="AR1045:AR1072" si="1487">_xlfn.POISSON.DIST(0,K1045,FALSE) * _xlfn.POISSON.DIST(5,L1045,FALSE)</f>
        <v>5.0899810544574088E-4</v>
      </c>
      <c r="AS1045" s="13">
        <f t="shared" ref="AS1045:AS1072" si="1488">_xlfn.POISSON.DIST(1,K1045,FALSE) * _xlfn.POISSON.DIST(5,L1045,FALSE)</f>
        <v>1.260762200041042E-3</v>
      </c>
      <c r="AT1045" s="13">
        <f t="shared" ref="AT1045:AT1072" si="1489">_xlfn.POISSON.DIST(2,K1045,FALSE) * _xlfn.POISSON.DIST(5,L1045,FALSE)</f>
        <v>1.5614216517174952E-3</v>
      </c>
      <c r="AU1045" s="13">
        <f t="shared" ref="AU1045:AU1072" si="1490">_xlfn.POISSON.DIST(3,K1045,FALSE) * _xlfn.POISSON.DIST(5,L1045,FALSE)</f>
        <v>1.2891871146796883E-3</v>
      </c>
      <c r="AV1045" s="13">
        <f t="shared" ref="AV1045:AV1072" si="1491">_xlfn.POISSON.DIST(4,K1045,FALSE) * _xlfn.POISSON.DIST(5,L1045,FALSE)</f>
        <v>7.9831258976139241E-4</v>
      </c>
      <c r="AW1045" s="13">
        <f t="shared" ref="AW1045:AW1072" si="1492">_xlfn.POISSON.DIST(6,K1045,FALSE) * _xlfn.POISSON.DIST(6,L1045,FALSE)</f>
        <v>3.2394011124388176E-5</v>
      </c>
      <c r="AX1045" s="13">
        <f t="shared" ref="AX1045:AX1072" si="1493">_xlfn.POISSON.DIST(6,K1045,FALSE) * _xlfn.POISSON.DIST(0,L1045,FALSE)</f>
        <v>8.1924889372845897E-3</v>
      </c>
      <c r="AY1045" s="13">
        <f t="shared" ref="AY1045:AY1072" si="1494">_xlfn.POISSON.DIST(6,K1045,FALSE) * _xlfn.POISSON.DIST(1,L1045,FALSE)</f>
        <v>9.753176649850287E-3</v>
      </c>
      <c r="AZ1045" s="13">
        <f t="shared" ref="AZ1045:AZ1072" si="1495">_xlfn.POISSON.DIST(6,K1045,FALSE) * _xlfn.POISSON.DIST(2,L1045,FALSE)</f>
        <v>5.8055894546446595E-3</v>
      </c>
      <c r="BA1045" s="13">
        <f t="shared" ref="BA1045:BA1072" si="1496">_xlfn.POISSON.DIST(6,K1045,FALSE) * _xlfn.POISSON.DIST(3,L1045,FALSE)</f>
        <v>2.3038558017845841E-3</v>
      </c>
      <c r="BB1045" s="13">
        <f t="shared" ref="BB1045:BB1072" si="1497">_xlfn.POISSON.DIST(6,K1045,FALSE) * _xlfn.POISSON.DIST(4,L1045,FALSE)</f>
        <v>6.856863885505353E-4</v>
      </c>
      <c r="BC1045" s="13">
        <f t="shared" ref="BC1045:BC1072" si="1498">_xlfn.POISSON.DIST(6,K1045,FALSE) * _xlfn.POISSON.DIST(5,L1045,FALSE)</f>
        <v>1.632622399645953E-4</v>
      </c>
      <c r="BD1045" s="13">
        <f t="shared" ref="BD1045:BD1072" si="1499">_xlfn.POISSON.DIST(0,K1045,FALSE) * _xlfn.POISSON.DIST(6,L1045,FALSE)</f>
        <v>1.0099389971421128E-4</v>
      </c>
      <c r="BE1045" s="13">
        <f t="shared" ref="BE1045:BE1072" si="1500">_xlfn.POISSON.DIST(1,K1045,FALSE) * _xlfn.POISSON.DIST(6,L1045,FALSE)</f>
        <v>2.5015670948894456E-4</v>
      </c>
      <c r="BF1045" s="13">
        <f t="shared" ref="BF1045:BF1072" si="1501">_xlfn.POISSON.DIST(2,K1045,FALSE) * _xlfn.POISSON.DIST(6,L1045,FALSE)</f>
        <v>3.0981266927714528E-4</v>
      </c>
      <c r="BG1045" s="13">
        <f t="shared" ref="BG1045:BG1072" si="1502">_xlfn.POISSON.DIST(3,K1045,FALSE) * _xlfn.POISSON.DIST(6,L1045,FALSE)</f>
        <v>2.5579669704034512E-4</v>
      </c>
      <c r="BH1045" s="13">
        <f t="shared" ref="BH1045:BH1072" si="1503">_xlfn.POISSON.DIST(4,K1045,FALSE) * _xlfn.POISSON.DIST(6,L1045,FALSE)</f>
        <v>1.5839882460927732E-4</v>
      </c>
      <c r="BI1045" s="13">
        <f t="shared" ref="BI1045:BI1072" si="1504">_xlfn.POISSON.DIST(5,K1045,FALSE) * _xlfn.POISSON.DIST(6,L1045,FALSE)</f>
        <v>7.8469152816756831E-5</v>
      </c>
      <c r="BJ1045" s="14">
        <f t="shared" ref="BJ1045:BJ1072" si="1505">SUM(N1045,Q1045,T1045,W1045,X1045,Y1045,AD1045,AE1045,AF1045,AG1045,AM1045,AN1045,AO1045,AP1045,AQ1045,AX1045,AY1045,AZ1045,BA1045,BB1045,BC1045)</f>
        <v>0.64152753982814947</v>
      </c>
      <c r="BK1045" s="14">
        <f t="shared" ref="BK1045:BK1072" si="1506">SUM(M1045,P1045,S1045,V1045,AC1045,AL1045,AY1045)</f>
        <v>0.18807628704300255</v>
      </c>
      <c r="BL1045" s="14">
        <f t="shared" ref="BL1045:BL1072" si="1507">SUM(O1045,R1045,U1045,AA1045,AB1045,AH1045,AI1045,AJ1045,AK1045,AR1045,AS1045,AT1045,AU1045,AV1045,BD1045,BE1045,BF1045,BG1045,BH1045,BI1045)</f>
        <v>0.15914205894721956</v>
      </c>
      <c r="BM1045" s="14">
        <f t="shared" ref="BM1045:BM1072" si="1508">SUM(S1045:BI1045)</f>
        <v>0.69522505226209785</v>
      </c>
      <c r="BN1045" s="14">
        <f t="shared" ref="BN1045:BN1072" si="1509">SUM(M1045:R1045)</f>
        <v>0.2909827175193464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1.7444</v>
      </c>
      <c r="F1060" s="10">
        <f>VLOOKUP(B1060,home!$B$2:$E$405,3,FALSE)</f>
        <v>0.63700000000000001</v>
      </c>
      <c r="G1060" s="10">
        <f>VLOOKUP(C1060,away!$B$2:$E$405,4,FALSE)</f>
        <v>0.70069999999999999</v>
      </c>
      <c r="H1060" s="10">
        <f>VLOOKUP(A1060,away!$A$2:$E$405,3,FALSE)</f>
        <v>1.5556000000000001</v>
      </c>
      <c r="I1060" s="10">
        <f>VLOOKUP(C1060,away!$B$2:$E$405,3,FALSE)</f>
        <v>1.7141999999999999</v>
      </c>
      <c r="J1060" s="10">
        <f>VLOOKUP(B1060,home!$B$2:$E$405,4,FALSE)</f>
        <v>1.5</v>
      </c>
      <c r="K1060" s="12">
        <f t="shared" si="1454"/>
        <v>0.77860578795999991</v>
      </c>
      <c r="L1060" s="12">
        <f t="shared" si="1455"/>
        <v>3.9999142800000005</v>
      </c>
      <c r="M1060" s="13">
        <f t="shared" si="1456"/>
        <v>8.4084336743622812E-3</v>
      </c>
      <c r="N1060" s="13">
        <f t="shared" si="1457"/>
        <v>6.5468551265362405E-3</v>
      </c>
      <c r="O1060" s="13">
        <f t="shared" si="1458"/>
        <v>3.3633013926514563E-2</v>
      </c>
      <c r="P1060" s="13">
        <f t="shared" si="1459"/>
        <v>2.6186859309723521E-2</v>
      </c>
      <c r="Q1060" s="13">
        <f t="shared" si="1460"/>
        <v>2.5487096472283565E-3</v>
      </c>
      <c r="R1060" s="13">
        <f t="shared" si="1461"/>
        <v>6.7264586342052263E-2</v>
      </c>
      <c r="S1060" s="13">
        <f t="shared" si="1462"/>
        <v>2.038880328562688E-2</v>
      </c>
      <c r="T1060" s="13">
        <f t="shared" si="1463"/>
        <v>1.0194620113522469E-2</v>
      </c>
      <c r="U1060" s="13">
        <f t="shared" si="1464"/>
        <v>5.2372596250657051E-2</v>
      </c>
      <c r="V1060" s="13">
        <f t="shared" si="1465"/>
        <v>7.0553333555290858E-3</v>
      </c>
      <c r="W1060" s="13">
        <f t="shared" si="1466"/>
        <v>6.6148002772049613E-4</v>
      </c>
      <c r="X1060" s="13">
        <f t="shared" si="1467"/>
        <v>2.6458634088140087E-3</v>
      </c>
      <c r="Y1060" s="13">
        <f t="shared" si="1468"/>
        <v>5.291613415922318E-3</v>
      </c>
      <c r="Z1060" s="13">
        <f t="shared" si="1469"/>
        <v>8.9684193149289271E-2</v>
      </c>
      <c r="AA1060" s="13">
        <f t="shared" si="1470"/>
        <v>6.9828631874559191E-2</v>
      </c>
      <c r="AB1060" s="13">
        <f t="shared" si="1471"/>
        <v>2.7184488471429957E-2</v>
      </c>
      <c r="AC1060" s="13">
        <f t="shared" si="1472"/>
        <v>1.3733014161705049E-3</v>
      </c>
      <c r="AD1060" s="13">
        <f t="shared" si="1473"/>
        <v>1.2875804455077984E-4</v>
      </c>
      <c r="AE1060" s="13">
        <f t="shared" si="1474"/>
        <v>5.1502114106354068E-4</v>
      </c>
      <c r="AF1060" s="13">
        <f t="shared" si="1475"/>
        <v>1.0300202083209757E-3</v>
      </c>
      <c r="AG1060" s="13">
        <f t="shared" si="1476"/>
        <v>1.3733308466505484E-3</v>
      </c>
      <c r="AH1060" s="13">
        <f t="shared" si="1477"/>
        <v>8.9682271217030082E-2</v>
      </c>
      <c r="AI1060" s="13">
        <f t="shared" si="1478"/>
        <v>6.982713544697812E-2</v>
      </c>
      <c r="AJ1060" s="13">
        <f t="shared" si="1479"/>
        <v>2.7183905907842018E-2</v>
      </c>
      <c r="AK1060" s="13">
        <f t="shared" si="1480"/>
        <v>7.0551821597352772E-3</v>
      </c>
      <c r="AL1060" s="13">
        <f t="shared" si="1481"/>
        <v>1.7107800271887652E-4</v>
      </c>
      <c r="AM1060" s="13">
        <f t="shared" si="1482"/>
        <v>2.0050351746729751E-5</v>
      </c>
      <c r="AN1060" s="13">
        <f t="shared" si="1483"/>
        <v>8.0199688270767293E-5</v>
      </c>
      <c r="AO1060" s="13">
        <f t="shared" si="1484"/>
        <v>1.6039593918289538E-4</v>
      </c>
      <c r="AP1060" s="13">
        <f t="shared" si="1485"/>
        <v>2.1385666919722488E-4</v>
      </c>
      <c r="AQ1060" s="13">
        <f t="shared" si="1486"/>
        <v>2.13852086248804E-4</v>
      </c>
      <c r="AR1060" s="13">
        <f t="shared" si="1487"/>
        <v>7.1744279460766308E-2</v>
      </c>
      <c r="AS1060" s="13">
        <f t="shared" si="1488"/>
        <v>5.5860511241172382E-2</v>
      </c>
      <c r="AT1060" s="13">
        <f t="shared" si="1489"/>
        <v>2.1746658685390725E-2</v>
      </c>
      <c r="AU1060" s="13">
        <f t="shared" si="1490"/>
        <v>5.6440247737452745E-3</v>
      </c>
      <c r="AV1060" s="13">
        <f t="shared" si="1491"/>
        <v>1.0986175890569248E-3</v>
      </c>
      <c r="AW1060" s="13">
        <f t="shared" si="1492"/>
        <v>1.4799940953752176E-5</v>
      </c>
      <c r="AX1060" s="13">
        <f t="shared" si="1493"/>
        <v>2.6018866534396116E-6</v>
      </c>
      <c r="AY1060" s="13">
        <f t="shared" si="1494"/>
        <v>1.0407323580034516E-5</v>
      </c>
      <c r="AZ1060" s="13">
        <f t="shared" si="1495"/>
        <v>2.0814201102180401E-5</v>
      </c>
      <c r="BA1060" s="13">
        <f t="shared" si="1496"/>
        <v>2.7751673405134371E-5</v>
      </c>
      <c r="BB1060" s="13">
        <f t="shared" si="1497"/>
        <v>2.77510786867733E-5</v>
      </c>
      <c r="BC1060" s="13">
        <f t="shared" si="1498"/>
        <v>2.2200387184925628E-5</v>
      </c>
      <c r="BD1060" s="13">
        <f t="shared" si="1499"/>
        <v>4.7828494653904992E-2</v>
      </c>
      <c r="BE1060" s="13">
        <f t="shared" si="1500"/>
        <v>3.7239542766944342E-2</v>
      </c>
      <c r="BF1060" s="13">
        <f t="shared" si="1501"/>
        <v>1.4497461769663404E-2</v>
      </c>
      <c r="BG1060" s="13">
        <f t="shared" si="1502"/>
        <v>3.76260254819625E-3</v>
      </c>
      <c r="BH1060" s="13">
        <f t="shared" si="1503"/>
        <v>7.323960304546611E-4</v>
      </c>
      <c r="BI1060" s="13">
        <f t="shared" si="1504"/>
        <v>1.1404955767818554E-4</v>
      </c>
      <c r="BJ1060" s="14">
        <f t="shared" si="1505"/>
        <v>3.1736153265588637E-2</v>
      </c>
      <c r="BK1060" s="14">
        <f t="shared" si="1506"/>
        <v>6.3594216367711176E-2</v>
      </c>
      <c r="BL1060" s="14">
        <f t="shared" si="1507"/>
        <v>0.70430045067377189</v>
      </c>
      <c r="BM1060" s="14">
        <f t="shared" si="1508"/>
        <v>0.74473094804731765</v>
      </c>
      <c r="BN1060" s="14">
        <f t="shared" si="1509"/>
        <v>0.14458845802641723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1.7444</v>
      </c>
      <c r="F1061" s="10">
        <f>VLOOKUP(B1061,home!$B$2:$E$405,3,FALSE)</f>
        <v>0.76439999999999997</v>
      </c>
      <c r="G1061" s="10">
        <f>VLOOKUP(C1061,away!$B$2:$E$405,4,FALSE)</f>
        <v>0.63700000000000001</v>
      </c>
      <c r="H1061" s="10">
        <f>VLOOKUP(A1061,away!$A$2:$E$405,3,FALSE)</f>
        <v>1.5556000000000001</v>
      </c>
      <c r="I1061" s="10">
        <f>VLOOKUP(C1061,away!$B$2:$E$405,3,FALSE)</f>
        <v>1.2142999999999999</v>
      </c>
      <c r="J1061" s="10">
        <f>VLOOKUP(B1061,home!$B$2:$E$405,4,FALSE)</f>
        <v>1.1428</v>
      </c>
      <c r="K1061" s="12">
        <f t="shared" si="1454"/>
        <v>0.84938813231999999</v>
      </c>
      <c r="L1061" s="12">
        <f t="shared" si="1455"/>
        <v>2.1587092934240002</v>
      </c>
      <c r="M1061" s="13">
        <f t="shared" si="1456"/>
        <v>4.9385549108845038E-2</v>
      </c>
      <c r="N1061" s="13">
        <f t="shared" si="1457"/>
        <v>4.1947499321159529E-2</v>
      </c>
      <c r="O1061" s="13">
        <f t="shared" si="1458"/>
        <v>0.10660904382211114</v>
      </c>
      <c r="P1061" s="13">
        <f t="shared" si="1459"/>
        <v>9.0552456620484029E-2</v>
      </c>
      <c r="Q1061" s="13">
        <f t="shared" si="1460"/>
        <v>1.7814854051947077E-2</v>
      </c>
      <c r="R1061" s="13">
        <f t="shared" si="1461"/>
        <v>0.11506896683091893</v>
      </c>
      <c r="S1061" s="13">
        <f t="shared" si="1462"/>
        <v>4.1508839873039147E-2</v>
      </c>
      <c r="T1061" s="13">
        <f t="shared" si="1463"/>
        <v>3.8457091002930363E-2</v>
      </c>
      <c r="U1061" s="13">
        <f t="shared" si="1464"/>
        <v>9.7738214824506259E-2</v>
      </c>
      <c r="V1061" s="13">
        <f t="shared" si="1465"/>
        <v>8.4566515459496838E-3</v>
      </c>
      <c r="W1061" s="13">
        <f t="shared" si="1466"/>
        <v>5.0439085369122384E-3</v>
      </c>
      <c r="X1061" s="13">
        <f t="shared" si="1467"/>
        <v>1.0888332233813101E-2</v>
      </c>
      <c r="Y1061" s="13">
        <f t="shared" si="1468"/>
        <v>1.1752371991510224E-2</v>
      </c>
      <c r="Z1061" s="13">
        <f t="shared" si="1469"/>
        <v>8.2800149360867575E-2</v>
      </c>
      <c r="AA1061" s="13">
        <f t="shared" si="1470"/>
        <v>7.0329464221444357E-2</v>
      </c>
      <c r="AB1061" s="13">
        <f t="shared" si="1471"/>
        <v>2.9868506131059437E-2</v>
      </c>
      <c r="AC1061" s="13">
        <f t="shared" si="1472"/>
        <v>9.6912278248315411E-4</v>
      </c>
      <c r="AD1061" s="13">
        <f t="shared" si="1473"/>
        <v>1.0710590129401972E-3</v>
      </c>
      <c r="AE1061" s="13">
        <f t="shared" si="1474"/>
        <v>2.3121050450395403E-3</v>
      </c>
      <c r="AF1061" s="13">
        <f t="shared" si="1475"/>
        <v>2.4955813240496861E-3</v>
      </c>
      <c r="AG1061" s="13">
        <f t="shared" si="1476"/>
        <v>1.7957448655738101E-3</v>
      </c>
      <c r="AH1061" s="13">
        <f t="shared" si="1477"/>
        <v>4.4685362980550043E-2</v>
      </c>
      <c r="AI1061" s="13">
        <f t="shared" si="1478"/>
        <v>3.7955217004090672E-2</v>
      </c>
      <c r="AJ1061" s="13">
        <f t="shared" si="1479"/>
        <v>1.6119355441452436E-2</v>
      </c>
      <c r="AK1061" s="13">
        <f t="shared" si="1480"/>
        <v>4.5638630708725054E-3</v>
      </c>
      <c r="AL1061" s="13">
        <f t="shared" si="1481"/>
        <v>7.1078645720686149E-5</v>
      </c>
      <c r="AM1061" s="13">
        <f t="shared" si="1482"/>
        <v>1.8194896292115544E-4</v>
      </c>
      <c r="AN1061" s="13">
        <f t="shared" si="1483"/>
        <v>3.9277491718675713E-4</v>
      </c>
      <c r="AO1061" s="13">
        <f t="shared" si="1484"/>
        <v>4.2394343197744733E-4</v>
      </c>
      <c r="AP1061" s="13">
        <f t="shared" si="1485"/>
        <v>3.0505687549859371E-4</v>
      </c>
      <c r="AQ1061" s="13">
        <f t="shared" si="1486"/>
        <v>1.6463227804042565E-4</v>
      </c>
      <c r="AR1061" s="13">
        <f t="shared" si="1487"/>
        <v>1.9292541669227628E-2</v>
      </c>
      <c r="AS1061" s="13">
        <f t="shared" si="1488"/>
        <v>1.6386855936131029E-2</v>
      </c>
      <c r="AT1061" s="13">
        <f t="shared" si="1489"/>
        <v>6.9594004790936191E-3</v>
      </c>
      <c r="AU1061" s="13">
        <f t="shared" si="1490"/>
        <v>1.9704107250014145E-3</v>
      </c>
      <c r="AV1061" s="13">
        <f t="shared" si="1491"/>
        <v>4.1841087140306204E-4</v>
      </c>
      <c r="AW1061" s="13">
        <f t="shared" si="1492"/>
        <v>3.6202369245705421E-6</v>
      </c>
      <c r="AX1061" s="13">
        <f t="shared" si="1493"/>
        <v>2.575754829886018E-5</v>
      </c>
      <c r="AY1061" s="13">
        <f t="shared" si="1494"/>
        <v>5.560305888856702E-5</v>
      </c>
      <c r="AZ1061" s="13">
        <f t="shared" si="1495"/>
        <v>6.0015419982775798E-5</v>
      </c>
      <c r="BA1061" s="13">
        <f t="shared" si="1496"/>
        <v>4.3185281621854194E-5</v>
      </c>
      <c r="BB1061" s="13">
        <f t="shared" si="1497"/>
        <v>2.3306117194057335E-5</v>
      </c>
      <c r="BC1061" s="13">
        <f t="shared" si="1498"/>
        <v>1.0062226356088088E-5</v>
      </c>
      <c r="BD1061" s="13">
        <f t="shared" si="1499"/>
        <v>6.9411648325219035E-3</v>
      </c>
      <c r="BE1061" s="13">
        <f t="shared" si="1500"/>
        <v>5.895743033221045E-3</v>
      </c>
      <c r="BF1061" s="13">
        <f t="shared" si="1501"/>
        <v>2.5038870818131372E-3</v>
      </c>
      <c r="BG1061" s="13">
        <f t="shared" si="1502"/>
        <v>7.08923990653812E-4</v>
      </c>
      <c r="BH1061" s="13">
        <f t="shared" si="1503"/>
        <v>1.5053790609457059E-4</v>
      </c>
      <c r="BI1061" s="13">
        <f t="shared" si="1504"/>
        <v>2.5573022180206182E-5</v>
      </c>
      <c r="BJ1061" s="14">
        <f t="shared" si="1505"/>
        <v>0.1352648335038423</v>
      </c>
      <c r="BK1061" s="14">
        <f t="shared" si="1506"/>
        <v>0.19099930163541032</v>
      </c>
      <c r="BL1061" s="14">
        <f t="shared" si="1507"/>
        <v>0.58419144387434729</v>
      </c>
      <c r="BM1061" s="14">
        <f t="shared" si="1508"/>
        <v>0.57182537579703774</v>
      </c>
      <c r="BN1061" s="14">
        <f t="shared" si="1509"/>
        <v>0.42137836975546572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1.7444</v>
      </c>
      <c r="F1067" s="10">
        <f>VLOOKUP(B1067,home!$B$2:$E$405,3,FALSE)</f>
        <v>0.82799999999999996</v>
      </c>
      <c r="G1067" s="10">
        <f>VLOOKUP(C1067,away!$B$2:$E$405,4,FALSE)</f>
        <v>0.82799999999999996</v>
      </c>
      <c r="H1067" s="10">
        <f>VLOOKUP(A1067,away!$A$2:$E$405,3,FALSE)</f>
        <v>1.5556000000000001</v>
      </c>
      <c r="I1067" s="10">
        <f>VLOOKUP(C1067,away!$B$2:$E$405,3,FALSE)</f>
        <v>1.0713999999999999</v>
      </c>
      <c r="J1067" s="10">
        <f>VLOOKUP(B1067,home!$B$2:$E$405,4,FALSE)</f>
        <v>0.85709999999999997</v>
      </c>
      <c r="K1067" s="12">
        <f t="shared" si="1454"/>
        <v>1.1959327296</v>
      </c>
      <c r="L1067" s="12">
        <f t="shared" si="1455"/>
        <v>1.4285027198639999</v>
      </c>
      <c r="M1067" s="13">
        <f t="shared" si="1456"/>
        <v>7.2480664483987711E-2</v>
      </c>
      <c r="N1067" s="13">
        <f t="shared" si="1457"/>
        <v>8.668199891955719E-2</v>
      </c>
      <c r="O1067" s="13">
        <f t="shared" si="1458"/>
        <v>0.10353882635292648</v>
      </c>
      <c r="P1067" s="13">
        <f t="shared" si="1459"/>
        <v>0.12382547121983577</v>
      </c>
      <c r="Q1067" s="13">
        <f t="shared" si="1460"/>
        <v>5.1832919787525147E-2</v>
      </c>
      <c r="R1067" s="13">
        <f t="shared" si="1461"/>
        <v>7.395274752834094E-2</v>
      </c>
      <c r="S1067" s="13">
        <f t="shared" si="1462"/>
        <v>5.2885646923813937E-2</v>
      </c>
      <c r="T1067" s="13">
        <f t="shared" si="1463"/>
        <v>7.4043466894972224E-2</v>
      </c>
      <c r="U1067" s="13">
        <f t="shared" si="1464"/>
        <v>8.844251121298842E-2</v>
      </c>
      <c r="V1067" s="13">
        <f t="shared" si="1465"/>
        <v>1.0038830812064855E-2</v>
      </c>
      <c r="W1067" s="13">
        <f t="shared" si="1466"/>
        <v>2.0662895081544268E-2</v>
      </c>
      <c r="X1067" s="13">
        <f t="shared" si="1467"/>
        <v>2.9517001824250457E-2</v>
      </c>
      <c r="Y1067" s="13">
        <f t="shared" si="1468"/>
        <v>2.1082558694086217E-2</v>
      </c>
      <c r="Z1067" s="13">
        <f t="shared" si="1469"/>
        <v>3.5213900328550228E-2</v>
      </c>
      <c r="AA1067" s="13">
        <f t="shared" si="1470"/>
        <v>4.211345593978541E-2</v>
      </c>
      <c r="AB1067" s="13">
        <f t="shared" si="1471"/>
        <v>2.5182430157478453E-2</v>
      </c>
      <c r="AC1067" s="13">
        <f t="shared" si="1472"/>
        <v>1.0718918664807779E-3</v>
      </c>
      <c r="AD1067" s="13">
        <f t="shared" si="1473"/>
        <v>6.1778581290774116E-3</v>
      </c>
      <c r="AE1067" s="13">
        <f t="shared" si="1474"/>
        <v>8.8250871403210054E-3</v>
      </c>
      <c r="AF1067" s="13">
        <f t="shared" si="1475"/>
        <v>6.3033304914926836E-3</v>
      </c>
      <c r="AG1067" s="13">
        <f t="shared" si="1476"/>
        <v>3.0014415837663262E-3</v>
      </c>
      <c r="AH1067" s="13">
        <f t="shared" si="1477"/>
        <v>1.2575788099088461E-2</v>
      </c>
      <c r="AI1067" s="13">
        <f t="shared" si="1478"/>
        <v>1.5039796588214055E-2</v>
      </c>
      <c r="AJ1067" s="13">
        <f t="shared" si="1479"/>
        <v>8.9932924931858029E-3</v>
      </c>
      <c r="AK1067" s="13">
        <f t="shared" si="1480"/>
        <v>3.5851242798222954E-3</v>
      </c>
      <c r="AL1067" s="13">
        <f t="shared" si="1481"/>
        <v>7.3248509189930807E-5</v>
      </c>
      <c r="AM1067" s="13">
        <f t="shared" si="1482"/>
        <v>1.4776605470778201E-3</v>
      </c>
      <c r="AN1067" s="13">
        <f t="shared" si="1483"/>
        <v>2.110842110536392E-3</v>
      </c>
      <c r="AO1067" s="13">
        <f t="shared" si="1484"/>
        <v>1.5076718480523514E-3</v>
      </c>
      <c r="AP1067" s="13">
        <f t="shared" si="1485"/>
        <v>7.1790444520172206E-4</v>
      </c>
      <c r="AQ1067" s="13">
        <f t="shared" si="1486"/>
        <v>2.5638211314327913E-4</v>
      </c>
      <c r="AR1067" s="13">
        <f t="shared" si="1487"/>
        <v>3.5929095007962374E-3</v>
      </c>
      <c r="AS1067" s="13">
        <f t="shared" si="1488"/>
        <v>4.2968780664930165E-3</v>
      </c>
      <c r="AT1067" s="13">
        <f t="shared" si="1489"/>
        <v>2.5693885574096824E-3</v>
      </c>
      <c r="AU1067" s="13">
        <f t="shared" si="1490"/>
        <v>1.0242719569553227E-3</v>
      </c>
      <c r="AV1067" s="13">
        <f t="shared" si="1491"/>
        <v>3.0624008933357813E-4</v>
      </c>
      <c r="AW1067" s="13">
        <f t="shared" si="1492"/>
        <v>3.4760347739198165E-6</v>
      </c>
      <c r="AX1067" s="13">
        <f t="shared" si="1493"/>
        <v>2.9453043524816736E-4</v>
      </c>
      <c r="AY1067" s="13">
        <f t="shared" si="1494"/>
        <v>4.2073752783473487E-4</v>
      </c>
      <c r="AZ1067" s="13">
        <f t="shared" si="1495"/>
        <v>3.0051235143038708E-4</v>
      </c>
      <c r="BA1067" s="13">
        <f t="shared" si="1496"/>
        <v>1.43094237123678E-4</v>
      </c>
      <c r="BB1067" s="13">
        <f t="shared" si="1497"/>
        <v>5.1102626732009578E-5</v>
      </c>
      <c r="BC1067" s="13">
        <f t="shared" si="1498"/>
        <v>1.4600048255774086E-5</v>
      </c>
      <c r="BD1067" s="13">
        <f t="shared" si="1499"/>
        <v>8.554134990187706E-4</v>
      </c>
      <c r="BE1067" s="13">
        <f t="shared" si="1500"/>
        <v>1.0230170008182051E-3</v>
      </c>
      <c r="BF1067" s="13">
        <f t="shared" si="1501"/>
        <v>6.1172975710786076E-4</v>
      </c>
      <c r="BG1067" s="13">
        <f t="shared" si="1502"/>
        <v>2.43862546065183E-4</v>
      </c>
      <c r="BH1067" s="13">
        <f t="shared" si="1503"/>
        <v>7.2910800090735003E-5</v>
      </c>
      <c r="BI1067" s="13">
        <f t="shared" si="1504"/>
        <v>1.7439282433966531E-5</v>
      </c>
      <c r="BJ1067" s="14">
        <f t="shared" si="1505"/>
        <v>0.31542359683722909</v>
      </c>
      <c r="BK1067" s="14">
        <f t="shared" si="1506"/>
        <v>0.2607964913432077</v>
      </c>
      <c r="BL1067" s="14">
        <f t="shared" si="1507"/>
        <v>0.38803803370835283</v>
      </c>
      <c r="BM1067" s="14">
        <f t="shared" si="1508"/>
        <v>0.48674213243210585</v>
      </c>
      <c r="BN1067" s="14">
        <f t="shared" si="1509"/>
        <v>0.51231262829217328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1.7444</v>
      </c>
      <c r="F1068" s="10">
        <f>VLOOKUP(B1068,home!$B$2:$E$405,3,FALSE)</f>
        <v>0.76439999999999997</v>
      </c>
      <c r="G1068" s="10">
        <f>VLOOKUP(C1068,away!$B$2:$E$405,4,FALSE)</f>
        <v>1.1465000000000001</v>
      </c>
      <c r="H1068" s="10">
        <f>VLOOKUP(A1068,away!$A$2:$E$405,3,FALSE)</f>
        <v>1.5556000000000001</v>
      </c>
      <c r="I1068" s="10">
        <f>VLOOKUP(C1068,away!$B$2:$E$405,3,FALSE)</f>
        <v>0.64280000000000004</v>
      </c>
      <c r="J1068" s="10">
        <f>VLOOKUP(B1068,home!$B$2:$E$405,4,FALSE)</f>
        <v>0.78569999999999995</v>
      </c>
      <c r="K1068" s="12">
        <f t="shared" si="1454"/>
        <v>1.52876529624</v>
      </c>
      <c r="L1068" s="12">
        <f t="shared" si="1455"/>
        <v>0.785652606576</v>
      </c>
      <c r="M1068" s="13">
        <f t="shared" si="1456"/>
        <v>9.8823692255786022E-2</v>
      </c>
      <c r="N1068" s="13">
        <f t="shared" si="1457"/>
        <v>0.1510782311669473</v>
      </c>
      <c r="O1068" s="13">
        <f t="shared" si="1458"/>
        <v>7.7641091412222751E-2</v>
      </c>
      <c r="P1068" s="13">
        <f t="shared" si="1459"/>
        <v>0.11869500611320362</v>
      </c>
      <c r="Q1068" s="13">
        <f t="shared" si="1460"/>
        <v>0.11548157841267673</v>
      </c>
      <c r="R1068" s="13">
        <f t="shared" si="1461"/>
        <v>3.0499462922709147E-2</v>
      </c>
      <c r="S1068" s="13">
        <f t="shared" si="1462"/>
        <v>3.5640503189630079E-2</v>
      </c>
      <c r="T1068" s="13">
        <f t="shared" si="1463"/>
        <v>9.0728403091430196E-2</v>
      </c>
      <c r="U1068" s="13">
        <f t="shared" si="1464"/>
        <v>4.6626520470196345E-2</v>
      </c>
      <c r="V1068" s="13">
        <f t="shared" si="1465"/>
        <v>4.7563377739883944E-3</v>
      </c>
      <c r="W1068" s="13">
        <f t="shared" si="1466"/>
        <v>5.8848076477439504E-2</v>
      </c>
      <c r="X1068" s="13">
        <f t="shared" si="1467"/>
        <v>4.6234144676484137E-2</v>
      </c>
      <c r="Y1068" s="13">
        <f t="shared" si="1468"/>
        <v>1.8161988138945828E-2</v>
      </c>
      <c r="Z1068" s="13">
        <f t="shared" si="1469"/>
        <v>7.9873275147981683E-3</v>
      </c>
      <c r="AA1068" s="13">
        <f t="shared" si="1470"/>
        <v>1.2210749114326324E-2</v>
      </c>
      <c r="AB1068" s="13">
        <f t="shared" si="1471"/>
        <v>9.333684743537702E-3</v>
      </c>
      <c r="AC1068" s="13">
        <f t="shared" si="1472"/>
        <v>3.5704592205656018E-4</v>
      </c>
      <c r="AD1068" s="13">
        <f t="shared" si="1473"/>
        <v>2.2491224267296748E-2</v>
      </c>
      <c r="AE1068" s="13">
        <f t="shared" si="1474"/>
        <v>1.7670288970687075E-2</v>
      </c>
      <c r="AF1068" s="13">
        <f t="shared" si="1475"/>
        <v>6.9413542943857227E-3</v>
      </c>
      <c r="AG1068" s="13">
        <f t="shared" si="1476"/>
        <v>1.8178310315172179E-3</v>
      </c>
      <c r="AH1068" s="13">
        <f t="shared" si="1477"/>
        <v>1.568816170394346E-3</v>
      </c>
      <c r="AI1068" s="13">
        <f t="shared" si="1478"/>
        <v>2.3983517174790145E-3</v>
      </c>
      <c r="AJ1068" s="13">
        <f t="shared" si="1479"/>
        <v>1.8332584369297597E-3</v>
      </c>
      <c r="AK1068" s="13">
        <f t="shared" si="1480"/>
        <v>9.3420729247246773E-4</v>
      </c>
      <c r="AL1068" s="13">
        <f t="shared" si="1481"/>
        <v>1.715360636050979E-5</v>
      </c>
      <c r="AM1068" s="13">
        <f t="shared" si="1482"/>
        <v>6.8767606259588342E-3</v>
      </c>
      <c r="AN1068" s="13">
        <f t="shared" si="1483"/>
        <v>5.402744910583763E-3</v>
      </c>
      <c r="AO1068" s="13">
        <f t="shared" si="1484"/>
        <v>2.1223403108326759E-3</v>
      </c>
      <c r="AP1068" s="13">
        <f t="shared" si="1485"/>
        <v>5.5580739908233647E-4</v>
      </c>
      <c r="AQ1068" s="13">
        <f t="shared" si="1486"/>
        <v>1.0916788296081618E-4</v>
      </c>
      <c r="AR1068" s="13">
        <f t="shared" si="1487"/>
        <v>2.4650890270177931E-4</v>
      </c>
      <c r="AS1068" s="13">
        <f t="shared" si="1488"/>
        <v>3.7685425566468298E-4</v>
      </c>
      <c r="AT1068" s="13">
        <f t="shared" si="1489"/>
        <v>2.8806085390026194E-4</v>
      </c>
      <c r="AU1068" s="13">
        <f t="shared" si="1490"/>
        <v>1.4679247888266044E-4</v>
      </c>
      <c r="AV1068" s="13">
        <f t="shared" si="1491"/>
        <v>5.6102811866213593E-5</v>
      </c>
      <c r="AW1068" s="13">
        <f t="shared" si="1492"/>
        <v>5.7230074347238154E-7</v>
      </c>
      <c r="AX1068" s="13">
        <f t="shared" si="1493"/>
        <v>1.7521588325859214E-3</v>
      </c>
      <c r="AY1068" s="13">
        <f t="shared" si="1494"/>
        <v>1.3765881539562904E-3</v>
      </c>
      <c r="AZ1068" s="13">
        <f t="shared" si="1495"/>
        <v>5.4076003566870176E-4</v>
      </c>
      <c r="BA1068" s="13">
        <f t="shared" si="1496"/>
        <v>1.4161651051841539E-4</v>
      </c>
      <c r="BB1068" s="13">
        <f t="shared" si="1497"/>
        <v>2.7815345155747642E-5</v>
      </c>
      <c r="BC1068" s="13">
        <f t="shared" si="1498"/>
        <v>4.3706396848848518E-6</v>
      </c>
      <c r="BD1068" s="13">
        <f t="shared" si="1499"/>
        <v>3.2278393658640399E-5</v>
      </c>
      <c r="BE1068" s="13">
        <f t="shared" si="1500"/>
        <v>4.9346088043702725E-5</v>
      </c>
      <c r="BF1068" s="13">
        <f t="shared" si="1501"/>
        <v>3.7719293453208167E-5</v>
      </c>
      <c r="BG1068" s="13">
        <f t="shared" si="1502"/>
        <v>1.9221315609985759E-5</v>
      </c>
      <c r="BH1068" s="13">
        <f t="shared" si="1503"/>
        <v>7.3462200631556047E-6</v>
      </c>
      <c r="BI1068" s="13">
        <f t="shared" si="1504"/>
        <v>2.2461292582188606E-6</v>
      </c>
      <c r="BJ1068" s="14">
        <f t="shared" si="1505"/>
        <v>0.54836325117479878</v>
      </c>
      <c r="BK1068" s="14">
        <f t="shared" si="1506"/>
        <v>0.25966632701498144</v>
      </c>
      <c r="BL1068" s="14">
        <f t="shared" si="1507"/>
        <v>0.18430861902337034</v>
      </c>
      <c r="BM1068" s="14">
        <f t="shared" si="1508"/>
        <v>0.40673044659119062</v>
      </c>
      <c r="BN1068" s="14">
        <f t="shared" si="1509"/>
        <v>0.59221906228354548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1.5941000000000001</v>
      </c>
      <c r="F1080" s="10">
        <f>VLOOKUP(B1080,home!$B$2:$E$405,3,FALSE)</f>
        <v>0.62729999999999997</v>
      </c>
      <c r="G1080" s="10">
        <f>VLOOKUP(C1080,away!$B$2:$E$405,4,FALSE)</f>
        <v>0.94099999999999995</v>
      </c>
      <c r="H1080" s="10">
        <f>VLOOKUP(A1080,away!$A$2:$E$405,3,FALSE)</f>
        <v>1.1647000000000001</v>
      </c>
      <c r="I1080" s="10">
        <f>VLOOKUP(C1080,away!$B$2:$E$405,3,FALSE)</f>
        <v>1.3736999999999999</v>
      </c>
      <c r="J1080" s="10">
        <f>VLOOKUP(B1080,home!$B$2:$E$405,4,FALSE)</f>
        <v>1.6313</v>
      </c>
      <c r="K1080" s="12">
        <f t="shared" si="1510"/>
        <v>0.94098017313000004</v>
      </c>
      <c r="L1080" s="12">
        <f t="shared" si="1511"/>
        <v>2.6099958086070001</v>
      </c>
      <c r="M1080" s="13">
        <f t="shared" si="1512"/>
        <v>2.8696618606774534E-2</v>
      </c>
      <c r="N1080" s="13">
        <f t="shared" si="1513"/>
        <v>2.7002949144848281E-2</v>
      </c>
      <c r="O1080" s="13">
        <f t="shared" si="1514"/>
        <v>7.4898054284875185E-2</v>
      </c>
      <c r="P1080" s="13">
        <f t="shared" si="1515"/>
        <v>7.0477584088081996E-2</v>
      </c>
      <c r="Q1080" s="13">
        <f t="shared" si="1516"/>
        <v>1.2704619880669961E-2</v>
      </c>
      <c r="R1080" s="13">
        <f t="shared" si="1517"/>
        <v>9.7741803878171898E-2</v>
      </c>
      <c r="S1080" s="13">
        <f t="shared" si="1518"/>
        <v>4.3272431562024399E-2</v>
      </c>
      <c r="T1080" s="13">
        <f t="shared" si="1519"/>
        <v>3.3159004638493764E-2</v>
      </c>
      <c r="U1080" s="13">
        <f t="shared" si="1520"/>
        <v>9.1973099535320707E-2</v>
      </c>
      <c r="V1080" s="13">
        <f t="shared" si="1521"/>
        <v>1.180834607844077E-2</v>
      </c>
      <c r="W1080" s="13">
        <f t="shared" si="1522"/>
        <v>3.9849318049545541E-3</v>
      </c>
      <c r="X1080" s="13">
        <f t="shared" si="1523"/>
        <v>1.0400655308516114E-2</v>
      </c>
      <c r="Y1080" s="13">
        <f t="shared" si="1524"/>
        <v>1.35728333809966E-2</v>
      </c>
      <c r="Z1080" s="13">
        <f t="shared" si="1525"/>
        <v>8.5035232815905387E-2</v>
      </c>
      <c r="AA1080" s="13">
        <f t="shared" si="1526"/>
        <v>8.0016468097260499E-2</v>
      </c>
      <c r="AB1080" s="13">
        <f t="shared" si="1527"/>
        <v>3.7646955001705659E-2</v>
      </c>
      <c r="AC1080" s="13">
        <f t="shared" si="1528"/>
        <v>1.8125474012468145E-3</v>
      </c>
      <c r="AD1080" s="13">
        <f t="shared" si="1529"/>
        <v>9.3743545493434478E-4</v>
      </c>
      <c r="AE1080" s="13">
        <f t="shared" si="1530"/>
        <v>2.4467026082182364E-3</v>
      </c>
      <c r="AF1080" s="13">
        <f t="shared" si="1531"/>
        <v>3.1929417761787059E-3</v>
      </c>
      <c r="AG1080" s="13">
        <f t="shared" si="1532"/>
        <v>2.7778548843175382E-3</v>
      </c>
      <c r="AH1080" s="13">
        <f t="shared" si="1533"/>
        <v>5.5485400308358371E-2</v>
      </c>
      <c r="AI1080" s="13">
        <f t="shared" si="1534"/>
        <v>5.2210661588346419E-2</v>
      </c>
      <c r="AJ1080" s="13">
        <f t="shared" si="1535"/>
        <v>2.4564598690317026E-2</v>
      </c>
      <c r="AK1080" s="13">
        <f t="shared" si="1536"/>
        <v>7.7049334428278297E-3</v>
      </c>
      <c r="AL1080" s="13">
        <f t="shared" si="1537"/>
        <v>1.7806134393109275E-4</v>
      </c>
      <c r="AM1080" s="13">
        <f t="shared" si="1538"/>
        <v>1.7642163533646409E-4</v>
      </c>
      <c r="AN1080" s="13">
        <f t="shared" si="1539"/>
        <v>4.6045972877576389E-4</v>
      </c>
      <c r="AO1080" s="13">
        <f t="shared" si="1540"/>
        <v>6.008989810685299E-4</v>
      </c>
      <c r="AP1080" s="13">
        <f t="shared" si="1541"/>
        <v>5.227812739950268E-4</v>
      </c>
      <c r="AQ1080" s="13">
        <f t="shared" si="1542"/>
        <v>3.4111423348631194E-4</v>
      </c>
      <c r="AR1080" s="13">
        <f t="shared" si="1543"/>
        <v>2.896333244873938E-2</v>
      </c>
      <c r="AS1080" s="13">
        <f t="shared" si="1544"/>
        <v>2.725392158203653E-2</v>
      </c>
      <c r="AT1080" s="13">
        <f t="shared" si="1545"/>
        <v>1.2822699924368089E-2</v>
      </c>
      <c r="AU1080" s="13">
        <f t="shared" si="1546"/>
        <v>4.0219687982753077E-3</v>
      </c>
      <c r="AV1080" s="13">
        <f t="shared" si="1547"/>
        <v>9.461482240311393E-4</v>
      </c>
      <c r="AW1080" s="13">
        <f t="shared" si="1548"/>
        <v>1.2147514574705841E-5</v>
      </c>
      <c r="AX1080" s="13">
        <f t="shared" si="1549"/>
        <v>2.7668210160463942E-5</v>
      </c>
      <c r="AY1080" s="13">
        <f t="shared" si="1550"/>
        <v>7.2213912550468494E-5</v>
      </c>
      <c r="AZ1080" s="13">
        <f t="shared" si="1551"/>
        <v>9.4239004539917613E-5</v>
      </c>
      <c r="BA1080" s="13">
        <f t="shared" si="1552"/>
        <v>8.1987802285493695E-5</v>
      </c>
      <c r="BB1080" s="13">
        <f t="shared" si="1553"/>
        <v>5.3496955080509489E-5</v>
      </c>
      <c r="BC1080" s="13">
        <f t="shared" si="1554"/>
        <v>2.7925365706673347E-5</v>
      </c>
      <c r="BD1080" s="13">
        <f t="shared" si="1555"/>
        <v>1.2599029382416809E-2</v>
      </c>
      <c r="BE1080" s="13">
        <f t="shared" si="1556"/>
        <v>1.1855436849536527E-2</v>
      </c>
      <c r="BF1080" s="13">
        <f t="shared" si="1557"/>
        <v>5.5778655096043314E-3</v>
      </c>
      <c r="BG1080" s="13">
        <f t="shared" si="1558"/>
        <v>1.7495536176411134E-3</v>
      </c>
      <c r="BH1080" s="13">
        <f t="shared" si="1559"/>
        <v>4.1157381650703818E-4</v>
      </c>
      <c r="BI1080" s="13">
        <f t="shared" si="1560"/>
        <v>7.745656022251356E-5</v>
      </c>
      <c r="BJ1080" s="14">
        <f t="shared" si="1561"/>
        <v>0.11263913598511371</v>
      </c>
      <c r="BK1080" s="14">
        <f t="shared" si="1562"/>
        <v>0.15631780299305006</v>
      </c>
      <c r="BL1080" s="14">
        <f t="shared" si="1563"/>
        <v>0.62852096154056247</v>
      </c>
      <c r="BM1080" s="14">
        <f t="shared" si="1564"/>
        <v>0.67093143705323388</v>
      </c>
      <c r="BN1080" s="14">
        <f t="shared" si="1565"/>
        <v>0.31152162988342186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1.5941000000000001</v>
      </c>
      <c r="F1081" s="10">
        <f>VLOOKUP(B1081,home!$B$2:$E$405,3,FALSE)</f>
        <v>1.0037</v>
      </c>
      <c r="G1081" s="10">
        <f>VLOOKUP(C1081,away!$B$2:$E$405,4,FALSE)</f>
        <v>0.69699999999999995</v>
      </c>
      <c r="H1081" s="10">
        <f>VLOOKUP(A1081,away!$A$2:$E$405,3,FALSE)</f>
        <v>1.1647000000000001</v>
      </c>
      <c r="I1081" s="10">
        <f>VLOOKUP(C1081,away!$B$2:$E$405,3,FALSE)</f>
        <v>1.3355999999999999</v>
      </c>
      <c r="J1081" s="10">
        <f>VLOOKUP(B1081,home!$B$2:$E$405,4,FALSE)</f>
        <v>1.0303</v>
      </c>
      <c r="K1081" s="12">
        <f t="shared" si="1510"/>
        <v>1.1151987244899999</v>
      </c>
      <c r="L1081" s="12">
        <f t="shared" si="1511"/>
        <v>1.6027071915959998</v>
      </c>
      <c r="M1081" s="13">
        <f t="shared" si="1512"/>
        <v>6.6012846227432406E-2</v>
      </c>
      <c r="N1081" s="13">
        <f t="shared" si="1513"/>
        <v>7.3617441912787115E-2</v>
      </c>
      <c r="O1081" s="13">
        <f t="shared" si="1514"/>
        <v>0.10579926338642677</v>
      </c>
      <c r="P1081" s="13">
        <f t="shared" si="1515"/>
        <v>0.11798720358052468</v>
      </c>
      <c r="Q1081" s="13">
        <f t="shared" si="1516"/>
        <v>4.1049038660678439E-2</v>
      </c>
      <c r="R1081" s="13">
        <f t="shared" si="1517"/>
        <v>8.4782620147492799E-2</v>
      </c>
      <c r="S1081" s="13">
        <f t="shared" si="1518"/>
        <v>5.2720724087515408E-2</v>
      </c>
      <c r="T1081" s="13">
        <f t="shared" si="1519"/>
        <v>6.5789589469571558E-2</v>
      </c>
      <c r="U1081" s="13">
        <f t="shared" si="1520"/>
        <v>9.454946984740413E-2</v>
      </c>
      <c r="V1081" s="13">
        <f t="shared" si="1521"/>
        <v>1.046996685125913E-2</v>
      </c>
      <c r="W1081" s="13">
        <f t="shared" si="1522"/>
        <v>1.5259278518643093E-2</v>
      </c>
      <c r="X1081" s="13">
        <f t="shared" si="1523"/>
        <v>2.4456155420395635E-2</v>
      </c>
      <c r="Y1081" s="13">
        <f t="shared" si="1524"/>
        <v>1.9598028085528796E-2</v>
      </c>
      <c r="Z1081" s="13">
        <f t="shared" si="1525"/>
        <v>4.5293905010912877E-2</v>
      </c>
      <c r="AA1081" s="13">
        <f t="shared" si="1526"/>
        <v>5.0511705095341246E-2</v>
      </c>
      <c r="AB1081" s="13">
        <f t="shared" si="1527"/>
        <v>2.8165294547069803E-2</v>
      </c>
      <c r="AC1081" s="13">
        <f t="shared" si="1528"/>
        <v>1.1695849567151212E-3</v>
      </c>
      <c r="AD1081" s="13">
        <f t="shared" si="1529"/>
        <v>4.2542819851571082E-3</v>
      </c>
      <c r="AE1081" s="13">
        <f t="shared" si="1530"/>
        <v>6.8183683326886032E-3</v>
      </c>
      <c r="AF1081" s="13">
        <f t="shared" si="1531"/>
        <v>5.4639239808752273E-3</v>
      </c>
      <c r="AG1081" s="13">
        <f t="shared" si="1532"/>
        <v>2.9190234194941904E-3</v>
      </c>
      <c r="AH1081" s="13">
        <f t="shared" si="1533"/>
        <v>1.8148216824114032E-2</v>
      </c>
      <c r="AI1081" s="13">
        <f t="shared" si="1534"/>
        <v>2.0238868254019923E-2</v>
      </c>
      <c r="AJ1081" s="13">
        <f t="shared" si="1535"/>
        <v>1.1285180031002089E-2</v>
      </c>
      <c r="AK1081" s="13">
        <f t="shared" si="1536"/>
        <v>4.1950727920711814E-3</v>
      </c>
      <c r="AL1081" s="13">
        <f t="shared" si="1537"/>
        <v>8.3617699450335239E-5</v>
      </c>
      <c r="AM1081" s="13">
        <f t="shared" si="1538"/>
        <v>9.4887396869359781E-4</v>
      </c>
      <c r="AN1081" s="13">
        <f t="shared" si="1539"/>
        <v>1.5207671335434666E-3</v>
      </c>
      <c r="AO1081" s="13">
        <f t="shared" si="1540"/>
        <v>1.2186722108364744E-3</v>
      </c>
      <c r="AP1081" s="13">
        <f t="shared" si="1541"/>
        <v>6.5105823883527148E-4</v>
      </c>
      <c r="AQ1081" s="13">
        <f t="shared" si="1542"/>
        <v>2.6086393038227883E-4</v>
      </c>
      <c r="AR1081" s="13">
        <f t="shared" si="1543"/>
        <v>5.8172555237302106E-3</v>
      </c>
      <c r="AS1081" s="13">
        <f t="shared" si="1544"/>
        <v>6.4873959400963367E-3</v>
      </c>
      <c r="AT1081" s="13">
        <f t="shared" si="1545"/>
        <v>3.6173678388285203E-3</v>
      </c>
      <c r="AU1081" s="13">
        <f t="shared" si="1546"/>
        <v>1.3446946666242376E-3</v>
      </c>
      <c r="AV1081" s="13">
        <f t="shared" si="1547"/>
        <v>3.7490044426196386E-4</v>
      </c>
      <c r="AW1081" s="13">
        <f t="shared" si="1548"/>
        <v>4.1514724834312171E-6</v>
      </c>
      <c r="AX1081" s="13">
        <f t="shared" si="1549"/>
        <v>1.7636383993147733E-4</v>
      </c>
      <c r="AY1081" s="13">
        <f t="shared" si="1550"/>
        <v>2.8265959459566442E-4</v>
      </c>
      <c r="AZ1081" s="13">
        <f t="shared" si="1551"/>
        <v>2.2651028251604064E-4</v>
      </c>
      <c r="BA1081" s="13">
        <f t="shared" si="1552"/>
        <v>1.2100988625296669E-4</v>
      </c>
      <c r="BB1081" s="13">
        <f t="shared" si="1553"/>
        <v>4.8485853737960888E-5</v>
      </c>
      <c r="BC1081" s="13">
        <f t="shared" si="1554"/>
        <v>1.554172529530033E-5</v>
      </c>
      <c r="BD1081" s="13">
        <f t="shared" si="1555"/>
        <v>1.5538928772056606E-3</v>
      </c>
      <c r="BE1081" s="13">
        <f t="shared" si="1556"/>
        <v>1.7328993546538486E-3</v>
      </c>
      <c r="BF1081" s="13">
        <f t="shared" si="1557"/>
        <v>9.6626357498975825E-4</v>
      </c>
      <c r="BG1081" s="13">
        <f t="shared" si="1558"/>
        <v>3.5919196878324186E-4</v>
      </c>
      <c r="BH1081" s="13">
        <f t="shared" si="1559"/>
        <v>1.001426063585308E-4</v>
      </c>
      <c r="BI1081" s="13">
        <f t="shared" si="1560"/>
        <v>2.2335781375627526E-5</v>
      </c>
      <c r="BJ1081" s="14">
        <f t="shared" si="1561"/>
        <v>0.26469593645044026</v>
      </c>
      <c r="BK1081" s="14">
        <f t="shared" si="1562"/>
        <v>0.24872660299749277</v>
      </c>
      <c r="BL1081" s="14">
        <f t="shared" si="1563"/>
        <v>0.44005203150185002</v>
      </c>
      <c r="BM1081" s="14">
        <f t="shared" si="1564"/>
        <v>0.50924155392324122</v>
      </c>
      <c r="BN1081" s="14">
        <f t="shared" si="1565"/>
        <v>0.48924841391534224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1.1607000000000001</v>
      </c>
      <c r="F1082" s="10">
        <f>VLOOKUP(B1082,home!$B$2:$E$405,3,FALSE)</f>
        <v>0.78320000000000001</v>
      </c>
      <c r="G1082" s="10">
        <f>VLOOKUP(C1082,away!$B$2:$E$405,4,FALSE)</f>
        <v>1.0339</v>
      </c>
      <c r="H1082" s="10">
        <f>VLOOKUP(A1082,away!$A$2:$E$405,3,FALSE)</f>
        <v>0.89880000000000004</v>
      </c>
      <c r="I1082" s="10">
        <f>VLOOKUP(C1082,away!$B$2:$E$405,3,FALSE)</f>
        <v>1.1126</v>
      </c>
      <c r="J1082" s="10">
        <f>VLOOKUP(B1082,home!$B$2:$E$405,4,FALSE)</f>
        <v>0.70799999999999996</v>
      </c>
      <c r="K1082" s="12">
        <f t="shared" si="1510"/>
        <v>0.93987738213600014</v>
      </c>
      <c r="L1082" s="12">
        <f t="shared" si="1511"/>
        <v>0.70800345504000006</v>
      </c>
      <c r="M1082" s="13">
        <f t="shared" si="1512"/>
        <v>0.19245732518600467</v>
      </c>
      <c r="N1082" s="13">
        <f t="shared" si="1513"/>
        <v>0.18088628696871897</v>
      </c>
      <c r="O1082" s="13">
        <f t="shared" si="1514"/>
        <v>0.1362604511794481</v>
      </c>
      <c r="P1082" s="13">
        <f t="shared" si="1515"/>
        <v>0.12806811614320995</v>
      </c>
      <c r="Q1082" s="13">
        <f t="shared" si="1516"/>
        <v>8.5005464930230409E-2</v>
      </c>
      <c r="R1082" s="13">
        <f t="shared" si="1517"/>
        <v>4.8236435110179263E-2</v>
      </c>
      <c r="S1082" s="13">
        <f t="shared" si="1518"/>
        <v>2.1305297624576218E-2</v>
      </c>
      <c r="T1082" s="13">
        <f t="shared" si="1519"/>
        <v>6.018416286788468E-2</v>
      </c>
      <c r="U1082" s="13">
        <f t="shared" si="1520"/>
        <v>4.5336334354928329E-2</v>
      </c>
      <c r="V1082" s="13">
        <f t="shared" si="1521"/>
        <v>1.5752579193063164E-3</v>
      </c>
      <c r="W1082" s="13">
        <f t="shared" si="1522"/>
        <v>2.6631571281959514E-2</v>
      </c>
      <c r="X1082" s="13">
        <f t="shared" si="1523"/>
        <v>1.8855244480771378E-2</v>
      </c>
      <c r="Y1082" s="13">
        <f t="shared" si="1524"/>
        <v>6.6747891190050137E-3</v>
      </c>
      <c r="Z1082" s="13">
        <f t="shared" si="1525"/>
        <v>1.1383854238939896E-2</v>
      </c>
      <c r="AA1082" s="13">
        <f t="shared" si="1526"/>
        <v>1.0699427120712639E-2</v>
      </c>
      <c r="AB1082" s="13">
        <f t="shared" si="1527"/>
        <v>5.0280747762851572E-3</v>
      </c>
      <c r="AC1082" s="13">
        <f t="shared" si="1528"/>
        <v>6.551462576517161E-5</v>
      </c>
      <c r="AD1082" s="13">
        <f t="shared" si="1529"/>
        <v>6.2576028746640965E-3</v>
      </c>
      <c r="AE1082" s="13">
        <f t="shared" si="1530"/>
        <v>4.4304044555304161E-3</v>
      </c>
      <c r="AF1082" s="13">
        <f t="shared" si="1531"/>
        <v>1.5683708308700725E-3</v>
      </c>
      <c r="AG1082" s="13">
        <f t="shared" si="1532"/>
        <v>3.7013732234665575E-4</v>
      </c>
      <c r="AH1082" s="13">
        <f t="shared" si="1533"/>
        <v>2.0149520332102986E-3</v>
      </c>
      <c r="AI1082" s="13">
        <f t="shared" si="1534"/>
        <v>1.8938078421033065E-3</v>
      </c>
      <c r="AJ1082" s="13">
        <f t="shared" si="1535"/>
        <v>8.8997357845234143E-4</v>
      </c>
      <c r="AK1082" s="13">
        <f t="shared" si="1536"/>
        <v>2.7882201236199833E-4</v>
      </c>
      <c r="AL1082" s="13">
        <f t="shared" si="1537"/>
        <v>1.7438327574102802E-6</v>
      </c>
      <c r="AM1082" s="13">
        <f t="shared" si="1538"/>
        <v>1.1762758816572004E-3</v>
      </c>
      <c r="AN1082" s="13">
        <f t="shared" si="1539"/>
        <v>8.3280738829352003E-4</v>
      </c>
      <c r="AO1082" s="13">
        <f t="shared" si="1540"/>
        <v>2.9481525414732556E-4</v>
      </c>
      <c r="AP1082" s="13">
        <f t="shared" si="1541"/>
        <v>6.9576739511600745E-5</v>
      </c>
      <c r="AQ1082" s="13">
        <f t="shared" si="1542"/>
        <v>1.2315142991157851E-5</v>
      </c>
      <c r="AR1082" s="13">
        <f t="shared" si="1543"/>
        <v>2.8531860025055294E-4</v>
      </c>
      <c r="AS1082" s="13">
        <f t="shared" si="1544"/>
        <v>2.6816449907819765E-4</v>
      </c>
      <c r="AT1082" s="13">
        <f t="shared" si="1545"/>
        <v>1.260208736877141E-4</v>
      </c>
      <c r="AU1082" s="13">
        <f t="shared" si="1546"/>
        <v>3.9481389618700093E-5</v>
      </c>
      <c r="AV1082" s="13">
        <f t="shared" si="1547"/>
        <v>9.2769162794788238E-6</v>
      </c>
      <c r="AW1082" s="13">
        <f t="shared" si="1548"/>
        <v>3.2233606981950714E-8</v>
      </c>
      <c r="AX1082" s="13">
        <f t="shared" si="1549"/>
        <v>1.8425918272028073E-4</v>
      </c>
      <c r="AY1082" s="13">
        <f t="shared" si="1550"/>
        <v>1.3045613798880543E-4</v>
      </c>
      <c r="AZ1082" s="13">
        <f t="shared" si="1551"/>
        <v>4.6181698213624623E-5</v>
      </c>
      <c r="BA1082" s="13">
        <f t="shared" si="1552"/>
        <v>1.0898933964953613E-5</v>
      </c>
      <c r="BB1082" s="13">
        <f t="shared" si="1553"/>
        <v>1.9291207258599908E-6</v>
      </c>
      <c r="BC1082" s="13">
        <f t="shared" si="1554"/>
        <v>2.7316482781962935E-7</v>
      </c>
      <c r="BD1082" s="13">
        <f t="shared" si="1555"/>
        <v>3.366775912742802E-5</v>
      </c>
      <c r="BE1082" s="13">
        <f t="shared" si="1556"/>
        <v>3.1643565311072471E-5</v>
      </c>
      <c r="BF1082" s="13">
        <f t="shared" si="1557"/>
        <v>1.4870535663010167E-5</v>
      </c>
      <c r="BG1082" s="13">
        <f t="shared" si="1558"/>
        <v>4.658826709970009E-6</v>
      </c>
      <c r="BH1082" s="13">
        <f t="shared" si="1559"/>
        <v>1.0946814629979714E-6</v>
      </c>
      <c r="BI1082" s="13">
        <f t="shared" si="1560"/>
        <v>2.057732695430681E-7</v>
      </c>
      <c r="BJ1082" s="14">
        <f t="shared" si="1561"/>
        <v>0.39362382377702326</v>
      </c>
      <c r="BK1082" s="14">
        <f t="shared" si="1562"/>
        <v>0.3436037114696085</v>
      </c>
      <c r="BL1082" s="14">
        <f t="shared" si="1563"/>
        <v>0.25145268142814009</v>
      </c>
      <c r="BM1082" s="14">
        <f t="shared" si="1564"/>
        <v>0.22901956749153871</v>
      </c>
      <c r="BN1082" s="14">
        <f t="shared" si="1565"/>
        <v>0.77091407951779134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1.5941000000000001</v>
      </c>
      <c r="F1102" s="10">
        <f>VLOOKUP(B1102,home!$B$2:$E$405,3,FALSE)</f>
        <v>0.94099999999999995</v>
      </c>
      <c r="G1102" s="10">
        <f>VLOOKUP(C1102,away!$B$2:$E$405,4,FALSE)</f>
        <v>0.50190000000000001</v>
      </c>
      <c r="H1102" s="10">
        <f>VLOOKUP(A1102,away!$A$2:$E$405,3,FALSE)</f>
        <v>1.1647000000000001</v>
      </c>
      <c r="I1102" s="10">
        <f>VLOOKUP(C1102,away!$B$2:$E$405,3,FALSE)</f>
        <v>1.1162000000000001</v>
      </c>
      <c r="J1102" s="10">
        <f>VLOOKUP(B1102,home!$B$2:$E$405,4,FALSE)</f>
        <v>1.0303</v>
      </c>
      <c r="K1102" s="12">
        <f t="shared" si="1510"/>
        <v>0.75287414138999997</v>
      </c>
      <c r="L1102" s="12">
        <f t="shared" si="1511"/>
        <v>1.339429295642</v>
      </c>
      <c r="M1102" s="13">
        <f t="shared" si="1512"/>
        <v>0.12340255816760597</v>
      </c>
      <c r="N1102" s="13">
        <f t="shared" si="1513"/>
        <v>9.2906595025765884E-2</v>
      </c>
      <c r="O1102" s="13">
        <f t="shared" si="1514"/>
        <v>0.16528900156685739</v>
      </c>
      <c r="P1102" s="13">
        <f t="shared" si="1515"/>
        <v>0.12444181513585814</v>
      </c>
      <c r="Q1102" s="13">
        <f t="shared" si="1516"/>
        <v>3.4973486479745963E-2</v>
      </c>
      <c r="R1102" s="13">
        <f t="shared" si="1517"/>
        <v>0.11069646547303262</v>
      </c>
      <c r="S1102" s="13">
        <f t="shared" si="1518"/>
        <v>3.1372456098669857E-2</v>
      </c>
      <c r="T1102" s="13">
        <f t="shared" si="1519"/>
        <v>4.6844512361711145E-2</v>
      </c>
      <c r="U1102" s="13">
        <f t="shared" si="1520"/>
        <v>8.3340506397917222E-2</v>
      </c>
      <c r="V1102" s="13">
        <f t="shared" si="1521"/>
        <v>3.5151849903630101E-3</v>
      </c>
      <c r="W1102" s="13">
        <f t="shared" si="1522"/>
        <v>8.7768778682845074E-3</v>
      </c>
      <c r="X1102" s="13">
        <f t="shared" si="1523"/>
        <v>1.1756007341052175E-2</v>
      </c>
      <c r="Y1102" s="13">
        <f t="shared" si="1524"/>
        <v>7.8731703161938477E-3</v>
      </c>
      <c r="Z1102" s="13">
        <f t="shared" si="1525"/>
        <v>4.9423362926201031E-2</v>
      </c>
      <c r="AA1102" s="13">
        <f t="shared" si="1526"/>
        <v>3.7209571927669959E-2</v>
      </c>
      <c r="AB1102" s="13">
        <f t="shared" si="1527"/>
        <v>1.4007062258266981E-2</v>
      </c>
      <c r="AC1102" s="13">
        <f t="shared" si="1528"/>
        <v>2.2154929729301546E-4</v>
      </c>
      <c r="AD1102" s="13">
        <f t="shared" si="1529"/>
        <v>1.6519710972923976E-3</v>
      </c>
      <c r="AE1102" s="13">
        <f t="shared" si="1530"/>
        <v>2.2126984832672976E-3</v>
      </c>
      <c r="AF1102" s="13">
        <f t="shared" si="1531"/>
        <v>1.4818765854554192E-3</v>
      </c>
      <c r="AG1102" s="13">
        <f t="shared" si="1532"/>
        <v>6.6162297036164146E-4</v>
      </c>
      <c r="AH1102" s="13">
        <f t="shared" si="1533"/>
        <v>1.6549775048125104E-2</v>
      </c>
      <c r="AI1102" s="13">
        <f t="shared" si="1534"/>
        <v>1.2459897679554835E-2</v>
      </c>
      <c r="AJ1102" s="13">
        <f t="shared" si="1535"/>
        <v>4.6903673836510484E-3</v>
      </c>
      <c r="AK1102" s="13">
        <f t="shared" si="1536"/>
        <v>1.177085438923315E-3</v>
      </c>
      <c r="AL1102" s="13">
        <f t="shared" si="1537"/>
        <v>8.936604591217953E-6</v>
      </c>
      <c r="AM1102" s="13">
        <f t="shared" si="1538"/>
        <v>2.4874526429502204E-4</v>
      </c>
      <c r="AN1102" s="13">
        <f t="shared" si="1539"/>
        <v>3.3317669414896451E-4</v>
      </c>
      <c r="AO1102" s="13">
        <f t="shared" si="1540"/>
        <v>2.231333123841388E-4</v>
      </c>
      <c r="AP1102" s="13">
        <f t="shared" si="1541"/>
        <v>9.9623765146984486E-5</v>
      </c>
      <c r="AQ1102" s="13">
        <f t="shared" si="1542"/>
        <v>3.3359747395007385E-5</v>
      </c>
      <c r="AR1102" s="13">
        <f t="shared" si="1543"/>
        <v>4.4334507071487495E-3</v>
      </c>
      <c r="AS1102" s="13">
        <f t="shared" si="1544"/>
        <v>3.3378303945395035E-3</v>
      </c>
      <c r="AT1102" s="13">
        <f t="shared" si="1545"/>
        <v>1.2564830961971866E-3</v>
      </c>
      <c r="AU1102" s="13">
        <f t="shared" si="1546"/>
        <v>3.1532454407350193E-4</v>
      </c>
      <c r="AV1102" s="13">
        <f t="shared" si="1547"/>
        <v>5.9349923844632729E-5</v>
      </c>
      <c r="AW1102" s="13">
        <f t="shared" si="1548"/>
        <v>2.5032960620821737E-7</v>
      </c>
      <c r="AX1102" s="13">
        <f t="shared" si="1549"/>
        <v>3.1212312880157213E-5</v>
      </c>
      <c r="AY1102" s="13">
        <f t="shared" si="1550"/>
        <v>4.1806686256426698E-5</v>
      </c>
      <c r="AZ1102" s="13">
        <f t="shared" si="1551"/>
        <v>2.7998550162785848E-5</v>
      </c>
      <c r="BA1102" s="13">
        <f t="shared" si="1552"/>
        <v>1.2500692774512487E-5</v>
      </c>
      <c r="BB1102" s="13">
        <f t="shared" si="1553"/>
        <v>4.1859485295005772E-6</v>
      </c>
      <c r="BC1102" s="13">
        <f t="shared" si="1554"/>
        <v>1.1213564180925242E-6</v>
      </c>
      <c r="BD1102" s="13">
        <f t="shared" si="1555"/>
        <v>9.8971562632329505E-4</v>
      </c>
      <c r="BE1102" s="13">
        <f t="shared" si="1556"/>
        <v>7.4513130238841694E-4</v>
      </c>
      <c r="BF1102" s="13">
        <f t="shared" si="1557"/>
        <v>2.8049504475424585E-4</v>
      </c>
      <c r="BG1102" s="13">
        <f t="shared" si="1558"/>
        <v>7.0392488661167506E-5</v>
      </c>
      <c r="BH1102" s="13">
        <f t="shared" si="1559"/>
        <v>1.3249171115270446E-5</v>
      </c>
      <c r="BI1102" s="13">
        <f t="shared" si="1560"/>
        <v>1.9949916655076858E-6</v>
      </c>
      <c r="BJ1102" s="14">
        <f t="shared" si="1561"/>
        <v>0.21019568285952184</v>
      </c>
      <c r="BK1102" s="14">
        <f t="shared" si="1562"/>
        <v>0.28300430698063761</v>
      </c>
      <c r="BL1102" s="14">
        <f t="shared" si="1563"/>
        <v>0.45692315046470994</v>
      </c>
      <c r="BM1102" s="14">
        <f t="shared" si="1564"/>
        <v>0.34779502502555432</v>
      </c>
      <c r="BN1102" s="14">
        <f t="shared" si="1565"/>
        <v>0.65170992184886589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1.5941000000000001</v>
      </c>
      <c r="F1103" s="10">
        <f>VLOOKUP(B1103,home!$B$2:$E$405,3,FALSE)</f>
        <v>0.37640000000000001</v>
      </c>
      <c r="G1103" s="10">
        <f>VLOOKUP(C1103,away!$B$2:$E$405,4,FALSE)</f>
        <v>1.4428000000000001</v>
      </c>
      <c r="H1103" s="10">
        <f>VLOOKUP(A1103,away!$A$2:$E$405,3,FALSE)</f>
        <v>1.1647000000000001</v>
      </c>
      <c r="I1103" s="10">
        <f>VLOOKUP(C1103,away!$B$2:$E$405,3,FALSE)</f>
        <v>0.60099999999999998</v>
      </c>
      <c r="J1103" s="10">
        <f>VLOOKUP(B1103,home!$B$2:$E$405,4,FALSE)</f>
        <v>1.0303</v>
      </c>
      <c r="K1103" s="12">
        <f t="shared" si="1510"/>
        <v>0.86570775947200018</v>
      </c>
      <c r="L1103" s="12">
        <f t="shared" si="1511"/>
        <v>0.72119423641000002</v>
      </c>
      <c r="M1103" s="13">
        <f t="shared" si="1512"/>
        <v>0.2045583537317201</v>
      </c>
      <c r="N1103" s="13">
        <f t="shared" si="1513"/>
        <v>0.17708775409036825</v>
      </c>
      <c r="O1103" s="13">
        <f t="shared" si="1514"/>
        <v>0.14752630572083453</v>
      </c>
      <c r="P1103" s="13">
        <f t="shared" si="1515"/>
        <v>0.12771466758876496</v>
      </c>
      <c r="Q1103" s="13">
        <f t="shared" si="1516"/>
        <v>7.665312141175061E-2</v>
      </c>
      <c r="R1103" s="13">
        <f t="shared" si="1517"/>
        <v>5.3197560702362735E-2</v>
      </c>
      <c r="S1103" s="13">
        <f t="shared" si="1518"/>
        <v>1.9934453934231388E-2</v>
      </c>
      <c r="T1103" s="13">
        <f t="shared" si="1519"/>
        <v>5.5281789364990494E-2</v>
      </c>
      <c r="U1103" s="13">
        <f t="shared" si="1520"/>
        <v>4.6053541085018163E-2</v>
      </c>
      <c r="V1103" s="13">
        <f t="shared" si="1521"/>
        <v>1.3828828527025422E-3</v>
      </c>
      <c r="W1103" s="13">
        <f t="shared" si="1522"/>
        <v>2.2119733997967281E-2</v>
      </c>
      <c r="X1103" s="13">
        <f t="shared" si="1523"/>
        <v>1.5952624670256325E-2</v>
      </c>
      <c r="Y1103" s="13">
        <f t="shared" si="1524"/>
        <v>5.7524704839004197E-3</v>
      </c>
      <c r="Z1103" s="13">
        <f t="shared" si="1525"/>
        <v>1.2788591389871706E-2</v>
      </c>
      <c r="AA1103" s="13">
        <f t="shared" si="1526"/>
        <v>1.1071182798928747E-2</v>
      </c>
      <c r="AB1103" s="13">
        <f t="shared" si="1527"/>
        <v>4.7922044277827766E-3</v>
      </c>
      <c r="AC1103" s="13">
        <f t="shared" si="1528"/>
        <v>5.396211540165802E-5</v>
      </c>
      <c r="AD1103" s="13">
        <f t="shared" si="1529"/>
        <v>4.7873063398742198E-3</v>
      </c>
      <c r="AE1103" s="13">
        <f t="shared" si="1530"/>
        <v>3.4525777402463396E-3</v>
      </c>
      <c r="AF1103" s="13">
        <f t="shared" si="1531"/>
        <v>1.2449895835115611E-3</v>
      </c>
      <c r="AG1103" s="13">
        <f t="shared" si="1532"/>
        <v>2.9929310400634142E-4</v>
      </c>
      <c r="AH1103" s="13">
        <f t="shared" si="1533"/>
        <v>2.3057646005445061E-3</v>
      </c>
      <c r="AI1103" s="13">
        <f t="shared" si="1534"/>
        <v>1.9961183062072356E-3</v>
      </c>
      <c r="AJ1103" s="13">
        <f t="shared" si="1535"/>
        <v>8.6402755325385501E-4</v>
      </c>
      <c r="AK1103" s="13">
        <f t="shared" si="1536"/>
        <v>2.4933178574982305E-4</v>
      </c>
      <c r="AL1103" s="13">
        <f t="shared" si="1537"/>
        <v>1.347635724512708E-6</v>
      </c>
      <c r="AM1103" s="13">
        <f t="shared" si="1538"/>
        <v>8.2888164907972287E-4</v>
      </c>
      <c r="AN1103" s="13">
        <f t="shared" si="1539"/>
        <v>5.9778466798231223E-4</v>
      </c>
      <c r="AO1103" s="13">
        <f t="shared" si="1540"/>
        <v>2.1555942858155451E-4</v>
      </c>
      <c r="AP1103" s="13">
        <f t="shared" si="1541"/>
        <v>5.1820072498950055E-5</v>
      </c>
      <c r="AQ1103" s="13">
        <f t="shared" si="1542"/>
        <v>9.3430844041477794E-6</v>
      </c>
      <c r="AR1103" s="13">
        <f t="shared" si="1543"/>
        <v>3.3258082808618086E-4</v>
      </c>
      <c r="AS1103" s="13">
        <f t="shared" si="1544"/>
        <v>2.8791780352583008E-4</v>
      </c>
      <c r="AT1103" s="13">
        <f t="shared" si="1545"/>
        <v>1.2462633830122294E-4</v>
      </c>
      <c r="AU1103" s="13">
        <f t="shared" si="1546"/>
        <v>3.5963329367317085E-5</v>
      </c>
      <c r="AV1103" s="13">
        <f t="shared" si="1547"/>
        <v>7.7834333224334143E-6</v>
      </c>
      <c r="AW1103" s="13">
        <f t="shared" si="1548"/>
        <v>2.337187591476712E-8</v>
      </c>
      <c r="AX1103" s="13">
        <f t="shared" si="1549"/>
        <v>1.1959487921537721E-4</v>
      </c>
      <c r="AY1103" s="13">
        <f t="shared" si="1550"/>
        <v>8.6251137594280138E-5</v>
      </c>
      <c r="AZ1103" s="13">
        <f t="shared" si="1551"/>
        <v>3.1101911658400354E-5</v>
      </c>
      <c r="BA1103" s="13">
        <f t="shared" si="1552"/>
        <v>7.476839809790441E-6</v>
      </c>
      <c r="BB1103" s="13">
        <f t="shared" si="1553"/>
        <v>1.3480634443454264E-6</v>
      </c>
      <c r="BC1103" s="13">
        <f t="shared" si="1554"/>
        <v>1.9444311727538695E-7</v>
      </c>
      <c r="BD1103" s="13">
        <f t="shared" si="1555"/>
        <v>3.9975896059369773E-5</v>
      </c>
      <c r="BE1103" s="13">
        <f t="shared" si="1556"/>
        <v>3.4607443410442562E-5</v>
      </c>
      <c r="BF1103" s="13">
        <f t="shared" si="1557"/>
        <v>1.4979966147954134E-5</v>
      </c>
      <c r="BG1103" s="13">
        <f t="shared" si="1558"/>
        <v>4.3227576436372611E-6</v>
      </c>
      <c r="BH1103" s="13">
        <f t="shared" si="1559"/>
        <v>9.3556120860341905E-7</v>
      </c>
      <c r="BI1103" s="13">
        <f t="shared" si="1560"/>
        <v>1.6198451954979655E-7</v>
      </c>
      <c r="BJ1103" s="14">
        <f t="shared" si="1561"/>
        <v>0.36458101696425804</v>
      </c>
      <c r="BK1103" s="14">
        <f t="shared" si="1562"/>
        <v>0.35373191899613948</v>
      </c>
      <c r="BL1103" s="14">
        <f t="shared" si="1563"/>
        <v>0.26893989232227494</v>
      </c>
      <c r="BM1103" s="14">
        <f t="shared" si="1564"/>
        <v>0.2132174286610245</v>
      </c>
      <c r="BN1103" s="14">
        <f t="shared" si="1565"/>
        <v>0.78673776324580114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1.5941000000000001</v>
      </c>
      <c r="F1104" s="10">
        <f>VLOOKUP(B1104,home!$B$2:$E$405,3,FALSE)</f>
        <v>0.83640000000000003</v>
      </c>
      <c r="G1104" s="10">
        <f>VLOOKUP(C1104,away!$B$2:$E$405,4,FALSE)</f>
        <v>0.87819999999999998</v>
      </c>
      <c r="H1104" s="10">
        <f>VLOOKUP(A1104,away!$A$2:$E$405,3,FALSE)</f>
        <v>1.1647000000000001</v>
      </c>
      <c r="I1104" s="10">
        <f>VLOOKUP(C1104,away!$B$2:$E$405,3,FALSE)</f>
        <v>1.2879</v>
      </c>
      <c r="J1104" s="10">
        <f>VLOOKUP(B1104,home!$B$2:$E$405,4,FALSE)</f>
        <v>1.2402</v>
      </c>
      <c r="K1104" s="12">
        <f t="shared" si="1510"/>
        <v>1.170908661768</v>
      </c>
      <c r="L1104" s="12">
        <f t="shared" si="1511"/>
        <v>1.860321244626</v>
      </c>
      <c r="M1104" s="13">
        <f t="shared" si="1512"/>
        <v>4.8256250941631371E-2</v>
      </c>
      <c r="N1104" s="13">
        <f t="shared" si="1513"/>
        <v>5.6503662212006374E-2</v>
      </c>
      <c r="O1104" s="13">
        <f t="shared" si="1514"/>
        <v>8.9772128812720245E-2</v>
      </c>
      <c r="P1104" s="13">
        <f t="shared" si="1515"/>
        <v>0.10511496321216678</v>
      </c>
      <c r="Q1104" s="13">
        <f t="shared" si="1516"/>
        <v>3.3080313752825746E-2</v>
      </c>
      <c r="R1104" s="13">
        <f t="shared" si="1517"/>
        <v>8.3502499202802685E-2</v>
      </c>
      <c r="S1104" s="13">
        <f t="shared" si="1518"/>
        <v>5.7242094420367165E-2</v>
      </c>
      <c r="T1104" s="13">
        <f t="shared" si="1519"/>
        <v>6.1540010453275375E-2</v>
      </c>
      <c r="U1104" s="13">
        <f t="shared" si="1520"/>
        <v>9.7773799595837166E-2</v>
      </c>
      <c r="V1104" s="13">
        <f t="shared" si="1521"/>
        <v>1.3854280318953848E-2</v>
      </c>
      <c r="W1104" s="13">
        <f t="shared" si="1522"/>
        <v>1.2911341969062256E-2</v>
      </c>
      <c r="X1104" s="13">
        <f t="shared" si="1523"/>
        <v>2.4019243761677803E-2</v>
      </c>
      <c r="Y1104" s="13">
        <f t="shared" si="1524"/>
        <v>2.2341754724849873E-2</v>
      </c>
      <c r="Z1104" s="13">
        <f t="shared" si="1525"/>
        <v>5.1780491082113161E-2</v>
      </c>
      <c r="AA1104" s="13">
        <f t="shared" si="1526"/>
        <v>6.0630225518646975E-2</v>
      </c>
      <c r="AB1104" s="13">
        <f t="shared" si="1527"/>
        <v>3.549622811236549E-2</v>
      </c>
      <c r="AC1104" s="13">
        <f t="shared" si="1528"/>
        <v>1.8861444600971808E-3</v>
      </c>
      <c r="AD1104" s="13">
        <f t="shared" si="1529"/>
        <v>3.7795005366559227E-3</v>
      </c>
      <c r="AE1104" s="13">
        <f t="shared" si="1530"/>
        <v>7.0310851424163802E-3</v>
      </c>
      <c r="AF1104" s="13">
        <f t="shared" si="1531"/>
        <v>6.5400385316057106E-3</v>
      </c>
      <c r="AG1104" s="13">
        <f t="shared" si="1532"/>
        <v>4.0555242070062451E-3</v>
      </c>
      <c r="AH1104" s="13">
        <f t="shared" si="1533"/>
        <v>2.4082086904305543E-2</v>
      </c>
      <c r="AI1104" s="13">
        <f t="shared" si="1534"/>
        <v>2.8197924149701081E-2</v>
      </c>
      <c r="AJ1104" s="13">
        <f t="shared" si="1535"/>
        <v>1.6508596815381034E-2</v>
      </c>
      <c r="AK1104" s="13">
        <f t="shared" si="1536"/>
        <v>6.4433530015884245E-3</v>
      </c>
      <c r="AL1104" s="13">
        <f t="shared" si="1537"/>
        <v>1.6434099348145063E-4</v>
      </c>
      <c r="AM1104" s="13">
        <f t="shared" si="1538"/>
        <v>8.8508998310544409E-4</v>
      </c>
      <c r="AN1104" s="13">
        <f t="shared" si="1539"/>
        <v>1.646551698976725E-3</v>
      </c>
      <c r="AO1104" s="13">
        <f t="shared" si="1540"/>
        <v>1.5315575529907183E-3</v>
      </c>
      <c r="AP1104" s="13">
        <f t="shared" si="1541"/>
        <v>9.4972968439868146E-4</v>
      </c>
      <c r="AQ1104" s="13">
        <f t="shared" si="1542"/>
        <v>4.4170057713470304E-4</v>
      </c>
      <c r="AR1104" s="13">
        <f t="shared" si="1543"/>
        <v>8.9600835766018364E-3</v>
      </c>
      <c r="AS1104" s="13">
        <f t="shared" si="1544"/>
        <v>1.0491439470008291E-2</v>
      </c>
      <c r="AT1104" s="13">
        <f t="shared" si="1545"/>
        <v>6.1422586749236919E-3</v>
      </c>
      <c r="AU1104" s="13">
        <f t="shared" si="1546"/>
        <v>2.3973412950959298E-3</v>
      </c>
      <c r="AV1104" s="13">
        <f t="shared" si="1547"/>
        <v>7.0176692191048441E-4</v>
      </c>
      <c r="AW1104" s="13">
        <f t="shared" si="1548"/>
        <v>9.9438455853271284E-6</v>
      </c>
      <c r="AX1104" s="13">
        <f t="shared" si="1549"/>
        <v>1.7272658794370978E-4</v>
      </c>
      <c r="AY1104" s="13">
        <f t="shared" si="1550"/>
        <v>3.2132694106344438E-4</v>
      </c>
      <c r="AZ1104" s="13">
        <f t="shared" si="1551"/>
        <v>2.9888566746550613E-4</v>
      </c>
      <c r="BA1104" s="13">
        <f t="shared" si="1552"/>
        <v>1.8534111896676775E-4</v>
      </c>
      <c r="BB1104" s="13">
        <f t="shared" si="1553"/>
        <v>8.6198505279158172E-5</v>
      </c>
      <c r="BC1104" s="13">
        <f t="shared" si="1554"/>
        <v>3.2071382125164869E-5</v>
      </c>
      <c r="BD1104" s="13">
        <f t="shared" si="1555"/>
        <v>2.7781056385294857E-3</v>
      </c>
      <c r="BE1104" s="13">
        <f t="shared" si="1556"/>
        <v>3.2529079554606951E-3</v>
      </c>
      <c r="BF1104" s="13">
        <f t="shared" si="1557"/>
        <v>1.9044290504914819E-3</v>
      </c>
      <c r="BG1104" s="13">
        <f t="shared" si="1558"/>
        <v>7.4330415698102808E-4</v>
      </c>
      <c r="BH1104" s="13">
        <f t="shared" si="1559"/>
        <v>2.1758531893431162E-4</v>
      </c>
      <c r="BI1104" s="13">
        <f t="shared" si="1560"/>
        <v>5.0954506922747614E-5</v>
      </c>
      <c r="BJ1104" s="14">
        <f t="shared" si="1561"/>
        <v>0.23835365499083166</v>
      </c>
      <c r="BK1104" s="14">
        <f t="shared" si="1562"/>
        <v>0.22683940128776126</v>
      </c>
      <c r="BL1104" s="14">
        <f t="shared" si="1563"/>
        <v>0.48004701867920863</v>
      </c>
      <c r="BM1104" s="14">
        <f t="shared" si="1564"/>
        <v>0.5804793648102835</v>
      </c>
      <c r="BN1104" s="14">
        <f t="shared" si="1565"/>
        <v>0.41622981813415322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1.1607000000000001</v>
      </c>
      <c r="F1105" s="10">
        <f>VLOOKUP(B1105,home!$B$2:$E$405,3,FALSE)</f>
        <v>0.68920000000000003</v>
      </c>
      <c r="G1105" s="10">
        <f>VLOOKUP(C1105,away!$B$2:$E$405,4,FALSE)</f>
        <v>0.3916</v>
      </c>
      <c r="H1105" s="10">
        <f>VLOOKUP(A1105,away!$A$2:$E$405,3,FALSE)</f>
        <v>0.89880000000000004</v>
      </c>
      <c r="I1105" s="10">
        <f>VLOOKUP(C1105,away!$B$2:$E$405,3,FALSE)</f>
        <v>0.50570000000000004</v>
      </c>
      <c r="J1105" s="10">
        <f>VLOOKUP(B1105,home!$B$2:$E$405,4,FALSE)</f>
        <v>1.1126</v>
      </c>
      <c r="K1105" s="12">
        <f t="shared" si="1510"/>
        <v>0.31326215870400004</v>
      </c>
      <c r="L1105" s="12">
        <f t="shared" si="1511"/>
        <v>0.50570246781600003</v>
      </c>
      <c r="M1105" s="13">
        <f t="shared" si="1512"/>
        <v>0.44088790191330218</v>
      </c>
      <c r="N1105" s="13">
        <f t="shared" si="1513"/>
        <v>0.13811349589983846</v>
      </c>
      <c r="O1105" s="13">
        <f t="shared" si="1514"/>
        <v>0.22295810002777544</v>
      </c>
      <c r="P1105" s="13">
        <f t="shared" si="1515"/>
        <v>6.9844335715243303E-2</v>
      </c>
      <c r="Q1105" s="13">
        <f t="shared" si="1516"/>
        <v>2.163286593586973E-2</v>
      </c>
      <c r="R1105" s="13">
        <f t="shared" si="1517"/>
        <v>5.637523070180632E-2</v>
      </c>
      <c r="S1105" s="13">
        <f t="shared" si="1518"/>
        <v>2.7661403331401039E-3</v>
      </c>
      <c r="T1105" s="13">
        <f t="shared" si="1519"/>
        <v>1.0939793689702004E-2</v>
      </c>
      <c r="U1105" s="13">
        <f t="shared" si="1520"/>
        <v>1.7660226467083866E-2</v>
      </c>
      <c r="V1105" s="13">
        <f t="shared" si="1521"/>
        <v>4.8689432096985824E-5</v>
      </c>
      <c r="W1105" s="13">
        <f t="shared" si="1522"/>
        <v>2.2589194273415934E-3</v>
      </c>
      <c r="X1105" s="13">
        <f t="shared" si="1523"/>
        <v>1.1423411290041492E-3</v>
      </c>
      <c r="Y1105" s="13">
        <f t="shared" si="1524"/>
        <v>2.8884236401255695E-4</v>
      </c>
      <c r="Z1105" s="13">
        <f t="shared" si="1525"/>
        <v>9.5030310965332643E-3</v>
      </c>
      <c r="AA1105" s="13">
        <f t="shared" si="1526"/>
        <v>2.9769400355312507E-3</v>
      </c>
      <c r="AB1105" s="13">
        <f t="shared" si="1527"/>
        <v>4.6628133093144108E-4</v>
      </c>
      <c r="AC1105" s="13">
        <f t="shared" si="1528"/>
        <v>4.820784697210775E-7</v>
      </c>
      <c r="AD1105" s="13">
        <f t="shared" si="1529"/>
        <v>1.7690849403685776E-4</v>
      </c>
      <c r="AE1105" s="13">
        <f t="shared" si="1530"/>
        <v>8.9463062012051073E-5</v>
      </c>
      <c r="AF1105" s="13">
        <f t="shared" si="1531"/>
        <v>2.262084561893504E-5</v>
      </c>
      <c r="AG1105" s="13">
        <f t="shared" si="1532"/>
        <v>3.8131391511934011E-6</v>
      </c>
      <c r="AH1105" s="13">
        <f t="shared" si="1533"/>
        <v>1.2014265693122647E-3</v>
      </c>
      <c r="AI1105" s="13">
        <f t="shared" si="1534"/>
        <v>3.7636148062710091E-4</v>
      </c>
      <c r="AJ1105" s="13">
        <f t="shared" si="1535"/>
        <v>5.8949904937139662E-5</v>
      </c>
      <c r="AK1105" s="13">
        <f t="shared" si="1536"/>
        <v>6.1555914920013214E-6</v>
      </c>
      <c r="AL1105" s="13">
        <f t="shared" si="1537"/>
        <v>3.0547856118683703E-9</v>
      </c>
      <c r="AM1105" s="13">
        <f t="shared" si="1538"/>
        <v>1.108374734701196E-5</v>
      </c>
      <c r="AN1105" s="13">
        <f t="shared" si="1539"/>
        <v>5.6050783860329903E-6</v>
      </c>
      <c r="AO1105" s="13">
        <f t="shared" si="1540"/>
        <v>1.4172509860595031E-6</v>
      </c>
      <c r="AP1105" s="13">
        <f t="shared" si="1541"/>
        <v>2.3890244038831676E-7</v>
      </c>
      <c r="AQ1105" s="13">
        <f t="shared" si="1542"/>
        <v>3.0203388417909142E-8</v>
      </c>
      <c r="AR1105" s="13">
        <f t="shared" si="1543"/>
        <v>1.215128762001846E-4</v>
      </c>
      <c r="AS1105" s="13">
        <f t="shared" si="1544"/>
        <v>3.8065385908801736E-5</v>
      </c>
      <c r="AT1105" s="13">
        <f t="shared" si="1545"/>
        <v>5.962222480846028E-6</v>
      </c>
      <c r="AU1105" s="13">
        <f t="shared" si="1546"/>
        <v>6.2257956167444856E-7</v>
      </c>
      <c r="AV1105" s="13">
        <f t="shared" si="1547"/>
        <v>4.8757654363781964E-8</v>
      </c>
      <c r="AW1105" s="13">
        <f t="shared" si="1548"/>
        <v>1.3442537137212985E-11</v>
      </c>
      <c r="AX1105" s="13">
        <f t="shared" si="1549"/>
        <v>5.7868643674244978E-7</v>
      </c>
      <c r="AY1105" s="13">
        <f t="shared" si="1550"/>
        <v>2.9264315915230439E-7</v>
      </c>
      <c r="AZ1105" s="13">
        <f t="shared" si="1551"/>
        <v>7.3995183886395399E-8</v>
      </c>
      <c r="BA1105" s="13">
        <f t="shared" si="1552"/>
        <v>1.2473182365949625E-8</v>
      </c>
      <c r="BB1105" s="13">
        <f t="shared" si="1553"/>
        <v>1.5769297759949345E-9</v>
      </c>
      <c r="BC1105" s="13">
        <f t="shared" si="1554"/>
        <v>1.5949145585863413E-10</v>
      </c>
      <c r="BD1105" s="13">
        <f t="shared" si="1555"/>
        <v>1.024156022764224E-5</v>
      </c>
      <c r="BE1105" s="13">
        <f t="shared" si="1556"/>
        <v>3.2082932654082384E-6</v>
      </c>
      <c r="BF1105" s="13">
        <f t="shared" si="1557"/>
        <v>5.0251843703864506E-7</v>
      </c>
      <c r="BG1105" s="13">
        <f t="shared" si="1558"/>
        <v>5.2473336791762033E-8</v>
      </c>
      <c r="BH1105" s="13">
        <f t="shared" si="1559"/>
        <v>4.1094776894473499E-9</v>
      </c>
      <c r="BI1105" s="13">
        <f t="shared" si="1560"/>
        <v>2.5746877042844072E-10</v>
      </c>
      <c r="BJ1105" s="14">
        <f t="shared" si="1561"/>
        <v>0.17468839870351885</v>
      </c>
      <c r="BK1105" s="14">
        <f t="shared" si="1562"/>
        <v>0.51354784517019714</v>
      </c>
      <c r="BL1105" s="14">
        <f t="shared" si="1563"/>
        <v>0.30225989314351598</v>
      </c>
      <c r="BM1105" s="14">
        <f t="shared" si="1564"/>
        <v>5.0186945290213121E-2</v>
      </c>
      <c r="BN1105" s="14">
        <f t="shared" si="1565"/>
        <v>0.94981193019383547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1.1607000000000001</v>
      </c>
      <c r="F1106" s="10">
        <f>VLOOKUP(B1106,home!$B$2:$E$405,3,FALSE)</f>
        <v>2.4984999999999999</v>
      </c>
      <c r="G1106" s="10">
        <f>VLOOKUP(C1106,away!$B$2:$E$405,4,FALSE)</f>
        <v>2.1539000000000001</v>
      </c>
      <c r="H1106" s="10">
        <f>VLOOKUP(A1106,away!$A$2:$E$405,3,FALSE)</f>
        <v>0.89880000000000004</v>
      </c>
      <c r="I1106" s="10">
        <f>VLOOKUP(C1106,away!$B$2:$E$405,3,FALSE)</f>
        <v>0.8901</v>
      </c>
      <c r="J1106" s="10">
        <f>VLOOKUP(B1106,home!$B$2:$E$405,4,FALSE)</f>
        <v>1.0013000000000001</v>
      </c>
      <c r="K1106" s="12">
        <f t="shared" si="1510"/>
        <v>6.2463292774050005</v>
      </c>
      <c r="L1106" s="12">
        <f t="shared" si="1511"/>
        <v>0.80106190844400016</v>
      </c>
      <c r="M1106" s="13">
        <f t="shared" si="1512"/>
        <v>8.6967482039226386E-4</v>
      </c>
      <c r="N1106" s="13">
        <f t="shared" si="1513"/>
        <v>5.432275292438133E-3</v>
      </c>
      <c r="O1106" s="13">
        <f t="shared" si="1514"/>
        <v>6.9666337134912E-4</v>
      </c>
      <c r="P1106" s="13">
        <f t="shared" si="1515"/>
        <v>4.3515888129536809E-3</v>
      </c>
      <c r="Q1106" s="13">
        <f t="shared" si="1516"/>
        <v>1.6965890101040059E-2</v>
      </c>
      <c r="R1106" s="13">
        <f t="shared" si="1517"/>
        <v>2.7903524489797854E-4</v>
      </c>
      <c r="S1106" s="13">
        <f t="shared" si="1518"/>
        <v>5.4435073756885499E-3</v>
      </c>
      <c r="T1106" s="13">
        <f t="shared" si="1519"/>
        <v>1.3590728302790322E-2</v>
      </c>
      <c r="U1106" s="13">
        <f t="shared" si="1520"/>
        <v>1.7429460196341179E-3</v>
      </c>
      <c r="V1106" s="13">
        <f t="shared" si="1521"/>
        <v>3.0264065045206949E-3</v>
      </c>
      <c r="W1106" s="13">
        <f t="shared" si="1522"/>
        <v>3.5324845351787384E-2</v>
      </c>
      <c r="X1106" s="13">
        <f t="shared" si="1523"/>
        <v>2.8297388032991977E-2</v>
      </c>
      <c r="Y1106" s="13">
        <f t="shared" si="1524"/>
        <v>1.1333979830844479E-2</v>
      </c>
      <c r="Z1106" s="13">
        <f t="shared" si="1525"/>
        <v>7.4508168600371225E-5</v>
      </c>
      <c r="AA1106" s="13">
        <f t="shared" si="1526"/>
        <v>4.6540255493432675E-4</v>
      </c>
      <c r="AB1106" s="13">
        <f t="shared" si="1527"/>
        <v>1.453528802332687E-3</v>
      </c>
      <c r="AC1106" s="13">
        <f t="shared" si="1528"/>
        <v>9.4645121800973652E-4</v>
      </c>
      <c r="AD1106" s="13">
        <f t="shared" si="1529"/>
        <v>5.51626539351684E-2</v>
      </c>
      <c r="AE1106" s="13">
        <f t="shared" si="1530"/>
        <v>4.4188700836141938E-2</v>
      </c>
      <c r="AF1106" s="13">
        <f t="shared" si="1531"/>
        <v>1.7698942511730417E-2</v>
      </c>
      <c r="AG1106" s="13">
        <f t="shared" si="1532"/>
        <v>4.7259828886291383E-3</v>
      </c>
      <c r="AH1106" s="13">
        <f t="shared" si="1533"/>
        <v>1.4921413933420175E-5</v>
      </c>
      <c r="AI1106" s="13">
        <f t="shared" si="1534"/>
        <v>9.320406471260135E-5</v>
      </c>
      <c r="AJ1106" s="13">
        <f t="shared" si="1535"/>
        <v>2.9109163909373604E-4</v>
      </c>
      <c r="AK1106" s="13">
        <f t="shared" si="1536"/>
        <v>6.0608474255967088E-4</v>
      </c>
      <c r="AL1106" s="13">
        <f t="shared" si="1537"/>
        <v>1.8943018405154653E-4</v>
      </c>
      <c r="AM1106" s="13">
        <f t="shared" si="1538"/>
        <v>6.8912820058920507E-2</v>
      </c>
      <c r="AN1106" s="13">
        <f t="shared" si="1539"/>
        <v>5.5203435152656841E-2</v>
      </c>
      <c r="AO1106" s="13">
        <f t="shared" si="1540"/>
        <v>2.2110684558025943E-2</v>
      </c>
      <c r="AP1106" s="13">
        <f t="shared" si="1541"/>
        <v>5.9040090563518485E-3</v>
      </c>
      <c r="AQ1106" s="13">
        <f t="shared" si="1542"/>
        <v>1.182369190537968E-3</v>
      </c>
      <c r="AR1106" s="13">
        <f t="shared" si="1543"/>
        <v>2.3905952644376926E-6</v>
      </c>
      <c r="AS1106" s="13">
        <f t="shared" si="1544"/>
        <v>1.4932445190682909E-5</v>
      </c>
      <c r="AT1106" s="13">
        <f t="shared" si="1545"/>
        <v>4.6636484788904074E-5</v>
      </c>
      <c r="AU1106" s="13">
        <f t="shared" si="1546"/>
        <v>9.7102280110728117E-5</v>
      </c>
      <c r="AV1106" s="13">
        <f t="shared" si="1547"/>
        <v>1.5163320378960564E-4</v>
      </c>
      <c r="AW1106" s="13">
        <f t="shared" si="1548"/>
        <v>2.6329198327467908E-5</v>
      </c>
      <c r="AX1106" s="13">
        <f t="shared" si="1549"/>
        <v>7.1742027587096288E-2</v>
      </c>
      <c r="AY1106" s="13">
        <f t="shared" si="1550"/>
        <v>5.746980553456147E-2</v>
      </c>
      <c r="AZ1106" s="13">
        <f t="shared" si="1551"/>
        <v>2.301843604971068E-2</v>
      </c>
      <c r="BA1106" s="13">
        <f t="shared" si="1552"/>
        <v>6.1463974371258039E-3</v>
      </c>
      <c r="BB1106" s="13">
        <f t="shared" si="1553"/>
        <v>1.2309112152598268E-3</v>
      </c>
      <c r="BC1106" s="13">
        <f t="shared" si="1554"/>
        <v>1.9720721744423213E-4</v>
      </c>
      <c r="BD1106" s="13">
        <f t="shared" si="1555"/>
        <v>3.191691341412744E-7</v>
      </c>
      <c r="BE1106" s="13">
        <f t="shared" si="1556"/>
        <v>1.9936355070306465E-6</v>
      </c>
      <c r="BF1106" s="13">
        <f t="shared" si="1557"/>
        <v>6.2264519180198442E-6</v>
      </c>
      <c r="BG1106" s="13">
        <f t="shared" si="1558"/>
        <v>1.2964156303293952E-5</v>
      </c>
      <c r="BH1106" s="13">
        <f t="shared" si="1559"/>
        <v>2.0244597268529906E-5</v>
      </c>
      <c r="BI1106" s="13">
        <f t="shared" si="1560"/>
        <v>2.5290884125538331E-5</v>
      </c>
      <c r="BJ1106" s="14">
        <f t="shared" si="1561"/>
        <v>0.54583949014125366</v>
      </c>
      <c r="BK1106" s="14">
        <f t="shared" si="1562"/>
        <v>7.2296864450177939E-2</v>
      </c>
      <c r="BL1106" s="14">
        <f t="shared" si="1563"/>
        <v>6.0226117568485706E-3</v>
      </c>
      <c r="BM1106" s="14">
        <f t="shared" si="1564"/>
        <v>0.5381948705375752</v>
      </c>
      <c r="BN1106" s="14">
        <f t="shared" si="1565"/>
        <v>2.8595127643071233E-2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1.7444</v>
      </c>
      <c r="F1111" s="10">
        <f>VLOOKUP(B1111,home!$B$2:$E$405,3,FALSE)</f>
        <v>1.2101999999999999</v>
      </c>
      <c r="G1111" s="10">
        <f>VLOOKUP(C1111,away!$B$2:$E$405,4,FALSE)</f>
        <v>1.4650000000000001</v>
      </c>
      <c r="H1111" s="10">
        <f>VLOOKUP(A1111,away!$A$2:$E$405,3,FALSE)</f>
        <v>1.5556000000000001</v>
      </c>
      <c r="I1111" s="10">
        <f>VLOOKUP(C1111,away!$B$2:$E$405,3,FALSE)</f>
        <v>0.71430000000000005</v>
      </c>
      <c r="J1111" s="10">
        <f>VLOOKUP(B1111,home!$B$2:$E$405,4,FALSE)</f>
        <v>0.78569999999999995</v>
      </c>
      <c r="K1111" s="12">
        <f t="shared" si="1510"/>
        <v>3.0927217692000002</v>
      </c>
      <c r="L1111" s="12">
        <f t="shared" si="1511"/>
        <v>0.87304240335600003</v>
      </c>
      <c r="M1111" s="13">
        <f t="shared" si="1512"/>
        <v>1.8953547296283495E-2</v>
      </c>
      <c r="N1111" s="13">
        <f t="shared" si="1513"/>
        <v>5.8618048326777764E-2</v>
      </c>
      <c r="O1111" s="13">
        <f t="shared" si="1514"/>
        <v>1.6547250483668959E-2</v>
      </c>
      <c r="P1111" s="13">
        <f t="shared" si="1515"/>
        <v>5.1176041791248218E-2</v>
      </c>
      <c r="Q1111" s="13">
        <f t="shared" si="1516"/>
        <v>9.064465706412167E-2</v>
      </c>
      <c r="R1111" s="13">
        <f t="shared" si="1517"/>
        <v>7.22322566559804E-3</v>
      </c>
      <c r="S1111" s="13">
        <f t="shared" si="1518"/>
        <v>3.4544816498982348E-2</v>
      </c>
      <c r="T1111" s="13">
        <f t="shared" si="1519"/>
        <v>7.9136629254641211E-2</v>
      </c>
      <c r="U1111" s="13">
        <f t="shared" si="1520"/>
        <v>2.2339427259839218E-2</v>
      </c>
      <c r="V1111" s="13">
        <f t="shared" si="1521"/>
        <v>1.0363741445144053E-2</v>
      </c>
      <c r="W1111" s="13">
        <f t="shared" si="1522"/>
        <v>9.3446234721292529E-2</v>
      </c>
      <c r="X1111" s="13">
        <f t="shared" si="1523"/>
        <v>8.1582525345646126E-2</v>
      </c>
      <c r="Y1111" s="13">
        <f t="shared" si="1524"/>
        <v>3.5612501999807339E-2</v>
      </c>
      <c r="Z1111" s="13">
        <f t="shared" si="1525"/>
        <v>2.1020607650254854E-3</v>
      </c>
      <c r="AA1111" s="13">
        <f t="shared" si="1526"/>
        <v>6.5010890881755257E-3</v>
      </c>
      <c r="AB1111" s="13">
        <f t="shared" si="1527"/>
        <v>1.0053029873254519E-2</v>
      </c>
      <c r="AC1111" s="13">
        <f t="shared" si="1528"/>
        <v>1.7489314039065851E-3</v>
      </c>
      <c r="AD1111" s="13">
        <f t="shared" si="1529"/>
        <v>7.225080109307859E-2</v>
      </c>
      <c r="AE1111" s="13">
        <f t="shared" si="1530"/>
        <v>6.3078013030697655E-2</v>
      </c>
      <c r="AF1111" s="13">
        <f t="shared" si="1531"/>
        <v>2.7534890047620681E-2</v>
      </c>
      <c r="AG1111" s="13">
        <f t="shared" si="1532"/>
        <v>8.013042194439322E-3</v>
      </c>
      <c r="AH1111" s="13">
        <f t="shared" si="1533"/>
        <v>4.5879704557455036E-4</v>
      </c>
      <c r="AI1111" s="13">
        <f t="shared" si="1534"/>
        <v>1.4189316104930565E-3</v>
      </c>
      <c r="AJ1111" s="13">
        <f t="shared" si="1535"/>
        <v>2.1941803403889466E-3</v>
      </c>
      <c r="AK1111" s="13">
        <f t="shared" si="1536"/>
        <v>2.2619964347571865E-3</v>
      </c>
      <c r="AL1111" s="13">
        <f t="shared" si="1537"/>
        <v>1.8888999556067299E-4</v>
      </c>
      <c r="AM1111" s="13">
        <f t="shared" si="1538"/>
        <v>4.4690325076540673E-2</v>
      </c>
      <c r="AN1111" s="13">
        <f t="shared" si="1539"/>
        <v>3.9016548811583986E-2</v>
      </c>
      <c r="AO1111" s="13">
        <f t="shared" si="1540"/>
        <v>1.7031550772560983E-2</v>
      </c>
      <c r="AP1111" s="13">
        <f t="shared" si="1541"/>
        <v>4.9564220064521273E-3</v>
      </c>
      <c r="AQ1111" s="13">
        <f t="shared" si="1542"/>
        <v>1.0817916451398828E-3</v>
      </c>
      <c r="AR1111" s="13">
        <f t="shared" si="1543"/>
        <v>8.0109855064207578E-5</v>
      </c>
      <c r="AS1111" s="13">
        <f t="shared" si="1544"/>
        <v>2.4775749268453166E-4</v>
      </c>
      <c r="AT1111" s="13">
        <f t="shared" si="1545"/>
        <v>3.8312249555393058E-4</v>
      </c>
      <c r="AU1111" s="13">
        <f t="shared" si="1546"/>
        <v>3.9496376075662373E-4</v>
      </c>
      <c r="AV1111" s="13">
        <f t="shared" si="1547"/>
        <v>3.0537825523427781E-4</v>
      </c>
      <c r="AW1111" s="13">
        <f t="shared" si="1548"/>
        <v>1.4167154974052988E-5</v>
      </c>
      <c r="AX1111" s="13">
        <f t="shared" si="1549"/>
        <v>2.3035790206140327E-2</v>
      </c>
      <c r="AY1111" s="13">
        <f t="shared" si="1550"/>
        <v>2.0111221644773358E-2</v>
      </c>
      <c r="AZ1111" s="13">
        <f t="shared" si="1551"/>
        <v>8.7789746395890694E-3</v>
      </c>
      <c r="BA1111" s="13">
        <f t="shared" si="1552"/>
        <v>2.5548057061160721E-3</v>
      </c>
      <c r="BB1111" s="13">
        <f t="shared" si="1553"/>
        <v>5.5761342844379942E-4</v>
      </c>
      <c r="BC1111" s="13">
        <f t="shared" si="1554"/>
        <v>9.7364033542430767E-5</v>
      </c>
      <c r="BD1111" s="13">
        <f t="shared" si="1555"/>
        <v>1.1656550066292765E-5</v>
      </c>
      <c r="BE1111" s="13">
        <f t="shared" si="1556"/>
        <v>3.605046614379334E-5</v>
      </c>
      <c r="BF1111" s="13">
        <f t="shared" si="1557"/>
        <v>5.5747030716358656E-5</v>
      </c>
      <c r="BG1111" s="13">
        <f t="shared" si="1558"/>
        <v>5.7470018488247815E-5</v>
      </c>
      <c r="BH1111" s="13">
        <f t="shared" si="1559"/>
        <v>4.4434694313732635E-5</v>
      </c>
      <c r="BI1111" s="13">
        <f t="shared" si="1560"/>
        <v>2.7484829282365678E-5</v>
      </c>
      <c r="BJ1111" s="14">
        <f t="shared" si="1561"/>
        <v>0.77182975104900564</v>
      </c>
      <c r="BK1111" s="14">
        <f t="shared" si="1562"/>
        <v>0.13708719007589873</v>
      </c>
      <c r="BL1111" s="14">
        <f t="shared" si="1563"/>
        <v>7.064210325005435E-2</v>
      </c>
      <c r="BM1111" s="14">
        <f t="shared" si="1564"/>
        <v>0.71840128002248671</v>
      </c>
      <c r="BN1111" s="14">
        <f t="shared" si="1565"/>
        <v>0.24316277062769814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1.7444</v>
      </c>
      <c r="F1112" s="10">
        <f>VLOOKUP(B1112,home!$B$2:$E$405,3,FALSE)</f>
        <v>1.0828</v>
      </c>
      <c r="G1112" s="10">
        <f>VLOOKUP(C1112,away!$B$2:$E$405,4,FALSE)</f>
        <v>1.0190999999999999</v>
      </c>
      <c r="H1112" s="10">
        <f>VLOOKUP(A1112,away!$A$2:$E$405,3,FALSE)</f>
        <v>1.5556000000000001</v>
      </c>
      <c r="I1112" s="10">
        <f>VLOOKUP(C1112,away!$B$2:$E$405,3,FALSE)</f>
        <v>0.57140000000000002</v>
      </c>
      <c r="J1112" s="10">
        <f>VLOOKUP(B1112,home!$B$2:$E$405,4,FALSE)</f>
        <v>1.3571</v>
      </c>
      <c r="K1112" s="12">
        <f t="shared" si="1510"/>
        <v>1.9249130937119998</v>
      </c>
      <c r="L1112" s="12">
        <f t="shared" si="1511"/>
        <v>1.2062852598640001</v>
      </c>
      <c r="M1112" s="13">
        <f t="shared" si="1512"/>
        <v>4.3665439252042679E-2</v>
      </c>
      <c r="N1112" s="13">
        <f t="shared" si="1513"/>
        <v>8.405217575894286E-2</v>
      </c>
      <c r="O1112" s="13">
        <f t="shared" si="1514"/>
        <v>5.2672975735226009E-2</v>
      </c>
      <c r="P1112" s="13">
        <f t="shared" si="1515"/>
        <v>0.101390900677511</v>
      </c>
      <c r="Q1112" s="13">
        <f t="shared" si="1516"/>
        <v>8.0896566836685752E-2</v>
      </c>
      <c r="R1112" s="13">
        <f t="shared" si="1517"/>
        <v>3.176931711128865E-2</v>
      </c>
      <c r="S1112" s="13">
        <f t="shared" si="1518"/>
        <v>5.8857273144893418E-2</v>
      </c>
      <c r="T1112" s="13">
        <f t="shared" si="1519"/>
        <v>9.7584336148696924E-2</v>
      </c>
      <c r="U1112" s="13">
        <f t="shared" si="1520"/>
        <v>6.1153174485808204E-2</v>
      </c>
      <c r="V1112" s="13">
        <f t="shared" si="1521"/>
        <v>1.5185139139286635E-2</v>
      </c>
      <c r="W1112" s="13">
        <f t="shared" si="1522"/>
        <v>5.1906286913428128E-2</v>
      </c>
      <c r="X1112" s="13">
        <f t="shared" si="1523"/>
        <v>6.2613788797939982E-2</v>
      </c>
      <c r="Y1112" s="13">
        <f t="shared" si="1524"/>
        <v>3.7765045245596339E-2</v>
      </c>
      <c r="Z1112" s="13">
        <f t="shared" si="1525"/>
        <v>1.2774286315764218E-2</v>
      </c>
      <c r="AA1112" s="13">
        <f t="shared" si="1526"/>
        <v>2.4589390992040563E-2</v>
      </c>
      <c r="AB1112" s="13">
        <f t="shared" si="1527"/>
        <v>2.3666220343491397E-2</v>
      </c>
      <c r="AC1112" s="13">
        <f t="shared" si="1528"/>
        <v>2.2037378997818787E-3</v>
      </c>
      <c r="AD1112" s="13">
        <f t="shared" si="1529"/>
        <v>2.4978772831407401E-2</v>
      </c>
      <c r="AE1112" s="13">
        <f t="shared" si="1530"/>
        <v>3.0131525476018099E-2</v>
      </c>
      <c r="AF1112" s="13">
        <f t="shared" si="1531"/>
        <v>1.8173607519468622E-2</v>
      </c>
      <c r="AG1112" s="13">
        <f t="shared" si="1532"/>
        <v>7.3075182897628507E-3</v>
      </c>
      <c r="AH1112" s="13">
        <f t="shared" si="1533"/>
        <v>3.8523583219971951E-3</v>
      </c>
      <c r="AI1112" s="13">
        <f t="shared" si="1534"/>
        <v>7.415454975682789E-3</v>
      </c>
      <c r="AJ1112" s="13">
        <f t="shared" si="1535"/>
        <v>7.1370531892618015E-3</v>
      </c>
      <c r="AK1112" s="13">
        <f t="shared" si="1536"/>
        <v>4.5794023781763442E-3</v>
      </c>
      <c r="AL1112" s="13">
        <f t="shared" si="1537"/>
        <v>2.046826729270549E-4</v>
      </c>
      <c r="AM1112" s="13">
        <f t="shared" si="1538"/>
        <v>9.616393377606728E-3</v>
      </c>
      <c r="AN1112" s="13">
        <f t="shared" si="1539"/>
        <v>1.1600113584460781E-2</v>
      </c>
      <c r="AO1112" s="13">
        <f t="shared" si="1540"/>
        <v>6.9965230148415969E-3</v>
      </c>
      <c r="AP1112" s="13">
        <f t="shared" si="1541"/>
        <v>2.8132675277008847E-3</v>
      </c>
      <c r="AQ1112" s="13">
        <f t="shared" si="1542"/>
        <v>8.4840078767990364E-4</v>
      </c>
      <c r="AR1112" s="13">
        <f t="shared" si="1543"/>
        <v>9.2940861190792554E-4</v>
      </c>
      <c r="AS1112" s="13">
        <f t="shared" si="1544"/>
        <v>1.7890308064702604E-3</v>
      </c>
      <c r="AT1112" s="13">
        <f t="shared" si="1545"/>
        <v>1.7218644122143718E-3</v>
      </c>
      <c r="AU1112" s="13">
        <f t="shared" si="1546"/>
        <v>1.1048131175560537E-3</v>
      </c>
      <c r="AV1112" s="13">
        <f t="shared" si="1547"/>
        <v>5.3166730902210564E-4</v>
      </c>
      <c r="AW1112" s="13">
        <f t="shared" si="1548"/>
        <v>1.3201999947172624E-5</v>
      </c>
      <c r="AX1112" s="13">
        <f t="shared" si="1549"/>
        <v>3.0851202544734287E-3</v>
      </c>
      <c r="AY1112" s="13">
        <f t="shared" si="1550"/>
        <v>3.7215350878791699E-3</v>
      </c>
      <c r="AZ1112" s="13">
        <f t="shared" si="1551"/>
        <v>2.24461646028766E-3</v>
      </c>
      <c r="BA1112" s="13">
        <f t="shared" si="1552"/>
        <v>9.0254925003103743E-4</v>
      </c>
      <c r="BB1112" s="13">
        <f t="shared" si="1553"/>
        <v>2.7218296415343709E-4</v>
      </c>
      <c r="BC1112" s="13">
        <f t="shared" si="1554"/>
        <v>6.5666059528876502E-5</v>
      </c>
      <c r="BD1112" s="13">
        <f t="shared" si="1555"/>
        <v>1.8685531815586535E-4</v>
      </c>
      <c r="BE1112" s="13">
        <f t="shared" si="1556"/>
        <v>3.5968024854794679E-4</v>
      </c>
      <c r="BF1112" s="13">
        <f t="shared" si="1557"/>
        <v>3.4617660998976471E-4</v>
      </c>
      <c r="BG1112" s="13">
        <f t="shared" si="1558"/>
        <v>2.2211996310204352E-4</v>
      </c>
      <c r="BH1112" s="13">
        <f t="shared" si="1559"/>
        <v>1.0689040633748744E-4</v>
      </c>
      <c r="BI1112" s="13">
        <f t="shared" si="1560"/>
        <v>4.1150948550245116E-5</v>
      </c>
      <c r="BJ1112" s="14">
        <f t="shared" si="1561"/>
        <v>0.53757599218659036</v>
      </c>
      <c r="BK1112" s="14">
        <f t="shared" si="1562"/>
        <v>0.22522870787432184</v>
      </c>
      <c r="BL1112" s="14">
        <f t="shared" si="1563"/>
        <v>0.22417500528482701</v>
      </c>
      <c r="BM1112" s="14">
        <f t="shared" si="1564"/>
        <v>0.60159828320187447</v>
      </c>
      <c r="BN1112" s="14">
        <f t="shared" si="1565"/>
        <v>0.394447375371697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1.5941000000000001</v>
      </c>
      <c r="F1153" s="10">
        <f>VLOOKUP(B1153,home!$B$2:$E$405,3,FALSE)</f>
        <v>0.9758</v>
      </c>
      <c r="G1153" s="10">
        <f>VLOOKUP(C1153,away!$B$2:$E$405,4,FALSE)</f>
        <v>0.9758</v>
      </c>
      <c r="H1153" s="10">
        <f>VLOOKUP(A1153,away!$A$2:$E$405,3,FALSE)</f>
        <v>1.1647000000000001</v>
      </c>
      <c r="I1153" s="10">
        <f>VLOOKUP(C1153,away!$B$2:$E$405,3,FALSE)</f>
        <v>1.1448</v>
      </c>
      <c r="J1153" s="10">
        <f>VLOOKUP(B1153,home!$B$2:$E$405,4,FALSE)</f>
        <v>1.7172000000000001</v>
      </c>
      <c r="K1153" s="12">
        <f t="shared" si="1566"/>
        <v>1.5178791287240001</v>
      </c>
      <c r="L1153" s="12">
        <f t="shared" si="1567"/>
        <v>2.2896261472320001</v>
      </c>
      <c r="M1153" s="13">
        <f t="shared" si="1568"/>
        <v>2.2203501530196616E-2</v>
      </c>
      <c r="N1153" s="13">
        <f t="shared" si="1569"/>
        <v>3.3702231557276842E-2</v>
      </c>
      <c r="O1153" s="13">
        <f t="shared" si="1570"/>
        <v>5.0837717663643894E-2</v>
      </c>
      <c r="P1153" s="13">
        <f t="shared" si="1571"/>
        <v>7.7165510593608502E-2</v>
      </c>
      <c r="Q1153" s="13">
        <f t="shared" si="1572"/>
        <v>2.5577956936106944E-2</v>
      </c>
      <c r="R1153" s="13">
        <f t="shared" si="1573"/>
        <v>5.8199683814138585E-2</v>
      </c>
      <c r="S1153" s="13">
        <f t="shared" si="1574"/>
        <v>6.7044785898681403E-2</v>
      </c>
      <c r="T1153" s="13">
        <f t="shared" si="1575"/>
        <v>5.8563958993684551E-2</v>
      </c>
      <c r="U1153" s="13">
        <f t="shared" si="1576"/>
        <v>8.8340085359816967E-2</v>
      </c>
      <c r="V1153" s="13">
        <f t="shared" si="1577"/>
        <v>2.5889535833770922E-2</v>
      </c>
      <c r="W1153" s="13">
        <f t="shared" si="1578"/>
        <v>1.2941415662906E-2</v>
      </c>
      <c r="X1153" s="13">
        <f t="shared" si="1579"/>
        <v>2.9631003683987325E-2</v>
      </c>
      <c r="Y1153" s="13">
        <f t="shared" si="1580"/>
        <v>3.3921960401792552E-2</v>
      </c>
      <c r="Z1153" s="13">
        <f t="shared" si="1581"/>
        <v>4.4418505940495588E-2</v>
      </c>
      <c r="AA1153" s="13">
        <f t="shared" si="1582"/>
        <v>6.7421923096181266E-2</v>
      </c>
      <c r="AB1153" s="13">
        <f t="shared" si="1583"/>
        <v>5.1169164943064088E-2</v>
      </c>
      <c r="AC1153" s="13">
        <f t="shared" si="1584"/>
        <v>5.6234915496534673E-3</v>
      </c>
      <c r="AD1153" s="13">
        <f t="shared" si="1585"/>
        <v>4.91087618271672E-3</v>
      </c>
      <c r="AE1153" s="13">
        <f t="shared" si="1586"/>
        <v>1.1244070513767076E-2</v>
      </c>
      <c r="AF1153" s="13">
        <f t="shared" si="1587"/>
        <v>1.2872358924820724E-2</v>
      </c>
      <c r="AG1153" s="13">
        <f t="shared" si="1588"/>
        <v>9.8242965236082433E-3</v>
      </c>
      <c r="AH1153" s="13">
        <f t="shared" si="1589"/>
        <v>2.5425443155584648E-2</v>
      </c>
      <c r="AI1153" s="13">
        <f t="shared" si="1590"/>
        <v>3.8592749504420418E-2</v>
      </c>
      <c r="AJ1153" s="13">
        <f t="shared" si="1591"/>
        <v>2.9289564496416634E-2</v>
      </c>
      <c r="AK1153" s="13">
        <f t="shared" si="1592"/>
        <v>1.4819339546175427E-2</v>
      </c>
      <c r="AL1153" s="13">
        <f t="shared" si="1593"/>
        <v>7.8174984455978342E-4</v>
      </c>
      <c r="AM1153" s="13">
        <f t="shared" si="1594"/>
        <v>1.4908232922987007E-3</v>
      </c>
      <c r="AN1153" s="13">
        <f t="shared" si="1595"/>
        <v>3.4134279909495998E-3</v>
      </c>
      <c r="AO1153" s="13">
        <f t="shared" si="1596"/>
        <v>3.9077369898859E-3</v>
      </c>
      <c r="AP1153" s="13">
        <f t="shared" si="1597"/>
        <v>2.9824189295161426E-3</v>
      </c>
      <c r="AQ1153" s="13">
        <f t="shared" si="1598"/>
        <v>1.7071560907549574E-3</v>
      </c>
      <c r="AR1153" s="13">
        <f t="shared" si="1599"/>
        <v>1.1642951890797504E-2</v>
      </c>
      <c r="AS1153" s="13">
        <f t="shared" si="1600"/>
        <v>1.7672593671779167E-2</v>
      </c>
      <c r="AT1153" s="13">
        <f t="shared" si="1601"/>
        <v>1.3412430542406723E-2</v>
      </c>
      <c r="AU1153" s="13">
        <f t="shared" si="1602"/>
        <v>6.7861494619264945E-3</v>
      </c>
      <c r="AV1153" s="13">
        <f t="shared" si="1603"/>
        <v>2.5751386581649564E-3</v>
      </c>
      <c r="AW1153" s="13">
        <f t="shared" si="1604"/>
        <v>7.5468734602124441E-5</v>
      </c>
      <c r="AX1153" s="13">
        <f t="shared" si="1605"/>
        <v>3.7714825999929949E-4</v>
      </c>
      <c r="AY1153" s="13">
        <f t="shared" si="1606"/>
        <v>8.6352851747744871E-4</v>
      </c>
      <c r="AZ1153" s="13">
        <f t="shared" si="1607"/>
        <v>9.8857873624842588E-4</v>
      </c>
      <c r="BA1153" s="13">
        <f t="shared" si="1608"/>
        <v>7.5449190770398786E-4</v>
      </c>
      <c r="BB1153" s="13">
        <f t="shared" si="1609"/>
        <v>4.3187609993850076E-4</v>
      </c>
      <c r="BC1153" s="13">
        <f t="shared" si="1610"/>
        <v>1.9776696215675441E-4</v>
      </c>
      <c r="BD1153" s="13">
        <f t="shared" si="1611"/>
        <v>4.4430011800223731E-3</v>
      </c>
      <c r="BE1153" s="13">
        <f t="shared" si="1612"/>
        <v>6.7439387600520635E-3</v>
      </c>
      <c r="BF1153" s="13">
        <f t="shared" si="1613"/>
        <v>5.1182419446379216E-3</v>
      </c>
      <c r="BG1153" s="13">
        <f t="shared" si="1614"/>
        <v>2.5896242078418796E-3</v>
      </c>
      <c r="BH1153" s="13">
        <f t="shared" si="1615"/>
        <v>9.8268413408040254E-4</v>
      </c>
      <c r="BI1153" s="13">
        <f t="shared" si="1616"/>
        <v>2.9831914744977213E-4</v>
      </c>
      <c r="BJ1153" s="14">
        <f t="shared" si="1617"/>
        <v>0.25030508315759664</v>
      </c>
      <c r="BK1153" s="14">
        <f t="shared" si="1618"/>
        <v>0.19957210376794815</v>
      </c>
      <c r="BL1153" s="14">
        <f t="shared" si="1619"/>
        <v>0.49636074517860124</v>
      </c>
      <c r="BM1153" s="14">
        <f t="shared" si="1620"/>
        <v>0.72218177616679524</v>
      </c>
      <c r="BN1153" s="14">
        <f t="shared" si="1621"/>
        <v>0.26768660209497136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1.5941000000000001</v>
      </c>
      <c r="F1154" s="10">
        <f>VLOOKUP(B1154,home!$B$2:$E$405,3,FALSE)</f>
        <v>0.83640000000000003</v>
      </c>
      <c r="G1154" s="10">
        <f>VLOOKUP(C1154,away!$B$2:$E$405,4,FALSE)</f>
        <v>1.6031</v>
      </c>
      <c r="H1154" s="10">
        <f>VLOOKUP(A1154,away!$A$2:$E$405,3,FALSE)</f>
        <v>1.1647000000000001</v>
      </c>
      <c r="I1154" s="10">
        <f>VLOOKUP(C1154,away!$B$2:$E$405,3,FALSE)</f>
        <v>1.1448</v>
      </c>
      <c r="J1154" s="10">
        <f>VLOOKUP(B1154,home!$B$2:$E$405,4,FALSE)</f>
        <v>1.0494000000000001</v>
      </c>
      <c r="K1154" s="12">
        <f t="shared" si="1566"/>
        <v>2.1374216302439999</v>
      </c>
      <c r="L1154" s="12">
        <f t="shared" si="1567"/>
        <v>1.3992159788640002</v>
      </c>
      <c r="M1154" s="13">
        <f t="shared" si="1568"/>
        <v>2.9111045420485895E-2</v>
      </c>
      <c r="N1154" s="13">
        <f t="shared" si="1569"/>
        <v>6.2222578160762085E-2</v>
      </c>
      <c r="O1154" s="13">
        <f t="shared" si="1570"/>
        <v>4.0732639913779539E-2</v>
      </c>
      <c r="P1154" s="13">
        <f t="shared" si="1571"/>
        <v>8.7062825608652486E-2</v>
      </c>
      <c r="Q1154" s="13">
        <f t="shared" si="1572"/>
        <v>6.649794222518042E-2</v>
      </c>
      <c r="R1154" s="13">
        <f t="shared" si="1573"/>
        <v>2.8496880314336948E-2</v>
      </c>
      <c r="S1154" s="13">
        <f t="shared" si="1574"/>
        <v>6.5095013709371291E-2</v>
      </c>
      <c r="T1154" s="13">
        <f t="shared" si="1575"/>
        <v>9.3044983323047559E-2</v>
      </c>
      <c r="U1154" s="13">
        <f t="shared" si="1576"/>
        <v>6.0909848378338224E-2</v>
      </c>
      <c r="V1154" s="13">
        <f t="shared" si="1577"/>
        <v>2.1631177920848284E-2</v>
      </c>
      <c r="W1154" s="13">
        <f t="shared" si="1578"/>
        <v>4.7378046692938817E-2</v>
      </c>
      <c r="X1154" s="13">
        <f t="shared" si="1579"/>
        <v>6.62921199801247E-2</v>
      </c>
      <c r="Y1154" s="13">
        <f t="shared" si="1580"/>
        <v>4.6378496774479964E-2</v>
      </c>
      <c r="Z1154" s="13">
        <f t="shared" si="1581"/>
        <v>1.3291096761198409E-2</v>
      </c>
      <c r="AA1154" s="13">
        <f t="shared" si="1582"/>
        <v>2.8408677707051449E-2</v>
      </c>
      <c r="AB1154" s="13">
        <f t="shared" si="1583"/>
        <v>3.0360661108841148E-2</v>
      </c>
      <c r="AC1154" s="13">
        <f t="shared" si="1584"/>
        <v>4.043292339364209E-3</v>
      </c>
      <c r="AD1154" s="13">
        <f t="shared" si="1585"/>
        <v>2.5316715450049401E-2</v>
      </c>
      <c r="AE1154" s="13">
        <f t="shared" si="1586"/>
        <v>3.5423552790062235E-2</v>
      </c>
      <c r="AF1154" s="13">
        <f t="shared" si="1587"/>
        <v>2.4782600545993759E-2</v>
      </c>
      <c r="AG1154" s="13">
        <f t="shared" si="1588"/>
        <v>1.1558736893919386E-2</v>
      </c>
      <c r="AH1154" s="13">
        <f t="shared" si="1589"/>
        <v>4.6492787412240905E-3</v>
      </c>
      <c r="AI1154" s="13">
        <f t="shared" si="1590"/>
        <v>9.9374689465259666E-3</v>
      </c>
      <c r="AJ1154" s="13">
        <f t="shared" si="1591"/>
        <v>1.0620280538091331E-2</v>
      </c>
      <c r="AK1154" s="13">
        <f t="shared" si="1592"/>
        <v>7.5666724471252656E-3</v>
      </c>
      <c r="AL1154" s="13">
        <f t="shared" si="1593"/>
        <v>4.8369332085771804E-4</v>
      </c>
      <c r="AM1154" s="13">
        <f t="shared" si="1594"/>
        <v>1.0822499041933614E-2</v>
      </c>
      <c r="AN1154" s="13">
        <f t="shared" si="1595"/>
        <v>1.5143013590713848E-2</v>
      </c>
      <c r="AO1154" s="13">
        <f t="shared" si="1596"/>
        <v>1.0594173292140768E-2</v>
      </c>
      <c r="AP1154" s="13">
        <f t="shared" si="1597"/>
        <v>4.9411788510725302E-3</v>
      </c>
      <c r="AQ1154" s="13">
        <f t="shared" si="1598"/>
        <v>1.7284441007113856E-3</v>
      </c>
      <c r="AR1154" s="13">
        <f t="shared" si="1599"/>
        <v>1.3010690209826917E-3</v>
      </c>
      <c r="AS1154" s="13">
        <f t="shared" si="1600"/>
        <v>2.7809330678887898E-3</v>
      </c>
      <c r="AT1154" s="13">
        <f t="shared" si="1601"/>
        <v>2.9720132457831533E-3</v>
      </c>
      <c r="AU1154" s="13">
        <f t="shared" si="1602"/>
        <v>2.1174817989695299E-3</v>
      </c>
      <c r="AV1154" s="13">
        <f t="shared" si="1603"/>
        <v>1.1314878496913622E-3</v>
      </c>
      <c r="AW1154" s="13">
        <f t="shared" si="1604"/>
        <v>4.0183017432458774E-5</v>
      </c>
      <c r="AX1154" s="13">
        <f t="shared" si="1605"/>
        <v>3.8553739242539742E-3</v>
      </c>
      <c r="AY1154" s="13">
        <f t="shared" si="1606"/>
        <v>5.3945007993117669E-3</v>
      </c>
      <c r="AZ1154" s="13">
        <f t="shared" si="1607"/>
        <v>3.7740358581958228E-3</v>
      </c>
      <c r="BA1154" s="13">
        <f t="shared" si="1608"/>
        <v>1.7602304258644349E-3</v>
      </c>
      <c r="BB1154" s="13">
        <f t="shared" si="1609"/>
        <v>6.1573563458802499E-4</v>
      </c>
      <c r="BC1154" s="13">
        <f t="shared" si="1610"/>
        <v>1.7230942773430608E-4</v>
      </c>
      <c r="BD1154" s="13">
        <f t="shared" si="1611"/>
        <v>3.0341276062732033E-4</v>
      </c>
      <c r="BE1154" s="13">
        <f t="shared" si="1612"/>
        <v>6.4852099745687955E-4</v>
      </c>
      <c r="BF1154" s="13">
        <f t="shared" si="1613"/>
        <v>6.9308140381587442E-4</v>
      </c>
      <c r="BG1154" s="13">
        <f t="shared" si="1614"/>
        <v>4.9380239467864209E-4</v>
      </c>
      <c r="BH1154" s="13">
        <f t="shared" si="1615"/>
        <v>2.6386597986310348E-4</v>
      </c>
      <c r="BI1154" s="13">
        <f t="shared" si="1616"/>
        <v>1.1279857056898506E-4</v>
      </c>
      <c r="BJ1154" s="14">
        <f t="shared" si="1617"/>
        <v>0.53769726778307869</v>
      </c>
      <c r="BK1154" s="14">
        <f t="shared" si="1618"/>
        <v>0.21282154911889165</v>
      </c>
      <c r="BL1154" s="14">
        <f t="shared" si="1619"/>
        <v>0.23450087518564028</v>
      </c>
      <c r="BM1154" s="14">
        <f t="shared" si="1620"/>
        <v>0.67883255942373244</v>
      </c>
      <c r="BN1154" s="14">
        <f t="shared" si="1621"/>
        <v>0.31412391164319736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1.5941000000000001</v>
      </c>
      <c r="F1155" s="10">
        <f>VLOOKUP(B1155,home!$B$2:$E$405,3,FALSE)</f>
        <v>0.76670000000000005</v>
      </c>
      <c r="G1155" s="10">
        <f>VLOOKUP(C1155,away!$B$2:$E$405,4,FALSE)</f>
        <v>0.56459999999999999</v>
      </c>
      <c r="H1155" s="10">
        <f>VLOOKUP(A1155,away!$A$2:$E$405,3,FALSE)</f>
        <v>1.1647000000000001</v>
      </c>
      <c r="I1155" s="10">
        <f>VLOOKUP(C1155,away!$B$2:$E$405,3,FALSE)</f>
        <v>0.94440000000000002</v>
      </c>
      <c r="J1155" s="10">
        <f>VLOOKUP(B1155,home!$B$2:$E$405,4,FALSE)</f>
        <v>1.0494000000000001</v>
      </c>
      <c r="K1155" s="12">
        <f t="shared" si="1566"/>
        <v>0.69005212696200002</v>
      </c>
      <c r="L1155" s="12">
        <f t="shared" si="1567"/>
        <v>1.1542798483920003</v>
      </c>
      <c r="M1155" s="13">
        <f t="shared" si="1568"/>
        <v>0.158130920966494</v>
      </c>
      <c r="N1155" s="13">
        <f t="shared" si="1569"/>
        <v>0.10911857835138912</v>
      </c>
      <c r="O1155" s="13">
        <f t="shared" si="1570"/>
        <v>0.18252733547929206</v>
      </c>
      <c r="P1155" s="13">
        <f t="shared" si="1571"/>
        <v>0.12595337607619203</v>
      </c>
      <c r="Q1155" s="13">
        <f t="shared" si="1572"/>
        <v>3.7648753541222851E-2</v>
      </c>
      <c r="R1155" s="13">
        <f t="shared" si="1573"/>
        <v>0.10534381256221652</v>
      </c>
      <c r="S1155" s="13">
        <f t="shared" si="1574"/>
        <v>2.5080883688067719E-2</v>
      </c>
      <c r="T1155" s="13">
        <f t="shared" si="1575"/>
        <v>4.3457197529710494E-2</v>
      </c>
      <c r="U1155" s="13">
        <f t="shared" si="1576"/>
        <v>7.2692721920843764E-2</v>
      </c>
      <c r="V1155" s="13">
        <f t="shared" si="1577"/>
        <v>2.2196951714148743E-3</v>
      </c>
      <c r="W1155" s="13">
        <f t="shared" si="1578"/>
        <v>8.659867486196321E-3</v>
      </c>
      <c r="X1155" s="13">
        <f t="shared" si="1579"/>
        <v>9.9959105290615014E-3</v>
      </c>
      <c r="Y1155" s="13">
        <f t="shared" si="1580"/>
        <v>5.7690390450125546E-3</v>
      </c>
      <c r="Z1155" s="13">
        <f t="shared" si="1581"/>
        <v>4.0532079997783528E-2</v>
      </c>
      <c r="AA1155" s="13">
        <f t="shared" si="1582"/>
        <v>2.7969248012664462E-2</v>
      </c>
      <c r="AB1155" s="13">
        <f t="shared" si="1583"/>
        <v>9.6501195403334E-3</v>
      </c>
      <c r="AC1155" s="13">
        <f t="shared" si="1584"/>
        <v>1.1050104044758752E-4</v>
      </c>
      <c r="AD1155" s="13">
        <f t="shared" si="1585"/>
        <v>1.4939399945147096E-3</v>
      </c>
      <c r="AE1155" s="13">
        <f t="shared" si="1586"/>
        <v>1.7244248303751846E-3</v>
      </c>
      <c r="AF1155" s="13">
        <f t="shared" si="1587"/>
        <v>9.9523441588443454E-4</v>
      </c>
      <c r="AG1155" s="13">
        <f t="shared" si="1588"/>
        <v>3.8292634356052873E-4</v>
      </c>
      <c r="AH1155" s="13">
        <f t="shared" si="1589"/>
        <v>1.1696340788713499E-2</v>
      </c>
      <c r="AI1155" s="13">
        <f t="shared" si="1590"/>
        <v>8.0710848389241481E-3</v>
      </c>
      <c r="AJ1155" s="13">
        <f t="shared" si="1591"/>
        <v>2.7847346299951794E-3</v>
      </c>
      <c r="AK1155" s="13">
        <f t="shared" si="1592"/>
        <v>6.4053735148430395E-4</v>
      </c>
      <c r="AL1155" s="13">
        <f t="shared" si="1593"/>
        <v>3.5206217782680315E-6</v>
      </c>
      <c r="AM1155" s="13">
        <f t="shared" si="1594"/>
        <v>2.061792941536948E-4</v>
      </c>
      <c r="AN1155" s="13">
        <f t="shared" si="1595"/>
        <v>2.3798860439729646E-4</v>
      </c>
      <c r="AO1155" s="13">
        <f t="shared" si="1596"/>
        <v>1.3735272510136755E-4</v>
      </c>
      <c r="AP1155" s="13">
        <f t="shared" si="1597"/>
        <v>5.284782756874488E-5</v>
      </c>
      <c r="AQ1155" s="13">
        <f t="shared" si="1598"/>
        <v>1.5250295598474353E-5</v>
      </c>
      <c r="AR1155" s="13">
        <f t="shared" si="1599"/>
        <v>2.7001700944674759E-3</v>
      </c>
      <c r="AS1155" s="13">
        <f t="shared" si="1600"/>
        <v>1.8632581168464665E-3</v>
      </c>
      <c r="AT1155" s="13">
        <f t="shared" si="1601"/>
        <v>6.4287261330455737E-4</v>
      </c>
      <c r="AU1155" s="13">
        <f t="shared" si="1602"/>
        <v>1.4787187139214309E-4</v>
      </c>
      <c r="AV1155" s="13">
        <f t="shared" si="1603"/>
        <v>2.5509824842999912E-5</v>
      </c>
      <c r="AW1155" s="13">
        <f t="shared" si="1604"/>
        <v>7.7895054045857458E-8</v>
      </c>
      <c r="AX1155" s="13">
        <f t="shared" si="1605"/>
        <v>2.3712410077713492E-5</v>
      </c>
      <c r="AY1155" s="13">
        <f t="shared" si="1606"/>
        <v>2.7370757109512068E-5</v>
      </c>
      <c r="AZ1155" s="13">
        <f t="shared" si="1607"/>
        <v>1.5796756683370926E-5</v>
      </c>
      <c r="BA1155" s="13">
        <f t="shared" si="1608"/>
        <v>6.077959303188904E-6</v>
      </c>
      <c r="BB1155" s="13">
        <f t="shared" si="1609"/>
        <v>1.7539164857544089E-6</v>
      </c>
      <c r="BC1155" s="13">
        <f t="shared" si="1610"/>
        <v>4.0490209105376562E-7</v>
      </c>
      <c r="BD1155" s="13">
        <f t="shared" si="1611"/>
        <v>5.1945865454575547E-4</v>
      </c>
      <c r="BE1155" s="13">
        <f t="shared" si="1612"/>
        <v>3.584535494381174E-4</v>
      </c>
      <c r="BF1155" s="13">
        <f t="shared" si="1613"/>
        <v>1.2367581710342565E-4</v>
      </c>
      <c r="BG1155" s="13">
        <f t="shared" si="1614"/>
        <v>2.8447586881994063E-5</v>
      </c>
      <c r="BH1155" s="13">
        <f t="shared" si="1615"/>
        <v>4.9075794587140725E-6</v>
      </c>
      <c r="BI1155" s="13">
        <f t="shared" si="1616"/>
        <v>6.7729712874413329E-7</v>
      </c>
      <c r="BJ1155" s="14">
        <f t="shared" si="1617"/>
        <v>0.21997060751549791</v>
      </c>
      <c r="BK1155" s="14">
        <f t="shared" si="1618"/>
        <v>0.31152626832150393</v>
      </c>
      <c r="BL1155" s="14">
        <f t="shared" si="1619"/>
        <v>0.42779123812987779</v>
      </c>
      <c r="BM1155" s="14">
        <f t="shared" si="1620"/>
        <v>0.28107012412580107</v>
      </c>
      <c r="BN1155" s="14">
        <f t="shared" si="1621"/>
        <v>0.71872277697680653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1.1607000000000001</v>
      </c>
      <c r="F1156" s="10">
        <f>VLOOKUP(B1156,home!$B$2:$E$405,3,FALSE)</f>
        <v>1.3785000000000001</v>
      </c>
      <c r="G1156" s="10">
        <f>VLOOKUP(C1156,away!$B$2:$E$405,4,FALSE)</f>
        <v>1.4881</v>
      </c>
      <c r="H1156" s="10">
        <f>VLOOKUP(A1156,away!$A$2:$E$405,3,FALSE)</f>
        <v>0.89880000000000004</v>
      </c>
      <c r="I1156" s="10">
        <f>VLOOKUP(C1156,away!$B$2:$E$405,3,FALSE)</f>
        <v>0.80920000000000003</v>
      </c>
      <c r="J1156" s="10">
        <f>VLOOKUP(B1156,home!$B$2:$E$405,4,FALSE)</f>
        <v>0.44500000000000001</v>
      </c>
      <c r="K1156" s="12">
        <f t="shared" si="1566"/>
        <v>2.3809971280950002</v>
      </c>
      <c r="L1156" s="12">
        <f t="shared" si="1567"/>
        <v>0.32365248720000006</v>
      </c>
      <c r="M1156" s="13">
        <f t="shared" si="1568"/>
        <v>6.6893758290583652E-2</v>
      </c>
      <c r="N1156" s="13">
        <f t="shared" si="1569"/>
        <v>0.15927384637736081</v>
      </c>
      <c r="O1156" s="13">
        <f t="shared" si="1570"/>
        <v>2.1650331248903025E-2</v>
      </c>
      <c r="P1156" s="13">
        <f t="shared" si="1571"/>
        <v>5.154937652594354E-2</v>
      </c>
      <c r="Q1156" s="13">
        <f t="shared" si="1572"/>
        <v>0.18961528540257019</v>
      </c>
      <c r="R1156" s="13">
        <f t="shared" si="1573"/>
        <v>3.5035917787056736E-3</v>
      </c>
      <c r="S1156" s="13">
        <f t="shared" si="1574"/>
        <v>9.9311889783129503E-3</v>
      </c>
      <c r="T1156" s="13">
        <f t="shared" si="1575"/>
        <v>6.1369458731679712E-2</v>
      </c>
      <c r="U1156" s="13">
        <f t="shared" si="1576"/>
        <v>8.3420419631154638E-3</v>
      </c>
      <c r="V1156" s="13">
        <f t="shared" si="1577"/>
        <v>8.5034773061666037E-4</v>
      </c>
      <c r="W1156" s="13">
        <f t="shared" si="1578"/>
        <v>0.15049114999547783</v>
      </c>
      <c r="X1156" s="13">
        <f t="shared" si="1579"/>
        <v>4.8706834997624675E-2</v>
      </c>
      <c r="Y1156" s="13">
        <f t="shared" si="1580"/>
        <v>7.8820441453106172E-3</v>
      </c>
      <c r="Z1156" s="13">
        <f t="shared" si="1581"/>
        <v>3.7798206443718802E-4</v>
      </c>
      <c r="AA1156" s="13">
        <f t="shared" si="1582"/>
        <v>8.9997420989636396E-4</v>
      </c>
      <c r="AB1156" s="13">
        <f t="shared" si="1583"/>
        <v>1.0714180045614051E-3</v>
      </c>
      <c r="AC1156" s="13">
        <f t="shared" si="1584"/>
        <v>4.095570392487415E-5</v>
      </c>
      <c r="AD1156" s="13">
        <f t="shared" si="1585"/>
        <v>8.957974898573666E-2</v>
      </c>
      <c r="AE1156" s="13">
        <f t="shared" si="1586"/>
        <v>2.8992708561985353E-2</v>
      </c>
      <c r="AF1156" s="13">
        <f t="shared" si="1587"/>
        <v>4.6917811183756486E-3</v>
      </c>
      <c r="AG1156" s="13">
        <f t="shared" si="1588"/>
        <v>5.0616887612009236E-4</v>
      </c>
      <c r="AH1156" s="13">
        <f t="shared" si="1589"/>
        <v>3.0583708818021647E-5</v>
      </c>
      <c r="AI1156" s="13">
        <f t="shared" si="1590"/>
        <v>7.2819722862203277E-5</v>
      </c>
      <c r="AJ1156" s="13">
        <f t="shared" si="1591"/>
        <v>8.6691775501789928E-5</v>
      </c>
      <c r="AK1156" s="13">
        <f t="shared" si="1592"/>
        <v>6.8804289499739435E-5</v>
      </c>
      <c r="AL1156" s="13">
        <f t="shared" si="1593"/>
        <v>1.2624442438035902E-6</v>
      </c>
      <c r="AM1156" s="13">
        <f t="shared" si="1594"/>
        <v>4.2657825014101973E-2</v>
      </c>
      <c r="AN1156" s="13">
        <f t="shared" si="1595"/>
        <v>1.3806311164356481E-2</v>
      </c>
      <c r="AO1156" s="13">
        <f t="shared" si="1596"/>
        <v>2.2342234737005523E-3</v>
      </c>
      <c r="AP1156" s="13">
        <f t="shared" si="1597"/>
        <v>2.4103732807460266E-4</v>
      </c>
      <c r="AQ1156" s="13">
        <f t="shared" si="1598"/>
        <v>1.9503082684846887E-5</v>
      </c>
      <c r="AR1156" s="13">
        <f t="shared" si="1599"/>
        <v>1.9796986853506565E-6</v>
      </c>
      <c r="AS1156" s="13">
        <f t="shared" si="1600"/>
        <v>4.71365688431336E-6</v>
      </c>
      <c r="AT1156" s="13">
        <f t="shared" si="1601"/>
        <v>5.6116017521876705E-6</v>
      </c>
      <c r="AU1156" s="13">
        <f t="shared" si="1602"/>
        <v>4.4537358853239044E-6</v>
      </c>
      <c r="AV1156" s="13">
        <f t="shared" si="1603"/>
        <v>2.6510830880624653E-6</v>
      </c>
      <c r="AW1156" s="13">
        <f t="shared" si="1604"/>
        <v>2.7023868946928716E-8</v>
      </c>
      <c r="AX1156" s="13">
        <f t="shared" si="1605"/>
        <v>1.6928026474892638E-2</v>
      </c>
      <c r="AY1156" s="13">
        <f t="shared" si="1606"/>
        <v>5.4787978719864515E-3</v>
      </c>
      <c r="AZ1156" s="13">
        <f t="shared" si="1607"/>
        <v>8.8661327906724128E-4</v>
      </c>
      <c r="BA1156" s="13">
        <f t="shared" si="1608"/>
        <v>9.5651530984886834E-5</v>
      </c>
      <c r="BB1156" s="13">
        <f t="shared" si="1609"/>
        <v>7.7394639769366236E-6</v>
      </c>
      <c r="BC1156" s="13">
        <f t="shared" si="1610"/>
        <v>5.0097935314606851E-7</v>
      </c>
      <c r="BD1156" s="13">
        <f t="shared" si="1611"/>
        <v>1.067890672367184E-7</v>
      </c>
      <c r="BE1156" s="13">
        <f t="shared" si="1612"/>
        <v>2.542644624025704E-7</v>
      </c>
      <c r="BF1156" s="13">
        <f t="shared" si="1613"/>
        <v>3.0270147737856972E-7</v>
      </c>
      <c r="BG1156" s="13">
        <f t="shared" si="1614"/>
        <v>2.4024378276949602E-7</v>
      </c>
      <c r="BH1156" s="13">
        <f t="shared" si="1615"/>
        <v>1.430049392042123E-7</v>
      </c>
      <c r="BI1156" s="13">
        <f t="shared" si="1616"/>
        <v>6.8098869909725887E-8</v>
      </c>
      <c r="BJ1156" s="14">
        <f t="shared" si="1617"/>
        <v>0.82346525685542105</v>
      </c>
      <c r="BK1156" s="14">
        <f t="shared" si="1618"/>
        <v>0.13474568754561192</v>
      </c>
      <c r="BL1156" s="14">
        <f t="shared" si="1619"/>
        <v>3.5746781580757815E-2</v>
      </c>
      <c r="BM1156" s="14">
        <f t="shared" si="1620"/>
        <v>0.49637074757404409</v>
      </c>
      <c r="BN1156" s="14">
        <f t="shared" si="1621"/>
        <v>0.49248618962406693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1.1607000000000001</v>
      </c>
      <c r="F1157" s="10">
        <f>VLOOKUP(B1157,home!$B$2:$E$405,3,FALSE)</f>
        <v>0.77539999999999998</v>
      </c>
      <c r="G1157" s="10">
        <f>VLOOKUP(C1157,away!$B$2:$E$405,4,FALSE)</f>
        <v>0.86150000000000004</v>
      </c>
      <c r="H1157" s="10">
        <f>VLOOKUP(A1157,away!$A$2:$E$405,3,FALSE)</f>
        <v>0.89880000000000004</v>
      </c>
      <c r="I1157" s="10">
        <f>VLOOKUP(C1157,away!$B$2:$E$405,3,FALSE)</f>
        <v>1.0013000000000001</v>
      </c>
      <c r="J1157" s="10">
        <f>VLOOKUP(B1157,home!$B$2:$E$405,4,FALSE)</f>
        <v>1.1126</v>
      </c>
      <c r="K1157" s="12">
        <f t="shared" si="1566"/>
        <v>0.7753558409700001</v>
      </c>
      <c r="L1157" s="12">
        <f t="shared" si="1567"/>
        <v>1.0013048863440002</v>
      </c>
      <c r="M1157" s="13">
        <f t="shared" si="1568"/>
        <v>0.16920221729525378</v>
      </c>
      <c r="N1157" s="13">
        <f t="shared" si="1569"/>
        <v>0.13119192748495018</v>
      </c>
      <c r="O1157" s="13">
        <f t="shared" si="1570"/>
        <v>0.16942300695797691</v>
      </c>
      <c r="P1157" s="13">
        <f t="shared" si="1571"/>
        <v>0.13136311803956835</v>
      </c>
      <c r="Q1157" s="13">
        <f t="shared" si="1572"/>
        <v>5.0860213631784397E-2</v>
      </c>
      <c r="R1157" s="13">
        <f t="shared" si="1573"/>
        <v>8.4822042363057903E-2</v>
      </c>
      <c r="S1157" s="13">
        <f t="shared" si="1574"/>
        <v>2.5496516914677591E-2</v>
      </c>
      <c r="T1157" s="13">
        <f t="shared" si="1575"/>
        <v>5.092658043000544E-2</v>
      </c>
      <c r="U1157" s="13">
        <f t="shared" si="1576"/>
        <v>6.5767265989201726E-2</v>
      </c>
      <c r="V1157" s="13">
        <f t="shared" si="1577"/>
        <v>2.1994077163344037E-3</v>
      </c>
      <c r="W1157" s="13">
        <f t="shared" si="1578"/>
        <v>1.3144921237462024E-2</v>
      </c>
      <c r="X1157" s="13">
        <f t="shared" si="1579"/>
        <v>1.3162073865677745E-2</v>
      </c>
      <c r="Y1157" s="13">
        <f t="shared" si="1580"/>
        <v>6.5896244380618946E-3</v>
      </c>
      <c r="Z1157" s="13">
        <f t="shared" si="1581"/>
        <v>2.8310908495935889E-2</v>
      </c>
      <c r="AA1157" s="13">
        <f t="shared" si="1582"/>
        <v>2.1951028265491088E-2</v>
      </c>
      <c r="AB1157" s="13">
        <f t="shared" si="1583"/>
        <v>8.5099289904730403E-3</v>
      </c>
      <c r="AC1157" s="13">
        <f t="shared" si="1584"/>
        <v>1.0672180456484998E-4</v>
      </c>
      <c r="AD1157" s="13">
        <f t="shared" si="1585"/>
        <v>2.5479978651391944E-3</v>
      </c>
      <c r="AE1157" s="13">
        <f t="shared" si="1586"/>
        <v>2.5513227127579564E-3</v>
      </c>
      <c r="AF1157" s="13">
        <f t="shared" si="1587"/>
        <v>1.2773259494624858E-3</v>
      </c>
      <c r="AG1157" s="13">
        <f t="shared" si="1588"/>
        <v>4.2633090488359215E-4</v>
      </c>
      <c r="AH1157" s="13">
        <f t="shared" si="1589"/>
        <v>7.0869627534546169E-3</v>
      </c>
      <c r="AI1157" s="13">
        <f t="shared" si="1590"/>
        <v>5.4949179656278713E-3</v>
      </c>
      <c r="AJ1157" s="13">
        <f t="shared" si="1591"/>
        <v>2.1302583701502797E-3</v>
      </c>
      <c r="AK1157" s="13">
        <f t="shared" si="1592"/>
        <v>5.5056942335708419E-4</v>
      </c>
      <c r="AL1157" s="13">
        <f t="shared" si="1593"/>
        <v>3.3142140178895615E-6</v>
      </c>
      <c r="AM1157" s="13">
        <f t="shared" si="1594"/>
        <v>3.9512100550295314E-4</v>
      </c>
      <c r="AN1157" s="13">
        <f t="shared" si="1595"/>
        <v>3.9563659350726156E-4</v>
      </c>
      <c r="AO1157" s="13">
        <f t="shared" si="1596"/>
        <v>1.9807642714765798E-4</v>
      </c>
      <c r="AP1157" s="13">
        <f t="shared" si="1597"/>
        <v>6.6111631457503763E-5</v>
      </c>
      <c r="AQ1157" s="13">
        <f t="shared" si="1598"/>
        <v>1.6549474905643057E-5</v>
      </c>
      <c r="AR1157" s="13">
        <f t="shared" si="1599"/>
        <v>1.4192420868744081E-3</v>
      </c>
      <c r="AS1157" s="13">
        <f t="shared" si="1600"/>
        <v>1.1004176418085245E-3</v>
      </c>
      <c r="AT1157" s="13">
        <f t="shared" si="1601"/>
        <v>4.2660762304133631E-4</v>
      </c>
      <c r="AU1157" s="13">
        <f t="shared" si="1602"/>
        <v>1.1025757077580941E-4</v>
      </c>
      <c r="AV1157" s="13">
        <f t="shared" si="1603"/>
        <v>2.1372212878046748E-5</v>
      </c>
      <c r="AW1157" s="13">
        <f t="shared" si="1604"/>
        <v>7.147356547683678E-8</v>
      </c>
      <c r="AX1157" s="13">
        <f t="shared" si="1605"/>
        <v>5.1059896584442357E-5</v>
      </c>
      <c r="AY1157" s="13">
        <f t="shared" si="1606"/>
        <v>5.1126523946221456E-5</v>
      </c>
      <c r="AZ1157" s="13">
        <f t="shared" si="1607"/>
        <v>2.5596619124567539E-5</v>
      </c>
      <c r="BA1157" s="13">
        <f t="shared" si="1608"/>
        <v>8.5433399344385871E-6</v>
      </c>
      <c r="BB1157" s="13">
        <f t="shared" si="1609"/>
        <v>2.1386220055127965E-6</v>
      </c>
      <c r="BC1157" s="13">
        <f t="shared" si="1610"/>
        <v>4.2828253283255381E-7</v>
      </c>
      <c r="BD1157" s="13">
        <f t="shared" si="1611"/>
        <v>2.3684900608206673E-4</v>
      </c>
      <c r="BE1157" s="13">
        <f t="shared" si="1612"/>
        <v>1.8364226029366949E-4</v>
      </c>
      <c r="BF1157" s="13">
        <f t="shared" si="1613"/>
        <v>7.1194049583814861E-5</v>
      </c>
      <c r="BG1157" s="13">
        <f t="shared" si="1614"/>
        <v>1.840024072903956E-5</v>
      </c>
      <c r="BH1157" s="13">
        <f t="shared" si="1615"/>
        <v>3.566683531128728E-6</v>
      </c>
      <c r="BI1157" s="13">
        <f t="shared" si="1616"/>
        <v>5.5308978175043311E-7</v>
      </c>
      <c r="BJ1157" s="14">
        <f t="shared" si="1617"/>
        <v>0.27388870693683381</v>
      </c>
      <c r="BK1157" s="14">
        <f t="shared" si="1618"/>
        <v>0.32842242250836307</v>
      </c>
      <c r="BL1157" s="14">
        <f t="shared" si="1619"/>
        <v>0.36932808354417013</v>
      </c>
      <c r="BM1157" s="14">
        <f t="shared" si="1620"/>
        <v>0.26303654066233073</v>
      </c>
      <c r="BN1157" s="14">
        <f t="shared" si="1621"/>
        <v>0.73686252577259159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1.1607000000000001</v>
      </c>
      <c r="F1158" s="10">
        <f>VLOOKUP(B1158,home!$B$2:$E$405,3,FALSE)</f>
        <v>0.60309999999999997</v>
      </c>
      <c r="G1158" s="10">
        <f>VLOOKUP(C1158,away!$B$2:$E$405,4,FALSE)</f>
        <v>0.34460000000000002</v>
      </c>
      <c r="H1158" s="10">
        <f>VLOOKUP(A1158,away!$A$2:$E$405,3,FALSE)</f>
        <v>0.89880000000000004</v>
      </c>
      <c r="I1158" s="10">
        <f>VLOOKUP(C1158,away!$B$2:$E$405,3,FALSE)</f>
        <v>1.4463999999999999</v>
      </c>
      <c r="J1158" s="10">
        <f>VLOOKUP(B1158,home!$B$2:$E$405,4,FALSE)</f>
        <v>0.77880000000000005</v>
      </c>
      <c r="K1158" s="12">
        <f t="shared" si="1566"/>
        <v>0.24122626138200001</v>
      </c>
      <c r="L1158" s="12">
        <f t="shared" si="1567"/>
        <v>1.012458940416</v>
      </c>
      <c r="M1158" s="13">
        <f t="shared" si="1568"/>
        <v>0.2854509119496576</v>
      </c>
      <c r="N1158" s="13">
        <f t="shared" si="1569"/>
        <v>6.8858256297698386E-2</v>
      </c>
      <c r="O1158" s="13">
        <f t="shared" si="1570"/>
        <v>0.28900732785333128</v>
      </c>
      <c r="P1158" s="13">
        <f t="shared" si="1571"/>
        <v>6.9716157210061067E-2</v>
      </c>
      <c r="Q1158" s="13">
        <f t="shared" si="1572"/>
        <v>8.3052098659886688E-3</v>
      </c>
      <c r="R1158" s="13">
        <f t="shared" si="1573"/>
        <v>0.14630402646542162</v>
      </c>
      <c r="S1158" s="13">
        <f t="shared" si="1574"/>
        <v>4.2567236367728979E-3</v>
      </c>
      <c r="T1158" s="13">
        <f t="shared" si="1575"/>
        <v>8.4086839808513968E-3</v>
      </c>
      <c r="U1158" s="13">
        <f t="shared" si="1576"/>
        <v>3.5292373329386846E-2</v>
      </c>
      <c r="V1158" s="13">
        <f t="shared" si="1577"/>
        <v>1.1551408737617032E-4</v>
      </c>
      <c r="W1158" s="13">
        <f t="shared" si="1578"/>
        <v>6.6781157532178254E-4</v>
      </c>
      <c r="X1158" s="13">
        <f t="shared" si="1579"/>
        <v>6.7613179994783178E-4</v>
      </c>
      <c r="Y1158" s="13">
        <f t="shared" si="1580"/>
        <v>3.4227784287837228E-4</v>
      </c>
      <c r="Z1158" s="13">
        <f t="shared" si="1581"/>
        <v>4.9375606537925075E-2</v>
      </c>
      <c r="AA1158" s="13">
        <f t="shared" si="1582"/>
        <v>1.1910692968612304E-2</v>
      </c>
      <c r="AB1158" s="13">
        <f t="shared" si="1583"/>
        <v>1.4365859676436104E-3</v>
      </c>
      <c r="AC1158" s="13">
        <f t="shared" si="1584"/>
        <v>1.76326251256514E-6</v>
      </c>
      <c r="AD1158" s="13">
        <f t="shared" si="1585"/>
        <v>4.0273422405624386E-5</v>
      </c>
      <c r="AE1158" s="13">
        <f t="shared" si="1586"/>
        <v>4.0775186575724463E-5</v>
      </c>
      <c r="AF1158" s="13">
        <f t="shared" si="1587"/>
        <v>2.0641601097861343E-5</v>
      </c>
      <c r="AG1158" s="13">
        <f t="shared" si="1588"/>
        <v>6.966257858676814E-6</v>
      </c>
      <c r="AH1158" s="13">
        <f t="shared" si="1589"/>
        <v>1.2497693569446236E-2</v>
      </c>
      <c r="AI1158" s="13">
        <f t="shared" si="1590"/>
        <v>3.0147718956553783E-3</v>
      </c>
      <c r="AJ1158" s="13">
        <f t="shared" si="1591"/>
        <v>3.6362107665423597E-4</v>
      </c>
      <c r="AK1158" s="13">
        <f t="shared" si="1592"/>
        <v>2.923831762699966E-5</v>
      </c>
      <c r="AL1158" s="13">
        <f t="shared" si="1593"/>
        <v>1.7225782981597672E-8</v>
      </c>
      <c r="AM1158" s="13">
        <f t="shared" si="1594"/>
        <v>1.9430014239933698E-6</v>
      </c>
      <c r="AN1158" s="13">
        <f t="shared" si="1595"/>
        <v>1.9672091629631065E-6</v>
      </c>
      <c r="AO1158" s="13">
        <f t="shared" si="1596"/>
        <v>9.9585925235513642E-7</v>
      </c>
      <c r="AP1158" s="13">
        <f t="shared" si="1597"/>
        <v>3.3608886781431721E-7</v>
      </c>
      <c r="AQ1158" s="13">
        <f t="shared" si="1598"/>
        <v>8.5069044748224165E-8</v>
      </c>
      <c r="AR1158" s="13">
        <f t="shared" si="1599"/>
        <v>2.5306803177930792E-3</v>
      </c>
      <c r="AS1158" s="13">
        <f t="shared" si="1600"/>
        <v>6.1046655181423617E-4</v>
      </c>
      <c r="AT1158" s="13">
        <f t="shared" si="1601"/>
        <v>7.3630281996454587E-5</v>
      </c>
      <c r="AU1158" s="13">
        <f t="shared" si="1602"/>
        <v>5.9205192168357078E-6</v>
      </c>
      <c r="AV1158" s="13">
        <f t="shared" si="1603"/>
        <v>3.5704617902939119E-7</v>
      </c>
      <c r="AW1158" s="13">
        <f t="shared" si="1604"/>
        <v>1.1686338897301177E-10</v>
      </c>
      <c r="AX1158" s="13">
        <f t="shared" si="1605"/>
        <v>7.8117161561637066E-8</v>
      </c>
      <c r="AY1158" s="13">
        <f t="shared" si="1606"/>
        <v>7.9090418623000551E-8</v>
      </c>
      <c r="AZ1158" s="13">
        <f t="shared" si="1607"/>
        <v>4.0037900718050494E-8</v>
      </c>
      <c r="BA1158" s="13">
        <f t="shared" si="1608"/>
        <v>1.3512243512492807E-8</v>
      </c>
      <c r="BB1158" s="13">
        <f t="shared" si="1609"/>
        <v>3.420147937325359E-9</v>
      </c>
      <c r="BC1158" s="13">
        <f t="shared" si="1610"/>
        <v>6.9255187133808035E-10</v>
      </c>
      <c r="BD1158" s="13">
        <f t="shared" si="1611"/>
        <v>4.2703498551406767E-4</v>
      </c>
      <c r="BE1158" s="13">
        <f t="shared" si="1612"/>
        <v>1.0301205303487508E-4</v>
      </c>
      <c r="BF1158" s="13">
        <f t="shared" si="1613"/>
        <v>1.242460621544361E-5</v>
      </c>
      <c r="BG1158" s="13">
        <f t="shared" si="1614"/>
        <v>9.9904710216500738E-7</v>
      </c>
      <c r="BH1158" s="13">
        <f t="shared" si="1615"/>
        <v>6.0249099349946448E-8</v>
      </c>
      <c r="BI1158" s="13">
        <f t="shared" si="1616"/>
        <v>2.9067329975640557E-9</v>
      </c>
      <c r="BJ1158" s="14">
        <f t="shared" si="1617"/>
        <v>8.7372569928800409E-2</v>
      </c>
      <c r="BK1158" s="14">
        <f t="shared" si="1618"/>
        <v>0.35954116646258183</v>
      </c>
      <c r="BL1158" s="14">
        <f t="shared" si="1619"/>
        <v>0.50362092000847714</v>
      </c>
      <c r="BM1158" s="14">
        <f t="shared" si="1620"/>
        <v>0.13226829432207066</v>
      </c>
      <c r="BN1158" s="14">
        <f t="shared" si="1621"/>
        <v>0.8676418896421586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1.7444</v>
      </c>
      <c r="F1166" s="10">
        <f>VLOOKUP(B1166,home!$B$2:$E$405,3,FALSE)</f>
        <v>0.70069999999999999</v>
      </c>
      <c r="G1166" s="10">
        <f>VLOOKUP(C1166,away!$B$2:$E$405,4,FALSE)</f>
        <v>0.76439999999999997</v>
      </c>
      <c r="H1166" s="10">
        <f>VLOOKUP(A1166,away!$A$2:$E$405,3,FALSE)</f>
        <v>1.5556000000000001</v>
      </c>
      <c r="I1166" s="10">
        <f>VLOOKUP(C1166,away!$B$2:$E$405,3,FALSE)</f>
        <v>0.85709999999999997</v>
      </c>
      <c r="J1166" s="10">
        <f>VLOOKUP(B1166,home!$B$2:$E$405,4,FALSE)</f>
        <v>1.2857000000000001</v>
      </c>
      <c r="K1166" s="12">
        <f t="shared" si="1566"/>
        <v>0.93432694555200002</v>
      </c>
      <c r="L1166" s="12">
        <f t="shared" si="1567"/>
        <v>1.7142299299320003</v>
      </c>
      <c r="M1166" s="13">
        <f t="shared" si="1568"/>
        <v>7.0753245162888709E-2</v>
      </c>
      <c r="N1166" s="13">
        <f t="shared" si="1569"/>
        <v>6.6106663440933633E-2</v>
      </c>
      <c r="O1166" s="13">
        <f t="shared" si="1570"/>
        <v>0.12128733049804033</v>
      </c>
      <c r="P1166" s="13">
        <f t="shared" si="1571"/>
        <v>0.11332202103838997</v>
      </c>
      <c r="Q1166" s="13">
        <f t="shared" si="1572"/>
        <v>3.0882618466700783E-2</v>
      </c>
      <c r="R1166" s="13">
        <f t="shared" si="1573"/>
        <v>0.10395718603064755</v>
      </c>
      <c r="S1166" s="13">
        <f t="shared" si="1574"/>
        <v>4.5375588153803464E-2</v>
      </c>
      <c r="T1166" s="13">
        <f t="shared" si="1575"/>
        <v>5.2939908890289177E-2</v>
      </c>
      <c r="U1166" s="13">
        <f t="shared" si="1576"/>
        <v>9.7130000092195981E-2</v>
      </c>
      <c r="V1166" s="13">
        <f t="shared" si="1577"/>
        <v>8.0750962078866249E-3</v>
      </c>
      <c r="W1166" s="13">
        <f t="shared" si="1578"/>
        <v>9.618154194213446E-3</v>
      </c>
      <c r="X1166" s="13">
        <f t="shared" si="1579"/>
        <v>1.6487727790421687E-2</v>
      </c>
      <c r="Y1166" s="13">
        <f t="shared" si="1580"/>
        <v>1.4131878227456237E-2</v>
      </c>
      <c r="Z1166" s="13">
        <f t="shared" si="1581"/>
        <v>5.9402173241748311E-2</v>
      </c>
      <c r="AA1166" s="13">
        <f t="shared" si="1582"/>
        <v>5.5501051084113455E-2</v>
      </c>
      <c r="AB1166" s="13">
        <f t="shared" si="1583"/>
        <v>2.5928063767172615E-2</v>
      </c>
      <c r="AC1166" s="13">
        <f t="shared" si="1584"/>
        <v>8.083429779885289E-4</v>
      </c>
      <c r="AD1166" s="13">
        <f t="shared" si="1585"/>
        <v>2.2466251575319015E-3</v>
      </c>
      <c r="AE1166" s="13">
        <f t="shared" si="1586"/>
        <v>3.8512320863793802E-3</v>
      </c>
      <c r="AF1166" s="13">
        <f t="shared" si="1587"/>
        <v>3.3009486547929995E-3</v>
      </c>
      <c r="AG1166" s="13">
        <f t="shared" si="1588"/>
        <v>1.886194993738312E-3</v>
      </c>
      <c r="AH1166" s="13">
        <f t="shared" si="1589"/>
        <v>2.5457245818502682E-2</v>
      </c>
      <c r="AI1166" s="13">
        <f t="shared" si="1590"/>
        <v>2.3785390727768037E-2</v>
      </c>
      <c r="AJ1166" s="13">
        <f t="shared" si="1591"/>
        <v>1.1111665733718183E-2</v>
      </c>
      <c r="AK1166" s="13">
        <f t="shared" si="1592"/>
        <v>3.4606429016599115E-3</v>
      </c>
      <c r="AL1166" s="13">
        <f t="shared" si="1593"/>
        <v>5.1787340494113865E-5</v>
      </c>
      <c r="AM1166" s="13">
        <f t="shared" si="1594"/>
        <v>4.1981648424741256E-4</v>
      </c>
      <c r="AN1166" s="13">
        <f t="shared" si="1595"/>
        <v>7.1966198237574067E-4</v>
      </c>
      <c r="AO1166" s="13">
        <f t="shared" si="1596"/>
        <v>6.1683305481134536E-4</v>
      </c>
      <c r="AP1166" s="13">
        <f t="shared" si="1597"/>
        <v>3.5246456144299824E-4</v>
      </c>
      <c r="AQ1166" s="13">
        <f t="shared" si="1598"/>
        <v>1.5105132511648598E-4</v>
      </c>
      <c r="AR1166" s="13">
        <f t="shared" si="1599"/>
        <v>8.7279145431427042E-3</v>
      </c>
      <c r="AS1166" s="13">
        <f t="shared" si="1600"/>
        <v>8.1547257361334023E-3</v>
      </c>
      <c r="AT1166" s="13">
        <f t="shared" si="1601"/>
        <v>3.8095899944279028E-3</v>
      </c>
      <c r="AU1166" s="13">
        <f t="shared" si="1602"/>
        <v>1.1864675277664279E-3</v>
      </c>
      <c r="AV1166" s="13">
        <f t="shared" si="1603"/>
        <v>2.7713714530365984E-4</v>
      </c>
      <c r="AW1166" s="13">
        <f t="shared" si="1604"/>
        <v>2.3040349109254425E-6</v>
      </c>
      <c r="AX1166" s="13">
        <f t="shared" si="1605"/>
        <v>6.537430890321071E-5</v>
      </c>
      <c r="AY1166" s="13">
        <f t="shared" si="1606"/>
        <v>1.1206659697050381E-4</v>
      </c>
      <c r="AZ1166" s="13">
        <f t="shared" si="1607"/>
        <v>9.6053957336232271E-5</v>
      </c>
      <c r="BA1166" s="13">
        <f t="shared" si="1608"/>
        <v>5.4886189518060285E-5</v>
      </c>
      <c r="BB1166" s="13">
        <f t="shared" si="1609"/>
        <v>2.3521887202944734E-5</v>
      </c>
      <c r="BC1166" s="13">
        <f t="shared" si="1610"/>
        <v>8.0643846103544673E-6</v>
      </c>
      <c r="BD1166" s="13">
        <f t="shared" si="1611"/>
        <v>2.4936087226240032E-3</v>
      </c>
      <c r="BE1166" s="13">
        <f t="shared" si="1612"/>
        <v>2.3298458212111096E-3</v>
      </c>
      <c r="BF1166" s="13">
        <f t="shared" si="1613"/>
        <v>1.0884188648696334E-3</v>
      </c>
      <c r="BG1166" s="13">
        <f t="shared" si="1614"/>
        <v>3.3897969116493989E-4</v>
      </c>
      <c r="BH1166" s="13">
        <f t="shared" si="1615"/>
        <v>7.9179464862574644E-5</v>
      </c>
      <c r="BI1166" s="13">
        <f t="shared" si="1616"/>
        <v>1.4795901511098257E-5</v>
      </c>
      <c r="BJ1166" s="14">
        <f t="shared" si="1617"/>
        <v>0.20407174663499283</v>
      </c>
      <c r="BK1166" s="14">
        <f t="shared" si="1618"/>
        <v>0.23849814747842191</v>
      </c>
      <c r="BL1166" s="14">
        <f t="shared" si="1619"/>
        <v>0.49611924006683611</v>
      </c>
      <c r="BM1166" s="14">
        <f t="shared" si="1620"/>
        <v>0.49167248022233867</v>
      </c>
      <c r="BN1166" s="14">
        <f t="shared" si="1621"/>
        <v>0.50630906463760095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1.7444</v>
      </c>
      <c r="F1167" s="10">
        <f>VLOOKUP(B1167,home!$B$2:$E$405,3,FALSE)</f>
        <v>1.3375999999999999</v>
      </c>
      <c r="G1167" s="10">
        <f>VLOOKUP(C1167,away!$B$2:$E$405,4,FALSE)</f>
        <v>1.0190999999999999</v>
      </c>
      <c r="H1167" s="10">
        <f>VLOOKUP(A1167,away!$A$2:$E$405,3,FALSE)</f>
        <v>1.5556000000000001</v>
      </c>
      <c r="I1167" s="10">
        <f>VLOOKUP(C1167,away!$B$2:$E$405,3,FALSE)</f>
        <v>1.2857000000000001</v>
      </c>
      <c r="J1167" s="10">
        <f>VLOOKUP(B1167,home!$B$2:$E$405,4,FALSE)</f>
        <v>0.64280000000000004</v>
      </c>
      <c r="K1167" s="12">
        <f t="shared" si="1566"/>
        <v>2.3778756503039995</v>
      </c>
      <c r="L1167" s="12">
        <f t="shared" si="1567"/>
        <v>1.285622446576</v>
      </c>
      <c r="M1167" s="13">
        <f t="shared" si="1568"/>
        <v>2.5642655160742132E-2</v>
      </c>
      <c r="N1167" s="13">
        <f t="shared" si="1569"/>
        <v>6.0975045315870911E-2</v>
      </c>
      <c r="O1167" s="13">
        <f t="shared" si="1570"/>
        <v>3.2966773064457999E-2</v>
      </c>
      <c r="P1167" s="13">
        <f t="shared" si="1571"/>
        <v>7.8390886939072438E-2</v>
      </c>
      <c r="Q1167" s="13">
        <f t="shared" si="1572"/>
        <v>7.2495537766396195E-2</v>
      </c>
      <c r="R1167" s="13">
        <f t="shared" si="1573"/>
        <v>2.1191411721422141E-2</v>
      </c>
      <c r="S1167" s="13">
        <f t="shared" si="1574"/>
        <v>5.991122132803145E-2</v>
      </c>
      <c r="T1167" s="13">
        <f t="shared" si="1575"/>
        <v>9.3201890629077105E-2</v>
      </c>
      <c r="U1167" s="13">
        <f t="shared" si="1576"/>
        <v>5.0390541927936468E-2</v>
      </c>
      <c r="V1167" s="13">
        <f t="shared" si="1577"/>
        <v>2.0350179756118924E-2</v>
      </c>
      <c r="W1167" s="13">
        <f t="shared" si="1578"/>
        <v>5.7461791336802501E-2</v>
      </c>
      <c r="X1167" s="13">
        <f t="shared" si="1579"/>
        <v>7.3874168763059647E-2</v>
      </c>
      <c r="Y1167" s="13">
        <f t="shared" si="1580"/>
        <v>4.7487144791966543E-2</v>
      </c>
      <c r="Z1167" s="13">
        <f t="shared" si="1581"/>
        <v>9.0813848612313498E-3</v>
      </c>
      <c r="AA1167" s="13">
        <f t="shared" si="1582"/>
        <v>2.1594403932561391E-2</v>
      </c>
      <c r="AB1167" s="13">
        <f t="shared" si="1583"/>
        <v>2.5674403647033335E-2</v>
      </c>
      <c r="AC1167" s="13">
        <f t="shared" si="1584"/>
        <v>3.8882202097728046E-3</v>
      </c>
      <c r="AD1167" s="13">
        <f t="shared" si="1585"/>
        <v>3.4159248610658E-2</v>
      </c>
      <c r="AE1167" s="13">
        <f t="shared" si="1586"/>
        <v>4.3915896772031969E-2</v>
      </c>
      <c r="AF1167" s="13">
        <f t="shared" si="1587"/>
        <v>2.8229631325819408E-2</v>
      </c>
      <c r="AG1167" s="13">
        <f t="shared" si="1588"/>
        <v>1.2097549230346142E-2</v>
      </c>
      <c r="AH1167" s="13">
        <f t="shared" si="1589"/>
        <v>2.9188080558986249E-3</v>
      </c>
      <c r="AI1167" s="13">
        <f t="shared" si="1590"/>
        <v>6.940562604032495E-3</v>
      </c>
      <c r="AJ1167" s="13">
        <f t="shared" si="1591"/>
        <v>8.2518974077696958E-3</v>
      </c>
      <c r="AK1167" s="13">
        <f t="shared" si="1592"/>
        <v>6.5406619715807513E-3</v>
      </c>
      <c r="AL1167" s="13">
        <f t="shared" si="1593"/>
        <v>4.7545939209158637E-4</v>
      </c>
      <c r="AM1167" s="13">
        <f t="shared" si="1594"/>
        <v>1.6245289100792867E-2</v>
      </c>
      <c r="AN1167" s="13">
        <f t="shared" si="1595"/>
        <v>2.0885308319095755E-2</v>
      </c>
      <c r="AO1167" s="13">
        <f t="shared" si="1596"/>
        <v>1.3425310589344989E-2</v>
      </c>
      <c r="AP1167" s="13">
        <f t="shared" si="1597"/>
        <v>5.7532935486387937E-3</v>
      </c>
      <c r="AQ1167" s="13">
        <f t="shared" si="1598"/>
        <v>1.8491408319677312E-3</v>
      </c>
      <c r="AR1167" s="13">
        <f t="shared" si="1599"/>
        <v>7.5049703078202475E-4</v>
      </c>
      <c r="AS1167" s="13">
        <f t="shared" si="1600"/>
        <v>1.7845886151220277E-3</v>
      </c>
      <c r="AT1167" s="13">
        <f t="shared" si="1601"/>
        <v>2.1217649068542032E-3</v>
      </c>
      <c r="AU1167" s="13">
        <f t="shared" si="1602"/>
        <v>1.6817643692260476E-3</v>
      </c>
      <c r="AV1167" s="13">
        <f t="shared" si="1603"/>
        <v>9.9975663578287088E-4</v>
      </c>
      <c r="AW1167" s="13">
        <f t="shared" si="1604"/>
        <v>4.0375091182090936E-5</v>
      </c>
      <c r="AX1167" s="13">
        <f t="shared" si="1605"/>
        <v>6.4382128974873887E-3</v>
      </c>
      <c r="AY1167" s="13">
        <f t="shared" si="1606"/>
        <v>8.2771110168448955E-3</v>
      </c>
      <c r="AZ1167" s="13">
        <f t="shared" si="1607"/>
        <v>5.3206198580286503E-3</v>
      </c>
      <c r="BA1167" s="13">
        <f t="shared" si="1608"/>
        <v>2.2801027730598804E-3</v>
      </c>
      <c r="BB1167" s="13">
        <f t="shared" si="1609"/>
        <v>7.3283782638649164E-4</v>
      </c>
      <c r="BC1167" s="13">
        <f t="shared" si="1610"/>
        <v>1.8843055186048763E-4</v>
      </c>
      <c r="BD1167" s="13">
        <f t="shared" si="1611"/>
        <v>1.6080930481033481E-4</v>
      </c>
      <c r="BE1167" s="13">
        <f t="shared" si="1612"/>
        <v>3.8238453025080896E-4</v>
      </c>
      <c r="BF1167" s="13">
        <f t="shared" si="1613"/>
        <v>4.5463143176816597E-4</v>
      </c>
      <c r="BG1167" s="13">
        <f t="shared" si="1614"/>
        <v>3.6035233715478866E-4</v>
      </c>
      <c r="BH1167" s="13">
        <f t="shared" si="1615"/>
        <v>2.1421826201262729E-4</v>
      </c>
      <c r="BI1167" s="13">
        <f t="shared" si="1616"/>
        <v>1.0187687781805369E-4</v>
      </c>
      <c r="BJ1167" s="14">
        <f t="shared" si="1617"/>
        <v>0.60529356185553629</v>
      </c>
      <c r="BK1167" s="14">
        <f t="shared" si="1618"/>
        <v>0.19693573380267423</v>
      </c>
      <c r="BL1167" s="14">
        <f t="shared" si="1619"/>
        <v>0.18548210863427481</v>
      </c>
      <c r="BM1167" s="14">
        <f t="shared" si="1620"/>
        <v>0.69689374326009201</v>
      </c>
      <c r="BN1167" s="14">
        <f t="shared" si="1621"/>
        <v>0.29166230996796183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1.7444</v>
      </c>
      <c r="F1168" s="10">
        <f>VLOOKUP(B1168,home!$B$2:$E$405,3,FALSE)</f>
        <v>1.0828</v>
      </c>
      <c r="G1168" s="10">
        <f>VLOOKUP(C1168,away!$B$2:$E$405,4,FALSE)</f>
        <v>1.5286999999999999</v>
      </c>
      <c r="H1168" s="10">
        <f>VLOOKUP(A1168,away!$A$2:$E$405,3,FALSE)</f>
        <v>1.5556000000000001</v>
      </c>
      <c r="I1168" s="10">
        <f>VLOOKUP(C1168,away!$B$2:$E$405,3,FALSE)</f>
        <v>0.85709999999999997</v>
      </c>
      <c r="J1168" s="10">
        <f>VLOOKUP(B1168,home!$B$2:$E$405,4,FALSE)</f>
        <v>0.92849999999999999</v>
      </c>
      <c r="K1168" s="12">
        <f t="shared" si="1566"/>
        <v>2.8874640823840001</v>
      </c>
      <c r="L1168" s="12">
        <f t="shared" si="1567"/>
        <v>1.23797346966</v>
      </c>
      <c r="M1168" s="13">
        <f t="shared" si="1568"/>
        <v>1.6156423765109989E-2</v>
      </c>
      <c r="N1168" s="13">
        <f t="shared" si="1569"/>
        <v>4.6651093321530369E-2</v>
      </c>
      <c r="O1168" s="13">
        <f t="shared" si="1570"/>
        <v>2.0001223985790493E-2</v>
      </c>
      <c r="P1168" s="13">
        <f t="shared" si="1571"/>
        <v>5.7752815862687407E-2</v>
      </c>
      <c r="Q1168" s="13">
        <f t="shared" si="1572"/>
        <v>6.7351678184931527E-2</v>
      </c>
      <c r="R1168" s="13">
        <f t="shared" si="1573"/>
        <v>1.238049232756794E-2</v>
      </c>
      <c r="S1168" s="13">
        <f t="shared" si="1574"/>
        <v>5.1610860617438935E-2</v>
      </c>
      <c r="T1168" s="13">
        <f t="shared" si="1575"/>
        <v>8.3379590730023406E-2</v>
      </c>
      <c r="U1168" s="13">
        <f t="shared" si="1576"/>
        <v>3.5748226918083117E-2</v>
      </c>
      <c r="V1168" s="13">
        <f t="shared" si="1577"/>
        <v>2.0498709457875734E-2</v>
      </c>
      <c r="W1168" s="13">
        <f t="shared" si="1578"/>
        <v>6.4825183882425252E-2</v>
      </c>
      <c r="X1168" s="13">
        <f t="shared" si="1579"/>
        <v>8.0251857812273508E-2</v>
      </c>
      <c r="Y1168" s="13">
        <f t="shared" si="1580"/>
        <v>4.9674835431260618E-2</v>
      </c>
      <c r="Z1168" s="13">
        <f t="shared" si="1581"/>
        <v>5.1089070142860968E-3</v>
      </c>
      <c r="AA1168" s="13">
        <f t="shared" si="1582"/>
        <v>1.4751785503990788E-2</v>
      </c>
      <c r="AB1168" s="13">
        <f t="shared" si="1583"/>
        <v>2.1297625396903178E-2</v>
      </c>
      <c r="AC1168" s="13">
        <f t="shared" si="1584"/>
        <v>4.5796729599435846E-3</v>
      </c>
      <c r="AD1168" s="13">
        <f t="shared" si="1585"/>
        <v>4.6795097523610281E-2</v>
      </c>
      <c r="AE1168" s="13">
        <f t="shared" si="1586"/>
        <v>5.7931089244381895E-2</v>
      </c>
      <c r="AF1168" s="13">
        <f t="shared" si="1587"/>
        <v>3.5858575776525292E-2</v>
      </c>
      <c r="AG1168" s="13">
        <f t="shared" si="1588"/>
        <v>1.4797321823710347E-2</v>
      </c>
      <c r="AH1168" s="13">
        <f t="shared" si="1589"/>
        <v>1.5811728356615177E-3</v>
      </c>
      <c r="AI1168" s="13">
        <f t="shared" si="1590"/>
        <v>4.5655797710138927E-3</v>
      </c>
      <c r="AJ1168" s="13">
        <f t="shared" si="1591"/>
        <v>6.5914738020307903E-3</v>
      </c>
      <c r="AK1168" s="13">
        <f t="shared" si="1592"/>
        <v>6.3442146177796711E-3</v>
      </c>
      <c r="AL1168" s="13">
        <f t="shared" si="1593"/>
        <v>6.5482067817041985E-4</v>
      </c>
      <c r="AM1168" s="13">
        <f t="shared" si="1594"/>
        <v>2.7023832666216236E-2</v>
      </c>
      <c r="AN1168" s="13">
        <f t="shared" si="1595"/>
        <v>3.3454787889306961E-2</v>
      </c>
      <c r="AO1168" s="13">
        <f t="shared" si="1596"/>
        <v>2.0708069920032348E-2</v>
      </c>
      <c r="AP1168" s="13">
        <f t="shared" si="1597"/>
        <v>8.5453470562881079E-3</v>
      </c>
      <c r="AQ1168" s="13">
        <f t="shared" si="1598"/>
        <v>2.6447282361804643E-3</v>
      </c>
      <c r="AR1168" s="13">
        <f t="shared" si="1599"/>
        <v>3.9149000429920577E-4</v>
      </c>
      <c r="AS1168" s="13">
        <f t="shared" si="1600"/>
        <v>1.1304133260263145E-3</v>
      </c>
      <c r="AT1168" s="13">
        <f t="shared" si="1601"/>
        <v>1.632013938574609E-3</v>
      </c>
      <c r="AU1168" s="13">
        <f t="shared" si="1602"/>
        <v>1.5707938765280769E-3</v>
      </c>
      <c r="AV1168" s="13">
        <f t="shared" si="1603"/>
        <v>1.1339027248258877E-3</v>
      </c>
      <c r="AW1168" s="13">
        <f t="shared" si="1604"/>
        <v>6.502012690856517E-5</v>
      </c>
      <c r="AX1168" s="13">
        <f t="shared" si="1605"/>
        <v>1.3005057698675814E-2</v>
      </c>
      <c r="AY1168" s="13">
        <f t="shared" si="1606"/>
        <v>1.6099916402358191E-2</v>
      </c>
      <c r="AZ1168" s="13">
        <f t="shared" si="1607"/>
        <v>9.9656346849316593E-3</v>
      </c>
      <c r="BA1168" s="13">
        <f t="shared" si="1608"/>
        <v>4.1123971160896295E-3</v>
      </c>
      <c r="BB1168" s="13">
        <f t="shared" si="1609"/>
        <v>1.2727596316063142E-3</v>
      </c>
      <c r="BC1168" s="13">
        <f t="shared" si="1610"/>
        <v>3.1512853143657023E-4</v>
      </c>
      <c r="BD1168" s="13">
        <f t="shared" si="1611"/>
        <v>8.0775706493249318E-5</v>
      </c>
      <c r="BE1168" s="13">
        <f t="shared" si="1612"/>
        <v>2.3323695122844947E-4</v>
      </c>
      <c r="BF1168" s="13">
        <f t="shared" si="1613"/>
        <v>3.3673165967844831E-4</v>
      </c>
      <c r="BG1168" s="13">
        <f t="shared" si="1614"/>
        <v>3.2410019090769071E-4</v>
      </c>
      <c r="BH1168" s="13">
        <f t="shared" si="1615"/>
        <v>2.3395691508493863E-4</v>
      </c>
      <c r="BI1168" s="13">
        <f t="shared" si="1616"/>
        <v>1.3510843782662475E-4</v>
      </c>
      <c r="BJ1168" s="14">
        <f t="shared" si="1617"/>
        <v>0.68466398356379465</v>
      </c>
      <c r="BK1168" s="14">
        <f t="shared" si="1618"/>
        <v>0.16735321974358425</v>
      </c>
      <c r="BL1168" s="14">
        <f t="shared" si="1619"/>
        <v>0.13046431889029494</v>
      </c>
      <c r="BM1168" s="14">
        <f t="shared" si="1620"/>
        <v>0.75126180548889276</v>
      </c>
      <c r="BN1168" s="14">
        <f t="shared" si="1621"/>
        <v>0.22029372744761772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1.5941000000000001</v>
      </c>
      <c r="F1185" s="10">
        <f>VLOOKUP(B1185,home!$B$2:$E$405,3,FALSE)</f>
        <v>1.0664</v>
      </c>
      <c r="G1185" s="10">
        <f>VLOOKUP(C1185,away!$B$2:$E$405,4,FALSE)</f>
        <v>0.87819999999999998</v>
      </c>
      <c r="H1185" s="10">
        <f>VLOOKUP(A1185,away!$A$2:$E$405,3,FALSE)</f>
        <v>1.1647000000000001</v>
      </c>
      <c r="I1185" s="10">
        <f>VLOOKUP(C1185,away!$B$2:$E$405,3,FALSE)</f>
        <v>1.0303</v>
      </c>
      <c r="J1185" s="10">
        <f>VLOOKUP(B1185,home!$B$2:$E$405,4,FALSE)</f>
        <v>1.3736999999999999</v>
      </c>
      <c r="K1185" s="12">
        <f t="shared" si="1566"/>
        <v>1.492894544368</v>
      </c>
      <c r="L1185" s="12">
        <f t="shared" si="1567"/>
        <v>1.6484268262170001</v>
      </c>
      <c r="M1185" s="13">
        <f t="shared" si="1568"/>
        <v>4.322564305566421E-2</v>
      </c>
      <c r="N1185" s="13">
        <f t="shared" si="1569"/>
        <v>6.4531326694599628E-2</v>
      </c>
      <c r="O1185" s="13">
        <f t="shared" si="1570"/>
        <v>7.1254309593437468E-2</v>
      </c>
      <c r="P1185" s="13">
        <f t="shared" si="1571"/>
        <v>0.10637517005475122</v>
      </c>
      <c r="Q1185" s="13">
        <f t="shared" si="1572"/>
        <v>4.8169232781598431E-2</v>
      </c>
      <c r="R1185" s="13">
        <f t="shared" si="1573"/>
        <v>5.8728757708696851E-2</v>
      </c>
      <c r="S1185" s="13">
        <f t="shared" si="1574"/>
        <v>6.5445393083021247E-2</v>
      </c>
      <c r="T1185" s="13">
        <f t="shared" si="1575"/>
        <v>7.9403455515478186E-2</v>
      </c>
      <c r="U1185" s="13">
        <f t="shared" si="1576"/>
        <v>8.7675841980823649E-2</v>
      </c>
      <c r="V1185" s="13">
        <f t="shared" si="1577"/>
        <v>1.7895151340660734E-2</v>
      </c>
      <c r="W1185" s="13">
        <f t="shared" si="1578"/>
        <v>2.3970528275346844E-2</v>
      </c>
      <c r="X1185" s="13">
        <f t="shared" si="1579"/>
        <v>3.9513661847674859E-2</v>
      </c>
      <c r="Y1185" s="13">
        <f t="shared" si="1580"/>
        <v>3.2567690095887225E-2</v>
      </c>
      <c r="Z1185" s="13">
        <f t="shared" si="1581"/>
        <v>3.2270019892471441E-2</v>
      </c>
      <c r="AA1185" s="13">
        <f t="shared" si="1582"/>
        <v>4.8175736644117444E-2</v>
      </c>
      <c r="AB1185" s="13">
        <f t="shared" si="1583"/>
        <v>3.5960647203456236E-2</v>
      </c>
      <c r="AC1185" s="13">
        <f t="shared" si="1584"/>
        <v>2.7524167838389882E-3</v>
      </c>
      <c r="AD1185" s="13">
        <f t="shared" si="1585"/>
        <v>8.9463677219710457E-3</v>
      </c>
      <c r="AE1185" s="13">
        <f t="shared" si="1586"/>
        <v>1.4747432550098942E-2</v>
      </c>
      <c r="AF1185" s="13">
        <f t="shared" si="1587"/>
        <v>1.2155031716704442E-2</v>
      </c>
      <c r="AG1185" s="13">
        <f t="shared" si="1588"/>
        <v>6.6788934517780256E-3</v>
      </c>
      <c r="AH1185" s="13">
        <f t="shared" si="1589"/>
        <v>1.3298691618326534E-2</v>
      </c>
      <c r="AI1185" s="13">
        <f t="shared" si="1590"/>
        <v>1.9853544164232129E-2</v>
      </c>
      <c r="AJ1185" s="13">
        <f t="shared" si="1591"/>
        <v>1.4819623884575646E-2</v>
      </c>
      <c r="AK1185" s="13">
        <f t="shared" si="1592"/>
        <v>7.3747118822895643E-3</v>
      </c>
      <c r="AL1185" s="13">
        <f t="shared" si="1593"/>
        <v>2.7093991690569638E-4</v>
      </c>
      <c r="AM1185" s="13">
        <f t="shared" si="1594"/>
        <v>2.6711967128081084E-3</v>
      </c>
      <c r="AN1185" s="13">
        <f t="shared" si="1595"/>
        <v>4.403272319495553E-3</v>
      </c>
      <c r="AO1185" s="13">
        <f t="shared" si="1596"/>
        <v>3.6292361072976127E-3</v>
      </c>
      <c r="AP1185" s="13">
        <f t="shared" si="1597"/>
        <v>1.9941767193149143E-3</v>
      </c>
      <c r="AQ1185" s="13">
        <f t="shared" si="1598"/>
        <v>8.2181360008402816E-4</v>
      </c>
      <c r="AR1185" s="13">
        <f t="shared" si="1599"/>
        <v>4.3843840034473273E-3</v>
      </c>
      <c r="AS1185" s="13">
        <f t="shared" si="1600"/>
        <v>6.5454229591608449E-3</v>
      </c>
      <c r="AT1185" s="13">
        <f t="shared" si="1601"/>
        <v>4.8858131131561382E-3</v>
      </c>
      <c r="AU1185" s="13">
        <f t="shared" si="1602"/>
        <v>2.431334580477478E-3</v>
      </c>
      <c r="AV1185" s="13">
        <f t="shared" si="1603"/>
        <v>9.0743153268202142E-4</v>
      </c>
      <c r="AW1185" s="13">
        <f t="shared" si="1604"/>
        <v>1.852120748630413E-5</v>
      </c>
      <c r="AX1185" s="13">
        <f t="shared" si="1605"/>
        <v>6.6463583324749369E-4</v>
      </c>
      <c r="AY1185" s="13">
        <f t="shared" si="1606"/>
        <v>1.0956035371902572E-3</v>
      </c>
      <c r="AZ1185" s="13">
        <f t="shared" si="1607"/>
        <v>9.0301113080132767E-4</v>
      </c>
      <c r="BA1185" s="13">
        <f t="shared" si="1608"/>
        <v>4.9618259079515234E-4</v>
      </c>
      <c r="BB1185" s="13">
        <f t="shared" si="1609"/>
        <v>2.0448017334214526E-4</v>
      </c>
      <c r="BC1185" s="13">
        <f t="shared" si="1610"/>
        <v>6.7414120633338932E-5</v>
      </c>
      <c r="BD1185" s="13">
        <f t="shared" si="1611"/>
        <v>1.2045560346198758E-3</v>
      </c>
      <c r="BE1185" s="13">
        <f t="shared" si="1612"/>
        <v>1.7982751324695644E-3</v>
      </c>
      <c r="BF1185" s="13">
        <f t="shared" si="1613"/>
        <v>1.3423175672682276E-3</v>
      </c>
      <c r="BG1185" s="13">
        <f t="shared" si="1614"/>
        <v>6.6797952432802107E-4</v>
      </c>
      <c r="BH1185" s="13">
        <f t="shared" si="1615"/>
        <v>2.493057469047085E-4</v>
      </c>
      <c r="BI1185" s="13">
        <f t="shared" si="1616"/>
        <v>7.4437437886725732E-5</v>
      </c>
      <c r="BJ1185" s="14">
        <f t="shared" si="1617"/>
        <v>0.34763464349614748</v>
      </c>
      <c r="BK1185" s="14">
        <f t="shared" si="1618"/>
        <v>0.23706031777203235</v>
      </c>
      <c r="BL1185" s="14">
        <f t="shared" si="1619"/>
        <v>0.3816331223123563</v>
      </c>
      <c r="BM1185" s="14">
        <f t="shared" si="1620"/>
        <v>0.60523658125455659</v>
      </c>
      <c r="BN1185" s="14">
        <f t="shared" si="1621"/>
        <v>0.39228443988874778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1.1607000000000001</v>
      </c>
      <c r="F1186" s="10">
        <f>VLOOKUP(B1186,home!$B$2:$E$405,3,FALSE)</f>
        <v>0.70489999999999997</v>
      </c>
      <c r="G1186" s="10">
        <f>VLOOKUP(C1186,away!$B$2:$E$405,4,FALSE)</f>
        <v>0.68920000000000003</v>
      </c>
      <c r="H1186" s="10">
        <f>VLOOKUP(A1186,away!$A$2:$E$405,3,FALSE)</f>
        <v>0.89880000000000004</v>
      </c>
      <c r="I1186" s="10">
        <f>VLOOKUP(C1186,away!$B$2:$E$405,3,FALSE)</f>
        <v>1.0013000000000001</v>
      </c>
      <c r="J1186" s="10">
        <f>VLOOKUP(B1186,home!$B$2:$E$405,4,FALSE)</f>
        <v>1.1126</v>
      </c>
      <c r="K1186" s="12">
        <f t="shared" si="1566"/>
        <v>0.56388788475600005</v>
      </c>
      <c r="L1186" s="12">
        <f t="shared" si="1567"/>
        <v>1.0013048863440002</v>
      </c>
      <c r="M1186" s="13">
        <f t="shared" si="1568"/>
        <v>0.20904771093166519</v>
      </c>
      <c r="N1186" s="13">
        <f t="shared" si="1569"/>
        <v>0.11787947153034041</v>
      </c>
      <c r="O1186" s="13">
        <f t="shared" si="1570"/>
        <v>0.20932049443490439</v>
      </c>
      <c r="P1186" s="13">
        <f t="shared" si="1571"/>
        <v>0.1180332908429783</v>
      </c>
      <c r="Q1186" s="13">
        <f t="shared" si="1572"/>
        <v>3.3235402928699392E-2</v>
      </c>
      <c r="R1186" s="13">
        <f t="shared" si="1573"/>
        <v>0.10479681694480593</v>
      </c>
      <c r="S1186" s="13">
        <f t="shared" si="1574"/>
        <v>1.6661098183200437E-2</v>
      </c>
      <c r="T1186" s="13">
        <f t="shared" si="1575"/>
        <v>3.3278771352118389E-2</v>
      </c>
      <c r="U1186" s="13">
        <f t="shared" si="1576"/>
        <v>5.9093655436168346E-2</v>
      </c>
      <c r="V1186" s="13">
        <f t="shared" si="1577"/>
        <v>1.0452500898036397E-3</v>
      </c>
      <c r="W1186" s="13">
        <f t="shared" si="1578"/>
        <v>6.247013685492556E-3</v>
      </c>
      <c r="X1186" s="13">
        <f t="shared" si="1579"/>
        <v>6.2551653283415371E-3</v>
      </c>
      <c r="Y1186" s="13">
        <f t="shared" si="1580"/>
        <v>3.1316638040789768E-3</v>
      </c>
      <c r="Z1186" s="13">
        <f t="shared" si="1581"/>
        <v>3.4977854960043964E-2</v>
      </c>
      <c r="AA1186" s="13">
        <f t="shared" si="1582"/>
        <v>1.9723588646721354E-2</v>
      </c>
      <c r="AB1186" s="13">
        <f t="shared" si="1583"/>
        <v>5.5609463408985808E-3</v>
      </c>
      <c r="AC1186" s="13">
        <f t="shared" si="1584"/>
        <v>3.6885810451953334E-5</v>
      </c>
      <c r="AD1186" s="13">
        <f t="shared" si="1585"/>
        <v>8.8065383328854527E-4</v>
      </c>
      <c r="AE1186" s="13">
        <f t="shared" si="1586"/>
        <v>8.8180298644939482E-4</v>
      </c>
      <c r="AF1186" s="13">
        <f t="shared" si="1587"/>
        <v>4.4147681956225557E-4</v>
      </c>
      <c r="AG1186" s="13">
        <f t="shared" si="1588"/>
        <v>1.4735096554509833E-4</v>
      </c>
      <c r="AH1186" s="13">
        <f t="shared" si="1589"/>
        <v>8.7558742713309354E-3</v>
      </c>
      <c r="AI1186" s="13">
        <f t="shared" si="1590"/>
        <v>4.9373314220502833E-3</v>
      </c>
      <c r="AJ1186" s="13">
        <f t="shared" si="1591"/>
        <v>1.3920506859596339E-3</v>
      </c>
      <c r="AK1186" s="13">
        <f t="shared" si="1592"/>
        <v>2.6165350559297231E-4</v>
      </c>
      <c r="AL1186" s="13">
        <f t="shared" si="1593"/>
        <v>8.3306410266842168E-7</v>
      </c>
      <c r="AM1186" s="13">
        <f t="shared" si="1594"/>
        <v>9.9318005451068213E-5</v>
      </c>
      <c r="AN1186" s="13">
        <f t="shared" si="1595"/>
        <v>9.9447604160094645E-5</v>
      </c>
      <c r="AO1186" s="13">
        <f t="shared" si="1596"/>
        <v>4.978868599035334E-5</v>
      </c>
      <c r="AP1186" s="13">
        <f t="shared" si="1597"/>
        <v>1.6617884855595954E-5</v>
      </c>
      <c r="AQ1186" s="13">
        <f t="shared" si="1598"/>
        <v>4.1598923266525466E-6</v>
      </c>
      <c r="AR1186" s="13">
        <f t="shared" si="1599"/>
        <v>1.753459938419476E-3</v>
      </c>
      <c r="AS1186" s="13">
        <f t="shared" si="1600"/>
        <v>9.8875481567974413E-4</v>
      </c>
      <c r="AT1186" s="13">
        <f t="shared" si="1601"/>
        <v>2.7877343077797987E-4</v>
      </c>
      <c r="AU1186" s="13">
        <f t="shared" si="1602"/>
        <v>5.2398986735856084E-5</v>
      </c>
      <c r="AV1186" s="13">
        <f t="shared" si="1603"/>
        <v>7.3867884484598963E-6</v>
      </c>
      <c r="AW1186" s="13">
        <f t="shared" si="1604"/>
        <v>1.306577031345317E-8</v>
      </c>
      <c r="AX1186" s="13">
        <f t="shared" si="1605"/>
        <v>9.3340366686646163E-6</v>
      </c>
      <c r="AY1186" s="13">
        <f t="shared" si="1606"/>
        <v>9.3462165256479532E-6</v>
      </c>
      <c r="AZ1186" s="13">
        <f t="shared" si="1607"/>
        <v>4.6792061379801693E-6</v>
      </c>
      <c r="BA1186" s="13">
        <f t="shared" si="1608"/>
        <v>1.5617706567234607E-6</v>
      </c>
      <c r="BB1186" s="13">
        <f t="shared" si="1609"/>
        <v>3.9095214748146972E-7</v>
      </c>
      <c r="BC1186" s="13">
        <f t="shared" si="1610"/>
        <v>7.8292459119975197E-8</v>
      </c>
      <c r="BD1186" s="13">
        <f t="shared" si="1611"/>
        <v>2.9262466739131171E-4</v>
      </c>
      <c r="BE1186" s="13">
        <f t="shared" si="1612"/>
        <v>1.650075047227148E-4</v>
      </c>
      <c r="BF1186" s="13">
        <f t="shared" si="1613"/>
        <v>4.6522866403478671E-5</v>
      </c>
      <c r="BG1186" s="13">
        <f t="shared" si="1614"/>
        <v>8.7445602430145232E-6</v>
      </c>
      <c r="BH1186" s="13">
        <f t="shared" si="1615"/>
        <v>1.232737894638718E-6</v>
      </c>
      <c r="BI1186" s="13">
        <f t="shared" si="1616"/>
        <v>1.3902519277327834E-7</v>
      </c>
      <c r="BJ1186" s="14">
        <f t="shared" si="1617"/>
        <v>0.20267349578129593</v>
      </c>
      <c r="BK1186" s="14">
        <f t="shared" si="1618"/>
        <v>0.34483441513872787</v>
      </c>
      <c r="BL1186" s="14">
        <f t="shared" si="1619"/>
        <v>0.41743745701034196</v>
      </c>
      <c r="BM1186" s="14">
        <f t="shared" si="1620"/>
        <v>0.20760070212626069</v>
      </c>
      <c r="BN1186" s="14">
        <f t="shared" si="1621"/>
        <v>0.79231318761339364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1.1607000000000001</v>
      </c>
      <c r="F1187" s="10">
        <f>VLOOKUP(B1187,home!$B$2:$E$405,3,FALSE)</f>
        <v>2.0676999999999999</v>
      </c>
      <c r="G1187" s="10">
        <f>VLOOKUP(C1187,away!$B$2:$E$405,4,FALSE)</f>
        <v>2.3262</v>
      </c>
      <c r="H1187" s="10">
        <f>VLOOKUP(A1187,away!$A$2:$E$405,3,FALSE)</f>
        <v>0.89880000000000004</v>
      </c>
      <c r="I1187" s="10">
        <f>VLOOKUP(C1187,away!$B$2:$E$405,3,FALSE)</f>
        <v>0.44500000000000001</v>
      </c>
      <c r="J1187" s="10">
        <f>VLOOKUP(B1187,home!$B$2:$E$405,4,FALSE)</f>
        <v>0.8901</v>
      </c>
      <c r="K1187" s="12">
        <f t="shared" si="1566"/>
        <v>5.5828320570179999</v>
      </c>
      <c r="L1187" s="12">
        <f t="shared" si="1567"/>
        <v>0.35600973660000002</v>
      </c>
      <c r="M1187" s="13">
        <f t="shared" si="1568"/>
        <v>2.6350798505919534E-3</v>
      </c>
      <c r="N1187" s="13">
        <f t="shared" si="1569"/>
        <v>1.4711208262686957E-2</v>
      </c>
      <c r="O1187" s="13">
        <f t="shared" si="1570"/>
        <v>9.3811408352920882E-4</v>
      </c>
      <c r="P1187" s="13">
        <f t="shared" si="1571"/>
        <v>5.2373333786669279E-3</v>
      </c>
      <c r="Q1187" s="13">
        <f t="shared" si="1572"/>
        <v>4.1065102543198423E-2</v>
      </c>
      <c r="R1187" s="13">
        <f t="shared" si="1573"/>
        <v>1.6698887388899201E-4</v>
      </c>
      <c r="S1187" s="13">
        <f t="shared" si="1574"/>
        <v>2.6023557609778747E-3</v>
      </c>
      <c r="T1187" s="13">
        <f t="shared" si="1575"/>
        <v>1.4619576339856062E-2</v>
      </c>
      <c r="U1187" s="13">
        <f t="shared" si="1576"/>
        <v>9.322708383128006E-4</v>
      </c>
      <c r="V1187" s="13">
        <f t="shared" si="1577"/>
        <v>5.7469920638790516E-4</v>
      </c>
      <c r="W1187" s="13">
        <f t="shared" si="1578"/>
        <v>7.6419856967633162E-2</v>
      </c>
      <c r="X1187" s="13">
        <f t="shared" si="1579"/>
        <v>2.7206213150056762E-2</v>
      </c>
      <c r="Y1187" s="13">
        <f t="shared" si="1580"/>
        <v>4.8428383887175819E-3</v>
      </c>
      <c r="Z1187" s="13">
        <f t="shared" si="1581"/>
        <v>1.981655500278356E-5</v>
      </c>
      <c r="AA1187" s="13">
        <f t="shared" si="1582"/>
        <v>1.1063249852920047E-4</v>
      </c>
      <c r="AB1187" s="13">
        <f t="shared" si="1583"/>
        <v>3.0882132966840865E-4</v>
      </c>
      <c r="AC1187" s="13">
        <f t="shared" si="1584"/>
        <v>7.138994610620189E-5</v>
      </c>
      <c r="AD1187" s="13">
        <f t="shared" si="1585"/>
        <v>0.10665980681790821</v>
      </c>
      <c r="AE1187" s="13">
        <f t="shared" si="1586"/>
        <v>3.7971929731050388E-2</v>
      </c>
      <c r="AF1187" s="13">
        <f t="shared" si="1587"/>
        <v>6.7591883508724788E-3</v>
      </c>
      <c r="AG1187" s="13">
        <f t="shared" si="1588"/>
        <v>8.0211228814130011E-4</v>
      </c>
      <c r="AH1187" s="13">
        <f t="shared" si="1589"/>
        <v>1.7637216317150969E-6</v>
      </c>
      <c r="AI1187" s="13">
        <f t="shared" si="1590"/>
        <v>9.8465616651951378E-6</v>
      </c>
      <c r="AJ1187" s="13">
        <f t="shared" si="1591"/>
        <v>2.7485850057927984E-5</v>
      </c>
      <c r="AK1187" s="13">
        <f t="shared" si="1592"/>
        <v>5.1149628272596784E-5</v>
      </c>
      <c r="AL1187" s="13">
        <f t="shared" si="1593"/>
        <v>5.6756222785317352E-6</v>
      </c>
      <c r="AM1187" s="13">
        <f t="shared" si="1594"/>
        <v>0.11909275773967298</v>
      </c>
      <c r="AN1187" s="13">
        <f t="shared" si="1595"/>
        <v>4.2398181313868598E-2</v>
      </c>
      <c r="AO1187" s="13">
        <f t="shared" si="1596"/>
        <v>7.5470826809347002E-3</v>
      </c>
      <c r="AP1187" s="13">
        <f t="shared" si="1597"/>
        <v>8.9561163911266181E-4</v>
      </c>
      <c r="AQ1187" s="13">
        <f t="shared" si="1598"/>
        <v>7.971161593409825E-5</v>
      </c>
      <c r="AR1187" s="13">
        <f t="shared" si="1599"/>
        <v>1.2558041470852277E-7</v>
      </c>
      <c r="AS1187" s="13">
        <f t="shared" si="1600"/>
        <v>7.0109436496835553E-7</v>
      </c>
      <c r="AT1187" s="13">
        <f t="shared" si="1601"/>
        <v>1.9570460478700069E-6</v>
      </c>
      <c r="AU1187" s="13">
        <f t="shared" si="1602"/>
        <v>3.6419531377030185E-6</v>
      </c>
      <c r="AV1187" s="13">
        <f t="shared" si="1603"/>
        <v>5.0831031818314256E-6</v>
      </c>
      <c r="AW1187" s="13">
        <f t="shared" si="1604"/>
        <v>3.1334835806654281E-7</v>
      </c>
      <c r="AX1187" s="13">
        <f t="shared" si="1605"/>
        <v>0.11081247761128747</v>
      </c>
      <c r="AY1187" s="13">
        <f t="shared" si="1606"/>
        <v>3.9450320966387856E-2</v>
      </c>
      <c r="AZ1187" s="13">
        <f t="shared" si="1607"/>
        <v>7.0223491880145985E-3</v>
      </c>
      <c r="BA1187" s="13">
        <f t="shared" si="1608"/>
        <v>8.3334156157943392E-4</v>
      </c>
      <c r="BB1187" s="13">
        <f t="shared" si="1609"/>
        <v>7.416942745893175E-5</v>
      </c>
      <c r="BC1187" s="13">
        <f t="shared" si="1610"/>
        <v>5.2810076666854186E-6</v>
      </c>
      <c r="BD1187" s="13">
        <f t="shared" si="1611"/>
        <v>7.4513083937499928E-9</v>
      </c>
      <c r="BE1187" s="13">
        <f t="shared" si="1612"/>
        <v>4.1599403367354762E-8</v>
      </c>
      <c r="BF1187" s="13">
        <f t="shared" si="1613"/>
        <v>1.1612124133604538E-7</v>
      </c>
      <c r="BG1187" s="13">
        <f t="shared" si="1614"/>
        <v>2.1609512954386587E-7</v>
      </c>
      <c r="BH1187" s="13">
        <f t="shared" si="1615"/>
        <v>3.0160570414573799E-7</v>
      </c>
      <c r="BI1187" s="13">
        <f t="shared" si="1616"/>
        <v>3.3676279873686254E-7</v>
      </c>
      <c r="BJ1187" s="14">
        <f t="shared" si="1617"/>
        <v>0.65926911759203943</v>
      </c>
      <c r="BK1187" s="14">
        <f t="shared" si="1618"/>
        <v>5.0576854731397253E-2</v>
      </c>
      <c r="BL1187" s="14">
        <f t="shared" si="1619"/>
        <v>2.5596017982886499E-3</v>
      </c>
      <c r="BM1187" s="14">
        <f t="shared" si="1620"/>
        <v>0.60822155606613582</v>
      </c>
      <c r="BN1187" s="14">
        <f t="shared" si="1621"/>
        <v>6.4753826992562463E-2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1.5941000000000001</v>
      </c>
      <c r="F1202" s="10">
        <f>VLOOKUP(B1202,home!$B$2:$E$405,3,FALSE)</f>
        <v>0.90610000000000002</v>
      </c>
      <c r="G1202" s="10">
        <f>VLOOKUP(C1202,away!$B$2:$E$405,4,FALSE)</f>
        <v>1.3243</v>
      </c>
      <c r="H1202" s="10">
        <f>VLOOKUP(A1202,away!$A$2:$E$405,3,FALSE)</f>
        <v>1.1647000000000001</v>
      </c>
      <c r="I1202" s="10">
        <f>VLOOKUP(C1202,away!$B$2:$E$405,3,FALSE)</f>
        <v>0.76319999999999999</v>
      </c>
      <c r="J1202" s="10">
        <f>VLOOKUP(B1202,home!$B$2:$E$405,4,FALSE)</f>
        <v>1.2402</v>
      </c>
      <c r="K1202" s="12">
        <f t="shared" si="1622"/>
        <v>1.912837473443</v>
      </c>
      <c r="L1202" s="12">
        <f t="shared" si="1623"/>
        <v>1.1024125894080001</v>
      </c>
      <c r="M1202" s="13">
        <f t="shared" si="1624"/>
        <v>4.9033572478890453E-2</v>
      </c>
      <c r="N1202" s="13">
        <f t="shared" si="1625"/>
        <v>9.3793254894405043E-2</v>
      </c>
      <c r="O1202" s="13">
        <f t="shared" si="1626"/>
        <v>5.4055227604378468E-2</v>
      </c>
      <c r="P1202" s="13">
        <f t="shared" si="1627"/>
        <v>0.10339886499714564</v>
      </c>
      <c r="Q1202" s="13">
        <f t="shared" si="1628"/>
        <v>8.9705626359104534E-2</v>
      </c>
      <c r="R1202" s="13">
        <f t="shared" si="1629"/>
        <v>2.9795581717190853E-2</v>
      </c>
      <c r="S1202" s="13">
        <f t="shared" si="1630"/>
        <v>5.4510230145379993E-2</v>
      </c>
      <c r="T1202" s="13">
        <f t="shared" si="1631"/>
        <v>9.8892611839006966E-2</v>
      </c>
      <c r="U1202" s="13">
        <f t="shared" si="1632"/>
        <v>5.6994105251675801E-2</v>
      </c>
      <c r="V1202" s="13">
        <f t="shared" si="1633"/>
        <v>1.2771965643634552E-2</v>
      </c>
      <c r="W1202" s="13">
        <f t="shared" si="1634"/>
        <v>5.7197427892790434E-2</v>
      </c>
      <c r="X1202" s="13">
        <f t="shared" si="1635"/>
        <v>6.3055164590768473E-2</v>
      </c>
      <c r="Y1202" s="13">
        <f t="shared" si="1636"/>
        <v>3.4756403636028374E-2</v>
      </c>
      <c r="Z1202" s="13">
        <f t="shared" si="1637"/>
        <v>1.0949008131255341E-2</v>
      </c>
      <c r="AA1202" s="13">
        <f t="shared" si="1638"/>
        <v>2.0943673050497331E-2</v>
      </c>
      <c r="AB1202" s="13">
        <f t="shared" si="1639"/>
        <v>2.0030921321264786E-2</v>
      </c>
      <c r="AC1202" s="13">
        <f t="shared" si="1640"/>
        <v>1.6832940735438057E-3</v>
      </c>
      <c r="AD1202" s="13">
        <f t="shared" si="1641"/>
        <v>2.7352345864470853E-2</v>
      </c>
      <c r="AE1202" s="13">
        <f t="shared" si="1642"/>
        <v>3.0153570430834511E-2</v>
      </c>
      <c r="AF1202" s="13">
        <f t="shared" si="1643"/>
        <v>1.66208378292764E-2</v>
      </c>
      <c r="AG1202" s="13">
        <f t="shared" si="1644"/>
        <v>6.1076736231676773E-3</v>
      </c>
      <c r="AH1202" s="13">
        <f t="shared" si="1645"/>
        <v>3.0175811013566129E-3</v>
      </c>
      <c r="AI1202" s="13">
        <f t="shared" si="1646"/>
        <v>5.7721422098283293E-3</v>
      </c>
      <c r="AJ1202" s="13">
        <f t="shared" si="1647"/>
        <v>5.5205849605008597E-3</v>
      </c>
      <c r="AK1202" s="13">
        <f t="shared" si="1648"/>
        <v>3.5199939292572965E-3</v>
      </c>
      <c r="AL1202" s="13">
        <f t="shared" si="1649"/>
        <v>1.4198492001436943E-4</v>
      </c>
      <c r="AM1202" s="13">
        <f t="shared" si="1650"/>
        <v>1.04641184312267E-2</v>
      </c>
      <c r="AN1202" s="13">
        <f t="shared" si="1651"/>
        <v>1.1535775895640605E-2</v>
      </c>
      <c r="AO1202" s="13">
        <f t="shared" si="1652"/>
        <v>6.358592287971779E-3</v>
      </c>
      <c r="AP1202" s="13">
        <f t="shared" si="1653"/>
        <v>2.336597396390902E-3</v>
      </c>
      <c r="AQ1202" s="13">
        <f t="shared" si="1654"/>
        <v>6.439735965398216E-4</v>
      </c>
      <c r="AR1202" s="13">
        <f t="shared" si="1655"/>
        <v>6.6532387913903739E-4</v>
      </c>
      <c r="AS1202" s="13">
        <f t="shared" si="1656"/>
        <v>1.2726564479936123E-3</v>
      </c>
      <c r="AT1202" s="13">
        <f t="shared" si="1657"/>
        <v>1.2171924722705224E-3</v>
      </c>
      <c r="AU1202" s="13">
        <f t="shared" si="1658"/>
        <v>7.7609712445059491E-4</v>
      </c>
      <c r="AV1202" s="13">
        <f t="shared" si="1659"/>
        <v>3.7113691567011329E-4</v>
      </c>
      <c r="AW1202" s="13">
        <f t="shared" si="1660"/>
        <v>8.3169091173403716E-6</v>
      </c>
      <c r="AX1202" s="13">
        <f t="shared" si="1661"/>
        <v>3.3360263102993394E-3</v>
      </c>
      <c r="AY1202" s="13">
        <f t="shared" si="1662"/>
        <v>3.6776774030703109E-3</v>
      </c>
      <c r="AZ1202" s="13">
        <f t="shared" si="1663"/>
        <v>2.0271589344630163E-3</v>
      </c>
      <c r="BA1202" s="13">
        <f t="shared" si="1664"/>
        <v>7.4492184336097855E-4</v>
      </c>
      <c r="BB1202" s="13">
        <f t="shared" si="1665"/>
        <v>2.0530280456153931E-4</v>
      </c>
      <c r="BC1202" s="13">
        <f t="shared" si="1666"/>
        <v>4.5265679277882201E-5</v>
      </c>
      <c r="BD1202" s="13">
        <f t="shared" si="1667"/>
        <v>1.2224357006610705E-4</v>
      </c>
      <c r="BE1202" s="13">
        <f t="shared" si="1668"/>
        <v>2.3383208170990458E-4</v>
      </c>
      <c r="BF1202" s="13">
        <f t="shared" si="1669"/>
        <v>2.2364138419394557E-4</v>
      </c>
      <c r="BG1202" s="13">
        <f t="shared" si="1670"/>
        <v>1.4259654009961405E-4</v>
      </c>
      <c r="BH1202" s="13">
        <f t="shared" si="1671"/>
        <v>6.8191001371464775E-5</v>
      </c>
      <c r="BI1202" s="13">
        <f t="shared" si="1672"/>
        <v>2.6087660554988159E-5</v>
      </c>
      <c r="BJ1202" s="14">
        <f t="shared" si="1673"/>
        <v>0.55901032754265612</v>
      </c>
      <c r="BK1202" s="14">
        <f t="shared" si="1674"/>
        <v>0.22521758966167912</v>
      </c>
      <c r="BL1202" s="14">
        <f t="shared" si="1675"/>
        <v>0.20476881022347029</v>
      </c>
      <c r="BM1202" s="14">
        <f t="shared" si="1676"/>
        <v>0.57649424701399288</v>
      </c>
      <c r="BN1202" s="14">
        <f t="shared" si="1677"/>
        <v>0.41978212805111503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1.5941000000000001</v>
      </c>
      <c r="F1203" s="10">
        <f>VLOOKUP(B1203,home!$B$2:$E$405,3,FALSE)</f>
        <v>1.0664</v>
      </c>
      <c r="G1203" s="10">
        <f>VLOOKUP(C1203,away!$B$2:$E$405,4,FALSE)</f>
        <v>1.1919</v>
      </c>
      <c r="H1203" s="10">
        <f>VLOOKUP(A1203,away!$A$2:$E$405,3,FALSE)</f>
        <v>1.1647000000000001</v>
      </c>
      <c r="I1203" s="10">
        <f>VLOOKUP(C1203,away!$B$2:$E$405,3,FALSE)</f>
        <v>0.85860000000000003</v>
      </c>
      <c r="J1203" s="10">
        <f>VLOOKUP(B1203,home!$B$2:$E$405,4,FALSE)</f>
        <v>1.3736999999999999</v>
      </c>
      <c r="K1203" s="12">
        <f t="shared" si="1622"/>
        <v>2.0261683072559999</v>
      </c>
      <c r="L1203" s="12">
        <f t="shared" si="1623"/>
        <v>1.373715687654</v>
      </c>
      <c r="M1203" s="13">
        <f t="shared" si="1624"/>
        <v>3.3377141654075175E-2</v>
      </c>
      <c r="N1203" s="13">
        <f t="shared" si="1625"/>
        <v>6.7627706606281215E-2</v>
      </c>
      <c r="O1203" s="13">
        <f t="shared" si="1626"/>
        <v>4.5850703099252842E-2</v>
      </c>
      <c r="P1203" s="13">
        <f t="shared" si="1627"/>
        <v>9.2901241485110558E-2</v>
      </c>
      <c r="Q1203" s="13">
        <f t="shared" si="1628"/>
        <v>6.8512557909027119E-2</v>
      </c>
      <c r="R1203" s="13">
        <f t="shared" si="1629"/>
        <v>3.149291506870476E-2</v>
      </c>
      <c r="S1203" s="13">
        <f t="shared" si="1630"/>
        <v>6.4644845557206926E-2</v>
      </c>
      <c r="T1203" s="13">
        <f t="shared" si="1631"/>
        <v>9.4116775600933678E-2</v>
      </c>
      <c r="U1203" s="13">
        <f t="shared" si="1632"/>
        <v>6.3809946415314497E-2</v>
      </c>
      <c r="V1203" s="13">
        <f t="shared" si="1633"/>
        <v>1.9992346425854353E-2</v>
      </c>
      <c r="W1203" s="13">
        <f t="shared" si="1634"/>
        <v>4.6272657828104038E-2</v>
      </c>
      <c r="X1203" s="13">
        <f t="shared" si="1635"/>
        <v>6.3565475967912177E-2</v>
      </c>
      <c r="Y1203" s="13">
        <f t="shared" si="1636"/>
        <v>4.3660445765157159E-2</v>
      </c>
      <c r="Z1203" s="13">
        <f t="shared" si="1637"/>
        <v>1.4420770493278263E-2</v>
      </c>
      <c r="AA1203" s="13">
        <f t="shared" si="1638"/>
        <v>2.9218908139692887E-2</v>
      </c>
      <c r="AB1203" s="13">
        <f t="shared" si="1639"/>
        <v>2.9601212822635052E-2</v>
      </c>
      <c r="AC1203" s="13">
        <f t="shared" si="1640"/>
        <v>3.4778925619434998E-3</v>
      </c>
      <c r="AD1203" s="13">
        <f t="shared" si="1641"/>
        <v>2.3439048195951422E-2</v>
      </c>
      <c r="AE1203" s="13">
        <f t="shared" si="1642"/>
        <v>3.2198588210456652E-2</v>
      </c>
      <c r="AF1203" s="13">
        <f t="shared" si="1643"/>
        <v>2.2115852872507728E-2</v>
      </c>
      <c r="AG1203" s="13">
        <f t="shared" si="1644"/>
        <v>1.0126964678937216E-2</v>
      </c>
      <c r="AH1203" s="13">
        <f t="shared" si="1645"/>
        <v>4.9525096636685627E-3</v>
      </c>
      <c r="AI1203" s="13">
        <f t="shared" si="1646"/>
        <v>1.0034618121904313E-2</v>
      </c>
      <c r="AJ1203" s="13">
        <f t="shared" si="1647"/>
        <v>1.0165912607009622E-2</v>
      </c>
      <c r="AK1203" s="13">
        <f t="shared" si="1648"/>
        <v>6.8659499795523703E-3</v>
      </c>
      <c r="AL1203" s="13">
        <f t="shared" si="1649"/>
        <v>3.8721175120989885E-4</v>
      </c>
      <c r="AM1203" s="13">
        <f t="shared" si="1650"/>
        <v>9.4982913213765337E-3</v>
      </c>
      <c r="AN1203" s="13">
        <f t="shared" si="1651"/>
        <v>1.3047951794082786E-2</v>
      </c>
      <c r="AO1203" s="13">
        <f t="shared" si="1652"/>
        <v>8.9620880356423398E-3</v>
      </c>
      <c r="AP1203" s="13">
        <f t="shared" si="1653"/>
        <v>4.1037869762327022E-3</v>
      </c>
      <c r="AQ1203" s="13">
        <f t="shared" si="1654"/>
        <v>1.4093591370102582E-3</v>
      </c>
      <c r="AR1203" s="13">
        <f t="shared" si="1655"/>
        <v>1.3606680436479078E-3</v>
      </c>
      <c r="AS1203" s="13">
        <f t="shared" si="1656"/>
        <v>2.7569424667354138E-3</v>
      </c>
      <c r="AT1203" s="13">
        <f t="shared" si="1657"/>
        <v>2.7930147255137375E-3</v>
      </c>
      <c r="AU1203" s="13">
        <f t="shared" si="1658"/>
        <v>1.8863726395117501E-3</v>
      </c>
      <c r="AV1203" s="13">
        <f t="shared" si="1659"/>
        <v>9.5552711446338914E-4</v>
      </c>
      <c r="AW1203" s="13">
        <f t="shared" si="1660"/>
        <v>2.9937698062483057E-5</v>
      </c>
      <c r="AX1203" s="13">
        <f t="shared" si="1661"/>
        <v>3.207522808076309E-3</v>
      </c>
      <c r="AY1203" s="13">
        <f t="shared" si="1662"/>
        <v>4.4062243999624358E-3</v>
      </c>
      <c r="AZ1203" s="13">
        <f t="shared" si="1663"/>
        <v>3.0264497907761161E-3</v>
      </c>
      <c r="BA1203" s="13">
        <f t="shared" si="1664"/>
        <v>1.385827185162106E-3</v>
      </c>
      <c r="BB1203" s="13">
        <f t="shared" si="1665"/>
        <v>4.7593313615864209E-4</v>
      </c>
      <c r="BC1203" s="13">
        <f t="shared" si="1666"/>
        <v>1.3075936308309873E-4</v>
      </c>
      <c r="BD1203" s="13">
        <f t="shared" si="1667"/>
        <v>3.115285062081019E-4</v>
      </c>
      <c r="BE1203" s="13">
        <f t="shared" si="1668"/>
        <v>6.312091860856601E-4</v>
      </c>
      <c r="BF1203" s="13">
        <f t="shared" si="1669"/>
        <v>6.3946802404780967E-4</v>
      </c>
      <c r="BG1203" s="13">
        <f t="shared" si="1670"/>
        <v>4.3188994794309649E-4</v>
      </c>
      <c r="BH1203" s="13">
        <f t="shared" si="1671"/>
        <v>2.1877043118618652E-4</v>
      </c>
      <c r="BI1203" s="13">
        <f t="shared" si="1672"/>
        <v>8.8653142846836105E-5</v>
      </c>
      <c r="BJ1203" s="14">
        <f t="shared" si="1673"/>
        <v>0.52129026758283181</v>
      </c>
      <c r="BK1203" s="14">
        <f t="shared" si="1674"/>
        <v>0.21918690383536285</v>
      </c>
      <c r="BL1203" s="14">
        <f t="shared" si="1675"/>
        <v>0.24406672014592484</v>
      </c>
      <c r="BM1203" s="14">
        <f t="shared" si="1676"/>
        <v>0.65482610953304599</v>
      </c>
      <c r="BN1203" s="14">
        <f t="shared" si="1677"/>
        <v>0.33976226582245167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1.1607000000000001</v>
      </c>
      <c r="F1204" s="10">
        <f>VLOOKUP(B1204,home!$B$2:$E$405,3,FALSE)</f>
        <v>0.43080000000000002</v>
      </c>
      <c r="G1204" s="10">
        <f>VLOOKUP(C1204,away!$B$2:$E$405,4,FALSE)</f>
        <v>0.62660000000000005</v>
      </c>
      <c r="H1204" s="10">
        <f>VLOOKUP(A1204,away!$A$2:$E$405,3,FALSE)</f>
        <v>0.89880000000000004</v>
      </c>
      <c r="I1204" s="10">
        <f>VLOOKUP(C1204,away!$B$2:$E$405,3,FALSE)</f>
        <v>1.1126</v>
      </c>
      <c r="J1204" s="10">
        <f>VLOOKUP(B1204,home!$B$2:$E$405,4,FALSE)</f>
        <v>0.8901</v>
      </c>
      <c r="K1204" s="12">
        <f t="shared" si="1622"/>
        <v>0.3133185222960001</v>
      </c>
      <c r="L1204" s="12">
        <f t="shared" si="1623"/>
        <v>0.89010434368800007</v>
      </c>
      <c r="M1204" s="13">
        <f t="shared" si="1624"/>
        <v>0.30016502687572483</v>
      </c>
      <c r="N1204" s="13">
        <f t="shared" si="1625"/>
        <v>9.4047262665641271E-2</v>
      </c>
      <c r="O1204" s="13">
        <f t="shared" si="1626"/>
        <v>0.26717819424530792</v>
      </c>
      <c r="P1204" s="13">
        <f t="shared" si="1627"/>
        <v>8.3711877010653565E-2</v>
      </c>
      <c r="Q1204" s="13">
        <f t="shared" si="1628"/>
        <v>1.4733374682191248E-2</v>
      </c>
      <c r="R1204" s="13">
        <f t="shared" si="1629"/>
        <v>0.1189082356182324</v>
      </c>
      <c r="S1204" s="13">
        <f t="shared" si="1630"/>
        <v>5.8365213509268404E-3</v>
      </c>
      <c r="T1204" s="13">
        <f t="shared" si="1631"/>
        <v>1.3114240801801237E-2</v>
      </c>
      <c r="U1204" s="13">
        <f t="shared" si="1632"/>
        <v>3.7256152672729186E-2</v>
      </c>
      <c r="V1204" s="13">
        <f t="shared" si="1633"/>
        <v>1.8085834781705204E-4</v>
      </c>
      <c r="W1204" s="13">
        <f t="shared" si="1634"/>
        <v>1.5387463946191548E-3</v>
      </c>
      <c r="X1204" s="13">
        <f t="shared" si="1635"/>
        <v>1.3696448496847589E-3</v>
      </c>
      <c r="Y1204" s="13">
        <f t="shared" si="1636"/>
        <v>6.0956341500715086E-4</v>
      </c>
      <c r="Z1204" s="13">
        <f t="shared" si="1637"/>
        <v>3.5280245674688279E-2</v>
      </c>
      <c r="AA1204" s="13">
        <f t="shared" si="1638"/>
        <v>1.1053954441033182E-2</v>
      </c>
      <c r="AB1204" s="13">
        <f t="shared" si="1639"/>
        <v>1.731704335495912E-3</v>
      </c>
      <c r="AC1204" s="13">
        <f t="shared" si="1640"/>
        <v>3.1524308324649022E-6</v>
      </c>
      <c r="AD1204" s="13">
        <f t="shared" si="1641"/>
        <v>1.2052943663759282E-4</v>
      </c>
      <c r="AE1204" s="13">
        <f t="shared" si="1642"/>
        <v>1.0728377509338894E-4</v>
      </c>
      <c r="AF1204" s="13">
        <f t="shared" si="1643"/>
        <v>4.7746877108935978E-5</v>
      </c>
      <c r="AG1204" s="13">
        <f t="shared" si="1644"/>
        <v>1.4166567570733687E-5</v>
      </c>
      <c r="AH1204" s="13">
        <f t="shared" si="1645"/>
        <v>7.8507749803549513E-3</v>
      </c>
      <c r="AI1204" s="13">
        <f t="shared" si="1646"/>
        <v>2.4597932157232228E-3</v>
      </c>
      <c r="AJ1204" s="13">
        <f t="shared" si="1647"/>
        <v>3.853493877520631E-4</v>
      </c>
      <c r="AK1204" s="13">
        <f t="shared" si="1648"/>
        <v>4.0245700246048272E-5</v>
      </c>
      <c r="AL1204" s="13">
        <f t="shared" si="1649"/>
        <v>3.5166775407336613E-8</v>
      </c>
      <c r="AM1204" s="13">
        <f t="shared" si="1650"/>
        <v>7.5528209960919948E-6</v>
      </c>
      <c r="AN1204" s="13">
        <f t="shared" si="1651"/>
        <v>6.7227987757194111E-6</v>
      </c>
      <c r="AO1204" s="13">
        <f t="shared" si="1652"/>
        <v>2.9919961960041082E-6</v>
      </c>
      <c r="AP1204" s="13">
        <f t="shared" si="1653"/>
        <v>8.8772960345374328E-7</v>
      </c>
      <c r="AQ1204" s="13">
        <f t="shared" si="1654"/>
        <v>1.9754299401365061E-7</v>
      </c>
      <c r="AR1204" s="13">
        <f t="shared" si="1655"/>
        <v>1.3976017822662035E-3</v>
      </c>
      <c r="AS1204" s="13">
        <f t="shared" si="1656"/>
        <v>4.3789452517790299E-4</v>
      </c>
      <c r="AT1204" s="13">
        <f t="shared" si="1657"/>
        <v>6.8600232775124588E-5</v>
      </c>
      <c r="AU1204" s="13">
        <f t="shared" si="1658"/>
        <v>7.1645745207545588E-6</v>
      </c>
      <c r="AV1204" s="13">
        <f t="shared" si="1659"/>
        <v>5.6119847543059767E-7</v>
      </c>
      <c r="AW1204" s="13">
        <f t="shared" si="1660"/>
        <v>2.7243132149316259E-10</v>
      </c>
      <c r="AX1204" s="13">
        <f t="shared" si="1661"/>
        <v>3.9440645227695774E-7</v>
      </c>
      <c r="AY1204" s="13">
        <f t="shared" si="1662"/>
        <v>3.5106289635029396E-7</v>
      </c>
      <c r="AZ1204" s="13">
        <f t="shared" si="1663"/>
        <v>1.562413044745434E-7</v>
      </c>
      <c r="BA1204" s="13">
        <f t="shared" si="1664"/>
        <v>4.6357021258756819E-8</v>
      </c>
      <c r="BB1204" s="13">
        <f t="shared" si="1665"/>
        <v>1.0315646495714099E-8</v>
      </c>
      <c r="BC1204" s="13">
        <f t="shared" si="1666"/>
        <v>1.8364003507570035E-9</v>
      </c>
      <c r="BD1204" s="13">
        <f t="shared" si="1667"/>
        <v>2.0733523619020634E-4</v>
      </c>
      <c r="BE1204" s="13">
        <f t="shared" si="1668"/>
        <v>6.4961969823007618E-5</v>
      </c>
      <c r="BF1204" s="13">
        <f t="shared" si="1669"/>
        <v>1.0176894195191048E-5</v>
      </c>
      <c r="BG1204" s="13">
        <f t="shared" si="1670"/>
        <v>1.0628698169333338E-6</v>
      </c>
      <c r="BH1204" s="13">
        <f t="shared" si="1671"/>
        <v>8.325420010864305E-8</v>
      </c>
      <c r="BI1204" s="13">
        <f t="shared" si="1672"/>
        <v>5.2170165905951086E-9</v>
      </c>
      <c r="BJ1204" s="14">
        <f t="shared" si="1673"/>
        <v>0.12572187257364195</v>
      </c>
      <c r="BK1204" s="14">
        <f t="shared" si="1674"/>
        <v>0.38989782224562652</v>
      </c>
      <c r="BL1204" s="14">
        <f t="shared" si="1675"/>
        <v>0.44905985235133233</v>
      </c>
      <c r="BM1204" s="14">
        <f t="shared" si="1676"/>
        <v>0.12121547095707286</v>
      </c>
      <c r="BN1204" s="14">
        <f t="shared" si="1677"/>
        <v>0.87874397109775115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1.1607000000000001</v>
      </c>
      <c r="F1205" s="10">
        <f>VLOOKUP(B1205,home!$B$2:$E$405,3,FALSE)</f>
        <v>0.68920000000000003</v>
      </c>
      <c r="G1205" s="10">
        <f>VLOOKUP(C1205,away!$B$2:$E$405,4,FALSE)</f>
        <v>0.62660000000000005</v>
      </c>
      <c r="H1205" s="10">
        <f>VLOOKUP(A1205,away!$A$2:$E$405,3,FALSE)</f>
        <v>0.89880000000000004</v>
      </c>
      <c r="I1205" s="10">
        <f>VLOOKUP(C1205,away!$B$2:$E$405,3,FALSE)</f>
        <v>0.9103</v>
      </c>
      <c r="J1205" s="10">
        <f>VLOOKUP(B1205,home!$B$2:$E$405,4,FALSE)</f>
        <v>1.3351</v>
      </c>
      <c r="K1205" s="12">
        <f t="shared" si="1622"/>
        <v>0.50125145210400002</v>
      </c>
      <c r="L1205" s="12">
        <f t="shared" si="1623"/>
        <v>1.0923489671640001</v>
      </c>
      <c r="M1205" s="13">
        <f t="shared" si="1624"/>
        <v>0.20319271419341411</v>
      </c>
      <c r="N1205" s="13">
        <f t="shared" si="1625"/>
        <v>0.10185064304640189</v>
      </c>
      <c r="O1205" s="13">
        <f t="shared" si="1626"/>
        <v>0.22195735148442575</v>
      </c>
      <c r="P1205" s="13">
        <f t="shared" si="1627"/>
        <v>0.11125644473672634</v>
      </c>
      <c r="Q1205" s="13">
        <f t="shared" si="1628"/>
        <v>2.5526391362367552E-2</v>
      </c>
      <c r="R1205" s="13">
        <f t="shared" si="1629"/>
        <v>0.1212274418242347</v>
      </c>
      <c r="S1205" s="13">
        <f t="shared" si="1630"/>
        <v>1.5229380325706376E-2</v>
      </c>
      <c r="T1205" s="13">
        <f t="shared" si="1631"/>
        <v>2.7883727240106244E-2</v>
      </c>
      <c r="U1205" s="13">
        <f t="shared" si="1632"/>
        <v>6.076543124925083E-2</v>
      </c>
      <c r="V1205" s="13">
        <f t="shared" si="1633"/>
        <v>9.2652420432353896E-4</v>
      </c>
      <c r="W1205" s="13">
        <f t="shared" si="1634"/>
        <v>4.2650469124539143E-3</v>
      </c>
      <c r="X1205" s="13">
        <f t="shared" si="1635"/>
        <v>4.6589195897250406E-3</v>
      </c>
      <c r="Y1205" s="13">
        <f t="shared" si="1636"/>
        <v>2.5445830009681375E-3</v>
      </c>
      <c r="Z1205" s="13">
        <f t="shared" si="1637"/>
        <v>4.4140890289545563E-2</v>
      </c>
      <c r="AA1205" s="13">
        <f t="shared" si="1638"/>
        <v>2.2125685354798068E-2</v>
      </c>
      <c r="AB1205" s="13">
        <f t="shared" si="1639"/>
        <v>5.5452659564443679E-3</v>
      </c>
      <c r="AC1205" s="13">
        <f t="shared" si="1640"/>
        <v>3.170690363602313E-5</v>
      </c>
      <c r="AD1205" s="13">
        <f t="shared" si="1641"/>
        <v>5.3446523953980143E-4</v>
      </c>
      <c r="AE1205" s="13">
        <f t="shared" si="1642"/>
        <v>5.8382255239636195E-4</v>
      </c>
      <c r="AF1205" s="13">
        <f t="shared" si="1643"/>
        <v>3.1886898105860814E-4</v>
      </c>
      <c r="AG1205" s="13">
        <f t="shared" si="1644"/>
        <v>1.1610540070666925E-4</v>
      </c>
      <c r="AH1205" s="13">
        <f t="shared" si="1645"/>
        <v>1.2054313979371135E-2</v>
      </c>
      <c r="AI1205" s="13">
        <f t="shared" si="1646"/>
        <v>6.0422423862773285E-3</v>
      </c>
      <c r="AJ1205" s="13">
        <f t="shared" si="1647"/>
        <v>1.5143413850429242E-3</v>
      </c>
      <c r="AK1205" s="13">
        <f t="shared" si="1648"/>
        <v>2.5302193941131624E-4</v>
      </c>
      <c r="AL1205" s="13">
        <f t="shared" si="1649"/>
        <v>6.9443383069258748E-7</v>
      </c>
      <c r="AM1205" s="13">
        <f t="shared" si="1650"/>
        <v>5.3580295483687545E-5</v>
      </c>
      <c r="AN1205" s="13">
        <f t="shared" si="1651"/>
        <v>5.8528380431948028E-5</v>
      </c>
      <c r="AO1205" s="13">
        <f t="shared" si="1652"/>
        <v>3.196670795731005E-5</v>
      </c>
      <c r="AP1205" s="13">
        <f t="shared" si="1653"/>
        <v>1.1639600140266951E-5</v>
      </c>
      <c r="AQ1205" s="13">
        <f t="shared" si="1654"/>
        <v>3.1786262978556392E-6</v>
      </c>
      <c r="AR1205" s="13">
        <f t="shared" si="1655"/>
        <v>2.6335034850473262E-3</v>
      </c>
      <c r="AS1205" s="13">
        <f t="shared" si="1656"/>
        <v>1.3200474460009169E-3</v>
      </c>
      <c r="AT1205" s="13">
        <f t="shared" si="1657"/>
        <v>3.3083784957706799E-4</v>
      </c>
      <c r="AU1205" s="13">
        <f t="shared" si="1658"/>
        <v>5.527765083715671E-5</v>
      </c>
      <c r="AV1205" s="13">
        <f t="shared" si="1659"/>
        <v>6.9270006877556707E-6</v>
      </c>
      <c r="AW1205" s="13">
        <f t="shared" si="1660"/>
        <v>1.0561981818652123E-8</v>
      </c>
      <c r="AX1205" s="13">
        <f t="shared" si="1661"/>
        <v>4.4762001525599635E-6</v>
      </c>
      <c r="AY1205" s="13">
        <f t="shared" si="1662"/>
        <v>4.8895726134682155E-6</v>
      </c>
      <c r="AZ1205" s="13">
        <f t="shared" si="1663"/>
        <v>2.6705597970976926E-6</v>
      </c>
      <c r="BA1205" s="13">
        <f t="shared" si="1664"/>
        <v>9.7239441203645551E-7</v>
      </c>
      <c r="BB1205" s="13">
        <f t="shared" si="1665"/>
        <v>2.6554850791601682E-7</v>
      </c>
      <c r="BC1205" s="13">
        <f t="shared" si="1666"/>
        <v>5.8014327670800471E-8</v>
      </c>
      <c r="BD1205" s="13">
        <f t="shared" si="1667"/>
        <v>4.7945080198570671E-4</v>
      </c>
      <c r="BE1205" s="13">
        <f t="shared" si="1668"/>
        <v>2.4032541070776286E-4</v>
      </c>
      <c r="BF1205" s="13">
        <f t="shared" si="1669"/>
        <v>6.0231730547378152E-5</v>
      </c>
      <c r="BG1205" s="13">
        <f t="shared" si="1670"/>
        <v>1.0063747466536721E-5</v>
      </c>
      <c r="BH1205" s="13">
        <f t="shared" si="1671"/>
        <v>1.2611170078023704E-6</v>
      </c>
      <c r="BI1205" s="13">
        <f t="shared" si="1672"/>
        <v>1.2642734628679795E-7</v>
      </c>
      <c r="BJ1205" s="14">
        <f t="shared" si="1673"/>
        <v>0.168454799225846</v>
      </c>
      <c r="BK1205" s="14">
        <f t="shared" si="1674"/>
        <v>0.33064235437025058</v>
      </c>
      <c r="BL1205" s="14">
        <f t="shared" si="1675"/>
        <v>0.45662314822646816</v>
      </c>
      <c r="BM1205" s="14">
        <f t="shared" si="1676"/>
        <v>0.21484532645390819</v>
      </c>
      <c r="BN1205" s="14">
        <f t="shared" si="1677"/>
        <v>0.78501098664757041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1.5941000000000001</v>
      </c>
      <c r="F1233" s="10">
        <f>VLOOKUP(B1233,home!$B$2:$E$405,3,FALSE)</f>
        <v>1.0455000000000001</v>
      </c>
      <c r="G1233" s="10">
        <f>VLOOKUP(C1233,away!$B$2:$E$405,4,FALSE)</f>
        <v>0.9758</v>
      </c>
      <c r="H1233" s="10">
        <f>VLOOKUP(A1233,away!$A$2:$E$405,3,FALSE)</f>
        <v>1.1647000000000001</v>
      </c>
      <c r="I1233" s="10">
        <f>VLOOKUP(C1233,away!$B$2:$E$405,3,FALSE)</f>
        <v>0.57240000000000002</v>
      </c>
      <c r="J1233" s="10">
        <f>VLOOKUP(B1233,home!$B$2:$E$405,4,FALSE)</f>
        <v>0.76319999999999999</v>
      </c>
      <c r="K1233" s="12">
        <f t="shared" si="1622"/>
        <v>1.6262990664900001</v>
      </c>
      <c r="L1233" s="12">
        <f t="shared" si="1623"/>
        <v>0.50880581049600004</v>
      </c>
      <c r="M1233" s="13">
        <f t="shared" si="1624"/>
        <v>0.11823218989066006</v>
      </c>
      <c r="N1233" s="13">
        <f t="shared" si="1625"/>
        <v>0.19228090004824888</v>
      </c>
      <c r="O1233" s="13">
        <f t="shared" si="1626"/>
        <v>6.015722520403427E-2</v>
      </c>
      <c r="P1233" s="13">
        <f t="shared" si="1627"/>
        <v>9.7833639191949623E-2</v>
      </c>
      <c r="Q1233" s="13">
        <f t="shared" si="1628"/>
        <v>0.15635312412616215</v>
      </c>
      <c r="R1233" s="13">
        <f t="shared" si="1629"/>
        <v>1.530417286356453E-2</v>
      </c>
      <c r="S1233" s="13">
        <f t="shared" si="1630"/>
        <v>2.0238610496837076E-2</v>
      </c>
      <c r="T1233" s="13">
        <f t="shared" si="1631"/>
        <v>7.9553378044593615E-2</v>
      </c>
      <c r="U1233" s="13">
        <f t="shared" si="1632"/>
        <v>2.4889162041416585E-2</v>
      </c>
      <c r="V1233" s="13">
        <f t="shared" si="1633"/>
        <v>1.8607612688267259E-3</v>
      </c>
      <c r="W1233" s="13">
        <f t="shared" si="1634"/>
        <v>8.4758979936390852E-2</v>
      </c>
      <c r="X1233" s="13">
        <f t="shared" si="1635"/>
        <v>4.3125861483349549E-2</v>
      </c>
      <c r="Y1233" s="13">
        <f t="shared" si="1636"/>
        <v>1.097134445268695E-2</v>
      </c>
      <c r="Z1233" s="13">
        <f t="shared" si="1637"/>
        <v>2.5956173592722805E-3</v>
      </c>
      <c r="AA1233" s="13">
        <f t="shared" si="1638"/>
        <v>4.2212500883497478E-3</v>
      </c>
      <c r="AB1233" s="13">
        <f t="shared" si="1639"/>
        <v>3.4325075390520144E-3</v>
      </c>
      <c r="AC1233" s="13">
        <f t="shared" si="1640"/>
        <v>9.623280616572239E-5</v>
      </c>
      <c r="AD1233" s="13">
        <f t="shared" si="1641"/>
        <v>3.4460862486799283E-2</v>
      </c>
      <c r="AE1233" s="13">
        <f t="shared" si="1642"/>
        <v>1.753388706798711E-2</v>
      </c>
      <c r="AF1233" s="13">
        <f t="shared" si="1643"/>
        <v>4.4606718103862575E-3</v>
      </c>
      <c r="AG1233" s="13">
        <f t="shared" si="1644"/>
        <v>7.5653857861341322E-4</v>
      </c>
      <c r="AH1233" s="13">
        <f t="shared" si="1645"/>
        <v>3.3016629855550498E-4</v>
      </c>
      <c r="AI1233" s="13">
        <f t="shared" si="1646"/>
        <v>5.3694914312727631E-4</v>
      </c>
      <c r="AJ1233" s="13">
        <f t="shared" si="1647"/>
        <v>4.3661994511024762E-4</v>
      </c>
      <c r="AK1233" s="13">
        <f t="shared" si="1648"/>
        <v>2.366915363812369E-4</v>
      </c>
      <c r="AL1233" s="13">
        <f t="shared" si="1649"/>
        <v>3.185192000775026E-6</v>
      </c>
      <c r="AM1233" s="13">
        <f t="shared" si="1650"/>
        <v>1.1208733698544379E-2</v>
      </c>
      <c r="AN1233" s="13">
        <f t="shared" si="1651"/>
        <v>5.7030688341217E-3</v>
      </c>
      <c r="AO1233" s="13">
        <f t="shared" si="1652"/>
        <v>1.450877280229885E-3</v>
      </c>
      <c r="AP1233" s="13">
        <f t="shared" si="1653"/>
        <v>2.4607159683253294E-4</v>
      </c>
      <c r="AQ1233" s="13">
        <f t="shared" si="1654"/>
        <v>3.130066456660547E-5</v>
      </c>
      <c r="AR1233" s="13">
        <f t="shared" si="1655"/>
        <v>3.3598106226999621E-5</v>
      </c>
      <c r="AS1233" s="13">
        <f t="shared" si="1656"/>
        <v>5.464056879280133E-5</v>
      </c>
      <c r="AT1233" s="13">
        <f t="shared" si="1657"/>
        <v>4.4430953010107732E-5</v>
      </c>
      <c r="AU1233" s="13">
        <f t="shared" si="1658"/>
        <v>2.4086005801199754E-5</v>
      </c>
      <c r="AV1233" s="13">
        <f t="shared" si="1659"/>
        <v>9.7927621874909731E-6</v>
      </c>
      <c r="AW1233" s="13">
        <f t="shared" si="1660"/>
        <v>7.321255959920189E-8</v>
      </c>
      <c r="AX1233" s="13">
        <f t="shared" si="1661"/>
        <v>3.0381255250796209E-3</v>
      </c>
      <c r="AY1233" s="13">
        <f t="shared" si="1662"/>
        <v>1.545815920176722E-3</v>
      </c>
      <c r="AZ1233" s="13">
        <f t="shared" si="1663"/>
        <v>3.9326006107156858E-4</v>
      </c>
      <c r="BA1233" s="13">
        <f t="shared" si="1664"/>
        <v>6.669766803640865E-5</v>
      </c>
      <c r="BB1233" s="13">
        <f t="shared" si="1665"/>
        <v>8.4840402608645127E-6</v>
      </c>
      <c r="BC1233" s="13">
        <f t="shared" si="1666"/>
        <v>8.6334579624197323E-7</v>
      </c>
      <c r="BD1233" s="13">
        <f t="shared" si="1667"/>
        <v>2.8491519449932058E-6</v>
      </c>
      <c r="BE1233" s="13">
        <f t="shared" si="1668"/>
        <v>4.6335731484306184E-6</v>
      </c>
      <c r="BF1233" s="13">
        <f t="shared" si="1669"/>
        <v>3.7677878429029239E-6</v>
      </c>
      <c r="BG1233" s="13">
        <f t="shared" si="1670"/>
        <v>2.0425166172151319E-6</v>
      </c>
      <c r="BH1233" s="13">
        <f t="shared" si="1671"/>
        <v>8.3043571696682055E-7</v>
      </c>
      <c r="BI1233" s="13">
        <f t="shared" si="1672"/>
        <v>2.7010736625661869E-7</v>
      </c>
      <c r="BJ1233" s="14">
        <f t="shared" si="1673"/>
        <v>0.64794884666993458</v>
      </c>
      <c r="BK1233" s="14">
        <f t="shared" si="1674"/>
        <v>0.23981043476661668</v>
      </c>
      <c r="BL1233" s="14">
        <f t="shared" si="1675"/>
        <v>0.1097256866282468</v>
      </c>
      <c r="BM1233" s="14">
        <f t="shared" si="1676"/>
        <v>0.35837359139183361</v>
      </c>
      <c r="BN1233" s="14">
        <f t="shared" si="1677"/>
        <v>0.64016125132461954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1.5941000000000001</v>
      </c>
      <c r="F1234" s="10">
        <f>VLOOKUP(B1234,home!$B$2:$E$405,3,FALSE)</f>
        <v>0.90610000000000002</v>
      </c>
      <c r="G1234" s="10">
        <f>VLOOKUP(C1234,away!$B$2:$E$405,4,FALSE)</f>
        <v>0.9758</v>
      </c>
      <c r="H1234" s="10">
        <f>VLOOKUP(A1234,away!$A$2:$E$405,3,FALSE)</f>
        <v>1.1647000000000001</v>
      </c>
      <c r="I1234" s="10">
        <f>VLOOKUP(C1234,away!$B$2:$E$405,3,FALSE)</f>
        <v>1.0494000000000001</v>
      </c>
      <c r="J1234" s="10">
        <f>VLOOKUP(B1234,home!$B$2:$E$405,4,FALSE)</f>
        <v>1.1448</v>
      </c>
      <c r="K1234" s="12">
        <f t="shared" si="1622"/>
        <v>1.4094591909580001</v>
      </c>
      <c r="L1234" s="12">
        <f t="shared" si="1623"/>
        <v>1.3992159788640002</v>
      </c>
      <c r="M1234" s="13">
        <f t="shared" si="1624"/>
        <v>6.0284806641650243E-2</v>
      </c>
      <c r="N1234" s="13">
        <f t="shared" si="1625"/>
        <v>8.4968974796199831E-2</v>
      </c>
      <c r="O1234" s="13">
        <f t="shared" si="1626"/>
        <v>8.4351464735723636E-2</v>
      </c>
      <c r="P1234" s="13">
        <f t="shared" si="1627"/>
        <v>0.11888994724253531</v>
      </c>
      <c r="Q1234" s="13">
        <f t="shared" si="1628"/>
        <v>5.988015123639126E-2</v>
      </c>
      <c r="R1234" s="13">
        <f t="shared" si="1629"/>
        <v>5.9012958649403875E-2</v>
      </c>
      <c r="S1234" s="13">
        <f t="shared" si="1630"/>
        <v>5.861684038962816E-2</v>
      </c>
      <c r="T1234" s="13">
        <f t="shared" si="1631"/>
        <v>8.3785264426751577E-2</v>
      </c>
      <c r="U1234" s="13">
        <f t="shared" si="1632"/>
        <v>8.3176356954026698E-2</v>
      </c>
      <c r="V1234" s="13">
        <f t="shared" si="1633"/>
        <v>1.2844498656873513E-2</v>
      </c>
      <c r="W1234" s="13">
        <f t="shared" si="1634"/>
        <v>2.8132876505362243E-2</v>
      </c>
      <c r="X1234" s="13">
        <f t="shared" si="1635"/>
        <v>3.9363970337710469E-2</v>
      </c>
      <c r="Y1234" s="13">
        <f t="shared" si="1636"/>
        <v>2.7539348144026511E-2</v>
      </c>
      <c r="Z1234" s="13">
        <f t="shared" si="1637"/>
        <v>2.7523958234095466E-2</v>
      </c>
      <c r="AA1234" s="13">
        <f t="shared" si="1638"/>
        <v>3.8793895904589981E-2</v>
      </c>
      <c r="AB1234" s="13">
        <f t="shared" si="1639"/>
        <v>2.7339206567896141E-2</v>
      </c>
      <c r="AC1234" s="13">
        <f t="shared" si="1640"/>
        <v>1.5831951000003903E-3</v>
      </c>
      <c r="AD1234" s="13">
        <f t="shared" si="1641"/>
        <v>9.9130353396422993E-3</v>
      </c>
      <c r="AE1234" s="13">
        <f t="shared" si="1642"/>
        <v>1.3870477446271026E-2</v>
      </c>
      <c r="AF1234" s="13">
        <f t="shared" si="1643"/>
        <v>9.7038968386475768E-3</v>
      </c>
      <c r="AG1234" s="13">
        <f t="shared" si="1644"/>
        <v>4.5259491712945146E-3</v>
      </c>
      <c r="AH1234" s="13">
        <f t="shared" si="1645"/>
        <v>9.6279905406829302E-3</v>
      </c>
      <c r="AI1234" s="13">
        <f t="shared" si="1646"/>
        <v>1.3570259758022242E-2</v>
      </c>
      <c r="AJ1234" s="13">
        <f t="shared" si="1647"/>
        <v>9.5633636698159684E-3</v>
      </c>
      <c r="AK1234" s="13">
        <f t="shared" si="1648"/>
        <v>4.4930569402986493E-3</v>
      </c>
      <c r="AL1234" s="13">
        <f t="shared" si="1649"/>
        <v>1.2489115742382983E-4</v>
      </c>
      <c r="AM1234" s="13">
        <f t="shared" si="1650"/>
        <v>2.7944037539500608E-3</v>
      </c>
      <c r="AN1234" s="13">
        <f t="shared" si="1651"/>
        <v>3.9099743839244713E-3</v>
      </c>
      <c r="AO1234" s="13">
        <f t="shared" si="1652"/>
        <v>2.7354493174680233E-3</v>
      </c>
      <c r="AP1234" s="13">
        <f t="shared" si="1653"/>
        <v>1.2758281314579603E-3</v>
      </c>
      <c r="AQ1234" s="13">
        <f t="shared" si="1654"/>
        <v>4.462897769550443E-4</v>
      </c>
      <c r="AR1234" s="13">
        <f t="shared" si="1655"/>
        <v>2.6943276417750028E-3</v>
      </c>
      <c r="AS1234" s="13">
        <f t="shared" si="1656"/>
        <v>3.7975448581519721E-3</v>
      </c>
      <c r="AT1234" s="13">
        <f t="shared" si="1657"/>
        <v>2.676242251698796E-3</v>
      </c>
      <c r="AU1234" s="13">
        <f t="shared" si="1658"/>
        <v>1.2573514129623341E-3</v>
      </c>
      <c r="AV1234" s="13">
        <f t="shared" si="1659"/>
        <v>4.4304637631594737E-4</v>
      </c>
      <c r="AW1234" s="13">
        <f t="shared" si="1660"/>
        <v>6.8417381981134727E-6</v>
      </c>
      <c r="AX1234" s="13">
        <f t="shared" si="1661"/>
        <v>6.5643300904207459E-4</v>
      </c>
      <c r="AY1234" s="13">
        <f t="shared" si="1662"/>
        <v>9.1849155530544758E-4</v>
      </c>
      <c r="AZ1234" s="13">
        <f t="shared" si="1663"/>
        <v>6.4258403031751496E-4</v>
      </c>
      <c r="BA1234" s="13">
        <f t="shared" si="1664"/>
        <v>2.9970461432769866E-4</v>
      </c>
      <c r="BB1234" s="13">
        <f t="shared" si="1665"/>
        <v>1.0483787132664708E-4</v>
      </c>
      <c r="BC1234" s="13">
        <f t="shared" si="1666"/>
        <v>2.9338164950066544E-5</v>
      </c>
      <c r="BD1234" s="13">
        <f t="shared" si="1667"/>
        <v>6.2832438144442356E-4</v>
      </c>
      <c r="BE1234" s="13">
        <f t="shared" si="1668"/>
        <v>8.8559757432984314E-4</v>
      </c>
      <c r="BF1234" s="13">
        <f t="shared" si="1669"/>
        <v>6.2410682031465413E-4</v>
      </c>
      <c r="BG1234" s="13">
        <f t="shared" si="1670"/>
        <v>2.9321769801068747E-4</v>
      </c>
      <c r="BH1234" s="13">
        <f t="shared" si="1671"/>
        <v>1.0331959485317768E-4</v>
      </c>
      <c r="BI1234" s="13">
        <f t="shared" si="1672"/>
        <v>2.9124950514373649E-5</v>
      </c>
      <c r="BJ1234" s="14">
        <f t="shared" si="1673"/>
        <v>0.37549727885132228</v>
      </c>
      <c r="BK1234" s="14">
        <f t="shared" si="1674"/>
        <v>0.25326267074341685</v>
      </c>
      <c r="BL1234" s="14">
        <f t="shared" si="1675"/>
        <v>0.34336075728083126</v>
      </c>
      <c r="BM1234" s="14">
        <f t="shared" si="1676"/>
        <v>0.53134471199065458</v>
      </c>
      <c r="BN1234" s="14">
        <f t="shared" si="1677"/>
        <v>0.46738830330190412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1.5941000000000001</v>
      </c>
      <c r="F1235" s="10">
        <f>VLOOKUP(B1235,home!$B$2:$E$405,3,FALSE)</f>
        <v>1.4428000000000001</v>
      </c>
      <c r="G1235" s="10">
        <f>VLOOKUP(C1235,away!$B$2:$E$405,4,FALSE)</f>
        <v>1.1919</v>
      </c>
      <c r="H1235" s="10">
        <f>VLOOKUP(A1235,away!$A$2:$E$405,3,FALSE)</f>
        <v>1.1647000000000001</v>
      </c>
      <c r="I1235" s="10">
        <f>VLOOKUP(C1235,away!$B$2:$E$405,3,FALSE)</f>
        <v>1.5455000000000001</v>
      </c>
      <c r="J1235" s="10">
        <f>VLOOKUP(B1235,home!$B$2:$E$405,4,FALSE)</f>
        <v>0.2576</v>
      </c>
      <c r="K1235" s="12">
        <f t="shared" si="1622"/>
        <v>2.7413312394120002</v>
      </c>
      <c r="L1235" s="12">
        <f t="shared" si="1623"/>
        <v>0.46369129576000007</v>
      </c>
      <c r="M1235" s="13">
        <f t="shared" si="1624"/>
        <v>4.0557987646345953E-2</v>
      </c>
      <c r="N1235" s="13">
        <f t="shared" si="1625"/>
        <v>0.11118287854261413</v>
      </c>
      <c r="O1235" s="13">
        <f t="shared" si="1626"/>
        <v>1.8806385845152228E-2</v>
      </c>
      <c r="P1235" s="13">
        <f t="shared" si="1627"/>
        <v>5.155453301775146E-2</v>
      </c>
      <c r="Q1235" s="13">
        <f t="shared" si="1628"/>
        <v>0.15239454911830919</v>
      </c>
      <c r="R1235" s="13">
        <f t="shared" si="1629"/>
        <v>4.3601787105505795E-3</v>
      </c>
      <c r="S1235" s="13">
        <f t="shared" si="1630"/>
        <v>1.6383146877590984E-2</v>
      </c>
      <c r="T1235" s="13">
        <f t="shared" si="1631"/>
        <v>7.0664025947429751E-2</v>
      </c>
      <c r="U1235" s="13">
        <f t="shared" si="1632"/>
        <v>1.1952694108651437E-2</v>
      </c>
      <c r="V1235" s="13">
        <f t="shared" si="1633"/>
        <v>2.3139036658117174E-3</v>
      </c>
      <c r="W1235" s="13">
        <f t="shared" si="1634"/>
        <v>0.1392546460713758</v>
      </c>
      <c r="X1235" s="13">
        <f t="shared" si="1635"/>
        <v>6.4571167277436448E-2</v>
      </c>
      <c r="Y1235" s="13">
        <f t="shared" si="1636"/>
        <v>1.4970544111805109E-2</v>
      </c>
      <c r="Z1235" s="13">
        <f t="shared" si="1637"/>
        <v>6.7392563868012173E-4</v>
      </c>
      <c r="AA1235" s="13">
        <f t="shared" si="1638"/>
        <v>1.8474534063545017E-3</v>
      </c>
      <c r="AB1235" s="13">
        <f t="shared" si="1639"/>
        <v>2.5322408680988544E-3</v>
      </c>
      <c r="AC1235" s="13">
        <f t="shared" si="1640"/>
        <v>1.838297303776206E-4</v>
      </c>
      <c r="AD1235" s="13">
        <f t="shared" si="1641"/>
        <v>9.5435777877181022E-2</v>
      </c>
      <c r="AE1235" s="13">
        <f t="shared" si="1642"/>
        <v>4.4252739505733621E-2</v>
      </c>
      <c r="AF1235" s="13">
        <f t="shared" si="1643"/>
        <v>1.0259805061171681E-2</v>
      </c>
      <c r="AG1235" s="13">
        <f t="shared" si="1644"/>
        <v>1.5857941010199016E-3</v>
      </c>
      <c r="AH1235" s="13">
        <f t="shared" si="1645"/>
        <v>7.8123363161367783E-5</v>
      </c>
      <c r="AI1235" s="13">
        <f t="shared" si="1646"/>
        <v>2.1416201596218616E-4</v>
      </c>
      <c r="AJ1235" s="13">
        <f t="shared" si="1647"/>
        <v>2.9354451232629621E-4</v>
      </c>
      <c r="AK1235" s="13">
        <f t="shared" si="1648"/>
        <v>2.6823424726601225E-4</v>
      </c>
      <c r="AL1235" s="13">
        <f t="shared" si="1649"/>
        <v>9.3468699552219826E-6</v>
      </c>
      <c r="AM1235" s="13">
        <f t="shared" si="1650"/>
        <v>5.2324215850460147E-2</v>
      </c>
      <c r="AN1235" s="13">
        <f t="shared" si="1651"/>
        <v>2.42622834473258E-2</v>
      </c>
      <c r="AO1235" s="13">
        <f t="shared" si="1652"/>
        <v>5.6251048248934501E-3</v>
      </c>
      <c r="AP1235" s="13">
        <f t="shared" si="1653"/>
        <v>8.6943738168022424E-4</v>
      </c>
      <c r="AQ1235" s="13">
        <f t="shared" si="1654"/>
        <v>1.007876365233712E-4</v>
      </c>
      <c r="AR1235" s="13">
        <f t="shared" si="1655"/>
        <v>7.2450246986847386E-6</v>
      </c>
      <c r="AS1235" s="13">
        <f t="shared" si="1656"/>
        <v>1.9861012536815988E-5</v>
      </c>
      <c r="AT1235" s="13">
        <f t="shared" si="1657"/>
        <v>2.7222807056763529E-5</v>
      </c>
      <c r="AU1235" s="13">
        <f t="shared" si="1658"/>
        <v>2.4875577136397102E-5</v>
      </c>
      <c r="AV1235" s="13">
        <f t="shared" si="1659"/>
        <v>1.704804917560207E-5</v>
      </c>
      <c r="AW1235" s="13">
        <f t="shared" si="1660"/>
        <v>3.3003056151007522E-7</v>
      </c>
      <c r="AX1235" s="13">
        <f t="shared" si="1661"/>
        <v>2.390633458143384E-2</v>
      </c>
      <c r="AY1235" s="13">
        <f t="shared" si="1662"/>
        <v>1.1085159258937155E-2</v>
      </c>
      <c r="AZ1235" s="13">
        <f t="shared" si="1663"/>
        <v>2.5700459302412655E-3</v>
      </c>
      <c r="BA1235" s="13">
        <f t="shared" si="1664"/>
        <v>3.9723597585209581E-4</v>
      </c>
      <c r="BB1235" s="13">
        <f t="shared" si="1665"/>
        <v>4.6048716091336588E-5</v>
      </c>
      <c r="BC1235" s="13">
        <f t="shared" si="1666"/>
        <v>4.2704777664952458E-6</v>
      </c>
      <c r="BD1235" s="13">
        <f t="shared" si="1667"/>
        <v>5.5990914839105496E-7</v>
      </c>
      <c r="BE1235" s="13">
        <f t="shared" si="1668"/>
        <v>1.5348964397169681E-6</v>
      </c>
      <c r="BF1235" s="13">
        <f t="shared" si="1669"/>
        <v>2.1038297797291918E-6</v>
      </c>
      <c r="BG1235" s="13">
        <f t="shared" si="1670"/>
        <v>1.9224314325256336E-6</v>
      </c>
      <c r="BH1235" s="13">
        <f t="shared" si="1671"/>
        <v>1.3175053354025207E-6</v>
      </c>
      <c r="BI1235" s="13">
        <f t="shared" si="1672"/>
        <v>7.2234370680618223E-7</v>
      </c>
      <c r="BJ1235" s="14">
        <f t="shared" si="1673"/>
        <v>0.82576285169528174</v>
      </c>
      <c r="BK1235" s="14">
        <f t="shared" si="1674"/>
        <v>0.12208790706677013</v>
      </c>
      <c r="BL1235" s="14">
        <f t="shared" si="1675"/>
        <v>4.0457430463970295E-2</v>
      </c>
      <c r="BM1235" s="14">
        <f t="shared" si="1676"/>
        <v>0.59904077275560319</v>
      </c>
      <c r="BN1235" s="14">
        <f t="shared" si="1677"/>
        <v>0.37885651288072353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1.5941000000000001</v>
      </c>
      <c r="F1236" s="10">
        <f>VLOOKUP(B1236,home!$B$2:$E$405,3,FALSE)</f>
        <v>0.94099999999999995</v>
      </c>
      <c r="G1236" s="10">
        <f>VLOOKUP(C1236,away!$B$2:$E$405,4,FALSE)</f>
        <v>1.6031</v>
      </c>
      <c r="H1236" s="10">
        <f>VLOOKUP(A1236,away!$A$2:$E$405,3,FALSE)</f>
        <v>1.1647000000000001</v>
      </c>
      <c r="I1236" s="10">
        <f>VLOOKUP(C1236,away!$B$2:$E$405,3,FALSE)</f>
        <v>1.1448</v>
      </c>
      <c r="J1236" s="10">
        <f>VLOOKUP(B1236,home!$B$2:$E$405,4,FALSE)</f>
        <v>1.0303</v>
      </c>
      <c r="K1236" s="12">
        <f t="shared" si="1622"/>
        <v>2.40472710911</v>
      </c>
      <c r="L1236" s="12">
        <f t="shared" si="1623"/>
        <v>1.3737490213680001</v>
      </c>
      <c r="M1236" s="13">
        <f t="shared" si="1624"/>
        <v>2.2857496741610861E-2</v>
      </c>
      <c r="N1236" s="13">
        <f t="shared" si="1625"/>
        <v>5.4966042060945117E-2</v>
      </c>
      <c r="O1236" s="13">
        <f t="shared" si="1626"/>
        <v>3.1400463779710175E-2</v>
      </c>
      <c r="P1236" s="13">
        <f t="shared" si="1627"/>
        <v>7.5509546489695697E-2</v>
      </c>
      <c r="Q1236" s="13">
        <f t="shared" si="1628"/>
        <v>6.6089165712217623E-2</v>
      </c>
      <c r="R1236" s="13">
        <f t="shared" si="1629"/>
        <v>2.1568178193939098E-2</v>
      </c>
      <c r="S1236" s="13">
        <f t="shared" si="1630"/>
        <v>6.2361286490964382E-2</v>
      </c>
      <c r="T1236" s="13">
        <f t="shared" si="1631"/>
        <v>9.0789926720186556E-2</v>
      </c>
      <c r="U1236" s="13">
        <f t="shared" si="1632"/>
        <v>5.1865582797080499E-2</v>
      </c>
      <c r="V1236" s="13">
        <f t="shared" si="1633"/>
        <v>2.2889997850000079E-2</v>
      </c>
      <c r="W1236" s="13">
        <f t="shared" si="1634"/>
        <v>5.2975469468877608E-2</v>
      </c>
      <c r="X1236" s="13">
        <f t="shared" si="1635"/>
        <v>7.2774999339380989E-2</v>
      </c>
      <c r="Y1236" s="13">
        <f t="shared" si="1636"/>
        <v>4.9987292061265759E-2</v>
      </c>
      <c r="Z1236" s="13">
        <f t="shared" si="1637"/>
        <v>9.876421228871491E-3</v>
      </c>
      <c r="AA1236" s="13">
        <f t="shared" si="1638"/>
        <v>2.3750097870056771E-2</v>
      </c>
      <c r="AB1236" s="13">
        <f t="shared" si="1639"/>
        <v>2.85562520960706E-2</v>
      </c>
      <c r="AC1236" s="13">
        <f t="shared" si="1640"/>
        <v>4.7260571015884986E-3</v>
      </c>
      <c r="AD1236" s="13">
        <f t="shared" si="1641"/>
        <v>3.184788688740977E-2</v>
      </c>
      <c r="AE1236" s="13">
        <f t="shared" si="1642"/>
        <v>4.3751003444217937E-2</v>
      </c>
      <c r="AF1236" s="13">
        <f t="shared" si="1643"/>
        <v>3.0051449082681203E-2</v>
      </c>
      <c r="AG1236" s="13">
        <f t="shared" si="1644"/>
        <v>1.3761049589341197E-2</v>
      </c>
      <c r="AH1236" s="13">
        <f t="shared" si="1645"/>
        <v>3.3919309994450897E-3</v>
      </c>
      <c r="AI1236" s="13">
        <f t="shared" si="1646"/>
        <v>8.1566684265961826E-3</v>
      </c>
      <c r="AJ1236" s="13">
        <f t="shared" si="1647"/>
        <v>9.8072808427287269E-3</v>
      </c>
      <c r="AK1236" s="13">
        <f t="shared" si="1648"/>
        <v>7.8612780363883118E-3</v>
      </c>
      <c r="AL1236" s="13">
        <f t="shared" si="1649"/>
        <v>6.2449958096365689E-4</v>
      </c>
      <c r="AM1236" s="13">
        <f t="shared" si="1650"/>
        <v>1.5317095393204633E-2</v>
      </c>
      <c r="AN1236" s="13">
        <f t="shared" si="1651"/>
        <v>2.1041844806615171E-2</v>
      </c>
      <c r="AO1236" s="13">
        <f t="shared" si="1652"/>
        <v>1.4453106855432466E-2</v>
      </c>
      <c r="AP1236" s="13">
        <f t="shared" si="1653"/>
        <v>6.6183137994591619E-3</v>
      </c>
      <c r="AQ1236" s="13">
        <f t="shared" si="1654"/>
        <v>2.2729755262783395E-3</v>
      </c>
      <c r="AR1236" s="13">
        <f t="shared" si="1655"/>
        <v>9.3193237820709499E-4</v>
      </c>
      <c r="AS1236" s="13">
        <f t="shared" si="1656"/>
        <v>2.2410430537319545E-3</v>
      </c>
      <c r="AT1236" s="13">
        <f t="shared" si="1657"/>
        <v>2.694548491995945E-3</v>
      </c>
      <c r="AU1236" s="13">
        <f t="shared" si="1658"/>
        <v>2.1598846018380398E-3</v>
      </c>
      <c r="AV1236" s="13">
        <f t="shared" si="1659"/>
        <v>1.2984832636472976E-3</v>
      </c>
      <c r="AW1236" s="13">
        <f t="shared" si="1660"/>
        <v>5.7306362929408311E-5</v>
      </c>
      <c r="AX1236" s="13">
        <f t="shared" si="1661"/>
        <v>6.1389057541438525E-3</v>
      </c>
      <c r="AY1236" s="13">
        <f t="shared" si="1662"/>
        <v>8.4333157720255028E-3</v>
      </c>
      <c r="AZ1236" s="13">
        <f t="shared" si="1663"/>
        <v>5.7926296443536786E-3</v>
      </c>
      <c r="BA1236" s="13">
        <f t="shared" si="1664"/>
        <v>2.6525397683593776E-3</v>
      </c>
      <c r="BB1236" s="13">
        <f t="shared" si="1665"/>
        <v>9.1098097773084944E-4</v>
      </c>
      <c r="BC1236" s="13">
        <f t="shared" si="1666"/>
        <v>2.5029184532852374E-4</v>
      </c>
      <c r="BD1236" s="13">
        <f t="shared" si="1667"/>
        <v>2.1337353209052468E-4</v>
      </c>
      <c r="BE1236" s="13">
        <f t="shared" si="1668"/>
        <v>5.1310511698463717E-4</v>
      </c>
      <c r="BF1236" s="13">
        <f t="shared" si="1669"/>
        <v>6.169388923180076E-4</v>
      </c>
      <c r="BG1236" s="13">
        <f t="shared" si="1670"/>
        <v>4.9452322634046934E-4</v>
      </c>
      <c r="BH1236" s="13">
        <f t="shared" si="1671"/>
        <v>2.9729835211636665E-4</v>
      </c>
      <c r="BI1236" s="13">
        <f t="shared" si="1672"/>
        <v>1.4298428136559144E-4</v>
      </c>
      <c r="BJ1236" s="14">
        <f t="shared" si="1673"/>
        <v>0.5908762845094554</v>
      </c>
      <c r="BK1236" s="14">
        <f t="shared" si="1674"/>
        <v>0.19740220002684869</v>
      </c>
      <c r="BL1236" s="14">
        <f t="shared" si="1675"/>
        <v>0.19796184823265137</v>
      </c>
      <c r="BM1236" s="14">
        <f t="shared" si="1676"/>
        <v>0.71534985161061249</v>
      </c>
      <c r="BN1236" s="14">
        <f t="shared" si="1677"/>
        <v>0.27239089297811858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1.1607000000000001</v>
      </c>
      <c r="F1237" s="10">
        <f>VLOOKUP(B1237,home!$B$2:$E$405,3,FALSE)</f>
        <v>0.86150000000000004</v>
      </c>
      <c r="G1237" s="10">
        <f>VLOOKUP(C1237,away!$B$2:$E$405,4,FALSE)</f>
        <v>0.62660000000000005</v>
      </c>
      <c r="H1237" s="10">
        <f>VLOOKUP(A1237,away!$A$2:$E$405,3,FALSE)</f>
        <v>0.89880000000000004</v>
      </c>
      <c r="I1237" s="10">
        <f>VLOOKUP(C1237,away!$B$2:$E$405,3,FALSE)</f>
        <v>1.0114000000000001</v>
      </c>
      <c r="J1237" s="10">
        <f>VLOOKUP(B1237,home!$B$2:$E$405,4,FALSE)</f>
        <v>1.6183000000000001</v>
      </c>
      <c r="K1237" s="12">
        <f t="shared" si="1622"/>
        <v>0.6265643151300001</v>
      </c>
      <c r="L1237" s="12">
        <f t="shared" si="1623"/>
        <v>1.4711096596560003</v>
      </c>
      <c r="M1237" s="13">
        <f t="shared" si="1624"/>
        <v>0.12274159651842984</v>
      </c>
      <c r="N1237" s="13">
        <f t="shared" si="1625"/>
        <v>7.6905504360532784E-2</v>
      </c>
      <c r="O1237" s="13">
        <f t="shared" si="1626"/>
        <v>0.18056634827986143</v>
      </c>
      <c r="P1237" s="13">
        <f t="shared" si="1627"/>
        <v>0.11313643034549643</v>
      </c>
      <c r="Q1237" s="13">
        <f t="shared" si="1628"/>
        <v>2.409312233469223E-2</v>
      </c>
      <c r="R1237" s="13">
        <f t="shared" si="1629"/>
        <v>0.13281644958165689</v>
      </c>
      <c r="S1237" s="13">
        <f t="shared" si="1630"/>
        <v>2.6070729553773264E-2</v>
      </c>
      <c r="T1237" s="13">
        <f t="shared" si="1631"/>
        <v>3.5443624997839464E-2</v>
      </c>
      <c r="U1237" s="13">
        <f t="shared" si="1632"/>
        <v>8.3218047770129033E-2</v>
      </c>
      <c r="V1237" s="13">
        <f t="shared" si="1633"/>
        <v>2.6700622028362612E-3</v>
      </c>
      <c r="W1237" s="13">
        <f t="shared" si="1634"/>
        <v>5.0319635649932496E-3</v>
      </c>
      <c r="X1237" s="13">
        <f t="shared" si="1635"/>
        <v>7.4025702074986136E-3</v>
      </c>
      <c r="Y1237" s="13">
        <f t="shared" si="1636"/>
        <v>5.4449962692664673E-3</v>
      </c>
      <c r="Z1237" s="13">
        <f t="shared" si="1637"/>
        <v>6.5129187313596529E-2</v>
      </c>
      <c r="AA1237" s="13">
        <f t="shared" si="1638"/>
        <v>4.0807624644117101E-2</v>
      </c>
      <c r="AB1237" s="13">
        <f t="shared" si="1639"/>
        <v>1.278430069361167E-2</v>
      </c>
      <c r="AC1237" s="13">
        <f t="shared" si="1640"/>
        <v>1.5381974968036274E-4</v>
      </c>
      <c r="AD1237" s="13">
        <f t="shared" si="1641"/>
        <v>7.8821220121477699E-4</v>
      </c>
      <c r="AE1237" s="13">
        <f t="shared" si="1642"/>
        <v>1.1595465830657773E-3</v>
      </c>
      <c r="AF1237" s="13">
        <f t="shared" si="1643"/>
        <v>8.5291008958458705E-4</v>
      </c>
      <c r="AG1237" s="13">
        <f t="shared" si="1644"/>
        <v>4.1824142386865022E-4</v>
      </c>
      <c r="AH1237" s="13">
        <f t="shared" si="1645"/>
        <v>2.3953044145644222E-2</v>
      </c>
      <c r="AI1237" s="13">
        <f t="shared" si="1646"/>
        <v>1.5008122700394229E-2</v>
      </c>
      <c r="AJ1237" s="13">
        <f t="shared" si="1647"/>
        <v>4.701777060579759E-3</v>
      </c>
      <c r="AK1237" s="13">
        <f t="shared" si="1648"/>
        <v>9.8198857461870076E-4</v>
      </c>
      <c r="AL1237" s="13">
        <f t="shared" si="1649"/>
        <v>5.6713022770112112E-6</v>
      </c>
      <c r="AM1237" s="13">
        <f t="shared" si="1650"/>
        <v>9.877312760624935E-5</v>
      </c>
      <c r="AN1237" s="13">
        <f t="shared" si="1651"/>
        <v>1.4530610213598816E-4</v>
      </c>
      <c r="AO1237" s="13">
        <f t="shared" si="1652"/>
        <v>1.0688060522960681E-4</v>
      </c>
      <c r="AP1237" s="13">
        <f t="shared" si="1653"/>
        <v>5.2411030261051393E-5</v>
      </c>
      <c r="AQ1237" s="13">
        <f t="shared" si="1654"/>
        <v>1.9275593222388913E-5</v>
      </c>
      <c r="AR1237" s="13">
        <f t="shared" si="1655"/>
        <v>7.0475109241647637E-3</v>
      </c>
      <c r="AS1237" s="13">
        <f t="shared" si="1656"/>
        <v>4.4157188555704894E-3</v>
      </c>
      <c r="AT1237" s="13">
        <f t="shared" si="1657"/>
        <v>1.3833659302735755E-3</v>
      </c>
      <c r="AU1237" s="13">
        <f t="shared" si="1658"/>
        <v>2.8892257555867949E-4</v>
      </c>
      <c r="AV1237" s="13">
        <f t="shared" si="1659"/>
        <v>4.5257143920129914E-5</v>
      </c>
      <c r="AW1237" s="13">
        <f t="shared" si="1660"/>
        <v>1.4520815211052682E-7</v>
      </c>
      <c r="AX1237" s="13">
        <f t="shared" si="1661"/>
        <v>1.0314619508642954E-5</v>
      </c>
      <c r="AY1237" s="13">
        <f t="shared" si="1662"/>
        <v>1.5173936394840877E-5</v>
      </c>
      <c r="AZ1237" s="13">
        <f t="shared" si="1663"/>
        <v>1.1161262202728082E-5</v>
      </c>
      <c r="BA1237" s="13">
        <f t="shared" si="1664"/>
        <v>5.4731468801288955E-6</v>
      </c>
      <c r="BB1237" s="13">
        <f t="shared" si="1665"/>
        <v>2.0128998110184298E-6</v>
      </c>
      <c r="BC1237" s="13">
        <f t="shared" si="1666"/>
        <v>5.9223927118178986E-7</v>
      </c>
      <c r="BD1237" s="13">
        <f t="shared" si="1667"/>
        <v>1.7279435661783288E-3</v>
      </c>
      <c r="BE1237" s="13">
        <f t="shared" si="1668"/>
        <v>1.0826677771258145E-3</v>
      </c>
      <c r="BF1237" s="13">
        <f t="shared" si="1669"/>
        <v>3.3918049714407776E-4</v>
      </c>
      <c r="BG1237" s="13">
        <f t="shared" si="1670"/>
        <v>7.083946529951069E-5</v>
      </c>
      <c r="BH1237" s="13">
        <f t="shared" si="1671"/>
        <v>1.1096370264890827E-5</v>
      </c>
      <c r="BI1237" s="13">
        <f t="shared" si="1672"/>
        <v>1.3905179270900442E-6</v>
      </c>
      <c r="BJ1237" s="14">
        <f t="shared" si="1673"/>
        <v>0.15800806659508046</v>
      </c>
      <c r="BK1237" s="14">
        <f t="shared" si="1674"/>
        <v>0.26479348360888805</v>
      </c>
      <c r="BL1237" s="14">
        <f t="shared" si="1675"/>
        <v>0.51125159707404044</v>
      </c>
      <c r="BM1237" s="14">
        <f t="shared" si="1676"/>
        <v>0.34890785444269307</v>
      </c>
      <c r="BN1237" s="14">
        <f t="shared" si="1677"/>
        <v>0.65025945142066965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1.1607000000000001</v>
      </c>
      <c r="F1238" s="10">
        <f>VLOOKUP(B1238,home!$B$2:$E$405,3,FALSE)</f>
        <v>0.93989999999999996</v>
      </c>
      <c r="G1238" s="10">
        <f>VLOOKUP(C1238,away!$B$2:$E$405,4,FALSE)</f>
        <v>1.2061999999999999</v>
      </c>
      <c r="H1238" s="10">
        <f>VLOOKUP(A1238,away!$A$2:$E$405,3,FALSE)</f>
        <v>0.89880000000000004</v>
      </c>
      <c r="I1238" s="10">
        <f>VLOOKUP(C1238,away!$B$2:$E$405,3,FALSE)</f>
        <v>1.7802</v>
      </c>
      <c r="J1238" s="10">
        <f>VLOOKUP(B1238,home!$B$2:$E$405,4,FALSE)</f>
        <v>1.0114000000000001</v>
      </c>
      <c r="K1238" s="12">
        <f t="shared" si="1622"/>
        <v>1.315894155966</v>
      </c>
      <c r="L1238" s="12">
        <f t="shared" si="1623"/>
        <v>1.6182842588640003</v>
      </c>
      <c r="M1238" s="13">
        <f t="shared" si="1624"/>
        <v>5.3174388654040131E-2</v>
      </c>
      <c r="N1238" s="13">
        <f t="shared" si="1625"/>
        <v>6.9971867276916178E-2</v>
      </c>
      <c r="O1238" s="13">
        <f t="shared" si="1626"/>
        <v>8.605127613354964E-2</v>
      </c>
      <c r="P1238" s="13">
        <f t="shared" si="1627"/>
        <v>0.1132343713775545</v>
      </c>
      <c r="Q1238" s="13">
        <f t="shared" si="1628"/>
        <v>4.6037785615861311E-2</v>
      </c>
      <c r="R1238" s="13">
        <f t="shared" si="1629"/>
        <v>6.9627712811041409E-2</v>
      </c>
      <c r="S1238" s="13">
        <f t="shared" si="1630"/>
        <v>6.0282887992806927E-2</v>
      </c>
      <c r="T1238" s="13">
        <f t="shared" si="1631"/>
        <v>7.4502223775103849E-2</v>
      </c>
      <c r="U1238" s="13">
        <f t="shared" si="1632"/>
        <v>9.1622700381328387E-2</v>
      </c>
      <c r="V1238" s="13">
        <f t="shared" si="1633"/>
        <v>1.4263539479296089E-2</v>
      </c>
      <c r="W1238" s="13">
        <f t="shared" si="1634"/>
        <v>2.0193617681842486E-2</v>
      </c>
      <c r="X1238" s="13">
        <f t="shared" si="1635"/>
        <v>3.2679013624043442E-2</v>
      </c>
      <c r="Y1238" s="13">
        <f t="shared" si="1636"/>
        <v>2.6441966671495856E-2</v>
      </c>
      <c r="Z1238" s="13">
        <f t="shared" si="1637"/>
        <v>3.7559143874270534E-2</v>
      </c>
      <c r="AA1238" s="13">
        <f t="shared" si="1638"/>
        <v>4.9423857927238787E-2</v>
      </c>
      <c r="AB1238" s="13">
        <f t="shared" si="1639"/>
        <v>3.2518282905873698E-2</v>
      </c>
      <c r="AC1238" s="13">
        <f t="shared" si="1640"/>
        <v>1.8983797550842986E-3</v>
      </c>
      <c r="AD1238" s="13">
        <f t="shared" si="1641"/>
        <v>6.6431658738370534E-3</v>
      </c>
      <c r="AE1238" s="13">
        <f t="shared" si="1642"/>
        <v>1.0750530762653015E-2</v>
      </c>
      <c r="AF1238" s="13">
        <f t="shared" si="1643"/>
        <v>8.6987073538172862E-3</v>
      </c>
      <c r="AG1238" s="13">
        <f t="shared" si="1644"/>
        <v>4.6923270610490118E-3</v>
      </c>
      <c r="AH1238" s="13">
        <f t="shared" si="1645"/>
        <v>1.5195342827035066E-2</v>
      </c>
      <c r="AI1238" s="13">
        <f t="shared" si="1646"/>
        <v>1.9995462823995322E-2</v>
      </c>
      <c r="AJ1238" s="13">
        <f t="shared" si="1647"/>
        <v>1.315595633796543E-2</v>
      </c>
      <c r="AK1238" s="13">
        <f t="shared" si="1648"/>
        <v>5.7706153537575213E-3</v>
      </c>
      <c r="AL1238" s="13">
        <f t="shared" si="1649"/>
        <v>1.6170328885314891E-4</v>
      </c>
      <c r="AM1238" s="13">
        <f t="shared" si="1650"/>
        <v>1.7483406300989883E-3</v>
      </c>
      <c r="AN1238" s="13">
        <f t="shared" si="1651"/>
        <v>2.8293121208215607E-3</v>
      </c>
      <c r="AO1238" s="13">
        <f t="shared" si="1652"/>
        <v>2.289315634269326E-3</v>
      </c>
      <c r="AP1238" s="13">
        <f t="shared" si="1653"/>
        <v>1.2349211515031017E-3</v>
      </c>
      <c r="AQ1238" s="13">
        <f t="shared" si="1654"/>
        <v>4.9961336510391877E-4</v>
      </c>
      <c r="AR1238" s="13">
        <f t="shared" si="1655"/>
        <v>4.9180768210065695E-3</v>
      </c>
      <c r="AS1238" s="13">
        <f t="shared" si="1656"/>
        <v>6.4716685473543882E-3</v>
      </c>
      <c r="AT1238" s="13">
        <f t="shared" si="1657"/>
        <v>4.2580154104063074E-3</v>
      </c>
      <c r="AU1238" s="13">
        <f t="shared" si="1658"/>
        <v>1.8676991981889425E-3</v>
      </c>
      <c r="AV1238" s="13">
        <f t="shared" si="1659"/>
        <v>6.1442361499980337E-4</v>
      </c>
      <c r="AW1238" s="13">
        <f t="shared" si="1660"/>
        <v>9.5651573824901925E-6</v>
      </c>
      <c r="AX1238" s="13">
        <f t="shared" si="1661"/>
        <v>3.8343853629752841E-4</v>
      </c>
      <c r="AY1238" s="13">
        <f t="shared" si="1662"/>
        <v>6.2051254753214282E-4</v>
      </c>
      <c r="AZ1238" s="13">
        <f t="shared" si="1663"/>
        <v>5.0208284404943326E-4</v>
      </c>
      <c r="BA1238" s="13">
        <f t="shared" si="1664"/>
        <v>2.7083758772362217E-4</v>
      </c>
      <c r="BB1238" s="13">
        <f t="shared" si="1665"/>
        <v>1.0957305123045892E-4</v>
      </c>
      <c r="BC1238" s="13">
        <f t="shared" si="1666"/>
        <v>3.5464068800390079E-5</v>
      </c>
      <c r="BD1238" s="13">
        <f t="shared" si="1667"/>
        <v>1.3264743838864721E-3</v>
      </c>
      <c r="BE1238" s="13">
        <f t="shared" si="1668"/>
        <v>1.745499889794809E-3</v>
      </c>
      <c r="BF1238" s="13">
        <f t="shared" si="1669"/>
        <v>1.1484465521101434E-3</v>
      </c>
      <c r="BG1238" s="13">
        <f t="shared" si="1670"/>
        <v>5.0374470212034654E-4</v>
      </c>
      <c r="BH1238" s="13">
        <f t="shared" si="1671"/>
        <v>1.657186774047494E-4</v>
      </c>
      <c r="BI1238" s="13">
        <f t="shared" si="1672"/>
        <v>4.3613647826264893E-5</v>
      </c>
      <c r="BJ1238" s="14">
        <f t="shared" si="1673"/>
        <v>0.31113461723404989</v>
      </c>
      <c r="BK1238" s="14">
        <f t="shared" si="1674"/>
        <v>0.24363578309516726</v>
      </c>
      <c r="BL1238" s="14">
        <f t="shared" si="1675"/>
        <v>0.40642458894688405</v>
      </c>
      <c r="BM1238" s="14">
        <f t="shared" si="1676"/>
        <v>0.56004578389125892</v>
      </c>
      <c r="BN1238" s="14">
        <f t="shared" si="1677"/>
        <v>0.43809740186896318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1.7444</v>
      </c>
      <c r="F1245" s="10">
        <f>VLOOKUP(B1245,home!$B$2:$E$405,3,FALSE)</f>
        <v>1.0828</v>
      </c>
      <c r="G1245" s="10">
        <f>VLOOKUP(C1245,away!$B$2:$E$405,4,FALSE)</f>
        <v>1.4650000000000001</v>
      </c>
      <c r="H1245" s="10">
        <f>VLOOKUP(A1245,away!$A$2:$E$405,3,FALSE)</f>
        <v>1.5556000000000001</v>
      </c>
      <c r="I1245" s="10">
        <f>VLOOKUP(C1245,away!$B$2:$E$405,3,FALSE)</f>
        <v>0.71430000000000005</v>
      </c>
      <c r="J1245" s="10">
        <f>VLOOKUP(B1245,home!$B$2:$E$405,4,FALSE)</f>
        <v>0.92849999999999999</v>
      </c>
      <c r="K1245" s="12">
        <f t="shared" si="1622"/>
        <v>2.7671452088000001</v>
      </c>
      <c r="L1245" s="12">
        <f t="shared" si="1623"/>
        <v>1.0317167767800002</v>
      </c>
      <c r="M1245" s="13">
        <f t="shared" si="1624"/>
        <v>2.2396244608555108E-2</v>
      </c>
      <c r="N1245" s="13">
        <f t="shared" si="1625"/>
        <v>6.197366096367609E-2</v>
      </c>
      <c r="O1245" s="13">
        <f t="shared" si="1626"/>
        <v>2.3106581299514928E-2</v>
      </c>
      <c r="P1245" s="13">
        <f t="shared" si="1627"/>
        <v>6.3939265734700407E-2</v>
      </c>
      <c r="Q1245" s="13">
        <f t="shared" si="1628"/>
        <v>8.574505950371597E-2</v>
      </c>
      <c r="R1245" s="13">
        <f t="shared" si="1629"/>
        <v>1.1919723790370287E-2</v>
      </c>
      <c r="S1245" s="13">
        <f t="shared" si="1630"/>
        <v>4.5635214453888621E-2</v>
      </c>
      <c r="T1245" s="13">
        <f t="shared" si="1631"/>
        <v>8.8464616415983147E-2</v>
      </c>
      <c r="U1245" s="13">
        <f t="shared" si="1632"/>
        <v>3.2983606576742507E-2</v>
      </c>
      <c r="V1245" s="13">
        <f t="shared" si="1633"/>
        <v>1.4476048476610468E-2</v>
      </c>
      <c r="W1245" s="13">
        <f t="shared" si="1634"/>
        <v>7.9089676861326189E-2</v>
      </c>
      <c r="X1245" s="13">
        <f t="shared" si="1635"/>
        <v>8.1598146487939199E-2</v>
      </c>
      <c r="Y1245" s="13">
        <f t="shared" si="1636"/>
        <v>4.2093088342879469E-2</v>
      </c>
      <c r="Z1245" s="13">
        <f t="shared" si="1637"/>
        <v>4.099259669702906E-3</v>
      </c>
      <c r="AA1245" s="13">
        <f t="shared" si="1638"/>
        <v>1.1343246754645465E-2</v>
      </c>
      <c r="AB1245" s="13">
        <f t="shared" si="1639"/>
        <v>1.5694205454676681E-2</v>
      </c>
      <c r="AC1245" s="13">
        <f t="shared" si="1640"/>
        <v>2.5829885950523321E-3</v>
      </c>
      <c r="AD1245" s="13">
        <f t="shared" si="1641"/>
        <v>5.4713155098089751E-2</v>
      </c>
      <c r="AE1245" s="13">
        <f t="shared" si="1642"/>
        <v>5.6448480025265382E-2</v>
      </c>
      <c r="AF1245" s="13">
        <f t="shared" si="1643"/>
        <v>2.9119421932898518E-2</v>
      </c>
      <c r="AG1245" s="13">
        <f t="shared" si="1644"/>
        <v>1.00143320461023E-2</v>
      </c>
      <c r="AH1245" s="13">
        <f t="shared" si="1645"/>
        <v>1.0573187434025327E-3</v>
      </c>
      <c r="AI1245" s="13">
        <f t="shared" si="1646"/>
        <v>2.9257544949807543E-3</v>
      </c>
      <c r="AJ1245" s="13">
        <f t="shared" si="1647"/>
        <v>4.0479937664555307E-3</v>
      </c>
      <c r="AK1245" s="13">
        <f t="shared" si="1648"/>
        <v>3.7337955186998962E-3</v>
      </c>
      <c r="AL1245" s="13">
        <f t="shared" si="1649"/>
        <v>2.9496801281704967E-4</v>
      </c>
      <c r="AM1245" s="13">
        <f t="shared" si="1650"/>
        <v>3.0279848997602058E-2</v>
      </c>
      <c r="AN1245" s="13">
        <f t="shared" si="1651"/>
        <v>3.1240228209191111E-2</v>
      </c>
      <c r="AO1245" s="13">
        <f t="shared" si="1652"/>
        <v>1.6115533776929147E-2</v>
      </c>
      <c r="AP1245" s="13">
        <f t="shared" si="1653"/>
        <v>5.5422221881408539E-3</v>
      </c>
      <c r="AQ1245" s="13">
        <f t="shared" si="1654"/>
        <v>1.4295009030368204E-3</v>
      </c>
      <c r="AR1245" s="13">
        <f t="shared" si="1655"/>
        <v>2.1817069719446826E-4</v>
      </c>
      <c r="AS1245" s="13">
        <f t="shared" si="1656"/>
        <v>6.0370999944222832E-4</v>
      </c>
      <c r="AT1245" s="13">
        <f t="shared" si="1657"/>
        <v>8.3527661623060672E-4</v>
      </c>
      <c r="AU1245" s="13">
        <f t="shared" si="1658"/>
        <v>7.7044389554173332E-4</v>
      </c>
      <c r="AV1245" s="13">
        <f t="shared" si="1659"/>
        <v>5.3298253354937882E-4</v>
      </c>
      <c r="AW1245" s="13">
        <f t="shared" si="1660"/>
        <v>2.3391865819451708E-5</v>
      </c>
      <c r="AX1245" s="13">
        <f t="shared" si="1661"/>
        <v>1.3964789846150325E-2</v>
      </c>
      <c r="AY1245" s="13">
        <f t="shared" si="1662"/>
        <v>1.4407707968480286E-2</v>
      </c>
      <c r="AZ1245" s="13">
        <f t="shared" si="1663"/>
        <v>7.4323370130140037E-3</v>
      </c>
      <c r="BA1245" s="13">
        <f t="shared" si="1664"/>
        <v>2.5560222623365004E-3</v>
      </c>
      <c r="BB1245" s="13">
        <f t="shared" si="1665"/>
        <v>6.5927276246893459E-4</v>
      </c>
      <c r="BC1245" s="13">
        <f t="shared" si="1666"/>
        <v>1.3603655390265922E-4</v>
      </c>
      <c r="BD1245" s="13">
        <f t="shared" si="1667"/>
        <v>3.7515061416220351E-5</v>
      </c>
      <c r="BE1245" s="13">
        <f t="shared" si="1668"/>
        <v>1.0380962245573186E-4</v>
      </c>
      <c r="BF1245" s="13">
        <f t="shared" si="1669"/>
        <v>1.4362814970285772E-4</v>
      </c>
      <c r="BG1245" s="13">
        <f t="shared" si="1670"/>
        <v>1.3247998209969062E-4</v>
      </c>
      <c r="BH1245" s="13">
        <f t="shared" si="1671"/>
        <v>9.1647836932267181E-5</v>
      </c>
      <c r="BI1245" s="13">
        <f t="shared" si="1672"/>
        <v>5.0720574572801347E-5</v>
      </c>
      <c r="BJ1245" s="14">
        <f t="shared" si="1673"/>
        <v>0.71302313815912866</v>
      </c>
      <c r="BK1245" s="14">
        <f t="shared" si="1674"/>
        <v>0.16373243785010427</v>
      </c>
      <c r="BL1245" s="14">
        <f t="shared" si="1675"/>
        <v>0.11033261136862657</v>
      </c>
      <c r="BM1245" s="14">
        <f t="shared" si="1676"/>
        <v>0.70772259504436874</v>
      </c>
      <c r="BN1245" s="14">
        <f t="shared" si="1677"/>
        <v>0.26908053590053277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1.7444</v>
      </c>
      <c r="F1246" s="10">
        <f>VLOOKUP(B1246,home!$B$2:$E$405,3,FALSE)</f>
        <v>0.82799999999999996</v>
      </c>
      <c r="G1246" s="10">
        <f>VLOOKUP(C1246,away!$B$2:$E$405,4,FALSE)</f>
        <v>1.0190999999999999</v>
      </c>
      <c r="H1246" s="10">
        <f>VLOOKUP(A1246,away!$A$2:$E$405,3,FALSE)</f>
        <v>1.5556000000000001</v>
      </c>
      <c r="I1246" s="10">
        <f>VLOOKUP(C1246,away!$B$2:$E$405,3,FALSE)</f>
        <v>0.57140000000000002</v>
      </c>
      <c r="J1246" s="10">
        <f>VLOOKUP(B1246,home!$B$2:$E$405,4,FALSE)</f>
        <v>0.85709999999999997</v>
      </c>
      <c r="K1246" s="12">
        <f t="shared" si="1622"/>
        <v>1.4719505371199999</v>
      </c>
      <c r="L1246" s="12">
        <f t="shared" si="1623"/>
        <v>0.76185033986400008</v>
      </c>
      <c r="M1246" s="13">
        <f t="shared" si="1624"/>
        <v>0.10712050353108582</v>
      </c>
      <c r="N1246" s="13">
        <f t="shared" si="1625"/>
        <v>0.15767608270914663</v>
      </c>
      <c r="O1246" s="13">
        <f t="shared" si="1626"/>
        <v>8.1609792021560559E-2</v>
      </c>
      <c r="P1246" s="13">
        <f t="shared" si="1627"/>
        <v>0.12012557720038754</v>
      </c>
      <c r="Q1246" s="13">
        <f t="shared" si="1628"/>
        <v>0.11604569731735297</v>
      </c>
      <c r="R1246" s="13">
        <f t="shared" si="1629"/>
        <v>3.1087223893928134E-2</v>
      </c>
      <c r="S1246" s="13">
        <f t="shared" si="1630"/>
        <v>3.3677386266063224E-2</v>
      </c>
      <c r="T1246" s="13">
        <f t="shared" si="1631"/>
        <v>8.8409453940980237E-2</v>
      </c>
      <c r="U1246" s="13">
        <f t="shared" si="1632"/>
        <v>4.5758855908237209E-2</v>
      </c>
      <c r="V1246" s="13">
        <f t="shared" si="1633"/>
        <v>4.1962248438349318E-3</v>
      </c>
      <c r="W1246" s="13">
        <f t="shared" si="1634"/>
        <v>5.6937842165580878E-2</v>
      </c>
      <c r="X1246" s="13">
        <f t="shared" si="1635"/>
        <v>4.3378114404970587E-2</v>
      </c>
      <c r="Y1246" s="13">
        <f t="shared" si="1636"/>
        <v>1.652381560104316E-2</v>
      </c>
      <c r="Z1246" s="13">
        <f t="shared" si="1637"/>
        <v>7.8946040296724706E-3</v>
      </c>
      <c r="AA1246" s="13">
        <f t="shared" si="1638"/>
        <v>1.1620466641826107E-2</v>
      </c>
      <c r="AB1246" s="13">
        <f t="shared" si="1639"/>
        <v>8.5523760575104916E-3</v>
      </c>
      <c r="AC1246" s="13">
        <f t="shared" si="1640"/>
        <v>2.9410448677665946E-4</v>
      </c>
      <c r="AD1246" s="13">
        <f t="shared" si="1641"/>
        <v>2.0952421839520147E-2</v>
      </c>
      <c r="AE1246" s="13">
        <f t="shared" si="1642"/>
        <v>1.5962609699412322E-2</v>
      </c>
      <c r="AF1246" s="13">
        <f t="shared" si="1643"/>
        <v>6.0805598123068304E-3</v>
      </c>
      <c r="AG1246" s="13">
        <f t="shared" si="1644"/>
        <v>1.5441588531897798E-3</v>
      </c>
      <c r="AH1246" s="13">
        <f t="shared" si="1645"/>
        <v>1.5036266907744184E-3</v>
      </c>
      <c r="AI1246" s="13">
        <f t="shared" si="1646"/>
        <v>2.2132641151133732E-3</v>
      </c>
      <c r="AJ1246" s="13">
        <f t="shared" si="1647"/>
        <v>1.6289076515147757E-3</v>
      </c>
      <c r="AK1246" s="13">
        <f t="shared" si="1648"/>
        <v>7.9922383085535072E-4</v>
      </c>
      <c r="AL1246" s="13">
        <f t="shared" si="1649"/>
        <v>1.3192421643543724E-5</v>
      </c>
      <c r="AM1246" s="13">
        <f t="shared" si="1650"/>
        <v>6.1681857161292979E-3</v>
      </c>
      <c r="AN1246" s="13">
        <f t="shared" si="1651"/>
        <v>4.6992343841773766E-3</v>
      </c>
      <c r="AO1246" s="13">
        <f t="shared" si="1652"/>
        <v>1.7900566563430645E-3</v>
      </c>
      <c r="AP1246" s="13">
        <f t="shared" si="1653"/>
        <v>4.5458509067025974E-4</v>
      </c>
      <c r="AQ1246" s="13">
        <f t="shared" si="1654"/>
        <v>8.6581451456061137E-5</v>
      </c>
      <c r="AR1246" s="13">
        <f t="shared" si="1655"/>
        <v>2.2910770107901457E-4</v>
      </c>
      <c r="AS1246" s="13">
        <f t="shared" si="1656"/>
        <v>3.3723520366158382E-4</v>
      </c>
      <c r="AT1246" s="13">
        <f t="shared" si="1657"/>
        <v>2.4819676958272047E-4</v>
      </c>
      <c r="AU1246" s="13">
        <f t="shared" si="1658"/>
        <v>1.2177778943291144E-4</v>
      </c>
      <c r="AV1246" s="13">
        <f t="shared" si="1659"/>
        <v>4.4812720641265083E-5</v>
      </c>
      <c r="AW1246" s="13">
        <f t="shared" si="1660"/>
        <v>4.1094613915130833E-7</v>
      </c>
      <c r="AX1246" s="13">
        <f t="shared" si="1661"/>
        <v>1.5132107129854073E-3</v>
      </c>
      <c r="AY1246" s="13">
        <f t="shared" si="1662"/>
        <v>1.1528400959737784E-3</v>
      </c>
      <c r="AZ1246" s="13">
        <f t="shared" si="1663"/>
        <v>4.3914580946323472E-4</v>
      </c>
      <c r="BA1246" s="13">
        <f t="shared" si="1664"/>
        <v>1.1152112806313893E-4</v>
      </c>
      <c r="BB1246" s="13">
        <f t="shared" si="1665"/>
        <v>2.124060232922976E-5</v>
      </c>
      <c r="BC1246" s="13">
        <f t="shared" si="1666"/>
        <v>3.236432020687954E-6</v>
      </c>
      <c r="BD1246" s="13">
        <f t="shared" si="1667"/>
        <v>2.9090963322084494E-5</v>
      </c>
      <c r="BE1246" s="13">
        <f t="shared" si="1668"/>
        <v>4.2820459087280486E-5</v>
      </c>
      <c r="BF1246" s="13">
        <f t="shared" si="1669"/>
        <v>3.1514798876623752E-5</v>
      </c>
      <c r="BG1246" s="13">
        <f t="shared" si="1670"/>
        <v>1.5462741711225033E-5</v>
      </c>
      <c r="BH1246" s="13">
        <f t="shared" si="1671"/>
        <v>5.6900977417963813E-6</v>
      </c>
      <c r="BI1246" s="13">
        <f t="shared" si="1672"/>
        <v>1.6751084854604961E-6</v>
      </c>
      <c r="BJ1246" s="14">
        <f t="shared" si="1673"/>
        <v>0.5399505944231151</v>
      </c>
      <c r="BK1246" s="14">
        <f t="shared" si="1674"/>
        <v>0.26657982884576542</v>
      </c>
      <c r="BL1246" s="14">
        <f t="shared" si="1675"/>
        <v>0.18588112116494235</v>
      </c>
      <c r="BM1246" s="14">
        <f t="shared" si="1676"/>
        <v>0.38548884264019911</v>
      </c>
      <c r="BN1246" s="14">
        <f t="shared" si="1677"/>
        <v>0.61366487667346159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1.5941000000000001</v>
      </c>
      <c r="F1281" s="10">
        <f>VLOOKUP(B1281,home!$B$2:$E$405,3,FALSE)</f>
        <v>1.4637</v>
      </c>
      <c r="G1281" s="10">
        <f>VLOOKUP(C1281,away!$B$2:$E$405,4,FALSE)</f>
        <v>0.83640000000000003</v>
      </c>
      <c r="H1281" s="10">
        <f>VLOOKUP(A1281,away!$A$2:$E$405,3,FALSE)</f>
        <v>1.1647000000000001</v>
      </c>
      <c r="I1281" s="10">
        <f>VLOOKUP(C1281,away!$B$2:$E$405,3,FALSE)</f>
        <v>0.76319999999999999</v>
      </c>
      <c r="J1281" s="10">
        <f>VLOOKUP(B1281,home!$B$2:$E$405,4,FALSE)</f>
        <v>0.76319999999999999</v>
      </c>
      <c r="K1281" s="12">
        <f t="shared" si="1678"/>
        <v>1.9515588797880004</v>
      </c>
      <c r="L1281" s="12">
        <f t="shared" si="1679"/>
        <v>0.67840774732800002</v>
      </c>
      <c r="M1281" s="13">
        <f t="shared" si="1680"/>
        <v>7.2080867745064392E-2</v>
      </c>
      <c r="N1281" s="13">
        <f t="shared" si="1681"/>
        <v>0.14067005751070485</v>
      </c>
      <c r="O1281" s="13">
        <f t="shared" si="1682"/>
        <v>4.8900219112376624E-2</v>
      </c>
      <c r="P1281" s="13">
        <f t="shared" si="1683"/>
        <v>9.5431656832337466E-2</v>
      </c>
      <c r="Q1281" s="13">
        <f t="shared" si="1684"/>
        <v>0.13726294992765242</v>
      </c>
      <c r="R1281" s="13">
        <f t="shared" si="1685"/>
        <v>1.658714374593652E-2</v>
      </c>
      <c r="S1281" s="13">
        <f t="shared" si="1686"/>
        <v>3.158674905931827E-2</v>
      </c>
      <c r="T1281" s="13">
        <f t="shared" si="1687"/>
        <v>9.3120248652014723E-2</v>
      </c>
      <c r="U1281" s="13">
        <f t="shared" si="1688"/>
        <v>3.2370787667702405E-2</v>
      </c>
      <c r="V1281" s="13">
        <f t="shared" si="1689"/>
        <v>4.6465956161892827E-3</v>
      </c>
      <c r="W1281" s="13">
        <f t="shared" si="1690"/>
        <v>8.9292242932401913E-2</v>
      </c>
      <c r="X1281" s="13">
        <f t="shared" si="1691"/>
        <v>6.0576549381635307E-2</v>
      </c>
      <c r="Y1281" s="13">
        <f t="shared" si="1692"/>
        <v>2.054780020344928E-2</v>
      </c>
      <c r="Z1281" s="13">
        <f t="shared" si="1693"/>
        <v>3.7509489410955063E-3</v>
      </c>
      <c r="AA1281" s="13">
        <f t="shared" si="1694"/>
        <v>7.3201977136263313E-3</v>
      </c>
      <c r="AB1281" s="13">
        <f t="shared" si="1695"/>
        <v>7.1428984249156452E-3</v>
      </c>
      <c r="AC1281" s="13">
        <f t="shared" si="1696"/>
        <v>3.8449204011662205E-4</v>
      </c>
      <c r="AD1281" s="13">
        <f t="shared" si="1697"/>
        <v>4.356476739772909E-2</v>
      </c>
      <c r="AE1281" s="13">
        <f t="shared" si="1698"/>
        <v>2.9554675713161685E-2</v>
      </c>
      <c r="AF1281" s="13">
        <f t="shared" si="1699"/>
        <v>1.0025060486787786E-2</v>
      </c>
      <c r="AG1281" s="13">
        <f t="shared" si="1700"/>
        <v>2.2670262338895485E-3</v>
      </c>
      <c r="AH1281" s="13">
        <f t="shared" si="1701"/>
        <v>6.3616820536773735E-4</v>
      </c>
      <c r="AI1281" s="13">
        <f t="shared" si="1702"/>
        <v>1.2415197102242038E-3</v>
      </c>
      <c r="AJ1281" s="13">
        <f t="shared" si="1703"/>
        <v>1.2114494074599354E-3</v>
      </c>
      <c r="AK1281" s="13">
        <f t="shared" si="1704"/>
        <v>7.8807161618078283E-4</v>
      </c>
      <c r="AL1281" s="13">
        <f t="shared" si="1705"/>
        <v>2.0361970422969701E-5</v>
      </c>
      <c r="AM1281" s="13">
        <f t="shared" si="1706"/>
        <v>1.7003841732187382E-2</v>
      </c>
      <c r="AN1281" s="13">
        <f t="shared" si="1707"/>
        <v>1.1535537965455077E-2</v>
      </c>
      <c r="AO1281" s="13">
        <f t="shared" si="1708"/>
        <v>3.9128991626805002E-3</v>
      </c>
      <c r="AP1281" s="13">
        <f t="shared" si="1709"/>
        <v>8.8484703549189861E-4</v>
      </c>
      <c r="AQ1281" s="13">
        <f t="shared" si="1710"/>
        <v>1.5007177101947943E-4</v>
      </c>
      <c r="AR1281" s="13">
        <f t="shared" si="1711"/>
        <v>8.6316287825044646E-5</v>
      </c>
      <c r="AS1281" s="13">
        <f t="shared" si="1712"/>
        <v>1.6845131797530271E-4</v>
      </c>
      <c r="AT1281" s="13">
        <f t="shared" si="1713"/>
        <v>1.6437133270334707E-4</v>
      </c>
      <c r="AU1281" s="13">
        <f t="shared" si="1714"/>
        <v>1.0692677797326824E-4</v>
      </c>
      <c r="AV1281" s="13">
        <f t="shared" si="1715"/>
        <v>5.2168475760212923E-5</v>
      </c>
      <c r="AW1281" s="13">
        <f t="shared" si="1716"/>
        <v>7.488412492740779E-7</v>
      </c>
      <c r="AX1281" s="13">
        <f t="shared" si="1717"/>
        <v>5.530666387160009E-3</v>
      </c>
      <c r="AY1281" s="13">
        <f t="shared" si="1718"/>
        <v>3.7520469249359097E-3</v>
      </c>
      <c r="AZ1281" s="13">
        <f t="shared" si="1719"/>
        <v>1.2727088511073602E-3</v>
      </c>
      <c r="BA1281" s="13">
        <f t="shared" si="1720"/>
        <v>2.8780518156138374E-4</v>
      </c>
      <c r="BB1281" s="13">
        <f t="shared" si="1721"/>
        <v>4.8812316223096095E-5</v>
      </c>
      <c r="BC1281" s="13">
        <f t="shared" si="1722"/>
        <v>6.6229306981545233E-6</v>
      </c>
      <c r="BD1281" s="13">
        <f t="shared" si="1723"/>
        <v>9.7596063968506333E-6</v>
      </c>
      <c r="BE1281" s="13">
        <f t="shared" si="1724"/>
        <v>1.9046446527009622E-5</v>
      </c>
      <c r="BF1281" s="13">
        <f t="shared" si="1725"/>
        <v>1.8585130924096481E-5</v>
      </c>
      <c r="BG1281" s="13">
        <f t="shared" si="1726"/>
        <v>1.2089992428981018E-5</v>
      </c>
      <c r="BH1281" s="13">
        <f t="shared" si="1727"/>
        <v>5.8985830203369027E-6</v>
      </c>
      <c r="BI1281" s="13">
        <f t="shared" si="1728"/>
        <v>2.3022864143010393E-6</v>
      </c>
      <c r="BJ1281" s="14">
        <f t="shared" si="1729"/>
        <v>0.67126723869794658</v>
      </c>
      <c r="BK1281" s="14">
        <f t="shared" si="1730"/>
        <v>0.20790277018838488</v>
      </c>
      <c r="BL1281" s="14">
        <f t="shared" si="1731"/>
        <v>0.1168443718417389</v>
      </c>
      <c r="BM1281" s="14">
        <f t="shared" si="1732"/>
        <v>0.48508113671140746</v>
      </c>
      <c r="BN1281" s="14">
        <f t="shared" si="1733"/>
        <v>0.51093289487407223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1.5941000000000001</v>
      </c>
      <c r="F1282" s="10">
        <f>VLOOKUP(B1282,home!$B$2:$E$405,3,FALSE)</f>
        <v>1.6728000000000001</v>
      </c>
      <c r="G1282" s="10">
        <f>VLOOKUP(C1282,away!$B$2:$E$405,4,FALSE)</f>
        <v>1.1849000000000001</v>
      </c>
      <c r="H1282" s="10">
        <f>VLOOKUP(A1282,away!$A$2:$E$405,3,FALSE)</f>
        <v>1.1647000000000001</v>
      </c>
      <c r="I1282" s="10">
        <f>VLOOKUP(C1282,away!$B$2:$E$405,3,FALSE)</f>
        <v>0.85860000000000003</v>
      </c>
      <c r="J1282" s="10">
        <f>VLOOKUP(B1282,home!$B$2:$E$405,4,FALSE)</f>
        <v>0.66779999999999995</v>
      </c>
      <c r="K1282" s="12">
        <f t="shared" si="1678"/>
        <v>3.1596667577520003</v>
      </c>
      <c r="L1282" s="12">
        <f t="shared" si="1679"/>
        <v>0.66780762627599999</v>
      </c>
      <c r="M1282" s="13">
        <f t="shared" si="1680"/>
        <v>2.1764515080111086E-2</v>
      </c>
      <c r="N1282" s="13">
        <f t="shared" si="1681"/>
        <v>6.8768614797219102E-2</v>
      </c>
      <c r="O1282" s="13">
        <f t="shared" si="1682"/>
        <v>1.4534509152697191E-2</v>
      </c>
      <c r="P1282" s="13">
        <f t="shared" si="1683"/>
        <v>4.59242054100195E-2</v>
      </c>
      <c r="Q1282" s="13">
        <f t="shared" si="1684"/>
        <v>0.10864295307571281</v>
      </c>
      <c r="R1282" s="13">
        <f t="shared" si="1685"/>
        <v>4.8531280281747533E-3</v>
      </c>
      <c r="S1282" s="13">
        <f t="shared" si="1686"/>
        <v>2.4225587323892964E-2</v>
      </c>
      <c r="T1282" s="13">
        <f t="shared" si="1687"/>
        <v>7.2552592605106631E-2</v>
      </c>
      <c r="U1282" s="13">
        <f t="shared" si="1688"/>
        <v>1.5334267301738279E-2</v>
      </c>
      <c r="V1282" s="13">
        <f t="shared" si="1689"/>
        <v>5.679687756504217E-3</v>
      </c>
      <c r="W1282" s="13">
        <f t="shared" si="1690"/>
        <v>0.11442517576578005</v>
      </c>
      <c r="X1282" s="13">
        <f t="shared" si="1691"/>
        <v>7.6414005014359659E-2</v>
      </c>
      <c r="Y1282" s="13">
        <f t="shared" si="1692"/>
        <v>2.5514927651440939E-2</v>
      </c>
      <c r="Z1282" s="13">
        <f t="shared" si="1693"/>
        <v>1.0803186361696357E-3</v>
      </c>
      <c r="AA1282" s="13">
        <f t="shared" si="1694"/>
        <v>3.4134468824851749E-3</v>
      </c>
      <c r="AB1282" s="13">
        <f t="shared" si="1695"/>
        <v>5.3926773219703057E-3</v>
      </c>
      <c r="AC1282" s="13">
        <f t="shared" si="1696"/>
        <v>7.4902641476960134E-4</v>
      </c>
      <c r="AD1282" s="13">
        <f t="shared" si="1697"/>
        <v>9.0386356029266257E-2</v>
      </c>
      <c r="AE1282" s="13">
        <f t="shared" si="1698"/>
        <v>6.036069786764172E-2</v>
      </c>
      <c r="AF1282" s="13">
        <f t="shared" si="1699"/>
        <v>2.0154667181676317E-2</v>
      </c>
      <c r="AG1282" s="13">
        <f t="shared" si="1700"/>
        <v>4.4864801496593536E-3</v>
      </c>
      <c r="AH1282" s="13">
        <f t="shared" si="1701"/>
        <v>1.8036125601054247E-4</v>
      </c>
      <c r="AI1282" s="13">
        <f t="shared" si="1702"/>
        <v>5.6988146500290906E-4</v>
      </c>
      <c r="AJ1282" s="13">
        <f t="shared" si="1703"/>
        <v>9.0031776041435137E-4</v>
      </c>
      <c r="AK1282" s="13">
        <f t="shared" si="1704"/>
        <v>9.4823469966498508E-4</v>
      </c>
      <c r="AL1282" s="13">
        <f t="shared" si="1705"/>
        <v>6.3219314196149911E-5</v>
      </c>
      <c r="AM1282" s="13">
        <f t="shared" si="1706"/>
        <v>5.7118152900001933E-2</v>
      </c>
      <c r="AN1282" s="13">
        <f t="shared" si="1707"/>
        <v>3.8143938105419911E-2</v>
      </c>
      <c r="AO1282" s="13">
        <f t="shared" si="1708"/>
        <v>1.2736406381499569E-2</v>
      </c>
      <c r="AP1282" s="13">
        <f t="shared" si="1709"/>
        <v>2.8351564376385753E-3</v>
      </c>
      <c r="AQ1282" s="13">
        <f t="shared" si="1710"/>
        <v>4.733347726851342E-4</v>
      </c>
      <c r="AR1282" s="13">
        <f t="shared" si="1711"/>
        <v>2.4089324449711664E-5</v>
      </c>
      <c r="AS1282" s="13">
        <f t="shared" si="1712"/>
        <v>7.6114237680456422E-5</v>
      </c>
      <c r="AT1282" s="13">
        <f t="shared" si="1713"/>
        <v>1.2024781329528651E-4</v>
      </c>
      <c r="AU1282" s="13">
        <f t="shared" si="1714"/>
        <v>1.2664767278716191E-4</v>
      </c>
      <c r="AV1282" s="13">
        <f t="shared" si="1715"/>
        <v>1.0004111041306203E-4</v>
      </c>
      <c r="AW1282" s="13">
        <f t="shared" si="1716"/>
        <v>3.7054412759306961E-6</v>
      </c>
      <c r="AX1282" s="13">
        <f t="shared" si="1717"/>
        <v>3.0079054830388675E-2</v>
      </c>
      <c r="AY1282" s="13">
        <f t="shared" si="1718"/>
        <v>2.0087022206907511E-2</v>
      </c>
      <c r="AZ1282" s="13">
        <f t="shared" si="1719"/>
        <v>6.7071333094741023E-3</v>
      </c>
      <c r="BA1282" s="13">
        <f t="shared" si="1720"/>
        <v>1.4930249248388643E-3</v>
      </c>
      <c r="BB1282" s="13">
        <f t="shared" si="1721"/>
        <v>2.4926335775688624E-4</v>
      </c>
      <c r="BC1282" s="13">
        <f t="shared" si="1722"/>
        <v>3.3291994252242322E-5</v>
      </c>
      <c r="BD1282" s="13">
        <f t="shared" si="1723"/>
        <v>2.6811724298923921E-6</v>
      </c>
      <c r="BE1282" s="13">
        <f t="shared" si="1724"/>
        <v>8.4716113985321463E-6</v>
      </c>
      <c r="BF1282" s="13">
        <f t="shared" si="1725"/>
        <v>1.3383734460267485E-5</v>
      </c>
      <c r="BG1282" s="13">
        <f t="shared" si="1726"/>
        <v>1.4096046956229024E-5</v>
      </c>
      <c r="BH1282" s="13">
        <f t="shared" si="1727"/>
        <v>1.1134702745827029E-5</v>
      </c>
      <c r="BI1282" s="13">
        <f t="shared" si="1728"/>
        <v>7.0363900246879156E-6</v>
      </c>
      <c r="BJ1282" s="14">
        <f t="shared" si="1729"/>
        <v>0.81166224935872622</v>
      </c>
      <c r="BK1282" s="14">
        <f t="shared" si="1730"/>
        <v>0.11849326350640103</v>
      </c>
      <c r="BL1282" s="14">
        <f t="shared" si="1731"/>
        <v>4.6630767684799623E-2</v>
      </c>
      <c r="BM1282" s="14">
        <f t="shared" si="1732"/>
        <v>0.69329535687653032</v>
      </c>
      <c r="BN1282" s="14">
        <f t="shared" si="1733"/>
        <v>0.26448792554393447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1.5941000000000001</v>
      </c>
      <c r="F1283" s="10">
        <f>VLOOKUP(B1283,home!$B$2:$E$405,3,FALSE)</f>
        <v>1.1849000000000001</v>
      </c>
      <c r="G1283" s="10">
        <f>VLOOKUP(C1283,away!$B$2:$E$405,4,FALSE)</f>
        <v>1.1849000000000001</v>
      </c>
      <c r="H1283" s="10">
        <f>VLOOKUP(A1283,away!$A$2:$E$405,3,FALSE)</f>
        <v>1.1647000000000001</v>
      </c>
      <c r="I1283" s="10">
        <f>VLOOKUP(C1283,away!$B$2:$E$405,3,FALSE)</f>
        <v>0.66779999999999995</v>
      </c>
      <c r="J1283" s="10">
        <f>VLOOKUP(B1283,home!$B$2:$E$405,4,FALSE)</f>
        <v>0.76319999999999999</v>
      </c>
      <c r="K1283" s="12">
        <f t="shared" si="1678"/>
        <v>2.2380972867410001</v>
      </c>
      <c r="L1283" s="12">
        <f t="shared" si="1679"/>
        <v>0.59360677891199998</v>
      </c>
      <c r="M1283" s="13">
        <f t="shared" si="1680"/>
        <v>5.8912377525710852E-2</v>
      </c>
      <c r="N1283" s="13">
        <f t="shared" si="1681"/>
        <v>0.13185163229575492</v>
      </c>
      <c r="O1283" s="13">
        <f t="shared" si="1682"/>
        <v>3.4970786661084913E-2</v>
      </c>
      <c r="P1283" s="13">
        <f t="shared" si="1683"/>
        <v>7.8268022741372498E-2</v>
      </c>
      <c r="Q1283" s="13">
        <f t="shared" si="1684"/>
        <v>0.14754839024675054</v>
      </c>
      <c r="R1283" s="13">
        <f t="shared" si="1685"/>
        <v>1.0379448012952673E-2</v>
      </c>
      <c r="S1283" s="13">
        <f t="shared" si="1686"/>
        <v>2.5995739949429612E-2</v>
      </c>
      <c r="T1283" s="13">
        <f t="shared" si="1687"/>
        <v>8.7585724668024348E-2</v>
      </c>
      <c r="U1283" s="13">
        <f t="shared" si="1688"/>
        <v>2.3230214435658644E-2</v>
      </c>
      <c r="V1283" s="13">
        <f t="shared" si="1689"/>
        <v>3.8374036737918232E-3</v>
      </c>
      <c r="W1283" s="13">
        <f t="shared" si="1690"/>
        <v>0.11007588395808487</v>
      </c>
      <c r="X1283" s="13">
        <f t="shared" si="1691"/>
        <v>6.5341790912249856E-2</v>
      </c>
      <c r="Y1283" s="13">
        <f t="shared" si="1692"/>
        <v>1.9393665015881009E-2</v>
      </c>
      <c r="Z1283" s="13">
        <f t="shared" si="1693"/>
        <v>2.0537702339511318E-3</v>
      </c>
      <c r="AA1283" s="13">
        <f t="shared" si="1694"/>
        <v>4.5965375881954571E-3</v>
      </c>
      <c r="AB1283" s="13">
        <f t="shared" si="1695"/>
        <v>5.1437491522716367E-3</v>
      </c>
      <c r="AC1283" s="13">
        <f t="shared" si="1696"/>
        <v>3.1863634882699975E-4</v>
      </c>
      <c r="AD1283" s="13">
        <f t="shared" si="1697"/>
        <v>6.1590134305551748E-2</v>
      </c>
      <c r="AE1283" s="13">
        <f t="shared" si="1698"/>
        <v>3.6560321237876038E-2</v>
      </c>
      <c r="AF1283" s="13">
        <f t="shared" si="1699"/>
        <v>1.0851227263001788E-2</v>
      </c>
      <c r="AG1283" s="13">
        <f t="shared" si="1700"/>
        <v>2.1471206876108565E-3</v>
      </c>
      <c r="AH1283" s="13">
        <f t="shared" si="1701"/>
        <v>3.0478298330026898E-4</v>
      </c>
      <c r="AI1283" s="13">
        <f t="shared" si="1702"/>
        <v>6.8213396796915949E-4</v>
      </c>
      <c r="AJ1283" s="13">
        <f t="shared" si="1703"/>
        <v>7.6334109145282411E-4</v>
      </c>
      <c r="AK1283" s="13">
        <f t="shared" si="1704"/>
        <v>5.6947720854615971E-4</v>
      </c>
      <c r="AL1283" s="13">
        <f t="shared" si="1705"/>
        <v>1.6932969296875179E-5</v>
      </c>
      <c r="AM1283" s="13">
        <f t="shared" si="1706"/>
        <v>2.7568942495853833E-2</v>
      </c>
      <c r="AN1283" s="13">
        <f t="shared" si="1707"/>
        <v>1.6365111152973944E-2</v>
      </c>
      <c r="AO1283" s="13">
        <f t="shared" si="1708"/>
        <v>4.8572204590268545E-3</v>
      </c>
      <c r="AP1283" s="13">
        <f t="shared" si="1709"/>
        <v>9.6109299704946576E-4</v>
      </c>
      <c r="AQ1283" s="13">
        <f t="shared" si="1710"/>
        <v>1.4262782955335341E-4</v>
      </c>
      <c r="AR1283" s="13">
        <f t="shared" si="1711"/>
        <v>3.6184248996812526E-5</v>
      </c>
      <c r="AS1283" s="13">
        <f t="shared" si="1712"/>
        <v>8.0983869502526857E-5</v>
      </c>
      <c r="AT1283" s="13">
        <f t="shared" si="1713"/>
        <v>9.0624889301696294E-5</v>
      </c>
      <c r="AU1283" s="13">
        <f t="shared" si="1714"/>
        <v>6.7609106285776657E-5</v>
      </c>
      <c r="AV1283" s="13">
        <f t="shared" si="1715"/>
        <v>3.7828939334295159E-5</v>
      </c>
      <c r="AW1283" s="13">
        <f t="shared" si="1716"/>
        <v>6.2489698999180308E-7</v>
      </c>
      <c r="AX1283" s="13">
        <f t="shared" si="1717"/>
        <v>1.0283662566381521E-2</v>
      </c>
      <c r="AY1283" s="13">
        <f t="shared" si="1718"/>
        <v>6.1044518114476455E-3</v>
      </c>
      <c r="AZ1283" s="13">
        <f t="shared" si="1719"/>
        <v>1.8118219884084798E-3</v>
      </c>
      <c r="BA1283" s="13">
        <f t="shared" si="1720"/>
        <v>3.5850327150036427E-4</v>
      </c>
      <c r="BB1283" s="13">
        <f t="shared" si="1721"/>
        <v>5.320249305618635E-5</v>
      </c>
      <c r="BC1283" s="13">
        <f t="shared" si="1722"/>
        <v>6.316272106634167E-6</v>
      </c>
      <c r="BD1283" s="13">
        <f t="shared" si="1723"/>
        <v>3.5798692490579391E-6</v>
      </c>
      <c r="BE1283" s="13">
        <f t="shared" si="1724"/>
        <v>8.0120956532041147E-6</v>
      </c>
      <c r="BF1283" s="13">
        <f t="shared" si="1725"/>
        <v>8.9659247712727456E-6</v>
      </c>
      <c r="BG1283" s="13">
        <f t="shared" si="1726"/>
        <v>6.6888706345698173E-6</v>
      </c>
      <c r="BH1283" s="13">
        <f t="shared" si="1727"/>
        <v>3.7425858046480655E-6</v>
      </c>
      <c r="BI1283" s="13">
        <f t="shared" si="1728"/>
        <v>1.6752542269556438E-6</v>
      </c>
      <c r="BJ1283" s="14">
        <f t="shared" si="1729"/>
        <v>0.7414588439281441</v>
      </c>
      <c r="BK1283" s="14">
        <f t="shared" si="1730"/>
        <v>0.17345356501987627</v>
      </c>
      <c r="BL1283" s="14">
        <f t="shared" si="1731"/>
        <v>8.0986366755192565E-2</v>
      </c>
      <c r="BM1283" s="14">
        <f t="shared" si="1732"/>
        <v>0.52991806153908017</v>
      </c>
      <c r="BN1283" s="14">
        <f t="shared" si="1733"/>
        <v>0.46193065748362638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1.1607000000000001</v>
      </c>
      <c r="F1284" s="10">
        <f>VLOOKUP(B1284,home!$B$2:$E$405,3,FALSE)</f>
        <v>1.1748000000000001</v>
      </c>
      <c r="G1284" s="10">
        <f>VLOOKUP(C1284,away!$B$2:$E$405,4,FALSE)</f>
        <v>0.70489999999999997</v>
      </c>
      <c r="H1284" s="10">
        <f>VLOOKUP(A1284,away!$A$2:$E$405,3,FALSE)</f>
        <v>0.89880000000000004</v>
      </c>
      <c r="I1284" s="10">
        <f>VLOOKUP(C1284,away!$B$2:$E$405,3,FALSE)</f>
        <v>0.70799999999999996</v>
      </c>
      <c r="J1284" s="10">
        <f>VLOOKUP(B1284,home!$B$2:$E$405,4,FALSE)</f>
        <v>0.80920000000000003</v>
      </c>
      <c r="K1284" s="12">
        <f t="shared" si="1678"/>
        <v>0.96119484476400008</v>
      </c>
      <c r="L1284" s="12">
        <f t="shared" si="1679"/>
        <v>0.51493474368000003</v>
      </c>
      <c r="M1284" s="13">
        <f t="shared" si="1680"/>
        <v>0.22852044714137956</v>
      </c>
      <c r="N1284" s="13">
        <f t="shared" si="1681"/>
        <v>0.21965267571545821</v>
      </c>
      <c r="O1284" s="13">
        <f t="shared" si="1682"/>
        <v>0.11767311787438528</v>
      </c>
      <c r="P1284" s="13">
        <f t="shared" si="1683"/>
        <v>0.11310679426816564</v>
      </c>
      <c r="Q1284" s="13">
        <f t="shared" si="1684"/>
        <v>0.10556450976815855</v>
      </c>
      <c r="R1284" s="13">
        <f t="shared" si="1685"/>
        <v>3.029698839533651E-2</v>
      </c>
      <c r="S1284" s="13">
        <f t="shared" si="1686"/>
        <v>1.3995626069410724E-2</v>
      </c>
      <c r="T1284" s="13">
        <f t="shared" si="1687"/>
        <v>5.4358833779171584E-2</v>
      </c>
      <c r="U1284" s="13">
        <f t="shared" si="1688"/>
        <v>2.9121309057472185E-2</v>
      </c>
      <c r="V1284" s="13">
        <f t="shared" si="1689"/>
        <v>7.6968575620021463E-4</v>
      </c>
      <c r="W1284" s="13">
        <f t="shared" si="1690"/>
        <v>3.3822687526397645E-2</v>
      </c>
      <c r="X1284" s="13">
        <f t="shared" si="1691"/>
        <v>1.7416476931974307E-2</v>
      </c>
      <c r="Y1284" s="13">
        <f t="shared" si="1692"/>
        <v>4.4841745423874115E-3</v>
      </c>
      <c r="Z1284" s="13">
        <f t="shared" si="1693"/>
        <v>5.200323984542848E-3</v>
      </c>
      <c r="AA1284" s="13">
        <f t="shared" si="1694"/>
        <v>4.9985246050451692E-3</v>
      </c>
      <c r="AB1284" s="13">
        <f t="shared" si="1695"/>
        <v>2.402278040897713E-3</v>
      </c>
      <c r="AC1284" s="13">
        <f t="shared" si="1696"/>
        <v>2.3809873899329741E-5</v>
      </c>
      <c r="AD1284" s="13">
        <f t="shared" si="1697"/>
        <v>8.1275482216092657E-3</v>
      </c>
      <c r="AE1284" s="13">
        <f t="shared" si="1698"/>
        <v>4.1851569602412066E-3</v>
      </c>
      <c r="AF1284" s="13">
        <f t="shared" si="1699"/>
        <v>1.0775413632911871E-3</v>
      </c>
      <c r="AG1284" s="13">
        <f t="shared" si="1700"/>
        <v>1.8495449523698177E-4</v>
      </c>
      <c r="AH1284" s="13">
        <f t="shared" si="1701"/>
        <v>6.6945687450838175E-4</v>
      </c>
      <c r="AI1284" s="13">
        <f t="shared" si="1702"/>
        <v>6.4347849656927665E-4</v>
      </c>
      <c r="AJ1284" s="13">
        <f t="shared" si="1703"/>
        <v>3.0925410680943902E-4</v>
      </c>
      <c r="AK1284" s="13">
        <f t="shared" si="1704"/>
        <v>9.9084484395776096E-5</v>
      </c>
      <c r="AL1284" s="13">
        <f t="shared" si="1705"/>
        <v>4.7139037970047966E-7</v>
      </c>
      <c r="AM1284" s="13">
        <f t="shared" si="1706"/>
        <v>1.5624314902363292E-3</v>
      </c>
      <c r="AN1284" s="13">
        <f t="shared" si="1707"/>
        <v>8.0455025894240464E-4</v>
      </c>
      <c r="AO1284" s="13">
        <f t="shared" si="1708"/>
        <v>2.0714544068309239E-4</v>
      </c>
      <c r="AP1284" s="13">
        <f t="shared" si="1709"/>
        <v>3.5555461467542951E-5</v>
      </c>
      <c r="AQ1284" s="13">
        <f t="shared" si="1710"/>
        <v>4.5771856093033358E-6</v>
      </c>
      <c r="AR1284" s="13">
        <f t="shared" si="1711"/>
        <v>6.8945320815957524E-5</v>
      </c>
      <c r="AS1284" s="13">
        <f t="shared" si="1712"/>
        <v>6.6269886938898463E-5</v>
      </c>
      <c r="AT1284" s="13">
        <f t="shared" si="1713"/>
        <v>3.1849136844381177E-5</v>
      </c>
      <c r="AU1284" s="13">
        <f t="shared" si="1714"/>
        <v>1.0204408715000787E-5</v>
      </c>
      <c r="AV1284" s="13">
        <f t="shared" si="1715"/>
        <v>2.4521062626808974E-6</v>
      </c>
      <c r="AW1284" s="13">
        <f t="shared" si="1716"/>
        <v>6.4809973320569365E-9</v>
      </c>
      <c r="AX1284" s="13">
        <f t="shared" si="1717"/>
        <v>2.5030018228534883E-4</v>
      </c>
      <c r="AY1284" s="13">
        <f t="shared" si="1718"/>
        <v>1.2888826020816338E-4</v>
      </c>
      <c r="AZ1284" s="13">
        <f t="shared" si="1719"/>
        <v>3.3184521616825884E-5</v>
      </c>
      <c r="BA1284" s="13">
        <f t="shared" si="1720"/>
        <v>5.6959543776345532E-6</v>
      </c>
      <c r="BB1284" s="13">
        <f t="shared" si="1721"/>
        <v>7.3326120186505548E-7</v>
      </c>
      <c r="BC1284" s="13">
        <f t="shared" si="1722"/>
        <v>7.5516333806574236E-8</v>
      </c>
      <c r="BD1284" s="13">
        <f t="shared" si="1723"/>
        <v>5.9170568503834082E-6</v>
      </c>
      <c r="BE1284" s="13">
        <f t="shared" si="1724"/>
        <v>5.6874445407640434E-6</v>
      </c>
      <c r="BF1284" s="13">
        <f t="shared" si="1725"/>
        <v>2.7333711862317773E-6</v>
      </c>
      <c r="BG1284" s="13">
        <f t="shared" si="1726"/>
        <v>8.7576743101081466E-7</v>
      </c>
      <c r="BH1284" s="13">
        <f t="shared" si="1727"/>
        <v>2.1044578497495175E-7</v>
      </c>
      <c r="BI1284" s="13">
        <f t="shared" si="1728"/>
        <v>4.0455880724047393E-8</v>
      </c>
      <c r="BJ1284" s="14">
        <f t="shared" si="1729"/>
        <v>0.45190769683688869</v>
      </c>
      <c r="BK1284" s="14">
        <f t="shared" si="1730"/>
        <v>0.35654572275964336</v>
      </c>
      <c r="BL1284" s="14">
        <f t="shared" si="1731"/>
        <v>0.18640867733667069</v>
      </c>
      <c r="BM1284" s="14">
        <f t="shared" si="1732"/>
        <v>0.18511900597565101</v>
      </c>
      <c r="BN1284" s="14">
        <f t="shared" si="1733"/>
        <v>0.81481453316288377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1.1607000000000001</v>
      </c>
      <c r="F1285" s="10">
        <f>VLOOKUP(B1285,home!$B$2:$E$405,3,FALSE)</f>
        <v>1.4881</v>
      </c>
      <c r="G1285" s="10">
        <f>VLOOKUP(C1285,away!$B$2:$E$405,4,FALSE)</f>
        <v>1.2061999999999999</v>
      </c>
      <c r="H1285" s="10">
        <f>VLOOKUP(A1285,away!$A$2:$E$405,3,FALSE)</f>
        <v>0.89880000000000004</v>
      </c>
      <c r="I1285" s="10">
        <f>VLOOKUP(C1285,away!$B$2:$E$405,3,FALSE)</f>
        <v>0.8901</v>
      </c>
      <c r="J1285" s="10">
        <f>VLOOKUP(B1285,home!$B$2:$E$405,4,FALSE)</f>
        <v>0.40460000000000002</v>
      </c>
      <c r="K1285" s="12">
        <f t="shared" si="1678"/>
        <v>2.0833940775539999</v>
      </c>
      <c r="L1285" s="12">
        <f t="shared" si="1679"/>
        <v>0.32368885264800007</v>
      </c>
      <c r="M1285" s="13">
        <f t="shared" si="1680"/>
        <v>9.0077674559755683E-2</v>
      </c>
      <c r="N1285" s="13">
        <f t="shared" si="1681"/>
        <v>0.18766729369763155</v>
      </c>
      <c r="O1285" s="13">
        <f t="shared" si="1682"/>
        <v>2.9157139127447256E-2</v>
      </c>
      <c r="P1285" s="13">
        <f t="shared" si="1683"/>
        <v>6.0745810976541602E-2</v>
      </c>
      <c r="Q1285" s="13">
        <f t="shared" si="1684"/>
        <v>0.19549246412011639</v>
      </c>
      <c r="R1285" s="13">
        <f t="shared" si="1685"/>
        <v>4.7189204553307555E-3</v>
      </c>
      <c r="S1285" s="13">
        <f t="shared" si="1686"/>
        <v>1.0241309983945629E-2</v>
      </c>
      <c r="T1285" s="13">
        <f t="shared" si="1687"/>
        <v>6.3278731412370781E-2</v>
      </c>
      <c r="U1285" s="13">
        <f t="shared" si="1688"/>
        <v>9.8313709290845201E-3</v>
      </c>
      <c r="V1285" s="13">
        <f t="shared" si="1689"/>
        <v>7.6738299408748414E-4</v>
      </c>
      <c r="W1285" s="13">
        <f t="shared" si="1690"/>
        <v>0.13576261398476275</v>
      </c>
      <c r="X1285" s="13">
        <f t="shared" si="1691"/>
        <v>4.3944844753221177E-2</v>
      </c>
      <c r="Y1285" s="13">
        <f t="shared" si="1692"/>
        <v>7.1122281889823237E-3</v>
      </c>
      <c r="Z1285" s="13">
        <f t="shared" si="1693"/>
        <v>5.0915398264106361E-4</v>
      </c>
      <c r="AA1285" s="13">
        <f t="shared" si="1694"/>
        <v>1.0607683919974238E-3</v>
      </c>
      <c r="AB1285" s="13">
        <f t="shared" si="1695"/>
        <v>1.1049992927719564E-3</v>
      </c>
      <c r="AC1285" s="13">
        <f t="shared" si="1696"/>
        <v>3.2343823353898324E-5</v>
      </c>
      <c r="AD1285" s="13">
        <f t="shared" si="1697"/>
        <v>7.071175648227615E-2</v>
      </c>
      <c r="AE1285" s="13">
        <f t="shared" si="1698"/>
        <v>2.2888607324472746E-2</v>
      </c>
      <c r="AF1285" s="13">
        <f t="shared" si="1699"/>
        <v>3.7043935217845967E-3</v>
      </c>
      <c r="AG1285" s="13">
        <f t="shared" si="1700"/>
        <v>3.9969029627438021E-4</v>
      </c>
      <c r="AH1285" s="13">
        <f t="shared" si="1701"/>
        <v>4.1201867115561388E-5</v>
      </c>
      <c r="AI1285" s="13">
        <f t="shared" si="1702"/>
        <v>8.5839725932727493E-5</v>
      </c>
      <c r="AJ1285" s="13">
        <f t="shared" si="1703"/>
        <v>8.9418988313551498E-5</v>
      </c>
      <c r="AK1285" s="13">
        <f t="shared" si="1704"/>
        <v>6.2098330224441163E-5</v>
      </c>
      <c r="AL1285" s="13">
        <f t="shared" si="1705"/>
        <v>8.7247002737007147E-7</v>
      </c>
      <c r="AM1285" s="13">
        <f t="shared" si="1706"/>
        <v>2.9464090933722969E-2</v>
      </c>
      <c r="AN1285" s="13">
        <f t="shared" si="1707"/>
        <v>9.5371977886531262E-3</v>
      </c>
      <c r="AO1285" s="13">
        <f t="shared" si="1708"/>
        <v>1.5435423048430869E-3</v>
      </c>
      <c r="AP1285" s="13">
        <f t="shared" si="1709"/>
        <v>1.6654247922276951E-4</v>
      </c>
      <c r="AQ1285" s="13">
        <f t="shared" si="1710"/>
        <v>1.3476986004192906E-5</v>
      </c>
      <c r="AR1285" s="13">
        <f t="shared" si="1711"/>
        <v>2.667317018718286E-6</v>
      </c>
      <c r="AS1285" s="13">
        <f t="shared" si="1712"/>
        <v>5.5570724797566676E-6</v>
      </c>
      <c r="AT1285" s="13">
        <f t="shared" si="1713"/>
        <v>5.7887859464316819E-6</v>
      </c>
      <c r="AU1285" s="13">
        <f t="shared" si="1714"/>
        <v>4.0201074523411969E-6</v>
      </c>
      <c r="AV1285" s="13">
        <f t="shared" si="1715"/>
        <v>2.0938670143345877E-6</v>
      </c>
      <c r="AW1285" s="13">
        <f t="shared" si="1716"/>
        <v>1.6343579652026404E-8</v>
      </c>
      <c r="AX1285" s="13">
        <f t="shared" si="1717"/>
        <v>1.0230885425305154E-2</v>
      </c>
      <c r="AY1285" s="13">
        <f t="shared" si="1718"/>
        <v>3.3116235648901707E-3</v>
      </c>
      <c r="AZ1285" s="13">
        <f t="shared" si="1719"/>
        <v>5.3596781606068955E-4</v>
      </c>
      <c r="BA1285" s="13">
        <f t="shared" si="1720"/>
        <v>5.7828935812312999E-5</v>
      </c>
      <c r="BB1285" s="13">
        <f t="shared" si="1721"/>
        <v>4.6796454707356075E-6</v>
      </c>
      <c r="BC1285" s="13">
        <f t="shared" si="1722"/>
        <v>3.0294981464436381E-7</v>
      </c>
      <c r="BD1285" s="13">
        <f t="shared" si="1723"/>
        <v>1.4389679757290104E-7</v>
      </c>
      <c r="BE1285" s="13">
        <f t="shared" si="1724"/>
        <v>2.9979373584236877E-7</v>
      </c>
      <c r="BF1285" s="13">
        <f t="shared" si="1725"/>
        <v>3.1229424687088979E-7</v>
      </c>
      <c r="BG1285" s="13">
        <f t="shared" si="1726"/>
        <v>2.1687732812833284E-7</v>
      </c>
      <c r="BH1285" s="13">
        <f t="shared" si="1727"/>
        <v>1.1296023524457606E-7</v>
      </c>
      <c r="BI1285" s="13">
        <f t="shared" si="1728"/>
        <v>4.7068137021531282E-8</v>
      </c>
      <c r="BJ1285" s="14">
        <f t="shared" si="1729"/>
        <v>0.78582876261169254</v>
      </c>
      <c r="BK1285" s="14">
        <f t="shared" si="1730"/>
        <v>0.16517701837260185</v>
      </c>
      <c r="BL1285" s="14">
        <f t="shared" si="1731"/>
        <v>4.6173017148610461E-2</v>
      </c>
      <c r="BM1285" s="14">
        <f t="shared" si="1732"/>
        <v>0.42651704195741219</v>
      </c>
      <c r="BN1285" s="14">
        <f t="shared" si="1733"/>
        <v>0.56785930293682318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1.1607000000000001</v>
      </c>
      <c r="F1286" s="10">
        <f>VLOOKUP(B1286,home!$B$2:$E$405,3,FALSE)</f>
        <v>0.54830000000000001</v>
      </c>
      <c r="G1286" s="10">
        <f>VLOOKUP(C1286,away!$B$2:$E$405,4,FALSE)</f>
        <v>0.70489999999999997</v>
      </c>
      <c r="H1286" s="10">
        <f>VLOOKUP(A1286,away!$A$2:$E$405,3,FALSE)</f>
        <v>0.89880000000000004</v>
      </c>
      <c r="I1286" s="10">
        <f>VLOOKUP(C1286,away!$B$2:$E$405,3,FALSE)</f>
        <v>1.2137</v>
      </c>
      <c r="J1286" s="10">
        <f>VLOOKUP(B1286,home!$B$2:$E$405,4,FALSE)</f>
        <v>1.6183000000000001</v>
      </c>
      <c r="K1286" s="12">
        <f t="shared" si="1678"/>
        <v>0.44860668486900002</v>
      </c>
      <c r="L1286" s="12">
        <f t="shared" si="1679"/>
        <v>1.7653606821480003</v>
      </c>
      <c r="M1286" s="13">
        <f t="shared" si="1680"/>
        <v>0.10926628798440581</v>
      </c>
      <c r="N1286" s="13">
        <f t="shared" si="1681"/>
        <v>4.9017587220625741E-2</v>
      </c>
      <c r="O1286" s="13">
        <f t="shared" si="1682"/>
        <v>0.1928944086919305</v>
      </c>
      <c r="P1286" s="13">
        <f t="shared" si="1683"/>
        <v>8.6533721213052958E-2</v>
      </c>
      <c r="Q1286" s="13">
        <f t="shared" si="1684"/>
        <v>1.0994808651660987E-2</v>
      </c>
      <c r="R1286" s="13">
        <f t="shared" si="1685"/>
        <v>0.17026410245546084</v>
      </c>
      <c r="S1286" s="13">
        <f t="shared" si="1686"/>
        <v>1.7132651445171846E-2</v>
      </c>
      <c r="T1286" s="13">
        <f t="shared" si="1687"/>
        <v>1.9409802901382976E-2</v>
      </c>
      <c r="U1286" s="13">
        <f t="shared" si="1688"/>
        <v>7.6381614554740046E-2</v>
      </c>
      <c r="V1286" s="13">
        <f t="shared" si="1689"/>
        <v>1.5075831013338461E-3</v>
      </c>
      <c r="W1286" s="13">
        <f t="shared" si="1690"/>
        <v>1.644114886663545E-3</v>
      </c>
      <c r="X1286" s="13">
        <f t="shared" si="1691"/>
        <v>2.9024557778500378E-3</v>
      </c>
      <c r="Y1286" s="13">
        <f t="shared" si="1692"/>
        <v>2.5619406559448748E-3</v>
      </c>
      <c r="Z1286" s="13">
        <f t="shared" si="1693"/>
        <v>0.10019251735202978</v>
      </c>
      <c r="AA1286" s="13">
        <f t="shared" si="1694"/>
        <v>4.4947033057973838E-2</v>
      </c>
      <c r="AB1286" s="13">
        <f t="shared" si="1695"/>
        <v>1.0081769747417497E-2</v>
      </c>
      <c r="AC1286" s="13">
        <f t="shared" si="1696"/>
        <v>7.4620897604158129E-5</v>
      </c>
      <c r="AD1286" s="13">
        <f t="shared" si="1697"/>
        <v>1.8439023221247615E-4</v>
      </c>
      <c r="AE1286" s="13">
        <f t="shared" si="1698"/>
        <v>3.2551526612004507E-4</v>
      </c>
      <c r="AF1286" s="13">
        <f t="shared" si="1699"/>
        <v>2.8732592612363536E-4</v>
      </c>
      <c r="AG1286" s="13">
        <f t="shared" si="1700"/>
        <v>1.6907796431347562E-4</v>
      </c>
      <c r="AH1286" s="13">
        <f t="shared" si="1701"/>
        <v>4.4218982694676161E-2</v>
      </c>
      <c r="AI1286" s="13">
        <f t="shared" si="1702"/>
        <v>1.9836931234938352E-2</v>
      </c>
      <c r="AJ1286" s="13">
        <f t="shared" si="1703"/>
        <v>4.4494899796400063E-3</v>
      </c>
      <c r="AK1286" s="13">
        <f t="shared" si="1704"/>
        <v>6.6535698304137907E-4</v>
      </c>
      <c r="AL1286" s="13">
        <f t="shared" si="1705"/>
        <v>2.3638485644785712E-6</v>
      </c>
      <c r="AM1286" s="13">
        <f t="shared" si="1706"/>
        <v>1.654373815901281E-5</v>
      </c>
      <c r="AN1286" s="13">
        <f t="shared" si="1707"/>
        <v>2.9205664881672758E-5</v>
      </c>
      <c r="AO1286" s="13">
        <f t="shared" si="1708"/>
        <v>2.5779266239047866E-5</v>
      </c>
      <c r="AP1286" s="13">
        <f t="shared" si="1709"/>
        <v>1.5169901011013483E-5</v>
      </c>
      <c r="AQ1286" s="13">
        <f t="shared" si="1710"/>
        <v>6.6950866992300997E-6</v>
      </c>
      <c r="AR1286" s="13">
        <f t="shared" si="1711"/>
        <v>1.561249069075283E-2</v>
      </c>
      <c r="AS1286" s="13">
        <f t="shared" si="1712"/>
        <v>7.0038676913267506E-3</v>
      </c>
      <c r="AT1286" s="13">
        <f t="shared" si="1713"/>
        <v>1.5709909331335951E-3</v>
      </c>
      <c r="AU1286" s="13">
        <f t="shared" si="1714"/>
        <v>2.3491901149077295E-4</v>
      </c>
      <c r="AV1286" s="13">
        <f t="shared" si="1715"/>
        <v>2.6346559739394545E-5</v>
      </c>
      <c r="AW1286" s="13">
        <f t="shared" si="1716"/>
        <v>5.2001556229121322E-8</v>
      </c>
      <c r="AX1286" s="13">
        <f t="shared" si="1717"/>
        <v>1.2369385884759171E-6</v>
      </c>
      <c r="AY1286" s="13">
        <f t="shared" si="1718"/>
        <v>2.1836427503270297E-6</v>
      </c>
      <c r="AZ1286" s="13">
        <f t="shared" si="1719"/>
        <v>1.9274585276424311E-6</v>
      </c>
      <c r="BA1286" s="13">
        <f t="shared" si="1720"/>
        <v>1.1342198337236073E-6</v>
      </c>
      <c r="BB1286" s="13">
        <f t="shared" si="1721"/>
        <v>5.005767748420246E-7</v>
      </c>
      <c r="BC1286" s="13">
        <f t="shared" si="1722"/>
        <v>1.7673971134051258E-7</v>
      </c>
      <c r="BD1286" s="13">
        <f t="shared" si="1723"/>
        <v>4.5936128693094529E-3</v>
      </c>
      <c r="BE1286" s="13">
        <f t="shared" si="1724"/>
        <v>2.0607254408724889E-3</v>
      </c>
      <c r="BF1286" s="13">
        <f t="shared" si="1725"/>
        <v>4.6222760422750782E-4</v>
      </c>
      <c r="BG1286" s="13">
        <f t="shared" si="1726"/>
        <v>6.9119464395814149E-5</v>
      </c>
      <c r="BH1286" s="13">
        <f t="shared" si="1727"/>
        <v>7.7518634456317651E-6</v>
      </c>
      <c r="BI1286" s="13">
        <f t="shared" si="1728"/>
        <v>6.9550755238041036E-7</v>
      </c>
      <c r="BJ1286" s="14">
        <f t="shared" si="1729"/>
        <v>8.7597572716074115E-2</v>
      </c>
      <c r="BK1286" s="14">
        <f t="shared" si="1730"/>
        <v>0.21451941213288339</v>
      </c>
      <c r="BL1286" s="14">
        <f t="shared" si="1731"/>
        <v>0.59538243703606519</v>
      </c>
      <c r="BM1286" s="14">
        <f t="shared" si="1732"/>
        <v>0.37871889137872167</v>
      </c>
      <c r="BN1286" s="14">
        <f t="shared" si="1733"/>
        <v>0.61897091621713685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1.1607000000000001</v>
      </c>
      <c r="F1287" s="10">
        <f>VLOOKUP(B1287,home!$B$2:$E$405,3,FALSE)</f>
        <v>0.46989999999999998</v>
      </c>
      <c r="G1287" s="10">
        <f>VLOOKUP(C1287,away!$B$2:$E$405,4,FALSE)</f>
        <v>1.1748000000000001</v>
      </c>
      <c r="H1287" s="10">
        <f>VLOOKUP(A1287,away!$A$2:$E$405,3,FALSE)</f>
        <v>0.89880000000000004</v>
      </c>
      <c r="I1287" s="10">
        <f>VLOOKUP(C1287,away!$B$2:$E$405,3,FALSE)</f>
        <v>1.2137</v>
      </c>
      <c r="J1287" s="10">
        <f>VLOOKUP(B1287,home!$B$2:$E$405,4,FALSE)</f>
        <v>1.1126</v>
      </c>
      <c r="K1287" s="12">
        <f t="shared" si="1678"/>
        <v>0.6407511101640001</v>
      </c>
      <c r="L1287" s="12">
        <f t="shared" si="1679"/>
        <v>1.2137059228560001</v>
      </c>
      <c r="M1287" s="13">
        <f t="shared" si="1680"/>
        <v>0.15653791452311736</v>
      </c>
      <c r="N1287" s="13">
        <f t="shared" si="1681"/>
        <v>0.10030184251344482</v>
      </c>
      <c r="O1287" s="13">
        <f t="shared" si="1682"/>
        <v>0.1899909940082338</v>
      </c>
      <c r="P1287" s="13">
        <f t="shared" si="1683"/>
        <v>0.12173694033193773</v>
      </c>
      <c r="Q1287" s="13">
        <f t="shared" si="1684"/>
        <v>3.2134258470992223E-2</v>
      </c>
      <c r="R1287" s="13">
        <f t="shared" si="1685"/>
        <v>0.11529659735854611</v>
      </c>
      <c r="S1287" s="13">
        <f t="shared" si="1686"/>
        <v>2.3668199947804305E-2</v>
      </c>
      <c r="T1287" s="13">
        <f t="shared" si="1687"/>
        <v>3.9001539832828863E-2</v>
      </c>
      <c r="U1287" s="13">
        <f t="shared" si="1688"/>
        <v>7.3876422755620161E-2</v>
      </c>
      <c r="V1287" s="13">
        <f t="shared" si="1689"/>
        <v>2.0451518467855616E-3</v>
      </c>
      <c r="W1287" s="13">
        <f t="shared" si="1690"/>
        <v>6.8633539298617319E-3</v>
      </c>
      <c r="X1287" s="13">
        <f t="shared" si="1691"/>
        <v>8.3300933153301893E-3</v>
      </c>
      <c r="Y1287" s="13">
        <f t="shared" si="1692"/>
        <v>5.0551417973797126E-3</v>
      </c>
      <c r="Z1287" s="13">
        <f t="shared" si="1693"/>
        <v>4.6645387699736973E-2</v>
      </c>
      <c r="AA1287" s="13">
        <f t="shared" si="1694"/>
        <v>2.9888083952636667E-2</v>
      </c>
      <c r="AB1287" s="13">
        <f t="shared" si="1695"/>
        <v>9.5754114866633874E-3</v>
      </c>
      <c r="AC1287" s="13">
        <f t="shared" si="1696"/>
        <v>9.9405042342440929E-5</v>
      </c>
      <c r="AD1287" s="13">
        <f t="shared" si="1697"/>
        <v>1.0994254125018391E-3</v>
      </c>
      <c r="AE1287" s="13">
        <f t="shared" si="1698"/>
        <v>1.3343791348918834E-3</v>
      </c>
      <c r="AF1287" s="13">
        <f t="shared" si="1699"/>
        <v>8.0977192967687231E-4</v>
      </c>
      <c r="AG1287" s="13">
        <f t="shared" si="1700"/>
        <v>3.2760832907045086E-4</v>
      </c>
      <c r="AH1287" s="13">
        <f t="shared" si="1701"/>
        <v>1.4153445831271294E-2</v>
      </c>
      <c r="AI1287" s="13">
        <f t="shared" si="1702"/>
        <v>9.068836129033123E-3</v>
      </c>
      <c r="AJ1287" s="13">
        <f t="shared" si="1703"/>
        <v>2.9054334087866827E-3</v>
      </c>
      <c r="AK1287" s="13">
        <f t="shared" si="1704"/>
        <v>6.205532273958808E-4</v>
      </c>
      <c r="AL1287" s="13">
        <f t="shared" si="1705"/>
        <v>3.0922261217548961E-6</v>
      </c>
      <c r="AM1287" s="13">
        <f t="shared" si="1706"/>
        <v>1.4089161072061354E-4</v>
      </c>
      <c r="AN1287" s="13">
        <f t="shared" si="1707"/>
        <v>1.7100098241233059E-4</v>
      </c>
      <c r="AO1287" s="13">
        <f t="shared" si="1708"/>
        <v>1.0377245258402018E-4</v>
      </c>
      <c r="AP1287" s="13">
        <f t="shared" si="1709"/>
        <v>4.1983080110172918E-5</v>
      </c>
      <c r="AQ1287" s="13">
        <f t="shared" si="1710"/>
        <v>1.2738778247363701E-5</v>
      </c>
      <c r="AR1287" s="13">
        <f t="shared" si="1711"/>
        <v>3.4356242068471023E-3</v>
      </c>
      <c r="AS1287" s="13">
        <f t="shared" si="1712"/>
        <v>2.2013800246435938E-3</v>
      </c>
      <c r="AT1287" s="13">
        <f t="shared" si="1713"/>
        <v>7.0526834734161814E-4</v>
      </c>
      <c r="AU1287" s="13">
        <f t="shared" si="1714"/>
        <v>1.5063382550755717E-4</v>
      </c>
      <c r="AV1287" s="13">
        <f t="shared" si="1715"/>
        <v>2.4129697730554376E-5</v>
      </c>
      <c r="AW1287" s="13">
        <f t="shared" si="1716"/>
        <v>6.6799249388759064E-8</v>
      </c>
      <c r="AX1287" s="13">
        <f t="shared" si="1717"/>
        <v>1.5046075997004537E-5</v>
      </c>
      <c r="AY1287" s="13">
        <f t="shared" si="1718"/>
        <v>1.8261511553305904E-5</v>
      </c>
      <c r="AZ1287" s="13">
        <f t="shared" si="1719"/>
        <v>1.1082052366275326E-5</v>
      </c>
      <c r="BA1287" s="13">
        <f t="shared" si="1720"/>
        <v>4.4834508647829058E-6</v>
      </c>
      <c r="BB1287" s="13">
        <f t="shared" si="1721"/>
        <v>1.3603977173552173E-6</v>
      </c>
      <c r="BC1287" s="13">
        <f t="shared" si="1722"/>
        <v>3.3022455339876157E-7</v>
      </c>
      <c r="BD1287" s="13">
        <f t="shared" si="1723"/>
        <v>6.9497290809296267E-4</v>
      </c>
      <c r="BE1287" s="13">
        <f t="shared" si="1724"/>
        <v>4.4530466239446951E-4</v>
      </c>
      <c r="BF1287" s="13">
        <f t="shared" si="1725"/>
        <v>1.4266472839523077E-4</v>
      </c>
      <c r="BG1287" s="13">
        <f t="shared" si="1726"/>
        <v>3.0470861033496562E-5</v>
      </c>
      <c r="BH1287" s="13">
        <f t="shared" si="1727"/>
        <v>4.8810595087164719E-6</v>
      </c>
      <c r="BI1287" s="13">
        <f t="shared" si="1728"/>
        <v>6.2550885979732602E-7</v>
      </c>
      <c r="BJ1287" s="14">
        <f t="shared" si="1729"/>
        <v>0.19577836528310519</v>
      </c>
      <c r="BK1287" s="14">
        <f t="shared" si="1730"/>
        <v>0.30410896542966248</v>
      </c>
      <c r="BL1287" s="14">
        <f t="shared" si="1731"/>
        <v>0.45321173398854236</v>
      </c>
      <c r="BM1287" s="14">
        <f t="shared" si="1732"/>
        <v>0.28372771048247108</v>
      </c>
      <c r="BN1287" s="14">
        <f t="shared" si="1733"/>
        <v>0.7159985472062721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1.7444</v>
      </c>
      <c r="F1297" s="10">
        <f>VLOOKUP(B1297,home!$B$2:$E$405,3,FALSE)</f>
        <v>1.5924</v>
      </c>
      <c r="G1297" s="10">
        <f>VLOOKUP(C1297,away!$B$2:$E$405,4,FALSE)</f>
        <v>1.5286999999999999</v>
      </c>
      <c r="H1297" s="10">
        <f>VLOOKUP(A1297,away!$A$2:$E$405,3,FALSE)</f>
        <v>1.5556000000000001</v>
      </c>
      <c r="I1297" s="10">
        <f>VLOOKUP(C1297,away!$B$2:$E$405,3,FALSE)</f>
        <v>0.85709999999999997</v>
      </c>
      <c r="J1297" s="10">
        <f>VLOOKUP(B1297,home!$B$2:$E$405,4,FALSE)</f>
        <v>0.71430000000000005</v>
      </c>
      <c r="K1297" s="12">
        <f t="shared" si="1678"/>
        <v>4.2463961994719996</v>
      </c>
      <c r="L1297" s="12">
        <f t="shared" si="1679"/>
        <v>0.9523795900680001</v>
      </c>
      <c r="M1297" s="13">
        <f t="shared" si="1680"/>
        <v>5.5233219921287501E-3</v>
      </c>
      <c r="N1297" s="13">
        <f t="shared" si="1681"/>
        <v>2.345421351583564E-2</v>
      </c>
      <c r="O1297" s="13">
        <f t="shared" si="1682"/>
        <v>5.2602991346771492E-3</v>
      </c>
      <c r="P1297" s="13">
        <f t="shared" si="1683"/>
        <v>2.2337314253578894E-2</v>
      </c>
      <c r="Q1297" s="13">
        <f t="shared" si="1684"/>
        <v>4.9797941567624626E-2</v>
      </c>
      <c r="R1297" s="13">
        <f t="shared" si="1685"/>
        <v>2.5049007667594389E-3</v>
      </c>
      <c r="S1297" s="13">
        <f t="shared" si="1686"/>
        <v>2.2584035874343239E-2</v>
      </c>
      <c r="T1297" s="13">
        <f t="shared" si="1687"/>
        <v>4.7426543176404566E-2</v>
      </c>
      <c r="U1297" s="13">
        <f t="shared" si="1688"/>
        <v>1.0636801096021779E-2</v>
      </c>
      <c r="V1297" s="13">
        <f t="shared" si="1689"/>
        <v>1.0148214489561349E-2</v>
      </c>
      <c r="W1297" s="13">
        <f t="shared" si="1690"/>
        <v>7.0487263271429998E-2</v>
      </c>
      <c r="X1297" s="13">
        <f t="shared" si="1691"/>
        <v>6.7130630899459698E-2</v>
      </c>
      <c r="Y1297" s="13">
        <f t="shared" si="1692"/>
        <v>3.1966921368516817E-2</v>
      </c>
      <c r="Z1297" s="13">
        <f t="shared" si="1693"/>
        <v>7.9520545513579125E-4</v>
      </c>
      <c r="AA1297" s="13">
        <f t="shared" si="1694"/>
        <v>3.3767574224880257E-3</v>
      </c>
      <c r="AB1297" s="13">
        <f t="shared" si="1695"/>
        <v>7.1695249426960081E-3</v>
      </c>
      <c r="AC1297" s="13">
        <f t="shared" si="1696"/>
        <v>2.5650760594020704E-3</v>
      </c>
      <c r="AD1297" s="13">
        <f t="shared" si="1697"/>
        <v>7.4829211716745642E-2</v>
      </c>
      <c r="AE1297" s="13">
        <f t="shared" si="1698"/>
        <v>7.126581397990582E-2</v>
      </c>
      <c r="AF1297" s="13">
        <f t="shared" si="1699"/>
        <v>3.3936053352022516E-2</v>
      </c>
      <c r="AG1297" s="13">
        <f t="shared" si="1700"/>
        <v>1.0773334859974996E-2</v>
      </c>
      <c r="AH1297" s="13">
        <f t="shared" si="1701"/>
        <v>1.8933436134551556E-4</v>
      </c>
      <c r="AI1297" s="13">
        <f t="shared" si="1702"/>
        <v>8.0398871244705562E-4</v>
      </c>
      <c r="AJ1297" s="13">
        <f t="shared" si="1703"/>
        <v>1.7070273064767815E-3</v>
      </c>
      <c r="AK1297" s="13">
        <f t="shared" si="1704"/>
        <v>2.4162380888726439E-3</v>
      </c>
      <c r="AL1297" s="13">
        <f t="shared" si="1705"/>
        <v>4.1494528187818351E-4</v>
      </c>
      <c r="AM1297" s="13">
        <f t="shared" si="1706"/>
        <v>6.3550896048694863E-2</v>
      </c>
      <c r="AN1297" s="13">
        <f t="shared" si="1707"/>
        <v>6.0524576327310099E-2</v>
      </c>
      <c r="AO1297" s="13">
        <f t="shared" si="1708"/>
        <v>2.8821185595821482E-2</v>
      </c>
      <c r="AP1297" s="13">
        <f t="shared" si="1709"/>
        <v>9.1495696410074049E-3</v>
      </c>
      <c r="AQ1297" s="13">
        <f t="shared" si="1710"/>
        <v>2.1784658460003124E-3</v>
      </c>
      <c r="AR1297" s="13">
        <f t="shared" si="1711"/>
        <v>3.606363628880576E-5</v>
      </c>
      <c r="AS1297" s="13">
        <f t="shared" si="1712"/>
        <v>1.5314048807592526E-4</v>
      </c>
      <c r="AT1297" s="13">
        <f t="shared" si="1713"/>
        <v>3.25147593275448E-4</v>
      </c>
      <c r="AU1297" s="13">
        <f t="shared" si="1714"/>
        <v>4.6023516811744344E-4</v>
      </c>
      <c r="AV1297" s="13">
        <f t="shared" si="1715"/>
        <v>4.8858521718931713E-4</v>
      </c>
      <c r="AW1297" s="13">
        <f t="shared" si="1716"/>
        <v>4.6614273743640092E-5</v>
      </c>
      <c r="AX1297" s="13">
        <f t="shared" si="1717"/>
        <v>4.4977047242369651E-2</v>
      </c>
      <c r="AY1297" s="13">
        <f t="shared" si="1718"/>
        <v>4.2835221815157087E-2</v>
      </c>
      <c r="AZ1297" s="13">
        <f t="shared" si="1719"/>
        <v>2.0397695496395578E-2</v>
      </c>
      <c r="BA1297" s="13">
        <f t="shared" si="1720"/>
        <v>6.4754496250630381E-3</v>
      </c>
      <c r="BB1297" s="13">
        <f t="shared" si="1721"/>
        <v>1.5417715148558801E-3</v>
      </c>
      <c r="BC1297" s="13">
        <f t="shared" si="1722"/>
        <v>2.936703446593926E-4</v>
      </c>
      <c r="BD1297" s="13">
        <f t="shared" si="1723"/>
        <v>5.7243785241823783E-6</v>
      </c>
      <c r="BE1297" s="13">
        <f t="shared" si="1724"/>
        <v>2.4307979209427186E-5</v>
      </c>
      <c r="BF1297" s="13">
        <f t="shared" si="1725"/>
        <v>5.1610655265877985E-5</v>
      </c>
      <c r="BG1297" s="13">
        <f t="shared" si="1726"/>
        <v>7.3053096791094623E-5</v>
      </c>
      <c r="BH1297" s="13">
        <f t="shared" si="1727"/>
        <v>7.7553098143341091E-5</v>
      </c>
      <c r="BI1297" s="13">
        <f t="shared" si="1728"/>
        <v>6.5864236242632504E-5</v>
      </c>
      <c r="BJ1297" s="14">
        <f t="shared" si="1729"/>
        <v>0.76181347720525538</v>
      </c>
      <c r="BK1297" s="14">
        <f t="shared" si="1730"/>
        <v>0.10640812976604958</v>
      </c>
      <c r="BL1297" s="14">
        <f t="shared" si="1731"/>
        <v>3.5826157378907902E-2</v>
      </c>
      <c r="BM1297" s="14">
        <f t="shared" si="1732"/>
        <v>0.75317637103333068</v>
      </c>
      <c r="BN1297" s="14">
        <f t="shared" si="1733"/>
        <v>0.1088779912306045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1.7444</v>
      </c>
      <c r="F1298" s="10">
        <f>VLOOKUP(B1298,home!$B$2:$E$405,3,FALSE)</f>
        <v>1.3375999999999999</v>
      </c>
      <c r="G1298" s="10">
        <f>VLOOKUP(C1298,away!$B$2:$E$405,4,FALSE)</f>
        <v>1.1465000000000001</v>
      </c>
      <c r="H1298" s="10">
        <f>VLOOKUP(A1298,away!$A$2:$E$405,3,FALSE)</f>
        <v>1.5556000000000001</v>
      </c>
      <c r="I1298" s="10">
        <f>VLOOKUP(C1298,away!$B$2:$E$405,3,FALSE)</f>
        <v>0.64280000000000004</v>
      </c>
      <c r="J1298" s="10">
        <f>VLOOKUP(B1298,home!$B$2:$E$405,4,FALSE)</f>
        <v>0.64280000000000004</v>
      </c>
      <c r="K1298" s="12">
        <f t="shared" si="1678"/>
        <v>2.6751392729600001</v>
      </c>
      <c r="L1298" s="12">
        <f t="shared" si="1679"/>
        <v>0.64276122630400012</v>
      </c>
      <c r="M1298" s="13">
        <f t="shared" si="1680"/>
        <v>3.6228814385807835E-2</v>
      </c>
      <c r="N1298" s="13">
        <f t="shared" si="1681"/>
        <v>9.6917124176252756E-2</v>
      </c>
      <c r="O1298" s="13">
        <f t="shared" si="1682"/>
        <v>2.3286477162161843E-2</v>
      </c>
      <c r="P1298" s="13">
        <f t="shared" si="1683"/>
        <v>6.2294569585385276E-2</v>
      </c>
      <c r="Q1298" s="13">
        <f t="shared" si="1684"/>
        <v>0.12963340255311745</v>
      </c>
      <c r="R1298" s="13">
        <f t="shared" si="1685"/>
        <v>7.4838223085256176E-3</v>
      </c>
      <c r="S1298" s="13">
        <f t="shared" si="1686"/>
        <v>2.6778501212480946E-2</v>
      </c>
      <c r="T1298" s="13">
        <f t="shared" si="1687"/>
        <v>8.332332479500186E-2</v>
      </c>
      <c r="U1298" s="13">
        <f t="shared" si="1688"/>
        <v>2.0020266969391052E-2</v>
      </c>
      <c r="V1298" s="13">
        <f t="shared" si="1689"/>
        <v>5.1161094205558859E-3</v>
      </c>
      <c r="W1298" s="13">
        <f t="shared" si="1690"/>
        <v>0.11559580208575919</v>
      </c>
      <c r="X1298" s="13">
        <f t="shared" si="1691"/>
        <v>7.4300499504237061E-2</v>
      </c>
      <c r="Y1298" s="13">
        <f t="shared" si="1692"/>
        <v>2.387874008817158E-2</v>
      </c>
      <c r="Z1298" s="13">
        <f t="shared" si="1693"/>
        <v>1.6034369348230536E-3</v>
      </c>
      <c r="AA1298" s="13">
        <f t="shared" si="1694"/>
        <v>4.2894171160597549E-3</v>
      </c>
      <c r="AB1298" s="13">
        <f t="shared" si="1695"/>
        <v>5.7373940926391366E-3</v>
      </c>
      <c r="AC1298" s="13">
        <f t="shared" si="1696"/>
        <v>5.4981414605392224E-4</v>
      </c>
      <c r="AD1298" s="13">
        <f t="shared" si="1697"/>
        <v>7.730871748723149E-2</v>
      </c>
      <c r="AE1298" s="13">
        <f t="shared" si="1698"/>
        <v>4.9691046056082405E-2</v>
      </c>
      <c r="AF1298" s="13">
        <f t="shared" si="1699"/>
        <v>1.5969738849668035E-2</v>
      </c>
      <c r="AG1298" s="13">
        <f t="shared" si="1700"/>
        <v>3.4215763089224206E-3</v>
      </c>
      <c r="AH1298" s="13">
        <f t="shared" si="1701"/>
        <v>2.5765677263199819E-4</v>
      </c>
      <c r="AI1298" s="13">
        <f t="shared" si="1702"/>
        <v>6.8926775141198377E-4</v>
      </c>
      <c r="AJ1298" s="13">
        <f t="shared" si="1703"/>
        <v>9.2194361569351423E-4</v>
      </c>
      <c r="AK1298" s="13">
        <f t="shared" si="1704"/>
        <v>8.2210919126548697E-4</v>
      </c>
      <c r="AL1298" s="13">
        <f t="shared" si="1705"/>
        <v>3.7815684737176956E-5</v>
      </c>
      <c r="AM1298" s="13">
        <f t="shared" si="1706"/>
        <v>4.1362317258452498E-2</v>
      </c>
      <c r="AN1298" s="13">
        <f t="shared" si="1707"/>
        <v>2.6586093763818035E-2</v>
      </c>
      <c r="AO1298" s="13">
        <f t="shared" si="1708"/>
        <v>8.5442551151324042E-3</v>
      </c>
      <c r="AP1298" s="13">
        <f t="shared" si="1709"/>
        <v>1.8306386318855772E-3</v>
      </c>
      <c r="AQ1298" s="13">
        <f t="shared" si="1710"/>
        <v>2.9416588298756256E-4</v>
      </c>
      <c r="AR1298" s="13">
        <f t="shared" si="1711"/>
        <v>3.3122356628494828E-5</v>
      </c>
      <c r="AS1298" s="13">
        <f t="shared" si="1712"/>
        <v>8.860691702987349E-5</v>
      </c>
      <c r="AT1298" s="13">
        <f t="shared" si="1713"/>
        <v>1.1851792180126142E-4</v>
      </c>
      <c r="AU1298" s="13">
        <f t="shared" si="1714"/>
        <v>1.0568398238671886E-4</v>
      </c>
      <c r="AV1298" s="13">
        <f t="shared" si="1715"/>
        <v>7.0679842951381147E-5</v>
      </c>
      <c r="AW1298" s="13">
        <f t="shared" si="1716"/>
        <v>1.8061987431028262E-6</v>
      </c>
      <c r="AX1298" s="13">
        <f t="shared" si="1717"/>
        <v>1.844165988645291E-2</v>
      </c>
      <c r="AY1298" s="13">
        <f t="shared" si="1718"/>
        <v>1.185358392369776E-2</v>
      </c>
      <c r="AZ1298" s="13">
        <f t="shared" si="1719"/>
        <v>3.809512069446676E-3</v>
      </c>
      <c r="BA1298" s="13">
        <f t="shared" si="1720"/>
        <v>8.1620221645914523E-4</v>
      </c>
      <c r="BB1298" s="13">
        <f t="shared" si="1721"/>
        <v>1.3115578439083076E-4</v>
      </c>
      <c r="BC1298" s="13">
        <f t="shared" si="1722"/>
        <v>1.6860370562382684E-5</v>
      </c>
      <c r="BD1298" s="13">
        <f t="shared" si="1723"/>
        <v>3.5482944274349597E-6</v>
      </c>
      <c r="BE1298" s="13">
        <f t="shared" si="1724"/>
        <v>9.4921817748563771E-6</v>
      </c>
      <c r="BF1298" s="13">
        <f t="shared" si="1725"/>
        <v>1.2696454125996729E-5</v>
      </c>
      <c r="BG1298" s="13">
        <f t="shared" si="1726"/>
        <v>1.1321594353262958E-5</v>
      </c>
      <c r="BH1298" s="13">
        <f t="shared" si="1727"/>
        <v>7.5717104217339797E-6</v>
      </c>
      <c r="BI1298" s="13">
        <f t="shared" si="1728"/>
        <v>4.0510759825322191E-6</v>
      </c>
      <c r="BJ1298" s="14">
        <f t="shared" si="1729"/>
        <v>0.78372641680773003</v>
      </c>
      <c r="BK1298" s="14">
        <f t="shared" si="1730"/>
        <v>0.14285920835871882</v>
      </c>
      <c r="BL1298" s="14">
        <f t="shared" si="1731"/>
        <v>6.3973647311663939E-2</v>
      </c>
      <c r="BM1298" s="14">
        <f t="shared" si="1732"/>
        <v>0.62446672151673033</v>
      </c>
      <c r="BN1298" s="14">
        <f t="shared" si="1733"/>
        <v>0.35584421017125079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1.7444</v>
      </c>
      <c r="F1299" s="10">
        <f>VLOOKUP(B1299,home!$B$2:$E$405,3,FALSE)</f>
        <v>1.0828</v>
      </c>
      <c r="G1299" s="10">
        <f>VLOOKUP(C1299,away!$B$2:$E$405,4,FALSE)</f>
        <v>0.70069999999999999</v>
      </c>
      <c r="H1299" s="10">
        <f>VLOOKUP(A1299,away!$A$2:$E$405,3,FALSE)</f>
        <v>1.5556000000000001</v>
      </c>
      <c r="I1299" s="10">
        <f>VLOOKUP(C1299,away!$B$2:$E$405,3,FALSE)</f>
        <v>1.7141999999999999</v>
      </c>
      <c r="J1299" s="10">
        <f>VLOOKUP(B1299,home!$B$2:$E$405,4,FALSE)</f>
        <v>1.3571</v>
      </c>
      <c r="K1299" s="12">
        <f t="shared" si="1678"/>
        <v>1.3235076094239999</v>
      </c>
      <c r="L1299" s="12">
        <f t="shared" si="1679"/>
        <v>3.6188557795920002</v>
      </c>
      <c r="M1299" s="13">
        <f t="shared" si="1680"/>
        <v>7.1377092387652601E-3</v>
      </c>
      <c r="N1299" s="13">
        <f t="shared" si="1681"/>
        <v>9.4468124913618078E-3</v>
      </c>
      <c r="O1299" s="13">
        <f t="shared" si="1682"/>
        <v>2.5830340331752882E-2</v>
      </c>
      <c r="P1299" s="13">
        <f t="shared" si="1683"/>
        <v>3.4186651983086583E-2</v>
      </c>
      <c r="Q1299" s="13">
        <f t="shared" si="1684"/>
        <v>6.2514641085595242E-3</v>
      </c>
      <c r="R1299" s="13">
        <f t="shared" si="1685"/>
        <v>4.673813819919613E-2</v>
      </c>
      <c r="S1299" s="13">
        <f t="shared" si="1686"/>
        <v>4.0934953173255552E-2</v>
      </c>
      <c r="T1299" s="13">
        <f t="shared" si="1687"/>
        <v>2.2623147020172586E-2</v>
      </c>
      <c r="U1299" s="13">
        <f t="shared" si="1688"/>
        <v>6.1858281556946601E-2</v>
      </c>
      <c r="V1299" s="13">
        <f t="shared" si="1689"/>
        <v>2.1784595827058027E-2</v>
      </c>
      <c r="W1299" s="13">
        <f t="shared" si="1690"/>
        <v>2.7579534392398503E-3</v>
      </c>
      <c r="X1299" s="13">
        <f t="shared" si="1691"/>
        <v>9.980635743438767E-3</v>
      </c>
      <c r="Y1299" s="13">
        <f t="shared" si="1692"/>
        <v>1.8059240672072943E-2</v>
      </c>
      <c r="Z1299" s="13">
        <f t="shared" si="1693"/>
        <v>5.6379527183176847E-2</v>
      </c>
      <c r="AA1299" s="13">
        <f t="shared" si="1694"/>
        <v>7.46187332426618E-2</v>
      </c>
      <c r="AB1299" s="13">
        <f t="shared" si="1695"/>
        <v>4.9379230626121248E-2</v>
      </c>
      <c r="AC1299" s="13">
        <f t="shared" si="1696"/>
        <v>6.521195834854652E-3</v>
      </c>
      <c r="AD1299" s="13">
        <f t="shared" si="1697"/>
        <v>9.1254309081775862E-4</v>
      </c>
      <c r="AE1299" s="13">
        <f t="shared" si="1698"/>
        <v>3.3023618383325936E-3</v>
      </c>
      <c r="AF1299" s="13">
        <f t="shared" si="1699"/>
        <v>5.9753856124769855E-3</v>
      </c>
      <c r="AG1299" s="13">
        <f t="shared" si="1700"/>
        <v>7.2080195863344068E-3</v>
      </c>
      <c r="AH1299" s="13">
        <f t="shared" si="1701"/>
        <v>5.1007344449375963E-2</v>
      </c>
      <c r="AI1299" s="13">
        <f t="shared" si="1702"/>
        <v>6.750860851526011E-2</v>
      </c>
      <c r="AJ1299" s="13">
        <f t="shared" si="1703"/>
        <v>4.4674078535786296E-2</v>
      </c>
      <c r="AK1299" s="13">
        <f t="shared" si="1704"/>
        <v>1.9708827628706179E-2</v>
      </c>
      <c r="AL1299" s="13">
        <f t="shared" si="1705"/>
        <v>1.2493523905902065E-3</v>
      </c>
      <c r="AM1299" s="13">
        <f t="shared" si="1706"/>
        <v>2.4155154492491973E-4</v>
      </c>
      <c r="AN1299" s="13">
        <f t="shared" si="1707"/>
        <v>8.7414020442092249E-4</v>
      </c>
      <c r="AO1299" s="13">
        <f t="shared" si="1708"/>
        <v>1.5816936654711941E-3</v>
      </c>
      <c r="AP1299" s="13">
        <f t="shared" si="1709"/>
        <v>1.9079737542781622E-3</v>
      </c>
      <c r="AQ1299" s="13">
        <f t="shared" si="1710"/>
        <v>1.7261704619948436E-3</v>
      </c>
      <c r="AR1299" s="13">
        <f t="shared" si="1711"/>
        <v>3.6917644652452827E-2</v>
      </c>
      <c r="AS1299" s="13">
        <f t="shared" si="1712"/>
        <v>4.8860783619532548E-2</v>
      </c>
      <c r="AT1299" s="13">
        <f t="shared" si="1713"/>
        <v>3.2333809461435437E-2</v>
      </c>
      <c r="AU1299" s="13">
        <f t="shared" si="1714"/>
        <v>1.4264680954625171E-2</v>
      </c>
      <c r="AV1299" s="13">
        <f t="shared" si="1715"/>
        <v>4.7198534473630073E-3</v>
      </c>
      <c r="AW1299" s="13">
        <f t="shared" si="1716"/>
        <v>1.6621881036105673E-4</v>
      </c>
      <c r="AX1299" s="13">
        <f t="shared" si="1717"/>
        <v>5.3282551296042429E-5</v>
      </c>
      <c r="AY1299" s="13">
        <f t="shared" si="1718"/>
        <v>1.9282186870909037E-4</v>
      </c>
      <c r="AZ1299" s="13">
        <f t="shared" si="1719"/>
        <v>3.4889726700481082E-4</v>
      </c>
      <c r="BA1299" s="13">
        <f t="shared" si="1720"/>
        <v>4.2086963039473759E-4</v>
      </c>
      <c r="BB1299" s="13">
        <f t="shared" si="1721"/>
        <v>3.8076662360218632E-4</v>
      </c>
      <c r="BC1299" s="13">
        <f t="shared" si="1722"/>
        <v>2.7558789929970072E-4</v>
      </c>
      <c r="BD1299" s="13">
        <f t="shared" si="1723"/>
        <v>2.2266605286575439E-2</v>
      </c>
      <c r="BE1299" s="13">
        <f t="shared" si="1724"/>
        <v>2.9470021532823253E-2</v>
      </c>
      <c r="BF1299" s="13">
        <f t="shared" si="1725"/>
        <v>1.9501898874290356E-2</v>
      </c>
      <c r="BG1299" s="13">
        <f t="shared" si="1726"/>
        <v>8.6036371861135403E-3</v>
      </c>
      <c r="BH1299" s="13">
        <f t="shared" si="1727"/>
        <v>2.8467448211361413E-3</v>
      </c>
      <c r="BI1299" s="13">
        <f t="shared" si="1728"/>
        <v>7.535376865724086E-4</v>
      </c>
      <c r="BJ1299" s="14">
        <f t="shared" si="1729"/>
        <v>9.4521319074203816E-2</v>
      </c>
      <c r="BK1299" s="14">
        <f t="shared" si="1730"/>
        <v>0.11200728031631936</v>
      </c>
      <c r="BL1299" s="14">
        <f t="shared" si="1731"/>
        <v>0.66186280060872738</v>
      </c>
      <c r="BM1299" s="14">
        <f t="shared" si="1732"/>
        <v>0.79515320777135712</v>
      </c>
      <c r="BN1299" s="14">
        <f t="shared" si="1733"/>
        <v>0.12959111635272219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1.1607000000000001</v>
      </c>
      <c r="F1377" s="10">
        <f>VLOOKUP(B1377,home!$B$2:$E$405,3,FALSE)</f>
        <v>0.70489999999999997</v>
      </c>
      <c r="G1377" s="10">
        <f>VLOOKUP(C1377,away!$B$2:$E$405,4,FALSE)</f>
        <v>2.3262</v>
      </c>
      <c r="H1377" s="10">
        <f>VLOOKUP(A1377,away!$A$2:$E$405,3,FALSE)</f>
        <v>0.89880000000000004</v>
      </c>
      <c r="I1377" s="10">
        <f>VLOOKUP(C1377,away!$B$2:$E$405,3,FALSE)</f>
        <v>0.44500000000000001</v>
      </c>
      <c r="J1377" s="10">
        <f>VLOOKUP(B1377,home!$B$2:$E$405,4,FALSE)</f>
        <v>1.1126</v>
      </c>
      <c r="K1377" s="12">
        <f t="shared" si="1902"/>
        <v>1.903244337666</v>
      </c>
      <c r="L1377" s="12">
        <f t="shared" si="1903"/>
        <v>0.44500217160000005</v>
      </c>
      <c r="M1377" s="13">
        <f t="shared" si="1904"/>
        <v>9.5536537860739165E-2</v>
      </c>
      <c r="N1377" s="13">
        <f t="shared" si="1905"/>
        <v>0.1818293747236652</v>
      </c>
      <c r="O1377" s="13">
        <f t="shared" si="1906"/>
        <v>4.2513966815174546E-2</v>
      </c>
      <c r="P1377" s="13">
        <f t="shared" si="1907"/>
        <v>8.0914466612701158E-2</v>
      </c>
      <c r="Q1377" s="13">
        <f t="shared" si="1908"/>
        <v>0.17303286393208261</v>
      </c>
      <c r="R1377" s="13">
        <f t="shared" si="1909"/>
        <v>9.4594037780415044E-3</v>
      </c>
      <c r="S1377" s="13">
        <f t="shared" si="1910"/>
        <v>1.7132583652867784E-2</v>
      </c>
      <c r="T1377" s="13">
        <f t="shared" si="1911"/>
        <v>7.7000000207944078E-2</v>
      </c>
      <c r="U1377" s="13">
        <f t="shared" si="1912"/>
        <v>1.8003556678253856E-2</v>
      </c>
      <c r="V1377" s="13">
        <f t="shared" si="1913"/>
        <v>1.6122672353784703E-3</v>
      </c>
      <c r="W1377" s="13">
        <f t="shared" si="1914"/>
        <v>0.10977460616962254</v>
      </c>
      <c r="X1377" s="13">
        <f t="shared" si="1915"/>
        <v>4.8849938132016789E-2</v>
      </c>
      <c r="Y1377" s="13">
        <f t="shared" si="1916"/>
        <v>1.0869164275636559E-2</v>
      </c>
      <c r="Z1377" s="13">
        <f t="shared" si="1917"/>
        <v>1.403151741089905E-3</v>
      </c>
      <c r="AA1377" s="13">
        <f t="shared" si="1918"/>
        <v>2.6705406061155504E-3</v>
      </c>
      <c r="AB1377" s="13">
        <f t="shared" si="1919"/>
        <v>2.5413456435482754E-3</v>
      </c>
      <c r="AC1377" s="13">
        <f t="shared" si="1920"/>
        <v>8.5344143134237876E-5</v>
      </c>
      <c r="AD1377" s="13">
        <f t="shared" si="1921"/>
        <v>5.2231974402962351E-2</v>
      </c>
      <c r="AE1377" s="13">
        <f t="shared" si="1922"/>
        <v>2.3243342036273859E-2</v>
      </c>
      <c r="AF1377" s="13">
        <f t="shared" si="1923"/>
        <v>5.1716688406917167E-3</v>
      </c>
      <c r="AG1377" s="13">
        <f t="shared" si="1924"/>
        <v>7.6713462163462295E-4</v>
      </c>
      <c r="AH1377" s="13">
        <f t="shared" si="1925"/>
        <v>1.5610139296733214E-4</v>
      </c>
      <c r="AI1377" s="13">
        <f t="shared" si="1926"/>
        <v>2.9709909226684997E-4</v>
      </c>
      <c r="AJ1377" s="13">
        <f t="shared" si="1927"/>
        <v>2.8272608254129548E-4</v>
      </c>
      <c r="AK1377" s="13">
        <f t="shared" si="1928"/>
        <v>1.793656052357369E-4</v>
      </c>
      <c r="AL1377" s="13">
        <f t="shared" si="1929"/>
        <v>2.8912815870681607E-6</v>
      </c>
      <c r="AM1377" s="13">
        <f t="shared" si="1930"/>
        <v>1.9882041905510708E-2</v>
      </c>
      <c r="AN1377" s="13">
        <f t="shared" si="1931"/>
        <v>8.8475518237944653E-3</v>
      </c>
      <c r="AO1377" s="13">
        <f t="shared" si="1932"/>
        <v>1.9685898874660392E-3</v>
      </c>
      <c r="AP1377" s="13">
        <f t="shared" si="1933"/>
        <v>2.9200892497072904E-4</v>
      </c>
      <c r="AQ1377" s="13">
        <f t="shared" si="1934"/>
        <v>3.2486151434638972E-5</v>
      </c>
      <c r="AR1377" s="13">
        <f t="shared" si="1935"/>
        <v>1.389309177204956E-5</v>
      </c>
      <c r="AS1377" s="13">
        <f t="shared" si="1936"/>
        <v>2.6441948247827413E-5</v>
      </c>
      <c r="AT1377" s="13">
        <f t="shared" si="1937"/>
        <v>2.5162744139767476E-5</v>
      </c>
      <c r="AU1377" s="13">
        <f t="shared" si="1938"/>
        <v>1.5963616768050253E-5</v>
      </c>
      <c r="AV1377" s="13">
        <f t="shared" si="1939"/>
        <v>7.5956658056154197E-6</v>
      </c>
      <c r="AW1377" s="13">
        <f t="shared" si="1940"/>
        <v>6.8021243402812347E-8</v>
      </c>
      <c r="AX1377" s="13">
        <f t="shared" si="1941"/>
        <v>6.3067306129835589E-3</v>
      </c>
      <c r="AY1377" s="13">
        <f t="shared" si="1942"/>
        <v>2.8065088184738825E-3</v>
      </c>
      <c r="AZ1377" s="13">
        <f t="shared" si="1943"/>
        <v>6.2445125941771402E-4</v>
      </c>
      <c r="BA1377" s="13">
        <f t="shared" si="1944"/>
        <v>9.2627388833079252E-5</v>
      </c>
      <c r="BB1377" s="13">
        <f t="shared" si="1945"/>
        <v>1.0304847295089464E-5</v>
      </c>
      <c r="BC1377" s="13">
        <f t="shared" si="1946"/>
        <v>9.171358848642397E-7</v>
      </c>
      <c r="BD1377" s="13">
        <f t="shared" si="1947"/>
        <v>1.0304093348000238E-6</v>
      </c>
      <c r="BE1377" s="13">
        <f t="shared" si="1948"/>
        <v>1.9611207319363349E-6</v>
      </c>
      <c r="BF1377" s="13">
        <f t="shared" si="1949"/>
        <v>1.8662459642686158E-6</v>
      </c>
      <c r="BG1377" s="13">
        <f t="shared" si="1950"/>
        <v>1.1839740213954222E-6</v>
      </c>
      <c r="BH1377" s="13">
        <f t="shared" si="1951"/>
        <v>5.6334796304112069E-7</v>
      </c>
      <c r="BI1377" s="13">
        <f t="shared" si="1952"/>
        <v>2.1443776415873754E-7</v>
      </c>
      <c r="BJ1377" s="14">
        <f t="shared" si="1953"/>
        <v>0.72363428609859515</v>
      </c>
      <c r="BK1377" s="14">
        <f t="shared" si="1954"/>
        <v>0.19809059960488176</v>
      </c>
      <c r="BL1377" s="14">
        <f t="shared" si="1955"/>
        <v>7.6199982296657851E-2</v>
      </c>
      <c r="BM1377" s="14">
        <f t="shared" si="1956"/>
        <v>0.41323496522158992</v>
      </c>
      <c r="BN1377" s="14">
        <f t="shared" si="1957"/>
        <v>0.5832866137224042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1.5941000000000001</v>
      </c>
      <c r="F1404" s="10">
        <f>VLOOKUP(B1404,home!$B$2:$E$405,3,FALSE)</f>
        <v>0.62729999999999997</v>
      </c>
      <c r="G1404" s="10">
        <f>VLOOKUP(C1404,away!$B$2:$E$405,4,FALSE)</f>
        <v>0.69699999999999995</v>
      </c>
      <c r="H1404" s="10">
        <f>VLOOKUP(A1404,away!$A$2:$E$405,3,FALSE)</f>
        <v>1.1647000000000001</v>
      </c>
      <c r="I1404" s="10">
        <f>VLOOKUP(C1404,away!$B$2:$E$405,3,FALSE)</f>
        <v>0.85860000000000003</v>
      </c>
      <c r="J1404" s="10">
        <f>VLOOKUP(B1404,home!$B$2:$E$405,4,FALSE)</f>
        <v>1.6313</v>
      </c>
      <c r="K1404" s="12">
        <f t="shared" si="1902"/>
        <v>0.69698531420999998</v>
      </c>
      <c r="L1404" s="12">
        <f t="shared" si="1903"/>
        <v>1.631318629446</v>
      </c>
      <c r="M1404" s="13">
        <f t="shared" si="1904"/>
        <v>9.7460906178597095E-2</v>
      </c>
      <c r="N1404" s="13">
        <f t="shared" si="1905"/>
        <v>6.7928820316080815E-2</v>
      </c>
      <c r="O1404" s="13">
        <f t="shared" si="1906"/>
        <v>0.15898979189183424</v>
      </c>
      <c r="P1404" s="13">
        <f t="shared" si="1907"/>
        <v>0.11081355005791257</v>
      </c>
      <c r="Q1404" s="13">
        <f t="shared" si="1908"/>
        <v>2.3672695085959108E-2</v>
      </c>
      <c r="R1404" s="13">
        <f t="shared" si="1909"/>
        <v>0.12968150470244591</v>
      </c>
      <c r="S1404" s="13">
        <f t="shared" si="1910"/>
        <v>3.1498893653664199E-2</v>
      </c>
      <c r="T1404" s="13">
        <f t="shared" si="1911"/>
        <v>3.861770850291988E-2</v>
      </c>
      <c r="U1404" s="13">
        <f t="shared" si="1912"/>
        <v>9.0386104302259837E-2</v>
      </c>
      <c r="V1404" s="13">
        <f t="shared" si="1913"/>
        <v>3.9793781772729294E-3</v>
      </c>
      <c r="W1404" s="13">
        <f t="shared" si="1914"/>
        <v>5.4998402742282449E-3</v>
      </c>
      <c r="X1404" s="13">
        <f t="shared" si="1915"/>
        <v>8.9719918983259331E-3</v>
      </c>
      <c r="Y1404" s="13">
        <f t="shared" si="1916"/>
        <v>7.3180887634888402E-3</v>
      </c>
      <c r="Z1404" s="13">
        <f t="shared" si="1917"/>
        <v>7.051728483856301E-2</v>
      </c>
      <c r="AA1404" s="13">
        <f t="shared" si="1918"/>
        <v>4.9149511930441904E-2</v>
      </c>
      <c r="AB1404" s="13">
        <f t="shared" si="1919"/>
        <v>1.7128244008053597E-2</v>
      </c>
      <c r="AC1404" s="13">
        <f t="shared" si="1920"/>
        <v>2.827858369940424E-4</v>
      </c>
      <c r="AD1404" s="13">
        <f t="shared" si="1921"/>
        <v>9.5832697540944626E-4</v>
      </c>
      <c r="AE1404" s="13">
        <f t="shared" si="1922"/>
        <v>1.5633366480860686E-3</v>
      </c>
      <c r="AF1404" s="13">
        <f t="shared" si="1923"/>
        <v>1.2751500990592346E-3</v>
      </c>
      <c r="AG1404" s="13">
        <f t="shared" si="1924"/>
        <v>6.9339203731174726E-4</v>
      </c>
      <c r="AH1404" s="13">
        <f t="shared" si="1925"/>
        <v>2.8759040113774465E-2</v>
      </c>
      <c r="AI1404" s="13">
        <f t="shared" si="1926"/>
        <v>2.0044628610077088E-2</v>
      </c>
      <c r="AJ1404" s="13">
        <f t="shared" si="1927"/>
        <v>6.9854058850086663E-3</v>
      </c>
      <c r="AK1404" s="13">
        <f t="shared" si="1928"/>
        <v>1.6229084385490497E-3</v>
      </c>
      <c r="AL1404" s="13">
        <f t="shared" si="1929"/>
        <v>1.2861157866102277E-5</v>
      </c>
      <c r="AM1404" s="13">
        <f t="shared" si="1930"/>
        <v>1.335879656143344E-4</v>
      </c>
      <c r="AN1404" s="13">
        <f t="shared" si="1931"/>
        <v>2.1792453697645539E-4</v>
      </c>
      <c r="AO1404" s="13">
        <f t="shared" si="1932"/>
        <v>1.7775217849154271E-4</v>
      </c>
      <c r="AP1404" s="13">
        <f t="shared" si="1933"/>
        <v>9.665681339928806E-5</v>
      </c>
      <c r="AQ1404" s="13">
        <f t="shared" si="1934"/>
        <v>3.9419515090286108E-5</v>
      </c>
      <c r="AR1404" s="13">
        <f t="shared" si="1935"/>
        <v>9.3830315805170095E-3</v>
      </c>
      <c r="AS1404" s="13">
        <f t="shared" si="1936"/>
        <v>6.5398352143890004E-3</v>
      </c>
      <c r="AT1404" s="13">
        <f t="shared" si="1937"/>
        <v>2.2790845508912699E-3</v>
      </c>
      <c r="AU1404" s="13">
        <f t="shared" si="1938"/>
        <v>5.2949615393803621E-4</v>
      </c>
      <c r="AV1404" s="13">
        <f t="shared" si="1939"/>
        <v>9.2262760806372145E-5</v>
      </c>
      <c r="AW1404" s="13">
        <f t="shared" si="1940"/>
        <v>4.0620006776710967E-7</v>
      </c>
      <c r="AX1404" s="13">
        <f t="shared" si="1941"/>
        <v>1.5518141698063584E-5</v>
      </c>
      <c r="AY1404" s="13">
        <f t="shared" si="1942"/>
        <v>2.5315033646433913E-5</v>
      </c>
      <c r="AZ1404" s="13">
        <f t="shared" si="1943"/>
        <v>2.0648442996239978E-5</v>
      </c>
      <c r="BA1404" s="13">
        <f t="shared" si="1944"/>
        <v>1.1228063242940019E-5</v>
      </c>
      <c r="BB1404" s="13">
        <f t="shared" si="1945"/>
        <v>4.5791371852014816E-6</v>
      </c>
      <c r="BC1404" s="13">
        <f t="shared" si="1946"/>
        <v>1.4940063594016176E-6</v>
      </c>
      <c r="BD1404" s="13">
        <f t="shared" si="1947"/>
        <v>2.5511190363295935E-3</v>
      </c>
      <c r="BE1404" s="13">
        <f t="shared" si="1948"/>
        <v>1.7780925031232941E-3</v>
      </c>
      <c r="BF1404" s="13">
        <f t="shared" si="1949"/>
        <v>6.1965218099191725E-4</v>
      </c>
      <c r="BG1404" s="13">
        <f t="shared" si="1950"/>
        <v>1.4396282335652109E-4</v>
      </c>
      <c r="BH1404" s="13">
        <f t="shared" si="1951"/>
        <v>2.5084993417925889E-5</v>
      </c>
      <c r="BI1404" s="13">
        <f t="shared" si="1952"/>
        <v>3.4967744038697725E-6</v>
      </c>
      <c r="BJ1404" s="14">
        <f t="shared" si="1953"/>
        <v>0.15724347443556949</v>
      </c>
      <c r="BK1404" s="14">
        <f t="shared" si="1954"/>
        <v>0.24407369009595339</v>
      </c>
      <c r="BL1404" s="14">
        <f t="shared" si="1955"/>
        <v>0.52669225845460976</v>
      </c>
      <c r="BM1404" s="14">
        <f t="shared" si="1956"/>
        <v>0.40995453075828697</v>
      </c>
      <c r="BN1404" s="14">
        <f t="shared" si="1957"/>
        <v>0.58854726823282977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1.5941000000000001</v>
      </c>
      <c r="F1405" s="10">
        <f>VLOOKUP(B1405,home!$B$2:$E$405,3,FALSE)</f>
        <v>0.9758</v>
      </c>
      <c r="G1405" s="10">
        <f>VLOOKUP(C1405,away!$B$2:$E$405,4,FALSE)</f>
        <v>0.94099999999999995</v>
      </c>
      <c r="H1405" s="10">
        <f>VLOOKUP(A1405,away!$A$2:$E$405,3,FALSE)</f>
        <v>1.1647000000000001</v>
      </c>
      <c r="I1405" s="10">
        <f>VLOOKUP(C1405,away!$B$2:$E$405,3,FALSE)</f>
        <v>1.3736999999999999</v>
      </c>
      <c r="J1405" s="10">
        <f>VLOOKUP(B1405,home!$B$2:$E$405,4,FALSE)</f>
        <v>1.7172000000000001</v>
      </c>
      <c r="K1405" s="12">
        <f t="shared" si="1902"/>
        <v>1.4637469359799999</v>
      </c>
      <c r="L1405" s="12">
        <f t="shared" si="1903"/>
        <v>2.747431375308</v>
      </c>
      <c r="M1405" s="13">
        <f t="shared" si="1904"/>
        <v>1.4828884997120114E-2</v>
      </c>
      <c r="N1405" s="13">
        <f t="shared" si="1905"/>
        <v>2.1705734978534355E-2</v>
      </c>
      <c r="O1405" s="13">
        <f t="shared" si="1906"/>
        <v>4.0741343901921884E-2</v>
      </c>
      <c r="P1405" s="13">
        <f t="shared" si="1907"/>
        <v>5.9635017304145596E-2</v>
      </c>
      <c r="Q1405" s="13">
        <f t="shared" si="1908"/>
        <v>1.5885851534011789E-2</v>
      </c>
      <c r="R1405" s="13">
        <f t="shared" si="1909"/>
        <v>5.5967023254176733E-2</v>
      </c>
      <c r="S1405" s="13">
        <f t="shared" si="1910"/>
        <v>5.995621534519311E-2</v>
      </c>
      <c r="T1405" s="13">
        <f t="shared" si="1911"/>
        <v>4.3645286928028715E-2</v>
      </c>
      <c r="U1405" s="13">
        <f t="shared" si="1912"/>
        <v>8.1921558804222583E-2</v>
      </c>
      <c r="V1405" s="13">
        <f t="shared" si="1913"/>
        <v>2.6790730390915812E-2</v>
      </c>
      <c r="W1405" s="13">
        <f t="shared" si="1914"/>
        <v>7.7509555027809804E-3</v>
      </c>
      <c r="X1405" s="13">
        <f t="shared" si="1915"/>
        <v>2.1295218336956658E-2</v>
      </c>
      <c r="Y1405" s="13">
        <f t="shared" si="1916"/>
        <v>2.9253575501494496E-2</v>
      </c>
      <c r="Z1405" s="13">
        <f t="shared" si="1917"/>
        <v>5.1255185223705861E-2</v>
      </c>
      <c r="AA1405" s="13">
        <f t="shared" si="1918"/>
        <v>7.5024620324286806E-2</v>
      </c>
      <c r="AB1405" s="13">
        <f t="shared" si="1919"/>
        <v>5.4908529061368845E-2</v>
      </c>
      <c r="AC1405" s="13">
        <f t="shared" si="1920"/>
        <v>6.7337567472337059E-3</v>
      </c>
      <c r="AD1405" s="13">
        <f t="shared" si="1921"/>
        <v>2.8363593420282452E-3</v>
      </c>
      <c r="AE1405" s="13">
        <f t="shared" si="1922"/>
        <v>7.7927026479363551E-3</v>
      </c>
      <c r="AF1405" s="13">
        <f t="shared" si="1923"/>
        <v>1.0704957876693039E-2</v>
      </c>
      <c r="AG1405" s="13">
        <f t="shared" si="1924"/>
        <v>9.8037123805923207E-3</v>
      </c>
      <c r="AH1405" s="13">
        <f t="shared" si="1925"/>
        <v>3.5205026007708112E-2</v>
      </c>
      <c r="AI1405" s="13">
        <f t="shared" si="1926"/>
        <v>5.1531248949878955E-2</v>
      </c>
      <c r="AJ1405" s="13">
        <f t="shared" si="1927"/>
        <v>3.7714353878803966E-2</v>
      </c>
      <c r="AK1405" s="13">
        <f t="shared" si="1928"/>
        <v>1.8401423310854911E-2</v>
      </c>
      <c r="AL1405" s="13">
        <f t="shared" si="1929"/>
        <v>1.0832040311086822E-3</v>
      </c>
      <c r="AM1405" s="13">
        <f t="shared" si="1930"/>
        <v>8.303424592464181E-4</v>
      </c>
      <c r="AN1405" s="13">
        <f t="shared" si="1931"/>
        <v>2.2813089247840134E-3</v>
      </c>
      <c r="AO1405" s="13">
        <f t="shared" si="1932"/>
        <v>3.133869858360879E-3</v>
      </c>
      <c r="AP1405" s="13">
        <f t="shared" si="1933"/>
        <v>2.8700307916642389E-3</v>
      </c>
      <c r="AQ1405" s="13">
        <f t="shared" si="1934"/>
        <v>1.9713031612795967E-3</v>
      </c>
      <c r="AR1405" s="13">
        <f t="shared" si="1935"/>
        <v>1.9344678604422287E-2</v>
      </c>
      <c r="AS1405" s="13">
        <f t="shared" si="1936"/>
        <v>2.831571403474098E-2</v>
      </c>
      <c r="AT1405" s="13">
        <f t="shared" si="1937"/>
        <v>2.0723519829219002E-2</v>
      </c>
      <c r="AU1405" s="13">
        <f t="shared" si="1938"/>
        <v>1.0111329550913362E-2</v>
      </c>
      <c r="AV1405" s="13">
        <f t="shared" si="1939"/>
        <v>3.700106912208366E-3</v>
      </c>
      <c r="AW1405" s="13">
        <f t="shared" si="1940"/>
        <v>1.2100424863672015E-4</v>
      </c>
      <c r="AX1405" s="13">
        <f t="shared" si="1941"/>
        <v>2.0256853842267399E-4</v>
      </c>
      <c r="AY1405" s="13">
        <f t="shared" si="1942"/>
        <v>5.5654315811273856E-4</v>
      </c>
      <c r="AZ1405" s="13">
        <f t="shared" si="1943"/>
        <v>7.6453206715596975E-4</v>
      </c>
      <c r="BA1405" s="13">
        <f t="shared" si="1944"/>
        <v>7.0016646291113131E-4</v>
      </c>
      <c r="BB1405" s="13">
        <f t="shared" si="1945"/>
        <v>4.8091482703511675E-4</v>
      </c>
      <c r="BC1405" s="13">
        <f t="shared" si="1946"/>
        <v>2.6425609692942004E-4</v>
      </c>
      <c r="BD1405" s="13">
        <f t="shared" si="1947"/>
        <v>8.8580294905065311E-3</v>
      </c>
      <c r="BE1405" s="13">
        <f t="shared" si="1948"/>
        <v>1.2965913525549412E-2</v>
      </c>
      <c r="BF1405" s="13">
        <f t="shared" si="1949"/>
        <v>9.489408097602299E-3</v>
      </c>
      <c r="BG1405" s="13">
        <f t="shared" si="1950"/>
        <v>4.6300306757097219E-3</v>
      </c>
      <c r="BH1405" s="13">
        <f t="shared" si="1951"/>
        <v>1.6942983037658787E-3</v>
      </c>
      <c r="BI1405" s="13">
        <f t="shared" si="1952"/>
        <v>4.9600479015468298E-4</v>
      </c>
      <c r="BJ1405" s="14">
        <f t="shared" si="1953"/>
        <v>0.18473019137495914</v>
      </c>
      <c r="BK1405" s="14">
        <f t="shared" si="1954"/>
        <v>0.16958435197382973</v>
      </c>
      <c r="BL1405" s="14">
        <f t="shared" si="1955"/>
        <v>0.57174416130801531</v>
      </c>
      <c r="BM1405" s="14">
        <f t="shared" si="1956"/>
        <v>0.76811449500112372</v>
      </c>
      <c r="BN1405" s="14">
        <f t="shared" si="1957"/>
        <v>0.20876385596991048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1.5941000000000001</v>
      </c>
      <c r="F1406" s="10">
        <f>VLOOKUP(B1406,home!$B$2:$E$405,3,FALSE)</f>
        <v>0.94099999999999995</v>
      </c>
      <c r="G1406" s="10">
        <f>VLOOKUP(C1406,away!$B$2:$E$405,4,FALSE)</f>
        <v>1.1919</v>
      </c>
      <c r="H1406" s="10">
        <f>VLOOKUP(A1406,away!$A$2:$E$405,3,FALSE)</f>
        <v>1.1647000000000001</v>
      </c>
      <c r="I1406" s="10">
        <f>VLOOKUP(C1406,away!$B$2:$E$405,3,FALSE)</f>
        <v>0.85860000000000003</v>
      </c>
      <c r="J1406" s="10">
        <f>VLOOKUP(B1406,home!$B$2:$E$405,4,FALSE)</f>
        <v>1.0303</v>
      </c>
      <c r="K1406" s="12">
        <f t="shared" si="1902"/>
        <v>1.7879073303899997</v>
      </c>
      <c r="L1406" s="12">
        <f t="shared" si="1903"/>
        <v>1.0303117660260002</v>
      </c>
      <c r="M1406" s="13">
        <f t="shared" si="1904"/>
        <v>5.9712189725702643E-2</v>
      </c>
      <c r="N1406" s="13">
        <f t="shared" si="1905"/>
        <v>0.10675986172422217</v>
      </c>
      <c r="O1406" s="13">
        <f t="shared" si="1906"/>
        <v>6.1522171649568275E-2</v>
      </c>
      <c r="P1406" s="13">
        <f t="shared" si="1907"/>
        <v>0.10999594167377492</v>
      </c>
      <c r="Q1406" s="13">
        <f t="shared" si="1908"/>
        <v>9.5438369684079816E-2</v>
      </c>
      <c r="R1406" s="13">
        <f t="shared" si="1909"/>
        <v>3.16935086610107E-2</v>
      </c>
      <c r="S1406" s="13">
        <f t="shared" si="1910"/>
        <v>5.0655934911613756E-2</v>
      </c>
      <c r="T1406" s="13">
        <f t="shared" si="1911"/>
        <v>9.8331275215846559E-2</v>
      </c>
      <c r="U1406" s="13">
        <f t="shared" si="1912"/>
        <v>5.6665056460799966E-2</v>
      </c>
      <c r="V1406" s="13">
        <f t="shared" si="1913"/>
        <v>1.0368155215438934E-2</v>
      </c>
      <c r="W1406" s="13">
        <f t="shared" si="1914"/>
        <v>5.6878320252879006E-2</v>
      </c>
      <c r="X1406" s="13">
        <f t="shared" si="1915"/>
        <v>5.8602402588336183E-2</v>
      </c>
      <c r="Y1406" s="13">
        <f t="shared" si="1916"/>
        <v>3.0189372452077645E-2</v>
      </c>
      <c r="Z1406" s="13">
        <f t="shared" si="1917"/>
        <v>1.0884731626695423E-2</v>
      </c>
      <c r="AA1406" s="13">
        <f t="shared" si="1918"/>
        <v>1.9460891464696612E-2</v>
      </c>
      <c r="AB1406" s="13">
        <f t="shared" si="1919"/>
        <v>1.7397135252827631E-2</v>
      </c>
      <c r="AC1406" s="13">
        <f t="shared" si="1920"/>
        <v>1.1936999396405976E-3</v>
      </c>
      <c r="AD1406" s="13">
        <f t="shared" si="1921"/>
        <v>2.5423291430098097E-2</v>
      </c>
      <c r="AE1406" s="13">
        <f t="shared" si="1922"/>
        <v>2.6193916291538045E-2</v>
      </c>
      <c r="AF1406" s="13">
        <f t="shared" si="1923"/>
        <v>1.3493950076735888E-2</v>
      </c>
      <c r="AG1406" s="13">
        <f t="shared" si="1924"/>
        <v>4.6343251780761449E-3</v>
      </c>
      <c r="AH1406" s="13">
        <f t="shared" si="1925"/>
        <v>2.8036667662549048E-3</v>
      </c>
      <c r="AI1406" s="13">
        <f t="shared" si="1926"/>
        <v>5.0126963633579692E-3</v>
      </c>
      <c r="AJ1406" s="13">
        <f t="shared" si="1927"/>
        <v>4.4811182865335045E-3</v>
      </c>
      <c r="AK1406" s="13">
        <f t="shared" si="1928"/>
        <v>2.6706080776126425E-3</v>
      </c>
      <c r="AL1406" s="13">
        <f t="shared" si="1929"/>
        <v>8.7956679893906429E-5</v>
      </c>
      <c r="AM1406" s="13">
        <f t="shared" si="1930"/>
        <v>9.0908978221027319E-3</v>
      </c>
      <c r="AN1406" s="13">
        <f t="shared" si="1931"/>
        <v>9.3664589898525847E-3</v>
      </c>
      <c r="AO1406" s="13">
        <f t="shared" si="1932"/>
        <v>4.8251864516225601E-3</v>
      </c>
      <c r="AP1406" s="13">
        <f t="shared" si="1933"/>
        <v>1.6571487914586566E-3</v>
      </c>
      <c r="AQ1406" s="13">
        <f t="shared" si="1934"/>
        <v>4.2684497447390506E-4</v>
      </c>
      <c r="AR1406" s="13">
        <f t="shared" si="1935"/>
        <v>5.7773017145769932E-4</v>
      </c>
      <c r="AS1406" s="13">
        <f t="shared" si="1936"/>
        <v>1.0329280085366918E-3</v>
      </c>
      <c r="AT1406" s="13">
        <f t="shared" si="1937"/>
        <v>9.2338977911394799E-4</v>
      </c>
      <c r="AU1406" s="13">
        <f t="shared" si="1938"/>
        <v>5.5031178496167676E-4</v>
      </c>
      <c r="AV1406" s="13">
        <f t="shared" si="1939"/>
        <v>2.4597661858324682E-4</v>
      </c>
      <c r="AW1406" s="13">
        <f t="shared" si="1940"/>
        <v>4.5006992318170457E-6</v>
      </c>
      <c r="AX1406" s="13">
        <f t="shared" si="1941"/>
        <v>2.7089471426606565E-3</v>
      </c>
      <c r="AY1406" s="13">
        <f t="shared" si="1942"/>
        <v>2.7910601146257882E-3</v>
      </c>
      <c r="AZ1406" s="13">
        <f t="shared" si="1943"/>
        <v>1.4378310378924128E-3</v>
      </c>
      <c r="BA1406" s="13">
        <f t="shared" si="1944"/>
        <v>4.938047452993096E-4</v>
      </c>
      <c r="BB1406" s="13">
        <f t="shared" si="1945"/>
        <v>1.2719320980033772E-4</v>
      </c>
      <c r="BC1406" s="13">
        <f t="shared" si="1946"/>
        <v>2.6209732123180307E-5</v>
      </c>
      <c r="BD1406" s="13">
        <f t="shared" si="1947"/>
        <v>9.9207032206847622E-5</v>
      </c>
      <c r="BE1406" s="13">
        <f t="shared" si="1948"/>
        <v>1.7737298010885963E-4</v>
      </c>
      <c r="BF1406" s="13">
        <f t="shared" si="1949"/>
        <v>1.5856322567487494E-4</v>
      </c>
      <c r="BG1406" s="13">
        <f t="shared" si="1950"/>
        <v>9.4498784504797566E-5</v>
      </c>
      <c r="BH1406" s="13">
        <f t="shared" si="1951"/>
        <v>4.2238767382268133E-5</v>
      </c>
      <c r="BI1406" s="13">
        <f t="shared" si="1952"/>
        <v>1.5103800365879045E-5</v>
      </c>
      <c r="BJ1406" s="14">
        <f t="shared" si="1953"/>
        <v>0.54889666790580172</v>
      </c>
      <c r="BK1406" s="14">
        <f t="shared" si="1954"/>
        <v>0.2348049382606906</v>
      </c>
      <c r="BL1406" s="14">
        <f t="shared" si="1955"/>
        <v>0.20562417393555896</v>
      </c>
      <c r="BM1406" s="14">
        <f t="shared" si="1956"/>
        <v>0.53230190919499454</v>
      </c>
      <c r="BN1406" s="14">
        <f t="shared" si="1957"/>
        <v>0.46512204311835847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1.5941000000000001</v>
      </c>
      <c r="F1407" s="10">
        <f>VLOOKUP(B1407,home!$B$2:$E$405,3,FALSE)</f>
        <v>0.83640000000000003</v>
      </c>
      <c r="G1407" s="10">
        <f>VLOOKUP(C1407,away!$B$2:$E$405,4,FALSE)</f>
        <v>0.87819999999999998</v>
      </c>
      <c r="H1407" s="10">
        <f>VLOOKUP(A1407,away!$A$2:$E$405,3,FALSE)</f>
        <v>1.1647000000000001</v>
      </c>
      <c r="I1407" s="10">
        <f>VLOOKUP(C1407,away!$B$2:$E$405,3,FALSE)</f>
        <v>1.2879</v>
      </c>
      <c r="J1407" s="10">
        <f>VLOOKUP(B1407,home!$B$2:$E$405,4,FALSE)</f>
        <v>1.0494000000000001</v>
      </c>
      <c r="K1407" s="12">
        <f t="shared" si="1902"/>
        <v>1.170908661768</v>
      </c>
      <c r="L1407" s="12">
        <f t="shared" si="1903"/>
        <v>1.5741179762220001</v>
      </c>
      <c r="M1407" s="13">
        <f t="shared" si="1904"/>
        <v>6.4246589521699538E-2</v>
      </c>
      <c r="N1407" s="13">
        <f t="shared" si="1905"/>
        <v>7.5226888160011218E-2</v>
      </c>
      <c r="O1407" s="13">
        <f t="shared" si="1906"/>
        <v>0.10113171147706325</v>
      </c>
      <c r="P1407" s="13">
        <f t="shared" si="1907"/>
        <v>0.1184159969479156</v>
      </c>
      <c r="Q1407" s="13">
        <f t="shared" si="1908"/>
        <v>4.4041907472204871E-2</v>
      </c>
      <c r="R1407" s="13">
        <f t="shared" si="1909"/>
        <v>7.9596622501071024E-2</v>
      </c>
      <c r="S1407" s="13">
        <f t="shared" si="1910"/>
        <v>5.4564563028021346E-2</v>
      </c>
      <c r="T1407" s="13">
        <f t="shared" si="1911"/>
        <v>6.9327158259103724E-2</v>
      </c>
      <c r="U1407" s="13">
        <f t="shared" si="1912"/>
        <v>9.3200374733981739E-2</v>
      </c>
      <c r="V1407" s="13">
        <f t="shared" si="1913"/>
        <v>1.1174509507635572E-2</v>
      </c>
      <c r="W1407" s="13">
        <f t="shared" si="1914"/>
        <v>1.7189683646663165E-2</v>
      </c>
      <c r="X1407" s="13">
        <f t="shared" si="1915"/>
        <v>2.7058590033781832E-2</v>
      </c>
      <c r="Y1407" s="13">
        <f t="shared" si="1916"/>
        <v>2.1296706491698722E-2</v>
      </c>
      <c r="Z1407" s="13">
        <f t="shared" si="1917"/>
        <v>4.1764824775164133E-2</v>
      </c>
      <c r="AA1407" s="13">
        <f t="shared" si="1918"/>
        <v>4.890279508646244E-2</v>
      </c>
      <c r="AB1407" s="13">
        <f t="shared" si="1919"/>
        <v>2.8630353175702235E-2</v>
      </c>
      <c r="AC1407" s="13">
        <f t="shared" si="1920"/>
        <v>1.2872674386316032E-3</v>
      </c>
      <c r="AD1407" s="13">
        <f t="shared" si="1921"/>
        <v>5.0318873687324071E-3</v>
      </c>
      <c r="AE1407" s="13">
        <f t="shared" si="1922"/>
        <v>7.9207843614461024E-3</v>
      </c>
      <c r="AF1407" s="13">
        <f t="shared" si="1923"/>
        <v>6.2341245245652035E-3</v>
      </c>
      <c r="AG1407" s="13">
        <f t="shared" si="1924"/>
        <v>3.2710824933748382E-3</v>
      </c>
      <c r="AH1407" s="13">
        <f t="shared" si="1925"/>
        <v>1.6435690363086949E-2</v>
      </c>
      <c r="AI1407" s="13">
        <f t="shared" si="1926"/>
        <v>1.9244692208275353E-2</v>
      </c>
      <c r="AJ1407" s="13">
        <f t="shared" si="1927"/>
        <v>1.1266888399864377E-2</v>
      </c>
      <c r="AK1407" s="13">
        <f t="shared" si="1928"/>
        <v>4.3974990728582004E-3</v>
      </c>
      <c r="AL1407" s="13">
        <f t="shared" si="1929"/>
        <v>9.4904995405345902E-5</v>
      </c>
      <c r="AM1407" s="13">
        <f t="shared" si="1930"/>
        <v>1.1783761010179521E-3</v>
      </c>
      <c r="AN1407" s="13">
        <f t="shared" si="1931"/>
        <v>1.8549030033627499E-3</v>
      </c>
      <c r="AO1407" s="13">
        <f t="shared" si="1932"/>
        <v>1.459918080870741E-3</v>
      </c>
      <c r="AP1407" s="13">
        <f t="shared" si="1933"/>
        <v>7.6602776497005222E-4</v>
      </c>
      <c r="AQ1407" s="13">
        <f t="shared" si="1934"/>
        <v>3.0145451878113008E-4</v>
      </c>
      <c r="AR1407" s="13">
        <f t="shared" si="1935"/>
        <v>5.1743431304307726E-3</v>
      </c>
      <c r="AS1407" s="13">
        <f t="shared" si="1936"/>
        <v>6.0586831903811401E-3</v>
      </c>
      <c r="AT1407" s="13">
        <f t="shared" si="1937"/>
        <v>3.5470823132627291E-3</v>
      </c>
      <c r="AU1407" s="13">
        <f t="shared" si="1938"/>
        <v>1.3844364682011347E-3</v>
      </c>
      <c r="AV1407" s="13">
        <f t="shared" si="1939"/>
        <v>4.0526216307105149E-4</v>
      </c>
      <c r="AW1407" s="13">
        <f t="shared" si="1940"/>
        <v>4.8589996630896133E-6</v>
      </c>
      <c r="AX1407" s="13">
        <f t="shared" si="1941"/>
        <v>2.2996179725038758E-4</v>
      </c>
      <c r="AY1407" s="13">
        <f t="shared" si="1942"/>
        <v>3.6198699889615406E-4</v>
      </c>
      <c r="AZ1407" s="13">
        <f t="shared" si="1943"/>
        <v>2.8490512106054474E-4</v>
      </c>
      <c r="BA1407" s="13">
        <f t="shared" si="1944"/>
        <v>1.4949142419303616E-4</v>
      </c>
      <c r="BB1407" s="13">
        <f t="shared" si="1945"/>
        <v>5.8829284528321648E-5</v>
      </c>
      <c r="BC1407" s="13">
        <f t="shared" si="1946"/>
        <v>1.8520846860861983E-5</v>
      </c>
      <c r="BD1407" s="13">
        <f t="shared" si="1947"/>
        <v>1.3575044227919844E-3</v>
      </c>
      <c r="BE1407" s="13">
        <f t="shared" si="1948"/>
        <v>1.5895136870355037E-3</v>
      </c>
      <c r="BF1407" s="13">
        <f t="shared" si="1949"/>
        <v>9.3058767207433062E-4</v>
      </c>
      <c r="BG1407" s="13">
        <f t="shared" si="1950"/>
        <v>3.6321105525545099E-4</v>
      </c>
      <c r="BH1407" s="13">
        <f t="shared" si="1951"/>
        <v>1.0632174266212574E-4</v>
      </c>
      <c r="BI1407" s="13">
        <f t="shared" si="1952"/>
        <v>2.4898609883470245E-5</v>
      </c>
      <c r="BJ1407" s="14">
        <f t="shared" si="1953"/>
        <v>0.283263187753374</v>
      </c>
      <c r="BK1407" s="14">
        <f t="shared" si="1954"/>
        <v>0.25014581843820516</v>
      </c>
      <c r="BL1407" s="14">
        <f t="shared" si="1955"/>
        <v>0.42374847147341527</v>
      </c>
      <c r="BM1407" s="14">
        <f t="shared" si="1956"/>
        <v>0.51590545836095991</v>
      </c>
      <c r="BN1407" s="14">
        <f t="shared" si="1957"/>
        <v>0.4826597160799655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1.1607000000000001</v>
      </c>
      <c r="F1408" s="10">
        <f>VLOOKUP(B1408,home!$B$2:$E$405,3,FALSE)</f>
        <v>0.93989999999999996</v>
      </c>
      <c r="G1408" s="10">
        <f>VLOOKUP(C1408,away!$B$2:$E$405,4,FALSE)</f>
        <v>1.0339</v>
      </c>
      <c r="H1408" s="10">
        <f>VLOOKUP(A1408,away!$A$2:$E$405,3,FALSE)</f>
        <v>0.89880000000000004</v>
      </c>
      <c r="I1408" s="10">
        <f>VLOOKUP(C1408,away!$B$2:$E$405,3,FALSE)</f>
        <v>1.1126</v>
      </c>
      <c r="J1408" s="10">
        <f>VLOOKUP(B1408,home!$B$2:$E$405,4,FALSE)</f>
        <v>1.0114000000000001</v>
      </c>
      <c r="K1408" s="12">
        <f t="shared" si="1902"/>
        <v>1.1279248614270001</v>
      </c>
      <c r="L1408" s="12">
        <f t="shared" si="1903"/>
        <v>1.0114049356320001</v>
      </c>
      <c r="M1408" s="13">
        <f t="shared" si="1904"/>
        <v>0.11773372207312884</v>
      </c>
      <c r="N1408" s="13">
        <f t="shared" si="1905"/>
        <v>0.13279479215461878</v>
      </c>
      <c r="O1408" s="13">
        <f t="shared" si="1906"/>
        <v>0.11907646759508866</v>
      </c>
      <c r="P1408" s="13">
        <f t="shared" si="1907"/>
        <v>0.13430930821140705</v>
      </c>
      <c r="Q1408" s="13">
        <f t="shared" si="1908"/>
        <v>7.4891273769612854E-2</v>
      </c>
      <c r="R1408" s="13">
        <f t="shared" si="1909"/>
        <v>6.0217263521648287E-2</v>
      </c>
      <c r="S1408" s="13">
        <f t="shared" si="1910"/>
        <v>3.8304637691276844E-2</v>
      </c>
      <c r="T1408" s="13">
        <f t="shared" si="1911"/>
        <v>7.5745403926353788E-2</v>
      </c>
      <c r="U1408" s="13">
        <f t="shared" si="1912"/>
        <v>6.7920548613168291E-2</v>
      </c>
      <c r="V1408" s="13">
        <f t="shared" si="1913"/>
        <v>4.8552778431922771E-3</v>
      </c>
      <c r="W1408" s="13">
        <f t="shared" si="1914"/>
        <v>2.8157243196227356E-2</v>
      </c>
      <c r="X1408" s="13">
        <f t="shared" si="1915"/>
        <v>2.8478374742454904E-2</v>
      </c>
      <c r="Y1408" s="13">
        <f t="shared" si="1916"/>
        <v>1.4401584386648287E-2</v>
      </c>
      <c r="Z1408" s="13">
        <f t="shared" si="1917"/>
        <v>2.0301345845349292E-2</v>
      </c>
      <c r="AA1408" s="13">
        <f t="shared" si="1918"/>
        <v>2.2898392699397207E-2</v>
      </c>
      <c r="AB1408" s="13">
        <f t="shared" si="1919"/>
        <v>1.2913833206184316E-2</v>
      </c>
      <c r="AC1408" s="13">
        <f t="shared" si="1920"/>
        <v>3.4617790298872359E-4</v>
      </c>
      <c r="AD1408" s="13">
        <f t="shared" si="1921"/>
        <v>7.9398136575677715E-3</v>
      </c>
      <c r="AE1408" s="13">
        <f t="shared" si="1922"/>
        <v>8.030366721262408E-3</v>
      </c>
      <c r="AF1408" s="13">
        <f t="shared" si="1923"/>
        <v>4.0609762684098803E-3</v>
      </c>
      <c r="AG1408" s="13">
        <f t="shared" si="1924"/>
        <v>1.3690971471180585E-3</v>
      </c>
      <c r="AH1408" s="13">
        <f t="shared" si="1925"/>
        <v>5.1332203469896167E-3</v>
      </c>
      <c r="AI1408" s="13">
        <f t="shared" si="1926"/>
        <v>5.7898868485525209E-3</v>
      </c>
      <c r="AJ1408" s="13">
        <f t="shared" si="1927"/>
        <v>3.2652786606658071E-3</v>
      </c>
      <c r="AK1408" s="13">
        <f t="shared" si="1928"/>
        <v>1.2276629936173397E-3</v>
      </c>
      <c r="AL1408" s="13">
        <f t="shared" si="1929"/>
        <v>1.5796634591951933E-5</v>
      </c>
      <c r="AM1408" s="13">
        <f t="shared" si="1930"/>
        <v>1.791102643893666E-3</v>
      </c>
      <c r="AN1408" s="13">
        <f t="shared" si="1931"/>
        <v>1.8115300542575785E-3</v>
      </c>
      <c r="AO1408" s="13">
        <f t="shared" si="1932"/>
        <v>9.1609521896090975E-4</v>
      </c>
      <c r="AP1408" s="13">
        <f t="shared" si="1933"/>
        <v>3.0884774198864734E-4</v>
      </c>
      <c r="AQ1408" s="13">
        <f t="shared" si="1934"/>
        <v>7.8092532651529082E-5</v>
      </c>
      <c r="AR1408" s="13">
        <f t="shared" si="1935"/>
        <v>1.0383528789263817E-3</v>
      </c>
      <c r="AS1408" s="13">
        <f t="shared" si="1936"/>
        <v>1.1711840270753656E-3</v>
      </c>
      <c r="AT1408" s="13">
        <f t="shared" si="1937"/>
        <v>6.6050379072224907E-4</v>
      </c>
      <c r="AU1408" s="13">
        <f t="shared" si="1938"/>
        <v>2.4833288220746689E-4</v>
      </c>
      <c r="AV1408" s="13">
        <f t="shared" si="1939"/>
        <v>7.0025207937906173E-5</v>
      </c>
      <c r="AW1408" s="13">
        <f t="shared" si="1940"/>
        <v>5.0057287155058526E-7</v>
      </c>
      <c r="AX1408" s="13">
        <f t="shared" si="1941"/>
        <v>3.3670486690254959E-4</v>
      </c>
      <c r="AY1408" s="13">
        <f t="shared" si="1942"/>
        <v>3.4054496423655429E-4</v>
      </c>
      <c r="AZ1408" s="13">
        <f t="shared" si="1943"/>
        <v>1.7221442881673696E-4</v>
      </c>
      <c r="BA1408" s="13">
        <f t="shared" si="1944"/>
        <v>5.8059507764097845E-5</v>
      </c>
      <c r="BB1408" s="13">
        <f t="shared" si="1945"/>
        <v>1.4680418178243242E-5</v>
      </c>
      <c r="BC1408" s="13">
        <f t="shared" si="1946"/>
        <v>2.9695694805233911E-6</v>
      </c>
      <c r="BD1408" s="13">
        <f t="shared" si="1947"/>
        <v>1.7503253777897311E-4</v>
      </c>
      <c r="BE1408" s="13">
        <f t="shared" si="1948"/>
        <v>1.9742355091956443E-4</v>
      </c>
      <c r="BF1408" s="13">
        <f t="shared" si="1949"/>
        <v>1.1133946565668804E-4</v>
      </c>
      <c r="BG1408" s="13">
        <f t="shared" si="1950"/>
        <v>4.1860850457392005E-5</v>
      </c>
      <c r="BH1408" s="13">
        <f t="shared" si="1951"/>
        <v>1.1803973487842567E-5</v>
      </c>
      <c r="BI1408" s="13">
        <f t="shared" si="1952"/>
        <v>2.662799032112561E-6</v>
      </c>
      <c r="BJ1408" s="14">
        <f t="shared" si="1953"/>
        <v>0.38169976791740529</v>
      </c>
      <c r="BK1408" s="14">
        <f t="shared" si="1954"/>
        <v>0.29590546532082229</v>
      </c>
      <c r="BL1408" s="14">
        <f t="shared" si="1955"/>
        <v>0.30217107644951396</v>
      </c>
      <c r="BM1408" s="14">
        <f t="shared" si="1956"/>
        <v>0.3607147838162213</v>
      </c>
      <c r="BN1408" s="14">
        <f t="shared" si="1957"/>
        <v>0.63902282732550453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1.1607000000000001</v>
      </c>
      <c r="F1409" s="10">
        <f>VLOOKUP(B1409,home!$B$2:$E$405,3,FALSE)</f>
        <v>2.4984999999999999</v>
      </c>
      <c r="G1409" s="10">
        <f>VLOOKUP(C1409,away!$B$2:$E$405,4,FALSE)</f>
        <v>1.4881</v>
      </c>
      <c r="H1409" s="10">
        <f>VLOOKUP(A1409,away!$A$2:$E$405,3,FALSE)</f>
        <v>0.89880000000000004</v>
      </c>
      <c r="I1409" s="10">
        <f>VLOOKUP(C1409,away!$B$2:$E$405,3,FALSE)</f>
        <v>0.80920000000000003</v>
      </c>
      <c r="J1409" s="10">
        <f>VLOOKUP(B1409,home!$B$2:$E$405,4,FALSE)</f>
        <v>1.0013000000000001</v>
      </c>
      <c r="K1409" s="12">
        <f t="shared" si="1902"/>
        <v>4.3155033184949998</v>
      </c>
      <c r="L1409" s="12">
        <f t="shared" si="1903"/>
        <v>0.72825446164800012</v>
      </c>
      <c r="M1409" s="13">
        <f t="shared" si="1904"/>
        <v>6.449467045822721E-3</v>
      </c>
      <c r="N1409" s="13">
        <f t="shared" si="1905"/>
        <v>2.7832696438772092E-2</v>
      </c>
      <c r="O1409" s="13">
        <f t="shared" si="1906"/>
        <v>4.696853151372144E-3</v>
      </c>
      <c r="P1409" s="13">
        <f t="shared" si="1907"/>
        <v>2.0269285361230183E-2</v>
      </c>
      <c r="Q1409" s="13">
        <f t="shared" si="1908"/>
        <v>6.0056046922092474E-2</v>
      </c>
      <c r="R1409" s="13">
        <f t="shared" si="1909"/>
        <v>1.7102521315961162E-3</v>
      </c>
      <c r="S1409" s="13">
        <f t="shared" si="1910"/>
        <v>1.5925499197684913E-2</v>
      </c>
      <c r="T1409" s="13">
        <f t="shared" si="1911"/>
        <v>4.3736084119955491E-2</v>
      </c>
      <c r="U1409" s="13">
        <f t="shared" si="1912"/>
        <v>7.3805987493661858E-3</v>
      </c>
      <c r="V1409" s="13">
        <f t="shared" si="1913"/>
        <v>5.5611569738927748E-3</v>
      </c>
      <c r="W1409" s="13">
        <f t="shared" si="1914"/>
        <v>8.6390689929327164E-2</v>
      </c>
      <c r="X1409" s="13">
        <f t="shared" si="1915"/>
        <v>6.2914405385881458E-2</v>
      </c>
      <c r="Y1409" s="13">
        <f t="shared" si="1916"/>
        <v>2.2908848212099566E-2</v>
      </c>
      <c r="Z1409" s="13">
        <f t="shared" si="1917"/>
        <v>4.1516624845929151E-4</v>
      </c>
      <c r="AA1409" s="13">
        <f t="shared" si="1918"/>
        <v>1.791651322953192E-3</v>
      </c>
      <c r="AB1409" s="13">
        <f t="shared" si="1919"/>
        <v>3.8659386148952291E-3</v>
      </c>
      <c r="AC1409" s="13">
        <f t="shared" si="1920"/>
        <v>1.0923448871972725E-3</v>
      </c>
      <c r="AD1409" s="13">
        <f t="shared" si="1921"/>
        <v>9.3204827269270998E-2</v>
      </c>
      <c r="AE1409" s="13">
        <f t="shared" si="1922"/>
        <v>6.7876831305977797E-2</v>
      </c>
      <c r="AF1409" s="13">
        <f t="shared" si="1923"/>
        <v>2.4715802620553482E-2</v>
      </c>
      <c r="AG1409" s="13">
        <f t="shared" si="1924"/>
        <v>5.9997978438764707E-3</v>
      </c>
      <c r="AH1409" s="13">
        <f t="shared" si="1925"/>
        <v>7.5586668191535283E-5</v>
      </c>
      <c r="AI1409" s="13">
        <f t="shared" si="1926"/>
        <v>3.261945174145509E-4</v>
      </c>
      <c r="AJ1409" s="13">
        <f t="shared" si="1927"/>
        <v>7.0384676118868483E-4</v>
      </c>
      <c r="AK1409" s="13">
        <f t="shared" si="1928"/>
        <v>1.0124843445405757E-3</v>
      </c>
      <c r="AL1409" s="13">
        <f t="shared" si="1929"/>
        <v>1.3732018521327548E-4</v>
      </c>
      <c r="AM1409" s="13">
        <f t="shared" si="1930"/>
        <v>8.0445148276058434E-2</v>
      </c>
      <c r="AN1409" s="13">
        <f t="shared" si="1931"/>
        <v>5.8584538149974483E-2</v>
      </c>
      <c r="AO1409" s="13">
        <f t="shared" si="1932"/>
        <v>2.133222564565319E-2</v>
      </c>
      <c r="AP1409" s="13">
        <f t="shared" si="1933"/>
        <v>5.1784295011096104E-3</v>
      </c>
      <c r="AQ1409" s="13">
        <f t="shared" si="1934"/>
        <v>9.4280359712817501E-4</v>
      </c>
      <c r="AR1409" s="13">
        <f t="shared" si="1935"/>
        <v>1.1009265670318514E-5</v>
      </c>
      <c r="AS1409" s="13">
        <f t="shared" si="1936"/>
        <v>4.7510522534452621E-5</v>
      </c>
      <c r="AT1409" s="13">
        <f t="shared" si="1937"/>
        <v>1.0251590883043088E-4</v>
      </c>
      <c r="AU1409" s="13">
        <f t="shared" si="1938"/>
        <v>1.4746924825208513E-4</v>
      </c>
      <c r="AV1409" s="13">
        <f t="shared" si="1939"/>
        <v>1.5910100755195909E-4</v>
      </c>
      <c r="AW1409" s="13">
        <f t="shared" si="1940"/>
        <v>1.1987993220427067E-5</v>
      </c>
      <c r="AX1409" s="13">
        <f t="shared" si="1941"/>
        <v>5.7860217390358751E-2</v>
      </c>
      <c r="AY1409" s="13">
        <f t="shared" si="1942"/>
        <v>4.2136961466451968E-2</v>
      </c>
      <c r="AZ1409" s="13">
        <f t="shared" si="1943"/>
        <v>1.5343215094116748E-2</v>
      </c>
      <c r="BA1409" s="13">
        <f t="shared" si="1944"/>
        <v>3.7245882827718216E-3</v>
      </c>
      <c r="BB1409" s="13">
        <f t="shared" si="1945"/>
        <v>6.7811200868261032E-4</v>
      </c>
      <c r="BC1409" s="13">
        <f t="shared" si="1946"/>
        <v>9.8767619164039726E-5</v>
      </c>
      <c r="BD1409" s="13">
        <f t="shared" si="1947"/>
        <v>1.3362578073129354E-6</v>
      </c>
      <c r="BE1409" s="13">
        <f t="shared" si="1948"/>
        <v>5.7666250018238246E-6</v>
      </c>
      <c r="BF1409" s="13">
        <f t="shared" si="1949"/>
        <v>1.2442944665943477E-5</v>
      </c>
      <c r="BG1409" s="13">
        <f t="shared" si="1950"/>
        <v>1.7899189665909578E-5</v>
      </c>
      <c r="BH1409" s="13">
        <f t="shared" si="1951"/>
        <v>1.9311003100401048E-5</v>
      </c>
      <c r="BI1409" s="13">
        <f t="shared" si="1952"/>
        <v>1.6667339592649589E-5</v>
      </c>
      <c r="BJ1409" s="14">
        <f t="shared" si="1953"/>
        <v>0.78196103707927667</v>
      </c>
      <c r="BK1409" s="14">
        <f t="shared" si="1954"/>
        <v>9.1572035117493109E-2</v>
      </c>
      <c r="BL1409" s="14">
        <f t="shared" si="1955"/>
        <v>2.2104435574191506E-2</v>
      </c>
      <c r="BM1409" s="14">
        <f t="shared" si="1956"/>
        <v>0.73291309949530348</v>
      </c>
      <c r="BN1409" s="14">
        <f t="shared" si="1957"/>
        <v>0.12101460105088574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1.7444</v>
      </c>
      <c r="F1417" s="10">
        <f>VLOOKUP(B1417,home!$B$2:$E$405,3,FALSE)</f>
        <v>1.2101999999999999</v>
      </c>
      <c r="G1417" s="10">
        <f>VLOOKUP(C1417,away!$B$2:$E$405,4,FALSE)</f>
        <v>1.1465000000000001</v>
      </c>
      <c r="H1417" s="10">
        <f>VLOOKUP(A1417,away!$A$2:$E$405,3,FALSE)</f>
        <v>1.5556000000000001</v>
      </c>
      <c r="I1417" s="10">
        <f>VLOOKUP(C1417,away!$B$2:$E$405,3,FALSE)</f>
        <v>0.64280000000000004</v>
      </c>
      <c r="J1417" s="10">
        <f>VLOOKUP(B1417,home!$B$2:$E$405,4,FALSE)</f>
        <v>0.78569999999999995</v>
      </c>
      <c r="K1417" s="12">
        <f t="shared" si="1902"/>
        <v>2.42034505692</v>
      </c>
      <c r="L1417" s="12">
        <f t="shared" si="1903"/>
        <v>0.785652606576</v>
      </c>
      <c r="M1417" s="13">
        <f t="shared" si="1904"/>
        <v>4.0518457680354648E-2</v>
      </c>
      <c r="N1417" s="13">
        <f t="shared" si="1905"/>
        <v>9.8068648760668564E-2</v>
      </c>
      <c r="O1417" s="13">
        <f t="shared" si="1906"/>
        <v>3.1833431891009976E-2</v>
      </c>
      <c r="P1417" s="13">
        <f t="shared" si="1907"/>
        <v>7.7047889522205468E-2</v>
      </c>
      <c r="Q1417" s="13">
        <f t="shared" si="1908"/>
        <v>0.11867998463335395</v>
      </c>
      <c r="R1417" s="13">
        <f t="shared" si="1909"/>
        <v>1.2505009370715777E-2</v>
      </c>
      <c r="S1417" s="13">
        <f t="shared" si="1910"/>
        <v>3.6627611338623529E-2</v>
      </c>
      <c r="T1417" s="13">
        <f t="shared" si="1911"/>
        <v>9.3241239275594148E-2</v>
      </c>
      <c r="U1417" s="13">
        <f t="shared" si="1912"/>
        <v>3.0266437617150203E-2</v>
      </c>
      <c r="V1417" s="13">
        <f t="shared" si="1913"/>
        <v>7.7388054548801896E-3</v>
      </c>
      <c r="W1417" s="13">
        <f t="shared" si="1914"/>
        <v>9.5748838054226598E-2</v>
      </c>
      <c r="X1417" s="13">
        <f t="shared" si="1915"/>
        <v>7.5225324193926427E-2</v>
      </c>
      <c r="Y1417" s="13">
        <f t="shared" si="1916"/>
        <v>2.9550486016741467E-2</v>
      </c>
      <c r="Z1417" s="13">
        <f t="shared" si="1917"/>
        <v>3.2748644024533846E-3</v>
      </c>
      <c r="AA1417" s="13">
        <f t="shared" si="1918"/>
        <v>7.9263018685613185E-3</v>
      </c>
      <c r="AB1417" s="13">
        <f t="shared" si="1919"/>
        <v>9.592192773614075E-3</v>
      </c>
      <c r="AC1417" s="13">
        <f t="shared" si="1920"/>
        <v>9.1973303936144406E-4</v>
      </c>
      <c r="AD1417" s="13">
        <f t="shared" si="1921"/>
        <v>5.7936306722595241E-2</v>
      </c>
      <c r="AE1417" s="13">
        <f t="shared" si="1922"/>
        <v>4.5517810391993582E-2</v>
      </c>
      <c r="AF1417" s="13">
        <f t="shared" si="1923"/>
        <v>1.7880593190050951E-2</v>
      </c>
      <c r="AG1417" s="13">
        <f t="shared" si="1924"/>
        <v>4.6826448822962002E-3</v>
      </c>
      <c r="AH1417" s="13">
        <f t="shared" si="1925"/>
        <v>6.4322643849261396E-4</v>
      </c>
      <c r="AI1417" s="13">
        <f t="shared" si="1926"/>
        <v>1.5568299308858543E-3</v>
      </c>
      <c r="AJ1417" s="13">
        <f t="shared" si="1927"/>
        <v>1.8840328138423419E-3</v>
      </c>
      <c r="AK1417" s="13">
        <f t="shared" si="1928"/>
        <v>1.5200031693527968E-3</v>
      </c>
      <c r="AL1417" s="13">
        <f t="shared" si="1929"/>
        <v>6.995674925800642E-5</v>
      </c>
      <c r="AM1417" s="13">
        <f t="shared" si="1930"/>
        <v>2.8045170718446883E-2</v>
      </c>
      <c r="AN1417" s="13">
        <f t="shared" si="1931"/>
        <v>2.2033761476816703E-2</v>
      </c>
      <c r="AO1417" s="13">
        <f t="shared" si="1932"/>
        <v>8.6554410684674486E-3</v>
      </c>
      <c r="AP1417" s="13">
        <f t="shared" si="1933"/>
        <v>2.2667232788354695E-3</v>
      </c>
      <c r="AQ1417" s="13">
        <f t="shared" si="1934"/>
        <v>4.4521426310089592E-4</v>
      </c>
      <c r="AR1417" s="13">
        <f t="shared" si="1935"/>
        <v>1.010705056040639E-4</v>
      </c>
      <c r="AS1417" s="13">
        <f t="shared" si="1936"/>
        <v>2.4462549863920116E-4</v>
      </c>
      <c r="AT1417" s="13">
        <f t="shared" si="1937"/>
        <v>2.9603905821399043E-4</v>
      </c>
      <c r="AU1417" s="13">
        <f t="shared" si="1938"/>
        <v>2.3883889040116128E-4</v>
      </c>
      <c r="AV1417" s="13">
        <f t="shared" si="1939"/>
        <v>1.4451813194567712E-4</v>
      </c>
      <c r="AW1417" s="13">
        <f t="shared" si="1940"/>
        <v>3.6951745758033027E-6</v>
      </c>
      <c r="AX1417" s="13">
        <f t="shared" si="1941"/>
        <v>1.1313165053145077E-2</v>
      </c>
      <c r="AY1417" s="13">
        <f t="shared" si="1942"/>
        <v>8.88821761262794E-3</v>
      </c>
      <c r="AZ1417" s="13">
        <f t="shared" si="1943"/>
        <v>3.4915256675879269E-3</v>
      </c>
      <c r="BA1417" s="13">
        <f t="shared" si="1944"/>
        <v>9.1437541388915433E-4</v>
      </c>
      <c r="BB1417" s="13">
        <f t="shared" si="1945"/>
        <v>1.7959535682775569E-4</v>
      </c>
      <c r="BC1417" s="13">
        <f t="shared" si="1946"/>
        <v>2.8219912044134628E-5</v>
      </c>
      <c r="BD1417" s="13">
        <f t="shared" si="1947"/>
        <v>1.3234384362631164E-5</v>
      </c>
      <c r="BE1417" s="13">
        <f t="shared" si="1948"/>
        <v>3.2031776773473674E-5</v>
      </c>
      <c r="BF1417" s="13">
        <f t="shared" si="1949"/>
        <v>3.8763976289020948E-5</v>
      </c>
      <c r="BG1417" s="13">
        <f t="shared" si="1950"/>
        <v>3.1274066132565311E-5</v>
      </c>
      <c r="BH1417" s="13">
        <f t="shared" si="1951"/>
        <v>1.8923507843435912E-5</v>
      </c>
      <c r="BI1417" s="13">
        <f t="shared" si="1952"/>
        <v>9.1602837336893946E-6</v>
      </c>
      <c r="BJ1417" s="14">
        <f t="shared" si="1953"/>
        <v>0.72279328594323644</v>
      </c>
      <c r="BK1417" s="14">
        <f t="shared" si="1954"/>
        <v>0.17181067139731121</v>
      </c>
      <c r="BL1417" s="14">
        <f t="shared" si="1955"/>
        <v>9.8895945953563852E-2</v>
      </c>
      <c r="BM1417" s="14">
        <f t="shared" si="1956"/>
        <v>0.60923682340020435</v>
      </c>
      <c r="BN1417" s="14">
        <f t="shared" si="1957"/>
        <v>0.37865342185830841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1.7444</v>
      </c>
      <c r="F1418" s="10">
        <f>VLOOKUP(B1418,home!$B$2:$E$405,3,FALSE)</f>
        <v>1.5924</v>
      </c>
      <c r="G1418" s="10">
        <f>VLOOKUP(C1418,away!$B$2:$E$405,4,FALSE)</f>
        <v>0.76439999999999997</v>
      </c>
      <c r="H1418" s="10">
        <f>VLOOKUP(A1418,away!$A$2:$E$405,3,FALSE)</f>
        <v>1.5556000000000001</v>
      </c>
      <c r="I1418" s="10">
        <f>VLOOKUP(C1418,away!$B$2:$E$405,3,FALSE)</f>
        <v>0.85709999999999997</v>
      </c>
      <c r="J1418" s="10">
        <f>VLOOKUP(B1418,home!$B$2:$E$405,4,FALSE)</f>
        <v>0.71430000000000005</v>
      </c>
      <c r="K1418" s="12">
        <f t="shared" si="1902"/>
        <v>2.1233369888639997</v>
      </c>
      <c r="L1418" s="12">
        <f t="shared" si="1903"/>
        <v>0.9523795900680001</v>
      </c>
      <c r="M1418" s="13">
        <f t="shared" si="1904"/>
        <v>4.6156541723121919E-2</v>
      </c>
      <c r="N1418" s="13">
        <f t="shared" si="1905"/>
        <v>9.8005892318749246E-2</v>
      </c>
      <c r="O1418" s="13">
        <f t="shared" si="1906"/>
        <v>4.3958548285223394E-2</v>
      </c>
      <c r="P1418" s="13">
        <f t="shared" si="1907"/>
        <v>9.3338811550778972E-2</v>
      </c>
      <c r="Q1418" s="13">
        <f t="shared" si="1908"/>
        <v>0.10404976814351125</v>
      </c>
      <c r="R1418" s="13">
        <f t="shared" si="1909"/>
        <v>2.0932612097932721E-2</v>
      </c>
      <c r="S1418" s="13">
        <f t="shared" si="1910"/>
        <v>4.7187968468116008E-2</v>
      </c>
      <c r="T1418" s="13">
        <f t="shared" si="1911"/>
        <v>9.9094875531187704E-2</v>
      </c>
      <c r="U1418" s="13">
        <f t="shared" si="1912"/>
        <v>4.4446989541082588E-2</v>
      </c>
      <c r="V1418" s="13">
        <f t="shared" si="1913"/>
        <v>1.0602731804712554E-2</v>
      </c>
      <c r="W1418" s="13">
        <f t="shared" si="1914"/>
        <v>7.3644240460613491E-2</v>
      </c>
      <c r="X1418" s="13">
        <f t="shared" si="1915"/>
        <v>7.0137271540748308E-2</v>
      </c>
      <c r="Y1418" s="13">
        <f t="shared" si="1916"/>
        <v>3.3398652959232937E-2</v>
      </c>
      <c r="Z1418" s="13">
        <f t="shared" si="1917"/>
        <v>6.645264176293875E-3</v>
      </c>
      <c r="AA1418" s="13">
        <f t="shared" si="1918"/>
        <v>1.4110135226297641E-2</v>
      </c>
      <c r="AB1418" s="13">
        <f t="shared" si="1919"/>
        <v>1.4980286021935348E-2</v>
      </c>
      <c r="AC1418" s="13">
        <f t="shared" si="1920"/>
        <v>1.340067882170531E-3</v>
      </c>
      <c r="AD1418" s="13">
        <f t="shared" si="1921"/>
        <v>3.9092884946703849E-2</v>
      </c>
      <c r="AE1418" s="13">
        <f t="shared" si="1922"/>
        <v>3.7231265740117307E-2</v>
      </c>
      <c r="AF1418" s="13">
        <f t="shared" si="1923"/>
        <v>1.7729148801642846E-2</v>
      </c>
      <c r="AG1418" s="13">
        <f t="shared" si="1924"/>
        <v>5.62829315598773E-3</v>
      </c>
      <c r="AH1418" s="13">
        <f t="shared" si="1925"/>
        <v>1.5822034930280816E-3</v>
      </c>
      <c r="AI1418" s="13">
        <f t="shared" si="1926"/>
        <v>3.3595512006563489E-3</v>
      </c>
      <c r="AJ1418" s="13">
        <f t="shared" si="1927"/>
        <v>3.5667296651680442E-3</v>
      </c>
      <c r="AK1418" s="13">
        <f t="shared" si="1928"/>
        <v>2.5244563424432721E-3</v>
      </c>
      <c r="AL1418" s="13">
        <f t="shared" si="1929"/>
        <v>1.0839663358618423E-4</v>
      </c>
      <c r="AM1418" s="13">
        <f t="shared" si="1930"/>
        <v>1.6601473721748194E-2</v>
      </c>
      <c r="AN1418" s="13">
        <f t="shared" si="1931"/>
        <v>1.5810904737643221E-2</v>
      </c>
      <c r="AO1418" s="13">
        <f t="shared" si="1932"/>
        <v>7.5289914863204245E-3</v>
      </c>
      <c r="AP1418" s="13">
        <f t="shared" si="1933"/>
        <v>2.3901526084557697E-3</v>
      </c>
      <c r="AQ1418" s="13">
        <f t="shared" si="1934"/>
        <v>5.6908314036026677E-4</v>
      </c>
      <c r="AR1418" s="13">
        <f t="shared" si="1935"/>
        <v>3.0137166281884857E-4</v>
      </c>
      <c r="AS1418" s="13">
        <f t="shared" si="1936"/>
        <v>6.3991359905871039E-4</v>
      </c>
      <c r="AT1418" s="13">
        <f t="shared" si="1937"/>
        <v>6.7937610727922368E-4</v>
      </c>
      <c r="AU1418" s="13">
        <f t="shared" si="1938"/>
        <v>4.8084813931213748E-4</v>
      </c>
      <c r="AV1418" s="13">
        <f t="shared" si="1939"/>
        <v>2.5525066005697278E-4</v>
      </c>
      <c r="AW1418" s="13">
        <f t="shared" si="1940"/>
        <v>6.0889484743582853E-6</v>
      </c>
      <c r="AX1418" s="13">
        <f t="shared" si="1941"/>
        <v>5.875087203840266E-3</v>
      </c>
      <c r="AY1418" s="13">
        <f t="shared" si="1942"/>
        <v>5.5953131428071465E-3</v>
      </c>
      <c r="AZ1418" s="13">
        <f t="shared" si="1943"/>
        <v>2.6644310186243812E-3</v>
      </c>
      <c r="BA1418" s="13">
        <f t="shared" si="1944"/>
        <v>8.458499070939841E-4</v>
      </c>
      <c r="BB1418" s="13">
        <f t="shared" si="1945"/>
        <v>2.0139254694430612E-4</v>
      </c>
      <c r="BC1418" s="13">
        <f t="shared" si="1946"/>
        <v>3.8360430260313758E-5</v>
      </c>
      <c r="BD1418" s="13">
        <f t="shared" si="1947"/>
        <v>4.7836703448921076E-5</v>
      </c>
      <c r="BE1418" s="13">
        <f t="shared" si="1948"/>
        <v>1.0157344185841218E-4</v>
      </c>
      <c r="BF1418" s="13">
        <f t="shared" si="1949"/>
        <v>1.0783732309209676E-4</v>
      </c>
      <c r="BG1418" s="13">
        <f t="shared" si="1950"/>
        <v>7.6324992300508984E-5</v>
      </c>
      <c r="BH1418" s="13">
        <f t="shared" si="1951"/>
        <v>4.0515919831607686E-5</v>
      </c>
      <c r="BI1418" s="13">
        <f t="shared" si="1952"/>
        <v>1.7205790243260222E-5</v>
      </c>
      <c r="BJ1418" s="14">
        <f t="shared" si="1953"/>
        <v>0.63613333354259305</v>
      </c>
      <c r="BK1418" s="14">
        <f t="shared" si="1954"/>
        <v>0.20432983120529333</v>
      </c>
      <c r="BL1418" s="14">
        <f t="shared" si="1955"/>
        <v>0.15220956621306819</v>
      </c>
      <c r="BM1418" s="14">
        <f t="shared" si="1956"/>
        <v>0.58728659682359763</v>
      </c>
      <c r="BN1418" s="14">
        <f t="shared" si="1957"/>
        <v>0.40644217411931755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1.5941000000000001</v>
      </c>
      <c r="F1451" s="10">
        <f>VLOOKUP(B1451,home!$B$2:$E$405,3,FALSE)</f>
        <v>1.0664</v>
      </c>
      <c r="G1451" s="10">
        <f>VLOOKUP(C1451,away!$B$2:$E$405,4,FALSE)</f>
        <v>0.56459999999999999</v>
      </c>
      <c r="H1451" s="10">
        <f>VLOOKUP(A1451,away!$A$2:$E$405,3,FALSE)</f>
        <v>1.1647000000000001</v>
      </c>
      <c r="I1451" s="10">
        <f>VLOOKUP(C1451,away!$B$2:$E$405,3,FALSE)</f>
        <v>0.94440000000000002</v>
      </c>
      <c r="J1451" s="10">
        <f>VLOOKUP(B1451,home!$B$2:$E$405,4,FALSE)</f>
        <v>0.2576</v>
      </c>
      <c r="K1451" s="12">
        <f t="shared" si="1958"/>
        <v>0.959790776304</v>
      </c>
      <c r="L1451" s="12">
        <f t="shared" si="1959"/>
        <v>0.28334523436800002</v>
      </c>
      <c r="M1451" s="13">
        <f t="shared" si="1960"/>
        <v>0.28847812744060541</v>
      </c>
      <c r="N1451" s="13">
        <f t="shared" si="1961"/>
        <v>0.27687864588294286</v>
      </c>
      <c r="O1451" s="13">
        <f t="shared" si="1962"/>
        <v>8.17389026297001E-2</v>
      </c>
      <c r="P1451" s="13">
        <f t="shared" si="1963"/>
        <v>7.8452244809196922E-2</v>
      </c>
      <c r="Q1451" s="13">
        <f t="shared" si="1964"/>
        <v>0.13287278523699503</v>
      </c>
      <c r="R1451" s="13">
        <f t="shared" si="1965"/>
        <v>1.1580164261297753E-2</v>
      </c>
      <c r="S1451" s="13">
        <f t="shared" si="1966"/>
        <v>5.3338140140879184E-3</v>
      </c>
      <c r="T1451" s="13">
        <f t="shared" si="1967"/>
        <v>3.7648870474105284E-2</v>
      </c>
      <c r="U1451" s="13">
        <f t="shared" si="1968"/>
        <v>1.1114534846078807E-2</v>
      </c>
      <c r="V1451" s="13">
        <f t="shared" si="1969"/>
        <v>1.611713498437321E-4</v>
      </c>
      <c r="W1451" s="13">
        <f t="shared" si="1970"/>
        <v>4.2510024564096721E-2</v>
      </c>
      <c r="X1451" s="13">
        <f t="shared" si="1971"/>
        <v>1.2045012873103422E-2</v>
      </c>
      <c r="Y1451" s="13">
        <f t="shared" si="1972"/>
        <v>1.706448497747533E-3</v>
      </c>
      <c r="Z1451" s="13">
        <f t="shared" si="1973"/>
        <v>1.0937281188791168E-3</v>
      </c>
      <c r="AA1451" s="13">
        <f t="shared" si="1974"/>
        <v>1.0497501602845009E-3</v>
      </c>
      <c r="AB1451" s="13">
        <f t="shared" si="1975"/>
        <v>5.0377026063235474E-4</v>
      </c>
      <c r="AC1451" s="13">
        <f t="shared" si="1976"/>
        <v>2.7394308682840501E-6</v>
      </c>
      <c r="AD1451" s="13">
        <f t="shared" si="1977"/>
        <v>1.0200182369269121E-2</v>
      </c>
      <c r="AE1451" s="13">
        <f t="shared" si="1978"/>
        <v>2.8901730640169009E-3</v>
      </c>
      <c r="AF1451" s="13">
        <f t="shared" si="1979"/>
        <v>4.094583820939747E-4</v>
      </c>
      <c r="AG1451" s="13">
        <f t="shared" si="1980"/>
        <v>3.8672693746119787E-5</v>
      </c>
      <c r="AH1451" s="13">
        <f t="shared" si="1981"/>
        <v>7.7475662544668772E-5</v>
      </c>
      <c r="AI1451" s="13">
        <f t="shared" si="1982"/>
        <v>7.4360426298414374E-5</v>
      </c>
      <c r="AJ1451" s="13">
        <f t="shared" si="1983"/>
        <v>3.5685225641625754E-5</v>
      </c>
      <c r="AK1451" s="13">
        <f t="shared" si="1984"/>
        <v>1.1416783473719799E-5</v>
      </c>
      <c r="AL1451" s="13">
        <f t="shared" si="1985"/>
        <v>2.9799763749609053E-8</v>
      </c>
      <c r="AM1451" s="13">
        <f t="shared" si="1986"/>
        <v>1.9580081909286373E-3</v>
      </c>
      <c r="AN1451" s="13">
        <f t="shared" si="1987"/>
        <v>5.5479228975313839E-4</v>
      </c>
      <c r="AO1451" s="13">
        <f t="shared" si="1988"/>
        <v>7.8598875682831188E-5</v>
      </c>
      <c r="AP1451" s="13">
        <f t="shared" si="1989"/>
        <v>7.4235389504710335E-6</v>
      </c>
      <c r="AQ1451" s="13">
        <f t="shared" si="1990"/>
        <v>5.2585609594029794E-7</v>
      </c>
      <c r="AR1451" s="13">
        <f t="shared" si="1991"/>
        <v>4.3904719523070525E-6</v>
      </c>
      <c r="AS1451" s="13">
        <f t="shared" si="1992"/>
        <v>4.2139344834457234E-6</v>
      </c>
      <c r="AT1451" s="13">
        <f t="shared" si="1993"/>
        <v>2.022247724580283E-6</v>
      </c>
      <c r="AU1451" s="13">
        <f t="shared" si="1994"/>
        <v>6.4697823781796939E-7</v>
      </c>
      <c r="AV1451" s="13">
        <f t="shared" si="1995"/>
        <v>1.5524093628177563E-7</v>
      </c>
      <c r="AW1451" s="13">
        <f t="shared" si="1996"/>
        <v>2.2511415545532908E-10</v>
      </c>
      <c r="AX1451" s="13">
        <f t="shared" si="1997"/>
        <v>3.1321303359683117E-4</v>
      </c>
      <c r="AY1451" s="13">
        <f t="shared" si="1998"/>
        <v>8.8747420411606375E-5</v>
      </c>
      <c r="AZ1451" s="13">
        <f t="shared" si="1999"/>
        <v>1.2573079318041018E-5</v>
      </c>
      <c r="BA1451" s="13">
        <f t="shared" si="2000"/>
        <v>1.1875073686992622E-6</v>
      </c>
      <c r="BB1451" s="13">
        <f t="shared" si="2001"/>
        <v>8.4118638424454851E-8</v>
      </c>
      <c r="BC1451" s="13">
        <f t="shared" si="2002"/>
        <v>4.7669230638188438E-9</v>
      </c>
      <c r="BD1451" s="13">
        <f t="shared" si="2003"/>
        <v>2.0733655071876196E-7</v>
      </c>
      <c r="BE1451" s="13">
        <f t="shared" si="2004"/>
        <v>1.989997089705542E-7</v>
      </c>
      <c r="BF1451" s="13">
        <f t="shared" si="2005"/>
        <v>9.5499042578559138E-8</v>
      </c>
      <c r="BG1451" s="13">
        <f t="shared" si="2006"/>
        <v>3.0553033404254683E-8</v>
      </c>
      <c r="BH1451" s="13">
        <f t="shared" si="2007"/>
        <v>7.3311299123779088E-9</v>
      </c>
      <c r="BI1451" s="13">
        <f t="shared" si="2008"/>
        <v>1.407270173957334E-9</v>
      </c>
      <c r="BJ1451" s="14">
        <f t="shared" si="2009"/>
        <v>0.52021543271578463</v>
      </c>
      <c r="BK1451" s="14">
        <f t="shared" si="2010"/>
        <v>0.37251687426477764</v>
      </c>
      <c r="BL1451" s="14">
        <f t="shared" si="2011"/>
        <v>0.10619803025602213</v>
      </c>
      <c r="BM1451" s="14">
        <f t="shared" si="2012"/>
        <v>0.12993444789942793</v>
      </c>
      <c r="BN1451" s="14">
        <f t="shared" si="2013"/>
        <v>0.87000087026073791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1.5941000000000001</v>
      </c>
      <c r="F1452" s="10">
        <f>VLOOKUP(B1452,home!$B$2:$E$405,3,FALSE)</f>
        <v>0.90610000000000002</v>
      </c>
      <c r="G1452" s="10">
        <f>VLOOKUP(C1452,away!$B$2:$E$405,4,FALSE)</f>
        <v>0.83640000000000003</v>
      </c>
      <c r="H1452" s="10">
        <f>VLOOKUP(A1452,away!$A$2:$E$405,3,FALSE)</f>
        <v>1.1647000000000001</v>
      </c>
      <c r="I1452" s="10">
        <f>VLOOKUP(C1452,away!$B$2:$E$405,3,FALSE)</f>
        <v>0.76319999999999999</v>
      </c>
      <c r="J1452" s="10">
        <f>VLOOKUP(B1452,home!$B$2:$E$405,4,FALSE)</f>
        <v>1.1448</v>
      </c>
      <c r="K1452" s="12">
        <f t="shared" si="1958"/>
        <v>1.208107877964</v>
      </c>
      <c r="L1452" s="12">
        <f t="shared" si="1959"/>
        <v>1.0176116209920001</v>
      </c>
      <c r="M1452" s="13">
        <f t="shared" si="1960"/>
        <v>0.10798969220533944</v>
      </c>
      <c r="N1452" s="13">
        <f t="shared" si="1961"/>
        <v>0.13046319789217814</v>
      </c>
      <c r="O1452" s="13">
        <f t="shared" si="1962"/>
        <v>0.10989156573550261</v>
      </c>
      <c r="P1452" s="13">
        <f t="shared" si="1963"/>
        <v>0.13276086628685949</v>
      </c>
      <c r="Q1452" s="13">
        <f t="shared" si="1964"/>
        <v>7.8806808578958387E-2</v>
      </c>
      <c r="R1452" s="13">
        <f t="shared" si="1965"/>
        <v>5.5913467170726865E-2</v>
      </c>
      <c r="S1452" s="13">
        <f t="shared" si="1966"/>
        <v>4.0803541655908875E-2</v>
      </c>
      <c r="T1452" s="13">
        <f t="shared" si="1967"/>
        <v>8.0194724223240102E-2</v>
      </c>
      <c r="U1452" s="13">
        <f t="shared" si="1968"/>
        <v>6.7549500173236604E-2</v>
      </c>
      <c r="V1452" s="13">
        <f t="shared" si="1969"/>
        <v>5.5736940434709149E-3</v>
      </c>
      <c r="W1452" s="13">
        <f t="shared" si="1970"/>
        <v>3.1735708760480194E-2</v>
      </c>
      <c r="X1452" s="13">
        <f t="shared" si="1971"/>
        <v>3.2294626035082263E-2</v>
      </c>
      <c r="Y1452" s="13">
        <f t="shared" si="1972"/>
        <v>1.6431693374445253E-2</v>
      </c>
      <c r="Z1452" s="13">
        <f t="shared" si="1973"/>
        <v>1.8966064654295452E-2</v>
      </c>
      <c r="AA1452" s="13">
        <f t="shared" si="1974"/>
        <v>2.2913052122828903E-2</v>
      </c>
      <c r="AB1452" s="13">
        <f t="shared" si="1975"/>
        <v>1.384071938889468E-2</v>
      </c>
      <c r="AC1452" s="13">
        <f t="shared" si="1976"/>
        <v>4.2826335696817997E-4</v>
      </c>
      <c r="AD1452" s="13">
        <f t="shared" si="1977"/>
        <v>9.5850399415768062E-3</v>
      </c>
      <c r="AE1452" s="13">
        <f t="shared" si="1978"/>
        <v>9.7538480322210391E-3</v>
      </c>
      <c r="AF1452" s="13">
        <f t="shared" si="1979"/>
        <v>4.9628145534890396E-3</v>
      </c>
      <c r="AG1452" s="13">
        <f t="shared" si="1980"/>
        <v>1.6834059208195573E-3</v>
      </c>
      <c r="AH1452" s="13">
        <f t="shared" si="1981"/>
        <v>4.8250219491741669E-3</v>
      </c>
      <c r="AI1452" s="13">
        <f t="shared" si="1982"/>
        <v>5.8291470281465257E-3</v>
      </c>
      <c r="AJ1452" s="13">
        <f t="shared" si="1983"/>
        <v>3.5211192232571294E-3</v>
      </c>
      <c r="AK1452" s="13">
        <f t="shared" si="1984"/>
        <v>1.417963957622473E-3</v>
      </c>
      <c r="AL1452" s="13">
        <f t="shared" si="1985"/>
        <v>2.1060015306610121E-5</v>
      </c>
      <c r="AM1452" s="13">
        <f t="shared" si="1986"/>
        <v>2.3159524528037065E-3</v>
      </c>
      <c r="AN1452" s="13">
        <f t="shared" si="1987"/>
        <v>2.3567401296379783E-3</v>
      </c>
      <c r="AO1452" s="13">
        <f t="shared" si="1988"/>
        <v>1.1991230717888996E-3</v>
      </c>
      <c r="AP1452" s="13">
        <f t="shared" si="1989"/>
        <v>4.0674719095066956E-4</v>
      </c>
      <c r="AQ1452" s="13">
        <f t="shared" si="1990"/>
        <v>1.0347766707931335E-4</v>
      </c>
      <c r="AR1452" s="13">
        <f t="shared" si="1991"/>
        <v>9.8199968140422113E-4</v>
      </c>
      <c r="AS1452" s="13">
        <f t="shared" si="1992"/>
        <v>1.1863615512625776E-3</v>
      </c>
      <c r="AT1452" s="13">
        <f t="shared" si="1993"/>
        <v>7.1662636809695617E-4</v>
      </c>
      <c r="AU1452" s="13">
        <f t="shared" si="1994"/>
        <v>2.885873202848874E-4</v>
      </c>
      <c r="AV1452" s="13">
        <f t="shared" si="1995"/>
        <v>8.7161153779173072E-5</v>
      </c>
      <c r="AW1452" s="13">
        <f t="shared" si="1996"/>
        <v>7.1919052309066287E-7</v>
      </c>
      <c r="AX1452" s="13">
        <f t="shared" si="1997"/>
        <v>4.6632006720370109E-4</v>
      </c>
      <c r="AY1452" s="13">
        <f t="shared" si="1998"/>
        <v>4.7453271948825663E-4</v>
      </c>
      <c r="AZ1452" s="13">
        <f t="shared" si="1999"/>
        <v>2.4144500494609341E-4</v>
      </c>
      <c r="BA1452" s="13">
        <f t="shared" si="2000"/>
        <v>8.1899080954538547E-5</v>
      </c>
      <c r="BB1452" s="13">
        <f t="shared" si="2001"/>
        <v>2.0835364131975748E-5</v>
      </c>
      <c r="BC1452" s="13">
        <f t="shared" si="2002"/>
        <v>4.2404617336596848E-6</v>
      </c>
      <c r="BD1452" s="13">
        <f t="shared" si="2003"/>
        <v>1.6654904793456278E-4</v>
      </c>
      <c r="BE1452" s="13">
        <f t="shared" si="2004"/>
        <v>2.0120921687714915E-4</v>
      </c>
      <c r="BF1452" s="13">
        <f t="shared" si="2005"/>
        <v>1.215412200141255E-4</v>
      </c>
      <c r="BG1452" s="13">
        <f t="shared" si="2006"/>
        <v>4.8944968465473606E-5</v>
      </c>
      <c r="BH1452" s="13">
        <f t="shared" si="2007"/>
        <v>1.4782700497459543E-5</v>
      </c>
      <c r="BI1452" s="13">
        <f t="shared" si="2008"/>
        <v>3.5718193857126416E-6</v>
      </c>
      <c r="BJ1452" s="14">
        <f t="shared" si="2009"/>
        <v>0.40358318052320957</v>
      </c>
      <c r="BK1452" s="14">
        <f t="shared" si="2010"/>
        <v>0.28805165028334173</v>
      </c>
      <c r="BL1452" s="14">
        <f t="shared" si="2011"/>
        <v>0.28951889179739221</v>
      </c>
      <c r="BM1452" s="14">
        <f t="shared" si="2012"/>
        <v>0.38382037585970885</v>
      </c>
      <c r="BN1452" s="14">
        <f t="shared" si="2013"/>
        <v>0.61582559786956492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1.5941000000000001</v>
      </c>
      <c r="F1453" s="10">
        <f>VLOOKUP(B1453,home!$B$2:$E$405,3,FALSE)</f>
        <v>0.83640000000000003</v>
      </c>
      <c r="G1453" s="10">
        <f>VLOOKUP(C1453,away!$B$2:$E$405,4,FALSE)</f>
        <v>0.69699999999999995</v>
      </c>
      <c r="H1453" s="10">
        <f>VLOOKUP(A1453,away!$A$2:$E$405,3,FALSE)</f>
        <v>1.1647000000000001</v>
      </c>
      <c r="I1453" s="10">
        <f>VLOOKUP(C1453,away!$B$2:$E$405,3,FALSE)</f>
        <v>1.3355999999999999</v>
      </c>
      <c r="J1453" s="10">
        <f>VLOOKUP(B1453,home!$B$2:$E$405,4,FALSE)</f>
        <v>1.2402</v>
      </c>
      <c r="K1453" s="12">
        <f t="shared" si="1958"/>
        <v>0.92931375228000002</v>
      </c>
      <c r="L1453" s="12">
        <f t="shared" si="1959"/>
        <v>1.9292220314639998</v>
      </c>
      <c r="M1453" s="13">
        <f t="shared" si="1960"/>
        <v>5.7352675535267732E-2</v>
      </c>
      <c r="N1453" s="13">
        <f t="shared" si="1961"/>
        <v>5.3298630104977013E-2</v>
      </c>
      <c r="O1453" s="13">
        <f t="shared" si="1962"/>
        <v>0.11064604520604485</v>
      </c>
      <c r="P1453" s="13">
        <f t="shared" si="1963"/>
        <v>0.10282489144537203</v>
      </c>
      <c r="Q1453" s="13">
        <f t="shared" si="1964"/>
        <v>2.4765574967119976E-2</v>
      </c>
      <c r="R1453" s="13">
        <f t="shared" si="1965"/>
        <v>0.10673039405293172</v>
      </c>
      <c r="S1453" s="13">
        <f t="shared" si="1966"/>
        <v>4.6087467594475802E-2</v>
      </c>
      <c r="T1453" s="13">
        <f t="shared" si="1967"/>
        <v>4.7778292848441178E-2</v>
      </c>
      <c r="U1453" s="13">
        <f t="shared" si="1968"/>
        <v>9.9186022979652969E-2</v>
      </c>
      <c r="V1453" s="13">
        <f t="shared" si="1969"/>
        <v>9.1808927214447108E-3</v>
      </c>
      <c r="W1453" s="13">
        <f t="shared" si="1970"/>
        <v>7.6716631333553029E-3</v>
      </c>
      <c r="X1453" s="13">
        <f t="shared" si="1971"/>
        <v>1.480034153483919E-2</v>
      </c>
      <c r="Y1453" s="13">
        <f t="shared" si="1972"/>
        <v>1.4276572481101741E-2</v>
      </c>
      <c r="Z1453" s="13">
        <f t="shared" si="1973"/>
        <v>6.8635542544583372E-2</v>
      </c>
      <c r="AA1453" s="13">
        <f t="shared" si="1974"/>
        <v>6.378395358188034E-2</v>
      </c>
      <c r="AB1453" s="13">
        <f t="shared" si="1975"/>
        <v>2.9637652619215284E-2</v>
      </c>
      <c r="AC1453" s="13">
        <f t="shared" si="1976"/>
        <v>1.0287491915630565E-3</v>
      </c>
      <c r="AD1453" s="13">
        <f t="shared" si="1977"/>
        <v>1.7823455131716396E-3</v>
      </c>
      <c r="AE1453" s="13">
        <f t="shared" si="1978"/>
        <v>3.4385402316917352E-3</v>
      </c>
      <c r="AF1453" s="13">
        <f t="shared" si="1979"/>
        <v>3.3168537855275118E-3</v>
      </c>
      <c r="AG1453" s="13">
        <f t="shared" si="1980"/>
        <v>2.1329824660614809E-3</v>
      </c>
      <c r="AH1453" s="13">
        <f t="shared" si="1981"/>
        <v>3.3103300204623758E-2</v>
      </c>
      <c r="AI1453" s="13">
        <f t="shared" si="1982"/>
        <v>3.0763352126010193E-2</v>
      </c>
      <c r="AJ1453" s="13">
        <f t="shared" si="1983"/>
        <v>1.4294403098466723E-2</v>
      </c>
      <c r="AK1453" s="13">
        <f t="shared" si="1984"/>
        <v>4.4279951266796578E-3</v>
      </c>
      <c r="AL1453" s="13">
        <f t="shared" si="1985"/>
        <v>7.3775825075109475E-5</v>
      </c>
      <c r="AM1453" s="13">
        <f t="shared" si="1986"/>
        <v>3.3127163934099178E-4</v>
      </c>
      <c r="AN1453" s="13">
        <f t="shared" si="1987"/>
        <v>6.390965450158375E-4</v>
      </c>
      <c r="AO1453" s="13">
        <f t="shared" si="1988"/>
        <v>6.1647956743853905E-4</v>
      </c>
      <c r="AP1453" s="13">
        <f t="shared" si="1989"/>
        <v>3.964419878166086E-4</v>
      </c>
      <c r="AQ1453" s="13">
        <f t="shared" si="1990"/>
        <v>1.9120615427329615E-4</v>
      </c>
      <c r="AR1453" s="13">
        <f t="shared" si="1991"/>
        <v>1.2772723213785378E-2</v>
      </c>
      <c r="AS1453" s="13">
        <f t="shared" si="1992"/>
        <v>1.1869867336636751E-2</v>
      </c>
      <c r="AT1453" s="13">
        <f t="shared" si="1993"/>
        <v>5.515415476837854E-3</v>
      </c>
      <c r="AU1453" s="13">
        <f t="shared" si="1994"/>
        <v>1.7085171507211243E-3</v>
      </c>
      <c r="AV1453" s="13">
        <f t="shared" si="1995"/>
        <v>3.9693712104284549E-4</v>
      </c>
      <c r="AW1453" s="13">
        <f t="shared" si="1996"/>
        <v>3.6741438117758317E-6</v>
      </c>
      <c r="AX1453" s="13">
        <f t="shared" si="1997"/>
        <v>5.1309215029987305E-5</v>
      </c>
      <c r="AY1453" s="13">
        <f t="shared" si="1998"/>
        <v>9.8986868052975289E-5</v>
      </c>
      <c r="AZ1453" s="13">
        <f t="shared" si="1999"/>
        <v>9.5483823336709974E-5</v>
      </c>
      <c r="BA1453" s="13">
        <f t="shared" si="2000"/>
        <v>6.1403165209865748E-5</v>
      </c>
      <c r="BB1453" s="13">
        <f t="shared" si="2001"/>
        <v>2.9615084781124223E-5</v>
      </c>
      <c r="BC1453" s="13">
        <f t="shared" si="2002"/>
        <v>1.1426814804683813E-5</v>
      </c>
      <c r="BD1453" s="13">
        <f t="shared" si="2003"/>
        <v>4.1069031709710649E-3</v>
      </c>
      <c r="BE1453" s="13">
        <f t="shared" si="2004"/>
        <v>3.8166015960657508E-3</v>
      </c>
      <c r="BF1453" s="13">
        <f t="shared" si="2005"/>
        <v>1.7734101750988497E-3</v>
      </c>
      <c r="BG1453" s="13">
        <f t="shared" si="2006"/>
        <v>5.493514880508814E-4</v>
      </c>
      <c r="BH1453" s="13">
        <f t="shared" si="2007"/>
        <v>1.2762997317029154E-4</v>
      </c>
      <c r="BI1453" s="13">
        <f t="shared" si="2008"/>
        <v>2.3721657854055876E-5</v>
      </c>
      <c r="BJ1453" s="14">
        <f t="shared" si="2009"/>
        <v>0.17578451793138739</v>
      </c>
      <c r="BK1453" s="14">
        <f t="shared" si="2010"/>
        <v>0.21664743918125143</v>
      </c>
      <c r="BL1453" s="14">
        <f t="shared" si="2011"/>
        <v>0.5352341973557404</v>
      </c>
      <c r="BM1453" s="14">
        <f t="shared" si="2012"/>
        <v>0.54058817297700801</v>
      </c>
      <c r="BN1453" s="14">
        <f t="shared" si="2013"/>
        <v>0.45561821131171332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1.1607000000000001</v>
      </c>
      <c r="F1454" s="10">
        <f>VLOOKUP(B1454,home!$B$2:$E$405,3,FALSE)</f>
        <v>0.68920000000000003</v>
      </c>
      <c r="G1454" s="10">
        <f>VLOOKUP(C1454,away!$B$2:$E$405,4,FALSE)</f>
        <v>0.70489999999999997</v>
      </c>
      <c r="H1454" s="10">
        <f>VLOOKUP(A1454,away!$A$2:$E$405,3,FALSE)</f>
        <v>0.89880000000000004</v>
      </c>
      <c r="I1454" s="10">
        <f>VLOOKUP(C1454,away!$B$2:$E$405,3,FALSE)</f>
        <v>0.70799999999999996</v>
      </c>
      <c r="J1454" s="10">
        <f>VLOOKUP(B1454,home!$B$2:$E$405,4,FALSE)</f>
        <v>1.1126</v>
      </c>
      <c r="K1454" s="12">
        <f t="shared" si="1958"/>
        <v>0.56388788475600005</v>
      </c>
      <c r="L1454" s="12">
        <f t="shared" si="1959"/>
        <v>0.70800345503999995</v>
      </c>
      <c r="M1454" s="13">
        <f t="shared" si="1960"/>
        <v>0.28030097573031332</v>
      </c>
      <c r="N1454" s="13">
        <f t="shared" si="1961"/>
        <v>0.15805832429960925</v>
      </c>
      <c r="O1454" s="13">
        <f t="shared" si="1962"/>
        <v>0.19845405926814499</v>
      </c>
      <c r="P1454" s="13">
        <f t="shared" si="1963"/>
        <v>0.11190583970195613</v>
      </c>
      <c r="Q1454" s="13">
        <f t="shared" si="1964"/>
        <v>4.456358707869227E-2</v>
      </c>
      <c r="R1454" s="13">
        <f t="shared" si="1965"/>
        <v>7.0253079814279792E-2</v>
      </c>
      <c r="S1454" s="13">
        <f t="shared" si="1966"/>
        <v>1.1169169967007722E-2</v>
      </c>
      <c r="T1454" s="13">
        <f t="shared" si="1967"/>
        <v>3.1551173620690022E-2</v>
      </c>
      <c r="U1454" s="13">
        <f t="shared" si="1968"/>
        <v>3.9614860574068669E-2</v>
      </c>
      <c r="V1454" s="13">
        <f t="shared" si="1969"/>
        <v>4.9545764182602303E-4</v>
      </c>
      <c r="W1454" s="13">
        <f t="shared" si="1970"/>
        <v>8.3762889516478672E-3</v>
      </c>
      <c r="X1454" s="13">
        <f t="shared" si="1971"/>
        <v>5.930441518180069E-3</v>
      </c>
      <c r="Y1454" s="13">
        <f t="shared" si="1972"/>
        <v>2.0993865423920757E-3</v>
      </c>
      <c r="Z1454" s="13">
        <f t="shared" si="1973"/>
        <v>1.6579807745236989E-2</v>
      </c>
      <c r="AA1454" s="13">
        <f t="shared" si="1974"/>
        <v>9.3491527191228302E-3</v>
      </c>
      <c r="AB1454" s="13">
        <f t="shared" si="1975"/>
        <v>2.6359369755234894E-3</v>
      </c>
      <c r="AC1454" s="13">
        <f t="shared" si="1976"/>
        <v>1.2362738682239989E-5</v>
      </c>
      <c r="AD1454" s="13">
        <f t="shared" si="1977"/>
        <v>1.1808219647624419E-3</v>
      </c>
      <c r="AE1454" s="13">
        <f t="shared" si="1978"/>
        <v>8.3602603083892996E-4</v>
      </c>
      <c r="AF1454" s="13">
        <f t="shared" si="1979"/>
        <v>2.9595465916866997E-4</v>
      </c>
      <c r="AG1454" s="13">
        <f t="shared" si="1980"/>
        <v>6.9845640408867978E-5</v>
      </c>
      <c r="AH1454" s="13">
        <f t="shared" si="1981"/>
        <v>2.9346402918816843E-3</v>
      </c>
      <c r="AI1454" s="13">
        <f t="shared" si="1982"/>
        <v>1.6548081067088933E-3</v>
      </c>
      <c r="AJ1454" s="13">
        <f t="shared" si="1983"/>
        <v>4.6656312148457953E-4</v>
      </c>
      <c r="AK1454" s="13">
        <f t="shared" si="1984"/>
        <v>8.7696430559698743E-5</v>
      </c>
      <c r="AL1454" s="13">
        <f t="shared" si="1985"/>
        <v>1.9742530680064369E-7</v>
      </c>
      <c r="AM1454" s="13">
        <f t="shared" si="1986"/>
        <v>1.3317023999666355E-4</v>
      </c>
      <c r="AN1454" s="13">
        <f t="shared" si="1987"/>
        <v>9.4284990026143769E-5</v>
      </c>
      <c r="AO1454" s="13">
        <f t="shared" si="1988"/>
        <v>3.337704934846086E-5</v>
      </c>
      <c r="AP1454" s="13">
        <f t="shared" si="1989"/>
        <v>7.8770220859169569E-6</v>
      </c>
      <c r="AQ1454" s="13">
        <f t="shared" si="1990"/>
        <v>1.3942397130638979E-6</v>
      </c>
      <c r="AR1454" s="13">
        <f t="shared" si="1991"/>
        <v>4.1554709319036552E-4</v>
      </c>
      <c r="AS1454" s="13">
        <f t="shared" si="1992"/>
        <v>2.3432197139561958E-4</v>
      </c>
      <c r="AT1454" s="13">
        <f t="shared" si="1993"/>
        <v>6.6065660401065944E-5</v>
      </c>
      <c r="AU1454" s="13">
        <f t="shared" si="1994"/>
        <v>1.2417875166188435E-5</v>
      </c>
      <c r="AV1454" s="13">
        <f t="shared" si="1995"/>
        <v>1.7505723401565146E-6</v>
      </c>
      <c r="AW1454" s="13">
        <f t="shared" si="1996"/>
        <v>2.1894168777349005E-9</v>
      </c>
      <c r="AX1454" s="13">
        <f t="shared" si="1997"/>
        <v>1.2515514157361236E-5</v>
      </c>
      <c r="AY1454" s="13">
        <f t="shared" si="1998"/>
        <v>8.8610272650137893E-6</v>
      </c>
      <c r="AZ1454" s="13">
        <f t="shared" si="1999"/>
        <v>3.1368189594167017E-6</v>
      </c>
      <c r="BA1454" s="13">
        <f t="shared" si="2000"/>
        <v>7.4029288703400081E-7</v>
      </c>
      <c r="BB1454" s="13">
        <f t="shared" si="2001"/>
        <v>1.3103248044040221E-7</v>
      </c>
      <c r="BC1454" s="13">
        <f t="shared" si="2002"/>
        <v>1.8554289774853205E-8</v>
      </c>
      <c r="BD1454" s="13">
        <f t="shared" si="2003"/>
        <v>4.903479628510123E-5</v>
      </c>
      <c r="BE1454" s="13">
        <f t="shared" si="2004"/>
        <v>2.7650127556647097E-5</v>
      </c>
      <c r="BF1454" s="13">
        <f t="shared" si="2005"/>
        <v>7.7957859705756602E-6</v>
      </c>
      <c r="BG1454" s="13">
        <f t="shared" si="2006"/>
        <v>1.4653164203194699E-6</v>
      </c>
      <c r="BH1454" s="13">
        <f t="shared" si="2007"/>
        <v>2.065685441880449E-7</v>
      </c>
      <c r="BI1454" s="13">
        <f t="shared" si="2008"/>
        <v>2.3296299887864602E-8</v>
      </c>
      <c r="BJ1454" s="14">
        <f t="shared" si="2009"/>
        <v>0.25325735708759967</v>
      </c>
      <c r="BK1454" s="14">
        <f t="shared" si="2010"/>
        <v>0.40389286423235721</v>
      </c>
      <c r="BL1454" s="14">
        <f t="shared" si="2011"/>
        <v>0.32626707636534474</v>
      </c>
      <c r="BM1454" s="14">
        <f t="shared" si="2012"/>
        <v>0.1364523806996949</v>
      </c>
      <c r="BN1454" s="14">
        <f t="shared" si="2013"/>
        <v>0.86353586589299569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1.1607000000000001</v>
      </c>
      <c r="F1455" s="10">
        <f>VLOOKUP(B1455,home!$B$2:$E$405,3,FALSE)</f>
        <v>0.60309999999999997</v>
      </c>
      <c r="G1455" s="10">
        <f>VLOOKUP(C1455,away!$B$2:$E$405,4,FALSE)</f>
        <v>0.86150000000000004</v>
      </c>
      <c r="H1455" s="10">
        <f>VLOOKUP(A1455,away!$A$2:$E$405,3,FALSE)</f>
        <v>0.89880000000000004</v>
      </c>
      <c r="I1455" s="10">
        <f>VLOOKUP(C1455,away!$B$2:$E$405,3,FALSE)</f>
        <v>1.0013000000000001</v>
      </c>
      <c r="J1455" s="10">
        <f>VLOOKUP(B1455,home!$B$2:$E$405,4,FALSE)</f>
        <v>0.77880000000000005</v>
      </c>
      <c r="K1455" s="12">
        <f t="shared" si="1958"/>
        <v>0.60306565345500007</v>
      </c>
      <c r="L1455" s="12">
        <f t="shared" si="1959"/>
        <v>0.70089542107200009</v>
      </c>
      <c r="M1455" s="13">
        <f t="shared" si="1960"/>
        <v>0.27145440949775718</v>
      </c>
      <c r="N1455" s="13">
        <f t="shared" si="1961"/>
        <v>0.1637048308470061</v>
      </c>
      <c r="O1455" s="13">
        <f t="shared" si="1962"/>
        <v>0.19026115264678164</v>
      </c>
      <c r="P1455" s="13">
        <f t="shared" si="1963"/>
        <v>0.11473996634803288</v>
      </c>
      <c r="Q1455" s="13">
        <f t="shared" si="1964"/>
        <v>4.9362380394244988E-2</v>
      </c>
      <c r="R1455" s="13">
        <f t="shared" si="1965"/>
        <v>6.6676585349005044E-2</v>
      </c>
      <c r="S1455" s="13">
        <f t="shared" si="1966"/>
        <v>1.2124743066345818E-2</v>
      </c>
      <c r="T1455" s="13">
        <f t="shared" si="1967"/>
        <v>3.4597866391540583E-2</v>
      </c>
      <c r="U1455" s="13">
        <f t="shared" si="1968"/>
        <v>4.0210358513645808E-2</v>
      </c>
      <c r="V1455" s="13">
        <f t="shared" si="1969"/>
        <v>5.6943984483231894E-4</v>
      </c>
      <c r="W1455" s="13">
        <f t="shared" si="1970"/>
        <v>9.9229187295165489E-3</v>
      </c>
      <c r="X1455" s="13">
        <f t="shared" si="1971"/>
        <v>6.9549283011877371E-3</v>
      </c>
      <c r="Y1455" s="13">
        <f t="shared" si="1972"/>
        <v>2.4373387000932744E-3</v>
      </c>
      <c r="Z1455" s="13">
        <f t="shared" si="1973"/>
        <v>1.5577771121278016E-2</v>
      </c>
      <c r="AA1455" s="13">
        <f t="shared" si="1974"/>
        <v>9.3944187206259546E-3</v>
      </c>
      <c r="AB1455" s="13">
        <f t="shared" si="1975"/>
        <v>2.8327256322920884E-3</v>
      </c>
      <c r="AC1455" s="13">
        <f t="shared" si="1976"/>
        <v>1.504338904325046E-5</v>
      </c>
      <c r="AD1455" s="13">
        <f t="shared" si="1977"/>
        <v>1.4960428669491888E-3</v>
      </c>
      <c r="AE1455" s="13">
        <f t="shared" si="1978"/>
        <v>1.0485695951721139E-3</v>
      </c>
      <c r="AF1455" s="13">
        <f t="shared" si="1979"/>
        <v>3.6746881396572769E-4</v>
      </c>
      <c r="AG1455" s="13">
        <f t="shared" si="1980"/>
        <v>8.5852403031779056E-5</v>
      </c>
      <c r="AH1455" s="13">
        <f t="shared" si="1981"/>
        <v>2.7295971123528495E-3</v>
      </c>
      <c r="AI1455" s="13">
        <f t="shared" si="1982"/>
        <v>1.6461262662299523E-3</v>
      </c>
      <c r="AJ1455" s="13">
        <f t="shared" si="1983"/>
        <v>4.9636110620670279E-4</v>
      </c>
      <c r="AK1455" s="13">
        <f t="shared" si="1984"/>
        <v>9.9779444954730648E-5</v>
      </c>
      <c r="AL1455" s="13">
        <f t="shared" si="1985"/>
        <v>2.5434517063495146E-7</v>
      </c>
      <c r="AM1455" s="13">
        <f t="shared" si="1986"/>
        <v>1.8044241383068094E-4</v>
      </c>
      <c r="AN1455" s="13">
        <f t="shared" si="1987"/>
        <v>1.2647126162110322E-4</v>
      </c>
      <c r="AO1455" s="13">
        <f t="shared" si="1988"/>
        <v>4.4321564083715106E-5</v>
      </c>
      <c r="AP1455" s="13">
        <f t="shared" si="1989"/>
        <v>1.0354927107008378E-5</v>
      </c>
      <c r="AQ1455" s="13">
        <f t="shared" si="1990"/>
        <v>1.8144302487091262E-6</v>
      </c>
      <c r="AR1455" s="13">
        <f t="shared" si="1991"/>
        <v>3.8263242348389324E-4</v>
      </c>
      <c r="AS1455" s="13">
        <f t="shared" si="1992"/>
        <v>2.3075247250138438E-4</v>
      </c>
      <c r="AT1455" s="13">
        <f t="shared" si="1993"/>
        <v>6.957944530770215E-5</v>
      </c>
      <c r="AU1455" s="13">
        <f t="shared" si="1994"/>
        <v>1.3986991217175282E-5</v>
      </c>
      <c r="AV1455" s="13">
        <f t="shared" si="1995"/>
        <v>2.1087684995637892E-6</v>
      </c>
      <c r="AW1455" s="13">
        <f t="shared" si="1996"/>
        <v>2.9863369827239306E-9</v>
      </c>
      <c r="AX1455" s="13">
        <f t="shared" si="1997"/>
        <v>1.8136437034632849E-5</v>
      </c>
      <c r="AY1455" s="13">
        <f t="shared" si="1998"/>
        <v>1.2711745672134805E-5</v>
      </c>
      <c r="AZ1455" s="13">
        <f t="shared" si="1999"/>
        <v>4.4548021677155497E-6</v>
      </c>
      <c r="BA1455" s="13">
        <f t="shared" si="2000"/>
        <v>1.0407834803778161E-6</v>
      </c>
      <c r="BB1455" s="13">
        <f t="shared" si="2001"/>
        <v>1.8237009393104782E-7</v>
      </c>
      <c r="BC1455" s="13">
        <f t="shared" si="2002"/>
        <v>2.5564472755348398E-8</v>
      </c>
      <c r="BD1455" s="13">
        <f t="shared" si="2003"/>
        <v>4.4697552262257188E-5</v>
      </c>
      <c r="BE1455" s="13">
        <f t="shared" si="2004"/>
        <v>2.6955558562877146E-5</v>
      </c>
      <c r="BF1455" s="13">
        <f t="shared" si="2005"/>
        <v>8.1279857694830132E-6</v>
      </c>
      <c r="BG1455" s="13">
        <f t="shared" si="2006"/>
        <v>1.6339030164487386E-6</v>
      </c>
      <c r="BH1455" s="13">
        <f t="shared" si="2007"/>
        <v>2.4633769757418853E-7</v>
      </c>
      <c r="BI1455" s="13">
        <f t="shared" si="2008"/>
        <v>2.9711560911635654E-8</v>
      </c>
      <c r="BJ1455" s="14">
        <f t="shared" si="2009"/>
        <v>0.27037815334252085</v>
      </c>
      <c r="BK1455" s="14">
        <f t="shared" si="2010"/>
        <v>0.39891656823685423</v>
      </c>
      <c r="BL1455" s="14">
        <f t="shared" si="2011"/>
        <v>0.31512785594197401</v>
      </c>
      <c r="BM1455" s="14">
        <f t="shared" si="2012"/>
        <v>0.14378831480046411</v>
      </c>
      <c r="BN1455" s="14">
        <f t="shared" si="2013"/>
        <v>0.85619932508282781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1.1607000000000001</v>
      </c>
      <c r="F1456" s="10">
        <f>VLOOKUP(B1456,home!$B$2:$E$405,3,FALSE)</f>
        <v>0.78320000000000001</v>
      </c>
      <c r="G1456" s="10">
        <f>VLOOKUP(C1456,away!$B$2:$E$405,4,FALSE)</f>
        <v>0.34460000000000002</v>
      </c>
      <c r="H1456" s="10">
        <f>VLOOKUP(A1456,away!$A$2:$E$405,3,FALSE)</f>
        <v>0.89880000000000004</v>
      </c>
      <c r="I1456" s="10">
        <f>VLOOKUP(C1456,away!$B$2:$E$405,3,FALSE)</f>
        <v>1.4463999999999999</v>
      </c>
      <c r="J1456" s="10">
        <f>VLOOKUP(B1456,home!$B$2:$E$405,4,FALSE)</f>
        <v>0.70799999999999996</v>
      </c>
      <c r="K1456" s="12">
        <f t="shared" si="1958"/>
        <v>0.31326215870400004</v>
      </c>
      <c r="L1456" s="12">
        <f t="shared" si="1959"/>
        <v>0.92041721855999992</v>
      </c>
      <c r="M1456" s="13">
        <f t="shared" si="1960"/>
        <v>0.29121909909350446</v>
      </c>
      <c r="N1456" s="13">
        <f t="shared" si="1961"/>
        <v>9.1227923637865305E-2</v>
      </c>
      <c r="O1456" s="13">
        <f t="shared" si="1962"/>
        <v>0.2680430731791924</v>
      </c>
      <c r="P1456" s="13">
        <f t="shared" si="1963"/>
        <v>8.3967751729768059E-2</v>
      </c>
      <c r="Q1456" s="13">
        <f t="shared" si="1964"/>
        <v>1.4289128146440681E-2</v>
      </c>
      <c r="R1456" s="13">
        <f t="shared" si="1965"/>
        <v>0.12335572993493338</v>
      </c>
      <c r="S1456" s="13">
        <f t="shared" si="1966"/>
        <v>6.0526450295488423E-3</v>
      </c>
      <c r="T1456" s="13">
        <f t="shared" si="1967"/>
        <v>1.3151959584194338E-2</v>
      </c>
      <c r="U1456" s="13">
        <f t="shared" si="1968"/>
        <v>3.8642682247924866E-2</v>
      </c>
      <c r="V1456" s="13">
        <f t="shared" si="1969"/>
        <v>1.9390783881794433E-4</v>
      </c>
      <c r="W1456" s="13">
        <f t="shared" si="1970"/>
        <v>1.4920810430506983E-3</v>
      </c>
      <c r="X1456" s="13">
        <f t="shared" si="1971"/>
        <v>1.3733370835108272E-3</v>
      </c>
      <c r="Y1456" s="13">
        <f t="shared" si="1972"/>
        <v>6.3202154927516894E-4</v>
      </c>
      <c r="Z1456" s="13">
        <f t="shared" si="1973"/>
        <v>3.7846245946716636E-2</v>
      </c>
      <c r="AA1456" s="13">
        <f t="shared" si="1974"/>
        <v>1.1855796704110966E-2</v>
      </c>
      <c r="AB1456" s="13">
        <f t="shared" si="1975"/>
        <v>1.8569862343427849E-3</v>
      </c>
      <c r="AC1456" s="13">
        <f t="shared" si="1976"/>
        <v>3.4943632901746099E-6</v>
      </c>
      <c r="AD1456" s="13">
        <f t="shared" si="1977"/>
        <v>1.1685313212684442E-4</v>
      </c>
      <c r="AE1456" s="13">
        <f t="shared" si="1978"/>
        <v>1.0755363485221431E-4</v>
      </c>
      <c r="AF1456" s="13">
        <f t="shared" si="1979"/>
        <v>4.9497108718346477E-5</v>
      </c>
      <c r="AG1456" s="13">
        <f t="shared" si="1980"/>
        <v>1.5185997044434132E-5</v>
      </c>
      <c r="AH1456" s="13">
        <f t="shared" si="1981"/>
        <v>8.7085841068036476E-3</v>
      </c>
      <c r="AI1456" s="13">
        <f t="shared" si="1982"/>
        <v>2.7280698565526566E-3</v>
      </c>
      <c r="AJ1456" s="13">
        <f t="shared" si="1983"/>
        <v>4.2730052617949844E-4</v>
      </c>
      <c r="AK1456" s="13">
        <f t="shared" si="1984"/>
        <v>4.4619028415448265E-5</v>
      </c>
      <c r="AL1456" s="13">
        <f t="shared" si="1985"/>
        <v>4.0301454144501442E-8</v>
      </c>
      <c r="AM1456" s="13">
        <f t="shared" si="1986"/>
        <v>7.3211328842758078E-6</v>
      </c>
      <c r="AN1456" s="13">
        <f t="shared" si="1987"/>
        <v>6.7384967660532888E-6</v>
      </c>
      <c r="AO1456" s="13">
        <f t="shared" si="1988"/>
        <v>3.1011142253431611E-6</v>
      </c>
      <c r="AP1456" s="13">
        <f t="shared" si="1989"/>
        <v>9.5143964324240042E-7</v>
      </c>
      <c r="AQ1456" s="13">
        <f t="shared" si="1990"/>
        <v>2.1893035751522215E-7</v>
      </c>
      <c r="AR1456" s="13">
        <f t="shared" si="1991"/>
        <v>1.6031061522360074E-3</v>
      </c>
      <c r="AS1456" s="13">
        <f t="shared" si="1992"/>
        <v>5.0219249388111498E-4</v>
      </c>
      <c r="AT1456" s="13">
        <f t="shared" si="1993"/>
        <v>7.8658952359071709E-5</v>
      </c>
      <c r="AU1456" s="13">
        <f t="shared" si="1994"/>
        <v>8.2136244057993017E-6</v>
      </c>
      <c r="AV1456" s="13">
        <f t="shared" si="1995"/>
        <v>6.4325442803613709E-7</v>
      </c>
      <c r="AW1456" s="13">
        <f t="shared" si="1996"/>
        <v>3.2278317315112961E-10</v>
      </c>
      <c r="AX1456" s="13">
        <f t="shared" si="1997"/>
        <v>3.8223898191451344E-7</v>
      </c>
      <c r="AY1456" s="13">
        <f t="shared" si="1998"/>
        <v>3.5181934055896252E-7</v>
      </c>
      <c r="AZ1456" s="13">
        <f t="shared" si="1999"/>
        <v>1.6191028943644682E-7</v>
      </c>
      <c r="BA1456" s="13">
        <f t="shared" si="2000"/>
        <v>4.9675006086446318E-8</v>
      </c>
      <c r="BB1456" s="13">
        <f t="shared" si="2001"/>
        <v>1.1430432733509493E-8</v>
      </c>
      <c r="BC1456" s="13">
        <f t="shared" si="2002"/>
        <v>2.1041534207027978E-9</v>
      </c>
      <c r="BD1456" s="13">
        <f t="shared" si="2003"/>
        <v>2.4592108428291487E-4</v>
      </c>
      <c r="BE1456" s="13">
        <f t="shared" si="2004"/>
        <v>7.7037769733294249E-5</v>
      </c>
      <c r="BF1456" s="13">
        <f t="shared" si="2005"/>
        <v>1.2066509024196718E-5</v>
      </c>
      <c r="BG1456" s="13">
        <f t="shared" si="2006"/>
        <v>1.259993554980387E-6</v>
      </c>
      <c r="BH1456" s="13">
        <f t="shared" si="2007"/>
        <v>9.8677075246570786E-8</v>
      </c>
      <c r="BI1456" s="13">
        <f t="shared" si="2008"/>
        <v>6.1823587212675652E-9</v>
      </c>
      <c r="BJ1456" s="14">
        <f t="shared" si="2009"/>
        <v>0.12247483120915942</v>
      </c>
      <c r="BK1456" s="14">
        <f t="shared" si="2010"/>
        <v>0.38143729017572414</v>
      </c>
      <c r="BL1456" s="14">
        <f t="shared" si="2011"/>
        <v>0.45819204651179507</v>
      </c>
      <c r="BM1456" s="14">
        <f t="shared" si="2012"/>
        <v>0.12784735662513358</v>
      </c>
      <c r="BN1456" s="14">
        <f t="shared" si="2013"/>
        <v>0.87210270572170434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1.7444</v>
      </c>
      <c r="F1464" s="10">
        <f>VLOOKUP(B1464,home!$B$2:$E$405,3,FALSE)</f>
        <v>0.63700000000000001</v>
      </c>
      <c r="G1464" s="10">
        <f>VLOOKUP(C1464,away!$B$2:$E$405,4,FALSE)</f>
        <v>0.82799999999999996</v>
      </c>
      <c r="H1464" s="10">
        <f>VLOOKUP(A1464,away!$A$2:$E$405,3,FALSE)</f>
        <v>1.5556000000000001</v>
      </c>
      <c r="I1464" s="10">
        <f>VLOOKUP(C1464,away!$B$2:$E$405,3,FALSE)</f>
        <v>1.0713999999999999</v>
      </c>
      <c r="J1464" s="10">
        <f>VLOOKUP(B1464,home!$B$2:$E$405,4,FALSE)</f>
        <v>1.5</v>
      </c>
      <c r="K1464" s="12">
        <f t="shared" si="1958"/>
        <v>0.92005935839999986</v>
      </c>
      <c r="L1464" s="12">
        <f t="shared" si="1959"/>
        <v>2.5000047599999999</v>
      </c>
      <c r="M1464" s="13">
        <f t="shared" si="1960"/>
        <v>3.2710337537273169E-2</v>
      </c>
      <c r="N1464" s="13">
        <f t="shared" si="1961"/>
        <v>3.0095452167590984E-2</v>
      </c>
      <c r="O1464" s="13">
        <f t="shared" si="1962"/>
        <v>8.1775999544389605E-2</v>
      </c>
      <c r="P1464" s="13">
        <f t="shared" si="1963"/>
        <v>7.5238773673329776E-2</v>
      </c>
      <c r="Q1464" s="13">
        <f t="shared" si="1964"/>
        <v>1.3844801206035822E-2</v>
      </c>
      <c r="R1464" s="13">
        <f t="shared" si="1965"/>
        <v>0.10222019405736593</v>
      </c>
      <c r="S1464" s="13">
        <f t="shared" si="1966"/>
        <v>4.3265168522153147E-2</v>
      </c>
      <c r="T1464" s="13">
        <f t="shared" si="1967"/>
        <v>3.4612068916343296E-2</v>
      </c>
      <c r="U1464" s="13">
        <f t="shared" si="1968"/>
        <v>9.4048646159943572E-2</v>
      </c>
      <c r="V1464" s="13">
        <f t="shared" si="1969"/>
        <v>1.1057388606438959E-2</v>
      </c>
      <c r="W1464" s="13">
        <f t="shared" si="1970"/>
        <v>4.2460129716002885E-3</v>
      </c>
      <c r="X1464" s="13">
        <f t="shared" si="1971"/>
        <v>1.0615052640022465E-2</v>
      </c>
      <c r="Y1464" s="13">
        <f t="shared" si="1972"/>
        <v>1.3268841063853365E-2</v>
      </c>
      <c r="Z1464" s="13">
        <f t="shared" si="1973"/>
        <v>8.5183657237179508E-2</v>
      </c>
      <c r="AA1464" s="13">
        <f t="shared" si="1974"/>
        <v>7.8374021023804891E-2</v>
      </c>
      <c r="AB1464" s="13">
        <f t="shared" si="1975"/>
        <v>3.6054375749195011E-2</v>
      </c>
      <c r="AC1464" s="13">
        <f t="shared" si="1976"/>
        <v>1.5896051932931031E-3</v>
      </c>
      <c r="AD1464" s="13">
        <f t="shared" si="1977"/>
        <v>9.7664599260215926E-4</v>
      </c>
      <c r="AE1464" s="13">
        <f t="shared" si="1978"/>
        <v>2.4416196303403228E-3</v>
      </c>
      <c r="AF1464" s="13">
        <f t="shared" si="1979"/>
        <v>3.0520303489801242E-3</v>
      </c>
      <c r="AG1464" s="13">
        <f t="shared" si="1980"/>
        <v>2.5433634667049241E-3</v>
      </c>
      <c r="AH1464" s="13">
        <f t="shared" si="1981"/>
        <v>5.3239887141789316E-2</v>
      </c>
      <c r="AI1464" s="13">
        <f t="shared" si="1982"/>
        <v>4.8983856404963083E-2</v>
      </c>
      <c r="AJ1464" s="13">
        <f t="shared" si="1983"/>
        <v>2.2534027747954027E-2</v>
      </c>
      <c r="AK1464" s="13">
        <f t="shared" si="1984"/>
        <v>6.9108810373167927E-3</v>
      </c>
      <c r="AL1464" s="13">
        <f t="shared" si="1985"/>
        <v>1.4625339189098396E-4</v>
      </c>
      <c r="AM1464" s="13">
        <f t="shared" si="1986"/>
        <v>1.7971445706749478E-4</v>
      </c>
      <c r="AN1464" s="13">
        <f t="shared" si="1987"/>
        <v>4.492869981095526E-4</v>
      </c>
      <c r="AO1464" s="13">
        <f t="shared" si="1988"/>
        <v>5.6160981693999636E-4</v>
      </c>
      <c r="AP1464" s="13">
        <f t="shared" si="1989"/>
        <v>4.6800907187090649E-4</v>
      </c>
      <c r="AQ1464" s="13">
        <f t="shared" si="1990"/>
        <v>2.9250622685011209E-4</v>
      </c>
      <c r="AR1464" s="13">
        <f t="shared" si="1991"/>
        <v>2.6619994255267208E-2</v>
      </c>
      <c r="AS1464" s="13">
        <f t="shared" si="1992"/>
        <v>2.4491974835112829E-2</v>
      </c>
      <c r="AT1464" s="13">
        <f t="shared" si="1993"/>
        <v>1.1267035326371425E-2</v>
      </c>
      <c r="AU1464" s="13">
        <f t="shared" si="1994"/>
        <v>3.4554470978171424E-3</v>
      </c>
      <c r="AV1464" s="13">
        <f t="shared" si="1995"/>
        <v>7.9480410995069533E-4</v>
      </c>
      <c r="AW1464" s="13">
        <f t="shared" si="1996"/>
        <v>9.3445873689384153E-6</v>
      </c>
      <c r="AX1464" s="13">
        <f t="shared" si="1997"/>
        <v>2.7557994677453915E-5</v>
      </c>
      <c r="AY1464" s="13">
        <f t="shared" si="1998"/>
        <v>6.8895117869689442E-5</v>
      </c>
      <c r="AZ1464" s="13">
        <f t="shared" si="1999"/>
        <v>8.6119061307492347E-5</v>
      </c>
      <c r="BA1464" s="13">
        <f t="shared" si="2000"/>
        <v>7.1766021065154236E-5</v>
      </c>
      <c r="BB1464" s="13">
        <f t="shared" si="2001"/>
        <v>4.4853848567286471E-5</v>
      </c>
      <c r="BC1464" s="13">
        <f t="shared" si="2002"/>
        <v>2.2426966984507063E-5</v>
      </c>
      <c r="BD1464" s="13">
        <f t="shared" si="2003"/>
        <v>1.1091685391556777E-2</v>
      </c>
      <c r="BE1464" s="13">
        <f t="shared" si="2004"/>
        <v>1.020500894493038E-2</v>
      </c>
      <c r="BF1464" s="13">
        <f t="shared" si="2005"/>
        <v>4.6946069911694517E-3</v>
      </c>
      <c r="BG1464" s="13">
        <f t="shared" si="2006"/>
        <v>1.4397723654118401E-3</v>
      </c>
      <c r="BH1464" s="13">
        <f t="shared" si="2007"/>
        <v>3.311690096907169E-4</v>
      </c>
      <c r="BI1464" s="13">
        <f t="shared" si="2008"/>
        <v>6.0939029315600878E-5</v>
      </c>
      <c r="BJ1464" s="14">
        <f t="shared" si="2009"/>
        <v>0.11796863398538339</v>
      </c>
      <c r="BK1464" s="14">
        <f t="shared" si="2010"/>
        <v>0.16407642204224882</v>
      </c>
      <c r="BL1464" s="14">
        <f t="shared" si="2011"/>
        <v>0.618594326223316</v>
      </c>
      <c r="BM1464" s="14">
        <f t="shared" si="2012"/>
        <v>0.6498779307716418</v>
      </c>
      <c r="BN1464" s="14">
        <f t="shared" si="2013"/>
        <v>0.33588555818598526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1.7444</v>
      </c>
      <c r="F1465" s="10">
        <f>VLOOKUP(B1465,home!$B$2:$E$405,3,FALSE)</f>
        <v>0.76439999999999997</v>
      </c>
      <c r="G1465" s="10">
        <f>VLOOKUP(C1465,away!$B$2:$E$405,4,FALSE)</f>
        <v>0.63700000000000001</v>
      </c>
      <c r="H1465" s="10">
        <f>VLOOKUP(A1465,away!$A$2:$E$405,3,FALSE)</f>
        <v>1.5556000000000001</v>
      </c>
      <c r="I1465" s="10">
        <f>VLOOKUP(C1465,away!$B$2:$E$405,3,FALSE)</f>
        <v>1.2142999999999999</v>
      </c>
      <c r="J1465" s="10">
        <f>VLOOKUP(B1465,home!$B$2:$E$405,4,FALSE)</f>
        <v>0.78569999999999995</v>
      </c>
      <c r="K1465" s="12">
        <f t="shared" si="1958"/>
        <v>0.84938813231999999</v>
      </c>
      <c r="L1465" s="12">
        <f t="shared" si="1959"/>
        <v>1.4841598633559998</v>
      </c>
      <c r="M1465" s="13">
        <f t="shared" si="1960"/>
        <v>9.6951153868680778E-2</v>
      </c>
      <c r="N1465" s="13">
        <f t="shared" si="1961"/>
        <v>8.2349159510787709E-2</v>
      </c>
      <c r="O1465" s="13">
        <f t="shared" si="1962"/>
        <v>0.14389101127794776</v>
      </c>
      <c r="P1465" s="13">
        <f t="shared" si="1963"/>
        <v>0.12221931732701211</v>
      </c>
      <c r="Q1465" s="13">
        <f t="shared" si="1964"/>
        <v>3.497319939749486E-2</v>
      </c>
      <c r="R1465" s="13">
        <f t="shared" si="1965"/>
        <v>0.10677863181821781</v>
      </c>
      <c r="S1465" s="13">
        <f t="shared" si="1966"/>
        <v>3.8518266497667576E-2</v>
      </c>
      <c r="T1465" s="13">
        <f t="shared" si="1967"/>
        <v>5.1905818838908102E-2</v>
      </c>
      <c r="U1465" s="13">
        <f t="shared" si="1968"/>
        <v>9.0696502651760949E-2</v>
      </c>
      <c r="V1465" s="13">
        <f t="shared" si="1969"/>
        <v>5.3952440631900847E-3</v>
      </c>
      <c r="W1465" s="13">
        <f t="shared" si="1970"/>
        <v>9.9019401724977051E-3</v>
      </c>
      <c r="X1465" s="13">
        <f t="shared" si="1971"/>
        <v>1.4696062173373478E-2</v>
      </c>
      <c r="Y1465" s="13">
        <f t="shared" si="1972"/>
        <v>1.0905652813552632E-2</v>
      </c>
      <c r="Z1465" s="13">
        <f t="shared" si="1973"/>
        <v>5.2825519869555602E-2</v>
      </c>
      <c r="AA1465" s="13">
        <f t="shared" si="1974"/>
        <v>4.4869369660834886E-2</v>
      </c>
      <c r="AB1465" s="13">
        <f t="shared" si="1975"/>
        <v>1.9055755047296102E-2</v>
      </c>
      <c r="AC1465" s="13">
        <f t="shared" si="1976"/>
        <v>4.2508715723284506E-4</v>
      </c>
      <c r="AD1465" s="13">
        <f t="shared" si="1977"/>
        <v>2.1026476173655506E-3</v>
      </c>
      <c r="AE1465" s="13">
        <f t="shared" si="1978"/>
        <v>3.1206652004750739E-3</v>
      </c>
      <c r="AF1465" s="13">
        <f t="shared" si="1979"/>
        <v>2.3157830187584554E-3</v>
      </c>
      <c r="AG1465" s="13">
        <f t="shared" si="1980"/>
        <v>1.1456640695608981E-3</v>
      </c>
      <c r="AH1465" s="13">
        <f t="shared" si="1981"/>
        <v>1.9600379087827313E-2</v>
      </c>
      <c r="AI1465" s="13">
        <f t="shared" si="1982"/>
        <v>1.6648329386173624E-2</v>
      </c>
      <c r="AJ1465" s="13">
        <f t="shared" si="1983"/>
        <v>7.070446701785092E-3</v>
      </c>
      <c r="AK1465" s="13">
        <f t="shared" si="1984"/>
        <v>2.001851172899115E-3</v>
      </c>
      <c r="AL1465" s="13">
        <f t="shared" si="1985"/>
        <v>2.1435067077942993E-5</v>
      </c>
      <c r="AM1465" s="13">
        <f t="shared" si="1986"/>
        <v>3.5719278652824476E-4</v>
      </c>
      <c r="AN1465" s="13">
        <f t="shared" si="1987"/>
        <v>5.3013119724550854E-4</v>
      </c>
      <c r="AO1465" s="13">
        <f t="shared" si="1988"/>
        <v>3.9339972263232334E-4</v>
      </c>
      <c r="AP1465" s="13">
        <f t="shared" si="1989"/>
        <v>1.9462269286209247E-4</v>
      </c>
      <c r="AQ1465" s="13">
        <f t="shared" si="1990"/>
        <v>7.2212797311044924E-5</v>
      </c>
      <c r="AR1465" s="13">
        <f t="shared" si="1991"/>
        <v>5.8180191897431168E-3</v>
      </c>
      <c r="AS1465" s="13">
        <f t="shared" si="1992"/>
        <v>4.941756453377826E-3</v>
      </c>
      <c r="AT1465" s="13">
        <f t="shared" si="1993"/>
        <v>2.0987346421574488E-3</v>
      </c>
      <c r="AU1465" s="13">
        <f t="shared" si="1994"/>
        <v>5.9421343264579984E-4</v>
      </c>
      <c r="AV1465" s="13">
        <f t="shared" si="1995"/>
        <v>1.2617945943861798E-4</v>
      </c>
      <c r="AW1465" s="13">
        <f t="shared" si="1996"/>
        <v>7.5060113623854296E-7</v>
      </c>
      <c r="AX1465" s="13">
        <f t="shared" si="1997"/>
        <v>5.0565885637900352E-5</v>
      </c>
      <c r="AY1465" s="13">
        <f t="shared" si="1998"/>
        <v>7.5047857918821299E-5</v>
      </c>
      <c r="AZ1465" s="13">
        <f t="shared" si="1999"/>
        <v>5.5691509276979162E-5</v>
      </c>
      <c r="BA1465" s="13">
        <f t="shared" si="2000"/>
        <v>2.7551700932870273E-5</v>
      </c>
      <c r="BB1465" s="13">
        <f t="shared" si="2001"/>
        <v>1.0222782172938523E-5</v>
      </c>
      <c r="BC1465" s="13">
        <f t="shared" si="2002"/>
        <v>3.0344485985813183E-6</v>
      </c>
      <c r="BD1465" s="13">
        <f t="shared" si="2003"/>
        <v>1.4391450942752894E-3</v>
      </c>
      <c r="BE1465" s="13">
        <f t="shared" si="2004"/>
        <v>1.2223927637639784E-3</v>
      </c>
      <c r="BF1465" s="13">
        <f t="shared" si="2005"/>
        <v>5.191429532874841E-4</v>
      </c>
      <c r="BG1465" s="13">
        <f t="shared" si="2006"/>
        <v>1.4698462116664843E-4</v>
      </c>
      <c r="BH1465" s="13">
        <f t="shared" si="2007"/>
        <v>3.1211748213125554E-5</v>
      </c>
      <c r="BI1465" s="13">
        <f t="shared" si="2008"/>
        <v>5.3021777042377641E-6</v>
      </c>
      <c r="BJ1465" s="14">
        <f t="shared" si="2009"/>
        <v>0.21518626619389178</v>
      </c>
      <c r="BK1465" s="14">
        <f t="shared" si="2010"/>
        <v>0.26360555183878021</v>
      </c>
      <c r="BL1465" s="14">
        <f t="shared" si="2011"/>
        <v>0.46755535934051612</v>
      </c>
      <c r="BM1465" s="14">
        <f t="shared" si="2012"/>
        <v>0.41193592678582003</v>
      </c>
      <c r="BN1465" s="14">
        <f t="shared" si="2013"/>
        <v>0.58716247320014103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1.7444</v>
      </c>
      <c r="F1466" s="10">
        <f>VLOOKUP(B1466,home!$B$2:$E$405,3,FALSE)</f>
        <v>0.76439999999999997</v>
      </c>
      <c r="G1466" s="10">
        <f>VLOOKUP(C1466,away!$B$2:$E$405,4,FALSE)</f>
        <v>0.89170000000000005</v>
      </c>
      <c r="H1466" s="10">
        <f>VLOOKUP(A1466,away!$A$2:$E$405,3,FALSE)</f>
        <v>1.5556000000000001</v>
      </c>
      <c r="I1466" s="10">
        <f>VLOOKUP(C1466,away!$B$2:$E$405,3,FALSE)</f>
        <v>1.0713999999999999</v>
      </c>
      <c r="J1466" s="10">
        <f>VLOOKUP(B1466,home!$B$2:$E$405,4,FALSE)</f>
        <v>1.1428</v>
      </c>
      <c r="K1466" s="12">
        <f t="shared" si="1958"/>
        <v>1.1890100433120001</v>
      </c>
      <c r="L1466" s="12">
        <f t="shared" si="1959"/>
        <v>1.9046702931520001</v>
      </c>
      <c r="M1466" s="13">
        <f t="shared" si="1960"/>
        <v>4.5334799684123579E-2</v>
      </c>
      <c r="N1466" s="13">
        <f t="shared" si="1961"/>
        <v>5.3903532135960629E-2</v>
      </c>
      <c r="O1466" s="13">
        <f t="shared" si="1962"/>
        <v>8.6347846204346865E-2</v>
      </c>
      <c r="P1466" s="13">
        <f t="shared" si="1963"/>
        <v>0.1026684563553284</v>
      </c>
      <c r="Q1466" s="13">
        <f t="shared" si="1964"/>
        <v>3.204592053982417E-2</v>
      </c>
      <c r="R1466" s="13">
        <f t="shared" si="1965"/>
        <v>8.2232088771538592E-2</v>
      </c>
      <c r="S1466" s="13">
        <f t="shared" si="1966"/>
        <v>5.812759736356244E-2</v>
      </c>
      <c r="T1466" s="13">
        <f t="shared" si="1967"/>
        <v>6.1036912868912607E-2</v>
      </c>
      <c r="U1466" s="13">
        <f t="shared" si="1968"/>
        <v>9.7774779431883341E-2</v>
      </c>
      <c r="V1466" s="13">
        <f t="shared" si="1969"/>
        <v>1.4626660937790662E-2</v>
      </c>
      <c r="W1466" s="13">
        <f t="shared" si="1970"/>
        <v>1.2700973789676422E-2</v>
      </c>
      <c r="X1466" s="13">
        <f t="shared" si="1971"/>
        <v>2.4191167471298861E-2</v>
      </c>
      <c r="Y1466" s="13">
        <f t="shared" si="1972"/>
        <v>2.3038099019623968E-2</v>
      </c>
      <c r="Z1466" s="13">
        <f t="shared" si="1973"/>
        <v>5.2208338875662563E-2</v>
      </c>
      <c r="AA1466" s="13">
        <f t="shared" si="1974"/>
        <v>6.2076239267799128E-2</v>
      </c>
      <c r="AB1466" s="13">
        <f t="shared" si="1975"/>
        <v>3.6904635970225967E-2</v>
      </c>
      <c r="AC1466" s="13">
        <f t="shared" si="1976"/>
        <v>2.0702869409634328E-3</v>
      </c>
      <c r="AD1466" s="13">
        <f t="shared" si="1977"/>
        <v>3.7753963489419329E-3</v>
      </c>
      <c r="AE1466" s="13">
        <f t="shared" si="1978"/>
        <v>7.1908852707042222E-3</v>
      </c>
      <c r="AF1466" s="13">
        <f t="shared" si="1979"/>
        <v>6.8481327782873068E-3</v>
      </c>
      <c r="AG1466" s="13">
        <f t="shared" si="1980"/>
        <v>4.3478116887881012E-3</v>
      </c>
      <c r="AH1466" s="13">
        <f t="shared" si="1981"/>
        <v>2.4859918027821809E-2</v>
      </c>
      <c r="AI1466" s="13">
        <f t="shared" si="1982"/>
        <v>2.9558692210993182E-2</v>
      </c>
      <c r="AJ1466" s="13">
        <f t="shared" si="1983"/>
        <v>1.7572790953019543E-2</v>
      </c>
      <c r="AK1466" s="13">
        <f t="shared" si="1984"/>
        <v>6.9647416440541659E-3</v>
      </c>
      <c r="AL1466" s="13">
        <f t="shared" si="1985"/>
        <v>1.8754084361003346E-4</v>
      </c>
      <c r="AM1466" s="13">
        <f t="shared" si="1986"/>
        <v>8.9779683527508257E-4</v>
      </c>
      <c r="AN1466" s="13">
        <f t="shared" si="1987"/>
        <v>1.7100069614343295E-3</v>
      </c>
      <c r="AO1466" s="13">
        <f t="shared" si="1988"/>
        <v>1.6284997302635428E-3</v>
      </c>
      <c r="AP1466" s="13">
        <f t="shared" si="1989"/>
        <v>1.0339183528796717E-3</v>
      </c>
      <c r="AQ1466" s="13">
        <f t="shared" si="1990"/>
        <v>4.9231839306863965E-4</v>
      </c>
      <c r="AR1466" s="13">
        <f t="shared" si="1991"/>
        <v>9.4699894715572098E-3</v>
      </c>
      <c r="AS1466" s="13">
        <f t="shared" si="1992"/>
        <v>1.1259912591740423E-2</v>
      </c>
      <c r="AT1466" s="13">
        <f t="shared" si="1993"/>
        <v>6.6940745791973085E-3</v>
      </c>
      <c r="AU1466" s="13">
        <f t="shared" si="1994"/>
        <v>2.6531073017817177E-3</v>
      </c>
      <c r="AV1466" s="13">
        <f t="shared" si="1995"/>
        <v>7.8864280695071555E-4</v>
      </c>
      <c r="AW1466" s="13">
        <f t="shared" si="1996"/>
        <v>1.1797736599684006E-5</v>
      </c>
      <c r="AX1466" s="13">
        <f t="shared" si="1997"/>
        <v>1.7791490899930052E-4</v>
      </c>
      <c r="AY1466" s="13">
        <f t="shared" si="1998"/>
        <v>3.3886924187980915E-4</v>
      </c>
      <c r="AZ1466" s="13">
        <f t="shared" si="1999"/>
        <v>3.2271708913570612E-4</v>
      </c>
      <c r="BA1466" s="13">
        <f t="shared" si="2000"/>
        <v>2.0488988425642181E-4</v>
      </c>
      <c r="BB1466" s="13">
        <f t="shared" si="2001"/>
        <v>9.7561918977639628E-5</v>
      </c>
      <c r="BC1466" s="13">
        <f t="shared" si="2002"/>
        <v>3.7164657763922504E-5</v>
      </c>
      <c r="BD1466" s="13">
        <f t="shared" si="2003"/>
        <v>3.0062012704895375E-3</v>
      </c>
      <c r="BE1466" s="13">
        <f t="shared" si="2004"/>
        <v>3.5744035028293548E-3</v>
      </c>
      <c r="BF1466" s="13">
        <f t="shared" si="2005"/>
        <v>2.1250008318568483E-3</v>
      </c>
      <c r="BG1466" s="13">
        <f t="shared" si="2006"/>
        <v>8.4221577704138273E-4</v>
      </c>
      <c r="BH1466" s="13">
        <f t="shared" si="2007"/>
        <v>2.5035075438450597E-4</v>
      </c>
      <c r="BI1466" s="13">
        <f t="shared" si="2008"/>
        <v>5.9533912262782636E-5</v>
      </c>
      <c r="BJ1466" s="14">
        <f t="shared" si="2009"/>
        <v>0.23602048988595231</v>
      </c>
      <c r="BK1466" s="14">
        <f t="shared" si="2010"/>
        <v>0.22335421136725833</v>
      </c>
      <c r="BL1466" s="14">
        <f t="shared" si="2011"/>
        <v>0.48501516528177435</v>
      </c>
      <c r="BM1466" s="14">
        <f t="shared" si="2012"/>
        <v>0.59373849021424507</v>
      </c>
      <c r="BN1466" s="14">
        <f t="shared" si="2013"/>
        <v>0.40253264369112224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1.5941000000000001</v>
      </c>
      <c r="F1480" s="10">
        <f>VLOOKUP(B1480,home!$B$2:$E$405,3,FALSE)</f>
        <v>0.94099999999999995</v>
      </c>
      <c r="G1480" s="10">
        <f>VLOOKUP(C1480,away!$B$2:$E$405,4,FALSE)</f>
        <v>1.4428000000000001</v>
      </c>
      <c r="H1480" s="10">
        <f>VLOOKUP(A1480,away!$A$2:$E$405,3,FALSE)</f>
        <v>1.1647000000000001</v>
      </c>
      <c r="I1480" s="10">
        <f>VLOOKUP(C1480,away!$B$2:$E$405,3,FALSE)</f>
        <v>0.60099999999999998</v>
      </c>
      <c r="J1480" s="10">
        <f>VLOOKUP(B1480,home!$B$2:$E$405,4,FALSE)</f>
        <v>1.0303</v>
      </c>
      <c r="K1480" s="12">
        <f t="shared" si="1958"/>
        <v>2.1642693986800001</v>
      </c>
      <c r="L1480" s="12">
        <f t="shared" si="1959"/>
        <v>0.72119423641000002</v>
      </c>
      <c r="M1480" s="13">
        <f t="shared" si="1960"/>
        <v>5.5828899298386164E-2</v>
      </c>
      <c r="N1480" s="13">
        <f t="shared" si="1961"/>
        <v>0.1208287783134845</v>
      </c>
      <c r="O1480" s="13">
        <f t="shared" si="1962"/>
        <v>4.0263480399110388E-2</v>
      </c>
      <c r="P1480" s="13">
        <f t="shared" si="1963"/>
        <v>8.7141018512146604E-2</v>
      </c>
      <c r="Q1480" s="13">
        <f t="shared" si="1964"/>
        <v>0.13075301369188208</v>
      </c>
      <c r="R1480" s="13">
        <f t="shared" si="1965"/>
        <v>1.4518895000822709E-2</v>
      </c>
      <c r="S1480" s="13">
        <f t="shared" si="1966"/>
        <v>3.4003702395910322E-2</v>
      </c>
      <c r="T1480" s="13">
        <f t="shared" si="1967"/>
        <v>9.4298319867823152E-2</v>
      </c>
      <c r="U1480" s="13">
        <f t="shared" si="1968"/>
        <v>3.1422800152928622E-2</v>
      </c>
      <c r="V1480" s="13">
        <f t="shared" si="1969"/>
        <v>5.897219097002292E-3</v>
      </c>
      <c r="W1480" s="13">
        <f t="shared" si="1970"/>
        <v>9.4328248772842488E-2</v>
      </c>
      <c r="X1480" s="13">
        <f t="shared" si="1971"/>
        <v>6.802898934562264E-2</v>
      </c>
      <c r="Y1480" s="13">
        <f t="shared" si="1972"/>
        <v>2.4531057512430173E-2</v>
      </c>
      <c r="Z1480" s="13">
        <f t="shared" si="1973"/>
        <v>3.4903144645451003E-3</v>
      </c>
      <c r="AA1480" s="13">
        <f t="shared" si="1974"/>
        <v>7.5539807873851303E-3</v>
      </c>
      <c r="AB1480" s="13">
        <f t="shared" si="1975"/>
        <v>8.1744247281771466E-3</v>
      </c>
      <c r="AC1480" s="13">
        <f t="shared" si="1976"/>
        <v>5.7529532750983791E-4</v>
      </c>
      <c r="AD1480" s="13">
        <f t="shared" si="1977"/>
        <v>5.1037935562534317E-2</v>
      </c>
      <c r="AE1480" s="13">
        <f t="shared" si="1978"/>
        <v>3.6808264965964718E-2</v>
      </c>
      <c r="AF1480" s="13">
        <f t="shared" si="1979"/>
        <v>1.3272954272852938E-2</v>
      </c>
      <c r="AG1480" s="13">
        <f t="shared" si="1980"/>
        <v>3.1907927072383413E-3</v>
      </c>
      <c r="AH1480" s="13">
        <f t="shared" si="1981"/>
        <v>6.2929866877209535E-4</v>
      </c>
      <c r="AI1480" s="13">
        <f t="shared" si="1982"/>
        <v>1.3619718514535073E-3</v>
      </c>
      <c r="AJ1480" s="13">
        <f t="shared" si="1983"/>
        <v>1.4738369999821844E-3</v>
      </c>
      <c r="AK1480" s="13">
        <f t="shared" si="1984"/>
        <v>1.0632601059012592E-3</v>
      </c>
      <c r="AL1480" s="13">
        <f t="shared" si="1985"/>
        <v>3.5918186755965927E-5</v>
      </c>
      <c r="AM1480" s="13">
        <f t="shared" si="1986"/>
        <v>2.209196842195894E-2</v>
      </c>
      <c r="AN1480" s="13">
        <f t="shared" si="1987"/>
        <v>1.5932600296868507E-2</v>
      </c>
      <c r="AO1480" s="13">
        <f t="shared" si="1988"/>
        <v>5.7452497525629113E-3</v>
      </c>
      <c r="AP1480" s="13">
        <f t="shared" si="1989"/>
        <v>1.3811470027614502E-3</v>
      </c>
      <c r="AQ1480" s="13">
        <f t="shared" si="1990"/>
        <v>2.4901881450662604E-4</v>
      </c>
      <c r="AR1480" s="13">
        <f t="shared" si="1991"/>
        <v>9.076931457978419E-5</v>
      </c>
      <c r="AS1480" s="13">
        <f t="shared" si="1992"/>
        <v>1.9644924988418527E-4</v>
      </c>
      <c r="AT1480" s="13">
        <f t="shared" si="1993"/>
        <v>2.1258454995899139E-4</v>
      </c>
      <c r="AU1480" s="13">
        <f t="shared" si="1994"/>
        <v>1.5336341203613492E-4</v>
      </c>
      <c r="AV1480" s="13">
        <f t="shared" si="1995"/>
        <v>8.2979934886739712E-5</v>
      </c>
      <c r="AW1480" s="13">
        <f t="shared" si="1996"/>
        <v>1.5573114245086795E-6</v>
      </c>
      <c r="AX1480" s="13">
        <f t="shared" si="1997"/>
        <v>7.968828535375113E-3</v>
      </c>
      <c r="AY1480" s="13">
        <f t="shared" si="1998"/>
        <v>5.7470732106520723E-3</v>
      </c>
      <c r="AZ1480" s="13">
        <f t="shared" si="1999"/>
        <v>2.0723780378742941E-3</v>
      </c>
      <c r="BA1480" s="13">
        <f t="shared" si="2000"/>
        <v>4.9819569885920195E-4</v>
      </c>
      <c r="BB1480" s="13">
        <f t="shared" si="2001"/>
        <v>8.9823966655377092E-5</v>
      </c>
      <c r="BC1480" s="13">
        <f t="shared" si="2002"/>
        <v>1.2956105408668401E-5</v>
      </c>
      <c r="BD1480" s="13">
        <f t="shared" si="2003"/>
        <v>1.0910384419637753E-5</v>
      </c>
      <c r="BE1480" s="13">
        <f t="shared" si="2004"/>
        <v>2.3613011127257043E-5</v>
      </c>
      <c r="BF1480" s="13">
        <f t="shared" si="2005"/>
        <v>2.555245869670638E-5</v>
      </c>
      <c r="BG1480" s="13">
        <f t="shared" si="2006"/>
        <v>1.843413480610542E-5</v>
      </c>
      <c r="BH1480" s="13">
        <f t="shared" si="2007"/>
        <v>9.9741084629989597E-6</v>
      </c>
      <c r="BI1480" s="13">
        <f t="shared" si="2008"/>
        <v>4.31733154511677E-6</v>
      </c>
      <c r="BJ1480" s="14">
        <f t="shared" si="2009"/>
        <v>0.69886759485615835</v>
      </c>
      <c r="BK1480" s="14">
        <f t="shared" si="2010"/>
        <v>0.18922912602836325</v>
      </c>
      <c r="BL1480" s="14">
        <f t="shared" si="2011"/>
        <v>0.10729089658493669</v>
      </c>
      <c r="BM1480" s="14">
        <f t="shared" si="2012"/>
        <v>0.54379833081894335</v>
      </c>
      <c r="BN1480" s="14">
        <f t="shared" si="2013"/>
        <v>0.44933408521583246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1.5941000000000001</v>
      </c>
      <c r="F1481" s="10">
        <f>VLOOKUP(B1481,home!$B$2:$E$405,3,FALSE)</f>
        <v>1.0037</v>
      </c>
      <c r="G1481" s="10">
        <f>VLOOKUP(C1481,away!$B$2:$E$405,4,FALSE)</f>
        <v>0.50190000000000001</v>
      </c>
      <c r="H1481" s="10">
        <f>VLOOKUP(A1481,away!$A$2:$E$405,3,FALSE)</f>
        <v>1.1647000000000001</v>
      </c>
      <c r="I1481" s="10">
        <f>VLOOKUP(C1481,away!$B$2:$E$405,3,FALSE)</f>
        <v>1.1162000000000001</v>
      </c>
      <c r="J1481" s="10">
        <f>VLOOKUP(B1481,home!$B$2:$E$405,4,FALSE)</f>
        <v>1.0303</v>
      </c>
      <c r="K1481" s="12">
        <f t="shared" si="1958"/>
        <v>0.80303908152300008</v>
      </c>
      <c r="L1481" s="12">
        <f t="shared" si="1959"/>
        <v>1.339429295642</v>
      </c>
      <c r="M1481" s="13">
        <f t="shared" si="1960"/>
        <v>0.11736478462794488</v>
      </c>
      <c r="N1481" s="13">
        <f t="shared" si="1961"/>
        <v>9.4248508850769575E-2</v>
      </c>
      <c r="O1481" s="13">
        <f t="shared" si="1962"/>
        <v>0.15720183080738323</v>
      </c>
      <c r="P1481" s="13">
        <f t="shared" si="1963"/>
        <v>0.1262392138252951</v>
      </c>
      <c r="Q1481" s="13">
        <f t="shared" si="1964"/>
        <v>3.7842617991217159E-2</v>
      </c>
      <c r="R1481" s="13">
        <f t="shared" si="1965"/>
        <v>0.10528036875598308</v>
      </c>
      <c r="S1481" s="13">
        <f t="shared" si="1966"/>
        <v>3.3946168686262997E-2</v>
      </c>
      <c r="T1481" s="13">
        <f t="shared" si="1967"/>
        <v>5.0687511161225281E-2</v>
      </c>
      <c r="U1481" s="13">
        <f t="shared" si="1968"/>
        <v>8.4544250628207418E-2</v>
      </c>
      <c r="V1481" s="13">
        <f t="shared" si="1969"/>
        <v>4.0569974118817602E-3</v>
      </c>
      <c r="W1481" s="13">
        <f t="shared" si="1970"/>
        <v>1.0129700398030931E-2</v>
      </c>
      <c r="X1481" s="13">
        <f t="shared" si="1971"/>
        <v>1.3568017469199058E-2</v>
      </c>
      <c r="Y1481" s="13">
        <f t="shared" si="1972"/>
        <v>9.0867000410138222E-3</v>
      </c>
      <c r="Z1481" s="13">
        <f t="shared" si="1973"/>
        <v>4.7005203389252161E-2</v>
      </c>
      <c r="AA1481" s="13">
        <f t="shared" si="1974"/>
        <v>3.7747015356506868E-2</v>
      </c>
      <c r="AB1481" s="13">
        <f t="shared" si="1975"/>
        <v>1.5156164271061923E-2</v>
      </c>
      <c r="AC1481" s="13">
        <f t="shared" si="1976"/>
        <v>2.7273521897495224E-4</v>
      </c>
      <c r="AD1481" s="13">
        <f t="shared" si="1977"/>
        <v>2.0336363259344818E-3</v>
      </c>
      <c r="AE1481" s="13">
        <f t="shared" si="1978"/>
        <v>2.7239120716384072E-3</v>
      </c>
      <c r="AF1481" s="13">
        <f t="shared" si="1979"/>
        <v>1.8242438137526865E-3</v>
      </c>
      <c r="AG1481" s="13">
        <f t="shared" si="1980"/>
        <v>8.1448186884467907E-4</v>
      </c>
      <c r="AH1481" s="13">
        <f t="shared" si="1981"/>
        <v>1.574003661679375E-2</v>
      </c>
      <c r="AI1481" s="13">
        <f t="shared" si="1982"/>
        <v>1.2639864547888444E-2</v>
      </c>
      <c r="AJ1481" s="13">
        <f t="shared" si="1983"/>
        <v>5.0751526085557322E-3</v>
      </c>
      <c r="AK1481" s="13">
        <f t="shared" si="1984"/>
        <v>1.3585152964545513E-3</v>
      </c>
      <c r="AL1481" s="13">
        <f t="shared" si="1985"/>
        <v>1.1734313571149286E-5</v>
      </c>
      <c r="AM1481" s="13">
        <f t="shared" si="1986"/>
        <v>3.2661788946604695E-4</v>
      </c>
      <c r="AN1481" s="13">
        <f t="shared" si="1987"/>
        <v>4.3748156963158385E-4</v>
      </c>
      <c r="AO1481" s="13">
        <f t="shared" si="1988"/>
        <v>2.9298781533399447E-4</v>
      </c>
      <c r="AP1481" s="13">
        <f t="shared" si="1989"/>
        <v>1.3081215437483356E-4</v>
      </c>
      <c r="AQ1481" s="13">
        <f t="shared" si="1990"/>
        <v>4.3803407948923991E-5</v>
      </c>
      <c r="AR1481" s="13">
        <f t="shared" si="1991"/>
        <v>4.2165332318022672E-3</v>
      </c>
      <c r="AS1481" s="13">
        <f t="shared" si="1992"/>
        <v>3.3860409736777E-3</v>
      </c>
      <c r="AT1481" s="13">
        <f t="shared" si="1993"/>
        <v>1.3595616167506922E-3</v>
      </c>
      <c r="AU1481" s="13">
        <f t="shared" si="1994"/>
        <v>3.6392703732980038E-4</v>
      </c>
      <c r="AV1481" s="13">
        <f t="shared" si="1995"/>
        <v>7.3061908449677352E-5</v>
      </c>
      <c r="AW1481" s="13">
        <f t="shared" si="1996"/>
        <v>3.5059979985036093E-7</v>
      </c>
      <c r="AX1481" s="13">
        <f t="shared" si="1997"/>
        <v>4.3714488327632503E-5</v>
      </c>
      <c r="AY1481" s="13">
        <f t="shared" si="1998"/>
        <v>5.8552466310031236E-5</v>
      </c>
      <c r="AZ1481" s="13">
        <f t="shared" si="1999"/>
        <v>3.9213444353873533E-5</v>
      </c>
      <c r="BA1481" s="13">
        <f t="shared" si="2000"/>
        <v>1.7507878716868532E-5</v>
      </c>
      <c r="BB1481" s="13">
        <f t="shared" si="2001"/>
        <v>5.8626414144801992E-6</v>
      </c>
      <c r="BC1481" s="13">
        <f t="shared" si="2002"/>
        <v>1.5705187320797657E-6</v>
      </c>
      <c r="BD1481" s="13">
        <f t="shared" si="2003"/>
        <v>9.412913561206651E-4</v>
      </c>
      <c r="BE1481" s="13">
        <f t="shared" si="2004"/>
        <v>7.5589374606467813E-4</v>
      </c>
      <c r="BF1481" s="13">
        <f t="shared" si="2005"/>
        <v>3.0350610978437944E-4</v>
      </c>
      <c r="BG1481" s="13">
        <f t="shared" si="2006"/>
        <v>8.1242422545955642E-5</v>
      </c>
      <c r="BH1481" s="13">
        <f t="shared" si="2007"/>
        <v>1.631021009550192E-5</v>
      </c>
      <c r="BI1481" s="13">
        <f t="shared" si="2008"/>
        <v>2.6195472269078055E-6</v>
      </c>
      <c r="BJ1481" s="14">
        <f t="shared" si="2009"/>
        <v>0.22435745426623643</v>
      </c>
      <c r="BK1481" s="14">
        <f t="shared" si="2010"/>
        <v>0.2819501865502409</v>
      </c>
      <c r="BL1481" s="14">
        <f t="shared" si="2011"/>
        <v>0.44624318704868321</v>
      </c>
      <c r="BM1481" s="14">
        <f t="shared" si="2012"/>
        <v>0.36132050452930947</v>
      </c>
      <c r="BN1481" s="14">
        <f t="shared" si="2013"/>
        <v>0.63817732485859302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1.1607000000000001</v>
      </c>
      <c r="F1482" s="10">
        <f>VLOOKUP(B1482,home!$B$2:$E$405,3,FALSE)</f>
        <v>0.77539999999999998</v>
      </c>
      <c r="G1482" s="10">
        <f>VLOOKUP(C1482,away!$B$2:$E$405,4,FALSE)</f>
        <v>0.3916</v>
      </c>
      <c r="H1482" s="10">
        <f>VLOOKUP(A1482,away!$A$2:$E$405,3,FALSE)</f>
        <v>0.89880000000000004</v>
      </c>
      <c r="I1482" s="10">
        <f>VLOOKUP(C1482,away!$B$2:$E$405,3,FALSE)</f>
        <v>0.50570000000000004</v>
      </c>
      <c r="J1482" s="10">
        <f>VLOOKUP(B1482,home!$B$2:$E$405,4,FALSE)</f>
        <v>1.1126</v>
      </c>
      <c r="K1482" s="12">
        <f t="shared" si="1958"/>
        <v>0.35244265504799999</v>
      </c>
      <c r="L1482" s="12">
        <f t="shared" si="1959"/>
        <v>0.50570246781600003</v>
      </c>
      <c r="M1482" s="13">
        <f t="shared" si="1960"/>
        <v>0.42394772439857398</v>
      </c>
      <c r="N1482" s="13">
        <f t="shared" si="1961"/>
        <v>0.14941726158859117</v>
      </c>
      <c r="O1482" s="13">
        <f t="shared" si="1962"/>
        <v>0.21439141045333626</v>
      </c>
      <c r="P1482" s="13">
        <f t="shared" si="1963"/>
        <v>7.5560677919659369E-2</v>
      </c>
      <c r="Q1482" s="13">
        <f t="shared" si="1964"/>
        <v>2.6330508192142305E-2</v>
      </c>
      <c r="R1482" s="13">
        <f t="shared" si="1965"/>
        <v>5.4209132672402571E-2</v>
      </c>
      <c r="S1482" s="13">
        <f t="shared" si="1966"/>
        <v>3.366816071355297E-3</v>
      </c>
      <c r="T1482" s="13">
        <f t="shared" si="1967"/>
        <v>1.3315402971615766E-2</v>
      </c>
      <c r="U1482" s="13">
        <f t="shared" si="1968"/>
        <v>1.9105610646910846E-2</v>
      </c>
      <c r="V1482" s="13">
        <f t="shared" si="1969"/>
        <v>6.6674600072268912E-5</v>
      </c>
      <c r="W1482" s="13">
        <f t="shared" si="1970"/>
        <v>3.0933314053339165E-3</v>
      </c>
      <c r="X1482" s="13">
        <f t="shared" si="1971"/>
        <v>1.5643053254500968E-3</v>
      </c>
      <c r="Y1482" s="13">
        <f t="shared" si="1972"/>
        <v>3.9553653174891252E-4</v>
      </c>
      <c r="Z1482" s="13">
        <f t="shared" si="1973"/>
        <v>9.1378973901996476E-3</v>
      </c>
      <c r="AA1482" s="13">
        <f t="shared" si="1974"/>
        <v>3.2205848177581536E-3</v>
      </c>
      <c r="AB1482" s="13">
        <f t="shared" si="1975"/>
        <v>5.6753573198898134E-4</v>
      </c>
      <c r="AC1482" s="13">
        <f t="shared" si="1976"/>
        <v>7.427180421580643E-7</v>
      </c>
      <c r="AD1482" s="13">
        <f t="shared" si="1977"/>
        <v>2.725554833598116E-4</v>
      </c>
      <c r="AE1482" s="13">
        <f t="shared" si="1978"/>
        <v>1.3783198055183945E-4</v>
      </c>
      <c r="AF1482" s="13">
        <f t="shared" si="1979"/>
        <v>3.4850986354516069E-5</v>
      </c>
      <c r="AG1482" s="13">
        <f t="shared" si="1980"/>
        <v>5.8747432684335069E-6</v>
      </c>
      <c r="AH1482" s="13">
        <f t="shared" si="1981"/>
        <v>1.1552643152183365E-3</v>
      </c>
      <c r="AI1482" s="13">
        <f t="shared" si="1982"/>
        <v>4.071644225377601E-4</v>
      </c>
      <c r="AJ1482" s="13">
        <f t="shared" si="1983"/>
        <v>7.1751055060146937E-5</v>
      </c>
      <c r="AK1482" s="13">
        <f t="shared" si="1984"/>
        <v>8.4293774492978083E-6</v>
      </c>
      <c r="AL1482" s="13">
        <f t="shared" si="1985"/>
        <v>5.2950187524407269E-9</v>
      </c>
      <c r="AM1482" s="13">
        <f t="shared" si="1986"/>
        <v>1.9212035640644609E-5</v>
      </c>
      <c r="AN1482" s="13">
        <f t="shared" si="1987"/>
        <v>9.7155738352429247E-6</v>
      </c>
      <c r="AO1482" s="13">
        <f t="shared" si="1988"/>
        <v>2.4565948323654539E-6</v>
      </c>
      <c r="AP1482" s="13">
        <f t="shared" si="1989"/>
        <v>4.1410202305041436E-7</v>
      </c>
      <c r="AQ1482" s="13">
        <f t="shared" si="1990"/>
        <v>5.2353103746048153E-8</v>
      </c>
      <c r="AR1482" s="13">
        <f t="shared" si="1991"/>
        <v>1.1684400303713486E-4</v>
      </c>
      <c r="AS1482" s="13">
        <f t="shared" si="1992"/>
        <v>4.1180810656844389E-5</v>
      </c>
      <c r="AT1482" s="13">
        <f t="shared" si="1993"/>
        <v>7.256937122463602E-6</v>
      </c>
      <c r="AU1482" s="13">
        <f t="shared" si="1994"/>
        <v>8.5255139565248851E-7</v>
      </c>
      <c r="AV1482" s="13">
        <f t="shared" si="1995"/>
        <v>7.511886936216024E-8</v>
      </c>
      <c r="AW1482" s="13">
        <f t="shared" si="1996"/>
        <v>2.621492013610601E-11</v>
      </c>
      <c r="AX1482" s="13">
        <f t="shared" si="1997"/>
        <v>1.1285234750109305E-6</v>
      </c>
      <c r="AY1482" s="13">
        <f t="shared" si="1998"/>
        <v>5.7069710630131543E-7</v>
      </c>
      <c r="AZ1482" s="13">
        <f t="shared" si="1999"/>
        <v>1.4430146751601267E-7</v>
      </c>
      <c r="BA1482" s="13">
        <f t="shared" si="2000"/>
        <v>2.4324536077439331E-8</v>
      </c>
      <c r="BB1482" s="13">
        <f t="shared" si="2001"/>
        <v>3.0752444807100977E-9</v>
      </c>
      <c r="BC1482" s="13">
        <f t="shared" si="2002"/>
        <v>3.1103174460652603E-10</v>
      </c>
      <c r="BD1482" s="13">
        <f t="shared" si="2003"/>
        <v>9.8480501142298821E-6</v>
      </c>
      <c r="BE1482" s="13">
        <f t="shared" si="2004"/>
        <v>3.4708729293049395E-6</v>
      </c>
      <c r="BF1482" s="13">
        <f t="shared" si="2005"/>
        <v>6.1164183526923093E-7</v>
      </c>
      <c r="BG1482" s="13">
        <f t="shared" si="2006"/>
        <v>7.1856224120239738E-8</v>
      </c>
      <c r="BH1482" s="13">
        <f t="shared" si="2007"/>
        <v>6.3312996026653572E-9</v>
      </c>
      <c r="BI1482" s="13">
        <f t="shared" si="2008"/>
        <v>4.4628400837354548E-10</v>
      </c>
      <c r="BJ1482" s="14">
        <f t="shared" si="2009"/>
        <v>0.19460118110071298</v>
      </c>
      <c r="BK1482" s="14">
        <f t="shared" si="2010"/>
        <v>0.50294321169982814</v>
      </c>
      <c r="BL1482" s="14">
        <f t="shared" si="2011"/>
        <v>0.29331710211243028</v>
      </c>
      <c r="BM1482" s="14">
        <f t="shared" si="2012"/>
        <v>5.6142106407574062E-2</v>
      </c>
      <c r="BN1482" s="14">
        <f t="shared" si="2013"/>
        <v>0.94385671522470571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1.1607000000000001</v>
      </c>
      <c r="F1483" s="10">
        <f>VLOOKUP(B1483,home!$B$2:$E$405,3,FALSE)</f>
        <v>2.0676999999999999</v>
      </c>
      <c r="G1483" s="10">
        <f>VLOOKUP(C1483,away!$B$2:$E$405,4,FALSE)</f>
        <v>2.1539000000000001</v>
      </c>
      <c r="H1483" s="10">
        <f>VLOOKUP(A1483,away!$A$2:$E$405,3,FALSE)</f>
        <v>0.89880000000000004</v>
      </c>
      <c r="I1483" s="10">
        <f>VLOOKUP(C1483,away!$B$2:$E$405,3,FALSE)</f>
        <v>0.8901</v>
      </c>
      <c r="J1483" s="10">
        <f>VLOOKUP(B1483,home!$B$2:$E$405,4,FALSE)</f>
        <v>0.8901</v>
      </c>
      <c r="K1483" s="12">
        <f t="shared" si="1958"/>
        <v>5.1693156081209999</v>
      </c>
      <c r="L1483" s="12">
        <f t="shared" si="1959"/>
        <v>0.71209947538800011</v>
      </c>
      <c r="M1483" s="13">
        <f t="shared" si="1960"/>
        <v>2.7908332173882324E-3</v>
      </c>
      <c r="N1483" s="13">
        <f t="shared" si="1961"/>
        <v>1.4426697710307535E-2</v>
      </c>
      <c r="O1483" s="13">
        <f t="shared" si="1962"/>
        <v>1.9873508699975646E-3</v>
      </c>
      <c r="P1483" s="13">
        <f t="shared" si="1963"/>
        <v>1.0273243871091258E-2</v>
      </c>
      <c r="Q1483" s="13">
        <f t="shared" si="1964"/>
        <v>3.7288076823768126E-2</v>
      </c>
      <c r="R1483" s="13">
        <f t="shared" si="1965"/>
        <v>7.075957559685756E-4</v>
      </c>
      <c r="S1483" s="13">
        <f t="shared" si="1966"/>
        <v>9.4541245762512858E-3</v>
      </c>
      <c r="T1483" s="13">
        <f t="shared" si="1967"/>
        <v>2.6552819944432728E-2</v>
      </c>
      <c r="U1483" s="13">
        <f t="shared" si="1968"/>
        <v>3.6577857855685358E-3</v>
      </c>
      <c r="V1483" s="13">
        <f t="shared" si="1969"/>
        <v>3.8668072616519561E-3</v>
      </c>
      <c r="W1483" s="13">
        <f t="shared" si="1970"/>
        <v>6.425127917397315E-2</v>
      </c>
      <c r="X1483" s="13">
        <f t="shared" si="1971"/>
        <v>4.5753302192794214E-2</v>
      </c>
      <c r="Y1483" s="13">
        <f t="shared" si="1972"/>
        <v>1.6290451244378699E-2</v>
      </c>
      <c r="Z1483" s="13">
        <f t="shared" si="1973"/>
        <v>1.6795952220399938E-4</v>
      </c>
      <c r="AA1483" s="13">
        <f t="shared" si="1974"/>
        <v>8.682357796616797E-4</v>
      </c>
      <c r="AB1483" s="13">
        <f t="shared" si="1975"/>
        <v>2.2440923836671138E-3</v>
      </c>
      <c r="AC1483" s="13">
        <f t="shared" si="1976"/>
        <v>8.8962352161429438E-4</v>
      </c>
      <c r="AD1483" s="13">
        <f t="shared" si="1977"/>
        <v>8.3033785068939811E-2</v>
      </c>
      <c r="AE1483" s="13">
        <f t="shared" si="1978"/>
        <v>5.9128314787071992E-2</v>
      </c>
      <c r="AF1483" s="13">
        <f t="shared" si="1979"/>
        <v>2.1052620970225248E-2</v>
      </c>
      <c r="AG1483" s="13">
        <f t="shared" si="1980"/>
        <v>4.9971867828132706E-3</v>
      </c>
      <c r="AH1483" s="13">
        <f t="shared" si="1981"/>
        <v>2.9900971911971776E-5</v>
      </c>
      <c r="AI1483" s="13">
        <f t="shared" si="1982"/>
        <v>1.5456756080254331E-4</v>
      </c>
      <c r="AJ1483" s="13">
        <f t="shared" si="1983"/>
        <v>3.9950425228288953E-4</v>
      </c>
      <c r="AK1483" s="13">
        <f t="shared" si="1984"/>
        <v>6.8838785561221665E-4</v>
      </c>
      <c r="AL1483" s="13">
        <f t="shared" si="1985"/>
        <v>1.309905491171643E-4</v>
      </c>
      <c r="AM1483" s="13">
        <f t="shared" si="1986"/>
        <v>8.5845568231646976E-2</v>
      </c>
      <c r="AN1483" s="13">
        <f t="shared" si="1987"/>
        <v>6.1130584102140582E-2</v>
      </c>
      <c r="AO1483" s="13">
        <f t="shared" si="1988"/>
        <v>2.1765528434648164E-2</v>
      </c>
      <c r="AP1483" s="13">
        <f t="shared" si="1989"/>
        <v>5.16640712661852E-3</v>
      </c>
      <c r="AQ1483" s="13">
        <f t="shared" si="1990"/>
        <v>9.1974895112646813E-4</v>
      </c>
      <c r="AR1483" s="13">
        <f t="shared" si="1991"/>
        <v>4.258493282421287E-6</v>
      </c>
      <c r="AS1483" s="13">
        <f t="shared" si="1992"/>
        <v>2.2013495791898785E-5</v>
      </c>
      <c r="AT1483" s="13">
        <f t="shared" si="1993"/>
        <v>5.6897353693184191E-5</v>
      </c>
      <c r="AU1483" s="13">
        <f t="shared" si="1994"/>
        <v>9.8040126168985988E-5</v>
      </c>
      <c r="AV1483" s="13">
        <f t="shared" si="1995"/>
        <v>1.2670008860687289E-4</v>
      </c>
      <c r="AW1483" s="13">
        <f t="shared" si="1996"/>
        <v>1.3394027190163955E-5</v>
      </c>
      <c r="AX1483" s="13">
        <f t="shared" si="1997"/>
        <v>7.3960472624644835E-2</v>
      </c>
      <c r="AY1483" s="13">
        <f t="shared" si="1998"/>
        <v>5.2667213755458124E-2</v>
      </c>
      <c r="AZ1483" s="13">
        <f t="shared" si="1999"/>
        <v>1.8752147642704699E-2</v>
      </c>
      <c r="BA1483" s="13">
        <f t="shared" si="2000"/>
        <v>4.4511314995894467E-3</v>
      </c>
      <c r="BB1483" s="13">
        <f t="shared" si="2001"/>
        <v>7.9241210143516174E-4</v>
      </c>
      <c r="BC1483" s="13">
        <f t="shared" si="2002"/>
        <v>1.1285524834461632E-4</v>
      </c>
      <c r="BD1483" s="13">
        <f t="shared" si="2003"/>
        <v>5.0541180539258675E-7</v>
      </c>
      <c r="BE1483" s="13">
        <f t="shared" si="2004"/>
        <v>2.6126331341445118E-6</v>
      </c>
      <c r="BF1483" s="13">
        <f t="shared" si="2005"/>
        <v>6.7527626193136571E-6</v>
      </c>
      <c r="BG1483" s="13">
        <f t="shared" si="2006"/>
        <v>1.1635720401984709E-5</v>
      </c>
      <c r="BH1483" s="13">
        <f t="shared" si="2007"/>
        <v>1.5037177771427882E-5</v>
      </c>
      <c r="BI1483" s="13">
        <f t="shared" si="2008"/>
        <v>1.5546383551186457E-5</v>
      </c>
      <c r="BJ1483" s="14">
        <f t="shared" si="2009"/>
        <v>0.6983386044170623</v>
      </c>
      <c r="BK1483" s="14">
        <f t="shared" si="2010"/>
        <v>8.0072836752572318E-2</v>
      </c>
      <c r="BL1483" s="14">
        <f t="shared" si="2011"/>
        <v>1.1097420862299905E-2</v>
      </c>
      <c r="BM1483" s="14">
        <f t="shared" si="2012"/>
        <v>0.66954920357734926</v>
      </c>
      <c r="BN1483" s="14">
        <f t="shared" si="2013"/>
        <v>6.7473798248521288E-2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1.5941000000000001</v>
      </c>
      <c r="F1527" s="10">
        <f>VLOOKUP(B1527,home!$B$2:$E$405,3,FALSE)</f>
        <v>1.0455000000000001</v>
      </c>
      <c r="G1527" s="10">
        <f>VLOOKUP(C1527,away!$B$2:$E$405,4,FALSE)</f>
        <v>1.1849000000000001</v>
      </c>
      <c r="H1527" s="10">
        <f>VLOOKUP(A1527,away!$A$2:$E$405,3,FALSE)</f>
        <v>1.1647000000000001</v>
      </c>
      <c r="I1527" s="10">
        <f>VLOOKUP(C1527,away!$B$2:$E$405,3,FALSE)</f>
        <v>0.85860000000000003</v>
      </c>
      <c r="J1527" s="10">
        <f>VLOOKUP(B1527,home!$B$2:$E$405,4,FALSE)</f>
        <v>0.76319999999999999</v>
      </c>
      <c r="K1527" s="12">
        <f t="shared" si="2070"/>
        <v>1.9747917235950003</v>
      </c>
      <c r="L1527" s="12">
        <f t="shared" si="2071"/>
        <v>0.76320871574400007</v>
      </c>
      <c r="M1527" s="13">
        <f t="shared" si="2072"/>
        <v>6.4699588388726734E-2</v>
      </c>
      <c r="N1527" s="13">
        <f t="shared" si="2073"/>
        <v>0.12776821167006075</v>
      </c>
      <c r="O1527" s="13">
        <f t="shared" si="2074"/>
        <v>4.9379289763325548E-2</v>
      </c>
      <c r="P1527" s="13">
        <f t="shared" si="2075"/>
        <v>9.7513812741614622E-2</v>
      </c>
      <c r="Q1527" s="13">
        <f t="shared" si="2076"/>
        <v>0.12615780347228508</v>
      </c>
      <c r="R1527" s="13">
        <f t="shared" si="2077"/>
        <v>1.8843352162309267E-2</v>
      </c>
      <c r="S1527" s="13">
        <f t="shared" si="2078"/>
        <v>3.6742674537105405E-2</v>
      </c>
      <c r="T1527" s="13">
        <f t="shared" si="2079"/>
        <v>9.6284735169166635E-2</v>
      </c>
      <c r="U1527" s="13">
        <f t="shared" si="2080"/>
        <v>3.7211695894914291E-2</v>
      </c>
      <c r="V1527" s="13">
        <f t="shared" si="2081"/>
        <v>6.1530844556890521E-3</v>
      </c>
      <c r="W1527" s="13">
        <f t="shared" si="2082"/>
        <v>8.304512872133106E-2</v>
      </c>
      <c r="X1527" s="13">
        <f t="shared" si="2083"/>
        <v>6.3380766040202249E-2</v>
      </c>
      <c r="Y1527" s="13">
        <f t="shared" si="2084"/>
        <v>2.4186376526206838E-2</v>
      </c>
      <c r="Z1527" s="13">
        <f t="shared" si="2085"/>
        <v>4.7938035347026616E-3</v>
      </c>
      <c r="AA1527" s="13">
        <f t="shared" si="2086"/>
        <v>9.4667635448712744E-3</v>
      </c>
      <c r="AB1527" s="13">
        <f t="shared" si="2087"/>
        <v>9.3474431488213307E-3</v>
      </c>
      <c r="AC1527" s="13">
        <f t="shared" si="2088"/>
        <v>5.7961219338679352E-4</v>
      </c>
      <c r="AD1527" s="13">
        <f t="shared" si="2089"/>
        <v>4.0999208220941517E-2</v>
      </c>
      <c r="AE1527" s="13">
        <f t="shared" si="2090"/>
        <v>3.1290953052825629E-2</v>
      </c>
      <c r="AF1527" s="13">
        <f t="shared" si="2091"/>
        <v>1.1940764046926419E-2</v>
      </c>
      <c r="AG1527" s="13">
        <f t="shared" si="2092"/>
        <v>3.0377650644189476E-3</v>
      </c>
      <c r="AH1527" s="13">
        <f t="shared" si="2093"/>
        <v>9.1466815981236646E-4</v>
      </c>
      <c r="AI1527" s="13">
        <f t="shared" si="2094"/>
        <v>1.8062791118333302E-3</v>
      </c>
      <c r="AJ1527" s="13">
        <f t="shared" si="2095"/>
        <v>1.7835125202754947E-3</v>
      </c>
      <c r="AK1527" s="13">
        <f t="shared" si="2096"/>
        <v>1.1740219213227025E-3</v>
      </c>
      <c r="AL1527" s="13">
        <f t="shared" si="2097"/>
        <v>3.4943155773475886E-5</v>
      </c>
      <c r="AM1527" s="13">
        <f t="shared" si="2098"/>
        <v>1.6192979413732662E-2</v>
      </c>
      <c r="AN1527" s="13">
        <f t="shared" si="2099"/>
        <v>1.2358623022423937E-2</v>
      </c>
      <c r="AO1527" s="13">
        <f t="shared" si="2100"/>
        <v>4.7161044026542013E-3</v>
      </c>
      <c r="AP1527" s="13">
        <f t="shared" si="2101"/>
        <v>1.1997906614881128E-3</v>
      </c>
      <c r="AQ1527" s="13">
        <f t="shared" si="2102"/>
        <v>2.2892267247899667E-4</v>
      </c>
      <c r="AR1527" s="13">
        <f t="shared" si="2103"/>
        <v>1.3961654231646483E-4</v>
      </c>
      <c r="AS1527" s="13">
        <f t="shared" si="2104"/>
        <v>2.7571359224350589E-4</v>
      </c>
      <c r="AT1527" s="13">
        <f t="shared" si="2105"/>
        <v>2.7223846002256112E-4</v>
      </c>
      <c r="AU1527" s="13">
        <f t="shared" si="2106"/>
        <v>1.7920475256560068E-4</v>
      </c>
      <c r="AV1527" s="13">
        <f t="shared" si="2107"/>
        <v>8.8473015548859568E-5</v>
      </c>
      <c r="AW1527" s="13">
        <f t="shared" si="2108"/>
        <v>1.4629323486329554E-6</v>
      </c>
      <c r="AX1527" s="13">
        <f t="shared" si="2109"/>
        <v>5.3296269544305828E-3</v>
      </c>
      <c r="AY1527" s="13">
        <f t="shared" si="2110"/>
        <v>4.0676177432855719E-3</v>
      </c>
      <c r="AZ1527" s="13">
        <f t="shared" si="2111"/>
        <v>1.552220656995244E-3</v>
      </c>
      <c r="BA1527" s="13">
        <f t="shared" si="2112"/>
        <v>3.9488944472554951E-4</v>
      </c>
      <c r="BB1527" s="13">
        <f t="shared" si="2113"/>
        <v>7.5345766492461967E-5</v>
      </c>
      <c r="BC1527" s="13">
        <f t="shared" si="2114"/>
        <v>1.1500909136291845E-5</v>
      </c>
      <c r="BD1527" s="13">
        <f t="shared" si="2115"/>
        <v>1.7759426992994487E-5</v>
      </c>
      <c r="BE1527" s="13">
        <f t="shared" si="2116"/>
        <v>3.5071169441555157E-5</v>
      </c>
      <c r="BF1527" s="13">
        <f t="shared" si="2117"/>
        <v>3.4629127574990519E-5</v>
      </c>
      <c r="BG1527" s="13">
        <f t="shared" si="2118"/>
        <v>2.2795104843468892E-5</v>
      </c>
      <c r="BH1527" s="13">
        <f t="shared" si="2119"/>
        <v>1.1253896095840672E-5</v>
      </c>
      <c r="BI1527" s="13">
        <f t="shared" si="2120"/>
        <v>4.4448201736528443E-6</v>
      </c>
      <c r="BJ1527" s="14">
        <f t="shared" si="2121"/>
        <v>0.65421933363220885</v>
      </c>
      <c r="BK1527" s="14">
        <f t="shared" si="2122"/>
        <v>0.20979133321558166</v>
      </c>
      <c r="BL1527" s="14">
        <f t="shared" si="2123"/>
        <v>0.13100822613530516</v>
      </c>
      <c r="BM1527" s="14">
        <f t="shared" si="2124"/>
        <v>0.51138448350853916</v>
      </c>
      <c r="BN1527" s="14">
        <f t="shared" si="2125"/>
        <v>0.48436205819832201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1.5941000000000001</v>
      </c>
      <c r="F1528" s="10">
        <f>VLOOKUP(B1528,home!$B$2:$E$405,3,FALSE)</f>
        <v>1.4428000000000001</v>
      </c>
      <c r="G1528" s="10">
        <f>VLOOKUP(C1528,away!$B$2:$E$405,4,FALSE)</f>
        <v>1.6031</v>
      </c>
      <c r="H1528" s="10">
        <f>VLOOKUP(A1528,away!$A$2:$E$405,3,FALSE)</f>
        <v>1.1647000000000001</v>
      </c>
      <c r="I1528" s="10">
        <f>VLOOKUP(C1528,away!$B$2:$E$405,3,FALSE)</f>
        <v>1.1448</v>
      </c>
      <c r="J1528" s="10">
        <f>VLOOKUP(B1528,home!$B$2:$E$405,4,FALSE)</f>
        <v>0.2576</v>
      </c>
      <c r="K1528" s="12">
        <f t="shared" si="2070"/>
        <v>3.6870778671880005</v>
      </c>
      <c r="L1528" s="12">
        <f t="shared" si="2071"/>
        <v>0.34347058905600003</v>
      </c>
      <c r="M1528" s="13">
        <f t="shared" si="2072"/>
        <v>1.7764584184221784E-2</v>
      </c>
      <c r="N1528" s="13">
        <f t="shared" si="2073"/>
        <v>6.5499405165442143E-2</v>
      </c>
      <c r="O1528" s="13">
        <f t="shared" si="2074"/>
        <v>6.101612194089558E-3</v>
      </c>
      <c r="P1528" s="13">
        <f t="shared" si="2075"/>
        <v>2.2497119274992025E-2</v>
      </c>
      <c r="Q1528" s="13">
        <f t="shared" si="2076"/>
        <v>0.12075070354974059</v>
      </c>
      <c r="R1528" s="13">
        <f t="shared" si="2077"/>
        <v>1.0478621672476067E-3</v>
      </c>
      <c r="S1528" s="13">
        <f t="shared" si="2078"/>
        <v>7.1226037494694873E-3</v>
      </c>
      <c r="T1528" s="13">
        <f t="shared" si="2079"/>
        <v>4.1474315277155831E-2</v>
      </c>
      <c r="U1528" s="13">
        <f t="shared" si="2080"/>
        <v>3.8635494047223012E-3</v>
      </c>
      <c r="V1528" s="13">
        <f t="shared" si="2081"/>
        <v>1.0022317090042389E-3</v>
      </c>
      <c r="W1528" s="13">
        <f t="shared" si="2082"/>
        <v>0.14840574883520932</v>
      </c>
      <c r="X1528" s="13">
        <f t="shared" si="2083"/>
        <v>5.097300997172613E-2</v>
      </c>
      <c r="Y1528" s="13">
        <f t="shared" si="2084"/>
        <v>8.7538648804730695E-3</v>
      </c>
      <c r="Z1528" s="13">
        <f t="shared" si="2085"/>
        <v>1.1996994527801078E-4</v>
      </c>
      <c r="AA1528" s="13">
        <f t="shared" si="2086"/>
        <v>4.4233852996230914E-4</v>
      </c>
      <c r="AB1528" s="13">
        <f t="shared" si="2087"/>
        <v>8.1546830181425335E-4</v>
      </c>
      <c r="AC1528" s="13">
        <f t="shared" si="2088"/>
        <v>7.9326815592852551E-5</v>
      </c>
      <c r="AD1528" s="13">
        <f t="shared" si="2089"/>
        <v>0.13679588797344042</v>
      </c>
      <c r="AE1528" s="13">
        <f t="shared" si="2090"/>
        <v>4.6985364222676171E-2</v>
      </c>
      <c r="AF1528" s="13">
        <f t="shared" si="2091"/>
        <v>8.0690453632866477E-3</v>
      </c>
      <c r="AG1528" s="13">
        <f t="shared" si="2092"/>
        <v>9.2382658801588369E-4</v>
      </c>
      <c r="AH1528" s="13">
        <f t="shared" si="2093"/>
        <v>1.0301536943413612E-5</v>
      </c>
      <c r="AI1528" s="13">
        <f t="shared" si="2094"/>
        <v>3.7982568862079854E-5</v>
      </c>
      <c r="AJ1528" s="13">
        <f t="shared" si="2095"/>
        <v>7.0022344495159397E-5</v>
      </c>
      <c r="AK1528" s="13">
        <f t="shared" si="2096"/>
        <v>8.605927886557188E-5</v>
      </c>
      <c r="AL1528" s="13">
        <f t="shared" si="2097"/>
        <v>4.0183880772909408E-6</v>
      </c>
      <c r="AM1528" s="13">
        <f t="shared" si="2098"/>
        <v>0.10087541817384028</v>
      </c>
      <c r="AN1528" s="13">
        <f t="shared" si="2099"/>
        <v>3.4647739301439252E-2</v>
      </c>
      <c r="AO1528" s="13">
        <f t="shared" si="2100"/>
        <v>5.9502397136620318E-3</v>
      </c>
      <c r="AP1528" s="13">
        <f t="shared" si="2101"/>
        <v>6.8124411315863449E-4</v>
      </c>
      <c r="AQ1528" s="13">
        <f t="shared" si="2102"/>
        <v>5.8496829209382124E-5</v>
      </c>
      <c r="AR1528" s="13">
        <f t="shared" si="2103"/>
        <v>7.0765499242728388E-7</v>
      </c>
      <c r="AS1528" s="13">
        <f t="shared" si="2104"/>
        <v>2.6091790601837306E-6</v>
      </c>
      <c r="AT1528" s="13">
        <f t="shared" si="2105"/>
        <v>4.8101231821669116E-6</v>
      </c>
      <c r="AU1528" s="13">
        <f t="shared" si="2106"/>
        <v>5.9117662411385091E-6</v>
      </c>
      <c r="AV1528" s="13">
        <f t="shared" si="2107"/>
        <v>5.4492856159227506E-6</v>
      </c>
      <c r="AW1528" s="13">
        <f t="shared" si="2108"/>
        <v>1.4135827612358495E-7</v>
      </c>
      <c r="AX1528" s="13">
        <f t="shared" si="2109"/>
        <v>6.1989253615350105E-2</v>
      </c>
      <c r="AY1528" s="13">
        <f t="shared" si="2110"/>
        <v>2.1291485454406081E-2</v>
      </c>
      <c r="AZ1528" s="13">
        <f t="shared" si="2111"/>
        <v>3.6564995254510565E-3</v>
      </c>
      <c r="BA1528" s="13">
        <f t="shared" si="2112"/>
        <v>4.1863334862988637E-4</v>
      </c>
      <c r="BB1528" s="13">
        <f t="shared" si="2113"/>
        <v>3.5947060713098218E-5</v>
      </c>
      <c r="BC1528" s="13">
        <f t="shared" si="2114"/>
        <v>2.4693516235919282E-6</v>
      </c>
      <c r="BD1528" s="13">
        <f t="shared" si="2115"/>
        <v>4.0509779516236402E-8</v>
      </c>
      <c r="BE1528" s="13">
        <f t="shared" si="2116"/>
        <v>1.4936271145898105E-7</v>
      </c>
      <c r="BF1528" s="13">
        <f t="shared" si="2117"/>
        <v>2.7535597380179837E-7</v>
      </c>
      <c r="BG1528" s="13">
        <f t="shared" si="2118"/>
        <v>3.3841963886753648E-7</v>
      </c>
      <c r="BH1528" s="13">
        <f t="shared" si="2119"/>
        <v>3.1194489007256248E-7</v>
      </c>
      <c r="BI1528" s="13">
        <f t="shared" si="2120"/>
        <v>2.3003301999378781E-7</v>
      </c>
      <c r="BJ1528" s="14">
        <f t="shared" si="2121"/>
        <v>0.85823859831464977</v>
      </c>
      <c r="BK1528" s="14">
        <f t="shared" si="2122"/>
        <v>6.976136957576376E-2</v>
      </c>
      <c r="BL1528" s="14">
        <f t="shared" si="2123"/>
        <v>1.2496029962107805E-2</v>
      </c>
      <c r="BM1528" s="14">
        <f t="shared" si="2124"/>
        <v>0.6856633371659353</v>
      </c>
      <c r="BN1528" s="14">
        <f t="shared" si="2125"/>
        <v>0.2336612865357337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1.1607000000000001</v>
      </c>
      <c r="F1529" s="10">
        <f>VLOOKUP(B1529,home!$B$2:$E$405,3,FALSE)</f>
        <v>0.46989999999999998</v>
      </c>
      <c r="G1529" s="10">
        <f>VLOOKUP(C1529,away!$B$2:$E$405,4,FALSE)</f>
        <v>1.2061999999999999</v>
      </c>
      <c r="H1529" s="10">
        <f>VLOOKUP(A1529,away!$A$2:$E$405,3,FALSE)</f>
        <v>0.89880000000000004</v>
      </c>
      <c r="I1529" s="10">
        <f>VLOOKUP(C1529,away!$B$2:$E$405,3,FALSE)</f>
        <v>0.8901</v>
      </c>
      <c r="J1529" s="10">
        <f>VLOOKUP(B1529,home!$B$2:$E$405,4,FALSE)</f>
        <v>1.1126</v>
      </c>
      <c r="K1529" s="12">
        <f t="shared" si="2070"/>
        <v>0.657877076166</v>
      </c>
      <c r="L1529" s="12">
        <f t="shared" si="2071"/>
        <v>0.89010434368800007</v>
      </c>
      <c r="M1529" s="13">
        <f t="shared" si="2072"/>
        <v>0.212676846083624</v>
      </c>
      <c r="N1529" s="13">
        <f t="shared" si="2073"/>
        <v>0.13991522166970094</v>
      </c>
      <c r="O1529" s="13">
        <f t="shared" si="2074"/>
        <v>0.18930458450089793</v>
      </c>
      <c r="P1529" s="13">
        <f t="shared" si="2075"/>
        <v>0.12453914655627019</v>
      </c>
      <c r="Q1529" s="13">
        <f t="shared" si="2076"/>
        <v>4.6023508471590306E-2</v>
      </c>
      <c r="R1529" s="13">
        <f t="shared" si="2077"/>
        <v>8.4250416472150647E-2</v>
      </c>
      <c r="S1529" s="13">
        <f t="shared" si="2078"/>
        <v>1.8231884794437912E-2</v>
      </c>
      <c r="T1529" s="13">
        <f t="shared" si="2079"/>
        <v>4.0965724802324001E-2</v>
      </c>
      <c r="U1529" s="13">
        <f t="shared" si="2080"/>
        <v>5.5426417654466258E-2</v>
      </c>
      <c r="V1529" s="13">
        <f t="shared" si="2081"/>
        <v>1.1862459220401511E-3</v>
      </c>
      <c r="W1529" s="13">
        <f t="shared" si="2082"/>
        <v>1.0092603729396991E-2</v>
      </c>
      <c r="X1529" s="13">
        <f t="shared" si="2083"/>
        <v>8.9834704186579697E-3</v>
      </c>
      <c r="Y1529" s="13">
        <f t="shared" si="2084"/>
        <v>3.9981130205200572E-3</v>
      </c>
      <c r="Z1529" s="13">
        <f t="shared" si="2085"/>
        <v>2.499722055312811E-2</v>
      </c>
      <c r="AA1529" s="13">
        <f t="shared" si="2086"/>
        <v>1.6445098369768561E-2</v>
      </c>
      <c r="AB1529" s="13">
        <f t="shared" si="2087"/>
        <v>5.4094266163827965E-3</v>
      </c>
      <c r="AC1529" s="13">
        <f t="shared" si="2088"/>
        <v>4.3415061823022671E-5</v>
      </c>
      <c r="AD1529" s="13">
        <f t="shared" si="2089"/>
        <v>1.6599231580994394E-3</v>
      </c>
      <c r="AE1529" s="13">
        <f t="shared" si="2090"/>
        <v>1.4775048132126137E-3</v>
      </c>
      <c r="AF1529" s="13">
        <f t="shared" si="2091"/>
        <v>6.5756672603023729E-4</v>
      </c>
      <c r="AG1529" s="13">
        <f t="shared" si="2092"/>
        <v>1.951009997014038E-4</v>
      </c>
      <c r="AH1529" s="13">
        <f t="shared" si="2093"/>
        <v>5.562533648616569E-3</v>
      </c>
      <c r="AI1529" s="13">
        <f t="shared" si="2094"/>
        <v>3.6594633728268596E-3</v>
      </c>
      <c r="AJ1529" s="13">
        <f t="shared" si="2095"/>
        <v>1.2037385320259515E-3</v>
      </c>
      <c r="AK1529" s="13">
        <f t="shared" si="2096"/>
        <v>2.6397066197252875E-4</v>
      </c>
      <c r="AL1529" s="13">
        <f t="shared" si="2097"/>
        <v>1.0169183616727108E-6</v>
      </c>
      <c r="AM1529" s="13">
        <f t="shared" si="2098"/>
        <v>2.1840507878213847E-4</v>
      </c>
      <c r="AN1529" s="13">
        <f t="shared" si="2099"/>
        <v>1.944033093075013E-4</v>
      </c>
      <c r="AO1529" s="13">
        <f t="shared" si="2100"/>
        <v>8.6519615020964349E-5</v>
      </c>
      <c r="AP1529" s="13">
        <f t="shared" si="2101"/>
        <v>2.5670495048124638E-5</v>
      </c>
      <c r="AQ1529" s="13">
        <f t="shared" si="2102"/>
        <v>5.7123547867392571E-6</v>
      </c>
      <c r="AR1529" s="13">
        <f t="shared" si="2103"/>
        <v>9.9024707250885383E-4</v>
      </c>
      <c r="AS1529" s="13">
        <f t="shared" si="2104"/>
        <v>6.5146084874406567E-4</v>
      </c>
      <c r="AT1529" s="13">
        <f t="shared" si="2105"/>
        <v>2.1429057920418332E-4</v>
      </c>
      <c r="AU1529" s="13">
        <f t="shared" si="2106"/>
        <v>4.699228656558894E-5</v>
      </c>
      <c r="AV1529" s="13">
        <f t="shared" si="2107"/>
        <v>7.7287870220311108E-6</v>
      </c>
      <c r="AW1529" s="13">
        <f t="shared" si="2108"/>
        <v>1.6541285681418138E-8</v>
      </c>
      <c r="AX1529" s="13">
        <f t="shared" si="2109"/>
        <v>2.3947282441499685E-5</v>
      </c>
      <c r="AY1529" s="13">
        <f t="shared" si="2110"/>
        <v>2.1315580120702244E-5</v>
      </c>
      <c r="AZ1529" s="13">
        <f t="shared" si="2111"/>
        <v>9.4865452268333255E-6</v>
      </c>
      <c r="BA1529" s="13">
        <f t="shared" si="2112"/>
        <v>2.8146717043323361E-6</v>
      </c>
      <c r="BB1529" s="13">
        <f t="shared" si="2113"/>
        <v>6.2633787752047942E-7</v>
      </c>
      <c r="BC1529" s="13">
        <f t="shared" si="2114"/>
        <v>1.115012130794603E-7</v>
      </c>
      <c r="BD1529" s="13">
        <f t="shared" si="2115"/>
        <v>1.4690387009407609E-4</v>
      </c>
      <c r="BE1529" s="13">
        <f t="shared" si="2116"/>
        <v>9.6644688534960646E-5</v>
      </c>
      <c r="BF1529" s="13">
        <f t="shared" si="2117"/>
        <v>3.1790162560176826E-5</v>
      </c>
      <c r="BG1529" s="13">
        <f t="shared" si="2118"/>
        <v>6.9713397319769922E-6</v>
      </c>
      <c r="BH1529" s="13">
        <f t="shared" si="2119"/>
        <v>1.1465711499582221E-6</v>
      </c>
      <c r="BI1529" s="13">
        <f t="shared" si="2120"/>
        <v>1.5086057515016071E-7</v>
      </c>
      <c r="BJ1529" s="14">
        <f t="shared" si="2121"/>
        <v>0.25455775058076335</v>
      </c>
      <c r="BK1529" s="14">
        <f t="shared" si="2122"/>
        <v>0.35669987091667771</v>
      </c>
      <c r="BL1529" s="14">
        <f t="shared" si="2123"/>
        <v>0.3637199768957991</v>
      </c>
      <c r="BM1529" s="14">
        <f t="shared" si="2124"/>
        <v>0.20324379615329927</v>
      </c>
      <c r="BN1529" s="14">
        <f t="shared" si="2125"/>
        <v>0.79670972375423399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1.1607000000000001</v>
      </c>
      <c r="F1530" s="10">
        <f>VLOOKUP(B1530,home!$B$2:$E$405,3,FALSE)</f>
        <v>0.68920000000000003</v>
      </c>
      <c r="G1530" s="10">
        <f>VLOOKUP(C1530,away!$B$2:$E$405,4,FALSE)</f>
        <v>1.1748000000000001</v>
      </c>
      <c r="H1530" s="10">
        <f>VLOOKUP(A1530,away!$A$2:$E$405,3,FALSE)</f>
        <v>0.89880000000000004</v>
      </c>
      <c r="I1530" s="10">
        <f>VLOOKUP(C1530,away!$B$2:$E$405,3,FALSE)</f>
        <v>1.2137</v>
      </c>
      <c r="J1530" s="10">
        <f>VLOOKUP(B1530,home!$B$2:$E$405,4,FALSE)</f>
        <v>1.3351</v>
      </c>
      <c r="K1530" s="12">
        <f t="shared" si="2070"/>
        <v>0.93978647611200006</v>
      </c>
      <c r="L1530" s="12">
        <f t="shared" si="2071"/>
        <v>1.4564252899560002</v>
      </c>
      <c r="M1530" s="13">
        <f t="shared" si="2072"/>
        <v>9.106226587485379E-2</v>
      </c>
      <c r="N1530" s="13">
        <f t="shared" si="2073"/>
        <v>8.557908595330288E-2</v>
      </c>
      <c r="O1530" s="13">
        <f t="shared" si="2074"/>
        <v>0.13262538698083431</v>
      </c>
      <c r="P1530" s="13">
        <f t="shared" si="2075"/>
        <v>0.1246395450737086</v>
      </c>
      <c r="Q1530" s="13">
        <f t="shared" si="2076"/>
        <v>4.0213033808470237E-2</v>
      </c>
      <c r="R1530" s="13">
        <f t="shared" si="2077"/>
        <v>9.6579483844544192E-2</v>
      </c>
      <c r="S1530" s="13">
        <f t="shared" si="2078"/>
        <v>4.2649433458889274E-2</v>
      </c>
      <c r="T1530" s="13">
        <f t="shared" si="2079"/>
        <v>5.8567279424511696E-2</v>
      </c>
      <c r="U1530" s="13">
        <f t="shared" si="2080"/>
        <v>9.0764092786980013E-2</v>
      </c>
      <c r="V1530" s="13">
        <f t="shared" si="2081"/>
        <v>6.4861674992957785E-3</v>
      </c>
      <c r="W1530" s="13">
        <f t="shared" si="2082"/>
        <v>1.2597221778878323E-2</v>
      </c>
      <c r="X1530" s="13">
        <f t="shared" si="2083"/>
        <v>1.8346912381942901E-2</v>
      </c>
      <c r="Y1530" s="13">
        <f t="shared" si="2084"/>
        <v>1.3360453592834262E-2</v>
      </c>
      <c r="Z1530" s="13">
        <f t="shared" si="2085"/>
        <v>4.6886934254030392E-2</v>
      </c>
      <c r="AA1530" s="13">
        <f t="shared" si="2086"/>
        <v>4.4063706718290248E-2</v>
      </c>
      <c r="AB1530" s="13">
        <f t="shared" si="2087"/>
        <v>2.0705237830607327E-2</v>
      </c>
      <c r="AC1530" s="13">
        <f t="shared" si="2088"/>
        <v>5.5486276245799977E-4</v>
      </c>
      <c r="AD1530" s="13">
        <f t="shared" si="2089"/>
        <v>2.9596746660933487E-3</v>
      </c>
      <c r="AE1530" s="13">
        <f t="shared" si="2090"/>
        <v>4.310545033740433E-3</v>
      </c>
      <c r="AF1530" s="13">
        <f t="shared" si="2091"/>
        <v>3.1389934003169043E-3</v>
      </c>
      <c r="AG1530" s="13">
        <f t="shared" si="2092"/>
        <v>1.5239031244088401E-3</v>
      </c>
      <c r="AH1530" s="13">
        <f t="shared" si="2093"/>
        <v>1.7071829204018528E-2</v>
      </c>
      <c r="AI1530" s="13">
        <f t="shared" si="2094"/>
        <v>1.6043874208430502E-2</v>
      </c>
      <c r="AJ1530" s="13">
        <f t="shared" si="2095"/>
        <v>7.5389080027625536E-3</v>
      </c>
      <c r="AK1530" s="13">
        <f t="shared" si="2096"/>
        <v>2.361654595216259E-3</v>
      </c>
      <c r="AL1530" s="13">
        <f t="shared" si="2097"/>
        <v>3.0378265520495388E-5</v>
      </c>
      <c r="AM1530" s="13">
        <f t="shared" si="2098"/>
        <v>5.5629244497716601E-4</v>
      </c>
      <c r="AN1530" s="13">
        <f t="shared" si="2099"/>
        <v>8.1019838547620134E-4</v>
      </c>
      <c r="AO1530" s="13">
        <f t="shared" si="2100"/>
        <v>5.8999670924452993E-4</v>
      </c>
      <c r="AP1530" s="13">
        <f t="shared" si="2101"/>
        <v>2.8642870944485028E-4</v>
      </c>
      <c r="AQ1530" s="13">
        <f t="shared" si="2102"/>
        <v>1.0429050405123473E-4</v>
      </c>
      <c r="AR1530" s="13">
        <f t="shared" si="2103"/>
        <v>4.9727687597083993E-3</v>
      </c>
      <c r="AS1530" s="13">
        <f t="shared" si="2104"/>
        <v>4.6733408292061974E-3</v>
      </c>
      <c r="AT1530" s="13">
        <f t="shared" si="2105"/>
        <v>2.195971254775012E-3</v>
      </c>
      <c r="AU1530" s="13">
        <f t="shared" si="2106"/>
        <v>6.8791469572275206E-4</v>
      </c>
      <c r="AV1530" s="13">
        <f t="shared" si="2107"/>
        <v>1.616232319397359E-4</v>
      </c>
      <c r="AW1530" s="13">
        <f t="shared" si="2108"/>
        <v>1.1549890732660281E-6</v>
      </c>
      <c r="AX1530" s="13">
        <f t="shared" si="2109"/>
        <v>8.713268609213656E-5</v>
      </c>
      <c r="AY1530" s="13">
        <f t="shared" si="2110"/>
        <v>1.2690224760638513E-4</v>
      </c>
      <c r="AZ1530" s="13">
        <f t="shared" si="2111"/>
        <v>9.2411821383098805E-5</v>
      </c>
      <c r="BA1530" s="13">
        <f t="shared" si="2112"/>
        <v>4.4863637917747279E-5</v>
      </c>
      <c r="BB1530" s="13">
        <f t="shared" si="2113"/>
        <v>1.6335134215709017E-5</v>
      </c>
      <c r="BC1530" s="13">
        <f t="shared" si="2114"/>
        <v>4.7581805173168369E-6</v>
      </c>
      <c r="BD1530" s="13">
        <f t="shared" si="2115"/>
        <v>1.2070776971237413E-3</v>
      </c>
      <c r="BE1530" s="13">
        <f t="shared" si="2116"/>
        <v>1.1343952953733088E-3</v>
      </c>
      <c r="BF1530" s="13">
        <f t="shared" si="2117"/>
        <v>5.3304467857845665E-4</v>
      </c>
      <c r="BG1530" s="13">
        <f t="shared" si="2118"/>
        <v>1.6698272669716719E-4</v>
      </c>
      <c r="BH1530" s="13">
        <f t="shared" si="2119"/>
        <v>3.9232027073575972E-5</v>
      </c>
      <c r="BI1530" s="13">
        <f t="shared" si="2120"/>
        <v>7.3739456948413127E-6</v>
      </c>
      <c r="BJ1530" s="14">
        <f t="shared" si="2121"/>
        <v>0.24331671362542617</v>
      </c>
      <c r="BK1530" s="14">
        <f t="shared" si="2122"/>
        <v>0.26554955518233225</v>
      </c>
      <c r="BL1530" s="14">
        <f t="shared" si="2123"/>
        <v>0.44353389931357712</v>
      </c>
      <c r="BM1530" s="14">
        <f t="shared" si="2124"/>
        <v>0.42846255358111901</v>
      </c>
      <c r="BN1530" s="14">
        <f t="shared" si="2125"/>
        <v>0.57069880153571406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1.5941000000000001</v>
      </c>
      <c r="F1556" s="10">
        <f>VLOOKUP(B1556,home!$B$2:$E$405,3,FALSE)</f>
        <v>1.4637</v>
      </c>
      <c r="G1556" s="10">
        <f>VLOOKUP(C1556,away!$B$2:$E$405,4,FALSE)</f>
        <v>0.9758</v>
      </c>
      <c r="H1556" s="10">
        <f>VLOOKUP(A1556,away!$A$2:$E$405,3,FALSE)</f>
        <v>1.1647000000000001</v>
      </c>
      <c r="I1556" s="10">
        <f>VLOOKUP(C1556,away!$B$2:$E$405,3,FALSE)</f>
        <v>0.57240000000000002</v>
      </c>
      <c r="J1556" s="10">
        <f>VLOOKUP(B1556,home!$B$2:$E$405,4,FALSE)</f>
        <v>0.76319999999999999</v>
      </c>
      <c r="K1556" s="12">
        <f t="shared" si="2070"/>
        <v>2.2768186930860002</v>
      </c>
      <c r="L1556" s="12">
        <f t="shared" si="2071"/>
        <v>0.50880581049600004</v>
      </c>
      <c r="M1556" s="13">
        <f t="shared" si="2072"/>
        <v>6.1690551028558124E-2</v>
      </c>
      <c r="N1556" s="13">
        <f t="shared" si="2073"/>
        <v>0.14045819976859694</v>
      </c>
      <c r="O1556" s="13">
        <f t="shared" si="2074"/>
        <v>3.1388510816030363E-2</v>
      </c>
      <c r="P1556" s="13">
        <f t="shared" si="2075"/>
        <v>7.1465948174070038E-2</v>
      </c>
      <c r="Q1556" s="13">
        <f t="shared" si="2076"/>
        <v>0.15989892741517461</v>
      </c>
      <c r="R1556" s="13">
        <f t="shared" si="2077"/>
        <v>7.9853283430063957E-3</v>
      </c>
      <c r="S1556" s="13">
        <f t="shared" si="2078"/>
        <v>2.0697585218741717E-2</v>
      </c>
      <c r="T1556" s="13">
        <f t="shared" si="2079"/>
        <v>8.1357503360918987E-2</v>
      </c>
      <c r="U1556" s="13">
        <f t="shared" si="2080"/>
        <v>1.8181144841786422E-2</v>
      </c>
      <c r="V1556" s="13">
        <f t="shared" si="2081"/>
        <v>2.6641439102260338E-3</v>
      </c>
      <c r="W1556" s="13">
        <f t="shared" si="2082"/>
        <v>0.12135362231442368</v>
      </c>
      <c r="X1556" s="13">
        <f t="shared" si="2083"/>
        <v>6.174542815831581E-2</v>
      </c>
      <c r="Y1556" s="13">
        <f t="shared" si="2084"/>
        <v>1.5708216309257211E-2</v>
      </c>
      <c r="Z1556" s="13">
        <f t="shared" si="2085"/>
        <v>1.3543271532133502E-3</v>
      </c>
      <c r="AA1556" s="13">
        <f t="shared" si="2086"/>
        <v>3.0835573789901034E-3</v>
      </c>
      <c r="AB1556" s="13">
        <f t="shared" si="2087"/>
        <v>3.5103505408439701E-3</v>
      </c>
      <c r="AC1556" s="13">
        <f t="shared" si="2088"/>
        <v>1.928937732785236E-4</v>
      </c>
      <c r="AD1556" s="13">
        <f t="shared" si="2089"/>
        <v>6.9075048939794575E-2</v>
      </c>
      <c r="AE1556" s="13">
        <f t="shared" si="2090"/>
        <v>3.5145786260863045E-2</v>
      </c>
      <c r="AF1556" s="13">
        <f t="shared" si="2091"/>
        <v>8.9411901319888017E-3</v>
      </c>
      <c r="AG1556" s="13">
        <f t="shared" si="2092"/>
        <v>1.5164431639684668E-3</v>
      </c>
      <c r="AH1556" s="13">
        <f t="shared" si="2093"/>
        <v>1.7227238121686478E-4</v>
      </c>
      <c r="AI1556" s="13">
        <f t="shared" si="2094"/>
        <v>3.9223297785699525E-4</v>
      </c>
      <c r="AJ1556" s="13">
        <f t="shared" si="2095"/>
        <v>4.4652168801479706E-4</v>
      </c>
      <c r="AK1556" s="13">
        <f t="shared" si="2096"/>
        <v>3.3888297538013494E-4</v>
      </c>
      <c r="AL1556" s="13">
        <f t="shared" si="2097"/>
        <v>8.938377871089011E-6</v>
      </c>
      <c r="AM1556" s="13">
        <f t="shared" si="2098"/>
        <v>3.1454272530390903E-2</v>
      </c>
      <c r="AN1556" s="13">
        <f t="shared" si="2099"/>
        <v>1.6004116628387615E-2</v>
      </c>
      <c r="AO1556" s="13">
        <f t="shared" si="2100"/>
        <v>4.0714937661896359E-3</v>
      </c>
      <c r="AP1556" s="13">
        <f t="shared" si="2101"/>
        <v>6.905332285451765E-4</v>
      </c>
      <c r="AQ1556" s="13">
        <f t="shared" si="2102"/>
        <v>8.7836829756087032E-5</v>
      </c>
      <c r="AR1556" s="13">
        <f t="shared" si="2103"/>
        <v>1.7530637710224562E-5</v>
      </c>
      <c r="AS1556" s="13">
        <f t="shared" si="2104"/>
        <v>3.9914083640357638E-5</v>
      </c>
      <c r="AT1556" s="13">
        <f t="shared" si="2105"/>
        <v>4.5438565874882191E-5</v>
      </c>
      <c r="AU1556" s="13">
        <f t="shared" si="2106"/>
        <v>3.4485125390317134E-5</v>
      </c>
      <c r="AV1556" s="13">
        <f t="shared" si="2107"/>
        <v>1.9629094530522182E-5</v>
      </c>
      <c r="AW1556" s="13">
        <f t="shared" si="2108"/>
        <v>2.876316816779918E-7</v>
      </c>
      <c r="AX1556" s="13">
        <f t="shared" si="2109"/>
        <v>1.1935945945769246E-2</v>
      </c>
      <c r="AY1556" s="13">
        <f t="shared" si="2110"/>
        <v>6.0730786509735667E-3</v>
      </c>
      <c r="AZ1556" s="13">
        <f t="shared" si="2111"/>
        <v>1.5450088526072802E-3</v>
      </c>
      <c r="BA1556" s="13">
        <f t="shared" si="2112"/>
        <v>2.6203649382478076E-4</v>
      </c>
      <c r="BB1556" s="13">
        <f t="shared" si="2113"/>
        <v>3.3331422655011917E-5</v>
      </c>
      <c r="BC1556" s="13">
        <f t="shared" si="2114"/>
        <v>3.3918443037936167E-6</v>
      </c>
      <c r="BD1556" s="13">
        <f t="shared" si="2115"/>
        <v>1.4866150547770905E-6</v>
      </c>
      <c r="BE1556" s="13">
        <f t="shared" si="2116"/>
        <v>3.3847529461395482E-6</v>
      </c>
      <c r="BF1556" s="13">
        <f t="shared" si="2117"/>
        <v>3.8532343896242175E-6</v>
      </c>
      <c r="BG1556" s="13">
        <f t="shared" si="2118"/>
        <v>2.9243720290460807E-6</v>
      </c>
      <c r="BH1556" s="13">
        <f t="shared" si="2119"/>
        <v>1.6645662253174888E-6</v>
      </c>
      <c r="BI1556" s="13">
        <f t="shared" si="2120"/>
        <v>7.5798309953649201E-7</v>
      </c>
      <c r="BJ1556" s="14">
        <f t="shared" si="2121"/>
        <v>0.7673614120167056</v>
      </c>
      <c r="BK1556" s="14">
        <f t="shared" si="2122"/>
        <v>0.16279313913371909</v>
      </c>
      <c r="BL1556" s="14">
        <f t="shared" si="2123"/>
        <v>6.5669870974016817E-2</v>
      </c>
      <c r="BM1556" s="14">
        <f t="shared" si="2124"/>
        <v>0.5182184927129263</v>
      </c>
      <c r="BN1556" s="14">
        <f t="shared" si="2125"/>
        <v>0.47288746554543654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1.5941000000000001</v>
      </c>
      <c r="F1557" s="10">
        <f>VLOOKUP(B1557,home!$B$2:$E$405,3,FALSE)</f>
        <v>1.1849000000000001</v>
      </c>
      <c r="G1557" s="10">
        <f>VLOOKUP(C1557,away!$B$2:$E$405,4,FALSE)</f>
        <v>0.9758</v>
      </c>
      <c r="H1557" s="10">
        <f>VLOOKUP(A1557,away!$A$2:$E$405,3,FALSE)</f>
        <v>1.1647000000000001</v>
      </c>
      <c r="I1557" s="10">
        <f>VLOOKUP(C1557,away!$B$2:$E$405,3,FALSE)</f>
        <v>1.1448</v>
      </c>
      <c r="J1557" s="10">
        <f>VLOOKUP(B1557,home!$B$2:$E$405,4,FALSE)</f>
        <v>0.76319999999999999</v>
      </c>
      <c r="K1557" s="12">
        <f t="shared" si="2070"/>
        <v>1.8431389420220001</v>
      </c>
      <c r="L1557" s="12">
        <f t="shared" si="2071"/>
        <v>1.0176116209920001</v>
      </c>
      <c r="M1557" s="13">
        <f t="shared" si="2072"/>
        <v>5.7225792579149656E-2</v>
      </c>
      <c r="N1557" s="13">
        <f t="shared" si="2073"/>
        <v>0.10547508679070434</v>
      </c>
      <c r="O1557" s="13">
        <f t="shared" si="2074"/>
        <v>5.8233631549020448E-2</v>
      </c>
      <c r="P1557" s="13">
        <f t="shared" si="2075"/>
        <v>0.10733267404336054</v>
      </c>
      <c r="Q1557" s="13">
        <f t="shared" si="2076"/>
        <v>9.7202619938548729E-2</v>
      </c>
      <c r="R1557" s="13">
        <f t="shared" si="2077"/>
        <v>2.9629610098424783E-2</v>
      </c>
      <c r="S1557" s="13">
        <f t="shared" si="2078"/>
        <v>5.0328280300200354E-2</v>
      </c>
      <c r="T1557" s="13">
        <f t="shared" si="2079"/>
        <v>9.8914515640335862E-2</v>
      </c>
      <c r="U1557" s="13">
        <f t="shared" si="2080"/>
        <v>5.4611488209335035E-2</v>
      </c>
      <c r="V1557" s="13">
        <f t="shared" si="2081"/>
        <v>1.0488411414122597E-2</v>
      </c>
      <c r="W1557" s="13">
        <f t="shared" si="2082"/>
        <v>5.9719311358434439E-2</v>
      </c>
      <c r="X1557" s="13">
        <f t="shared" si="2083"/>
        <v>6.0771065235982427E-2</v>
      </c>
      <c r="Y1557" s="13">
        <f t="shared" si="2084"/>
        <v>3.0920671102099322E-2</v>
      </c>
      <c r="Z1557" s="13">
        <f t="shared" si="2085"/>
        <v>1.0050478520539662E-2</v>
      </c>
      <c r="AA1557" s="13">
        <f t="shared" si="2086"/>
        <v>1.8524428347162312E-2</v>
      </c>
      <c r="AB1557" s="13">
        <f t="shared" si="2087"/>
        <v>1.7071547632675547E-2</v>
      </c>
      <c r="AC1557" s="13">
        <f t="shared" si="2088"/>
        <v>1.2295037700740953E-3</v>
      </c>
      <c r="AD1557" s="13">
        <f t="shared" si="2089"/>
        <v>2.7517747088866826E-2</v>
      </c>
      <c r="AE1557" s="13">
        <f t="shared" si="2090"/>
        <v>2.8002379221149658E-2</v>
      </c>
      <c r="AF1557" s="13">
        <f t="shared" si="2091"/>
        <v>1.42477732554334E-2</v>
      </c>
      <c r="AG1557" s="13">
        <f t="shared" si="2092"/>
        <v>4.8328998793293505E-3</v>
      </c>
      <c r="AH1557" s="13">
        <f t="shared" si="2093"/>
        <v>2.5568709347579105E-3</v>
      </c>
      <c r="AI1557" s="13">
        <f t="shared" si="2094"/>
        <v>4.7126683895764984E-3</v>
      </c>
      <c r="AJ1557" s="13">
        <f t="shared" si="2095"/>
        <v>4.3430513148322754E-3</v>
      </c>
      <c r="AK1557" s="13">
        <f t="shared" si="2096"/>
        <v>2.6682823351890728E-3</v>
      </c>
      <c r="AL1557" s="13">
        <f t="shared" si="2097"/>
        <v>9.2242271493870248E-5</v>
      </c>
      <c r="AM1557" s="13">
        <f t="shared" si="2098"/>
        <v>1.0143806251240587E-2</v>
      </c>
      <c r="AN1557" s="13">
        <f t="shared" si="2099"/>
        <v>1.0322455122353717E-2</v>
      </c>
      <c r="AO1557" s="13">
        <f t="shared" si="2100"/>
        <v>5.2521251448377692E-3</v>
      </c>
      <c r="AP1557" s="13">
        <f t="shared" si="2101"/>
        <v>1.7815411940970689E-3</v>
      </c>
      <c r="AQ1557" s="13">
        <f t="shared" si="2102"/>
        <v>4.5322925559728534E-4</v>
      </c>
      <c r="AR1557" s="13">
        <f t="shared" si="2103"/>
        <v>5.2038031531726565E-4</v>
      </c>
      <c r="AS1557" s="13">
        <f t="shared" si="2104"/>
        <v>9.5913322382294003E-4</v>
      </c>
      <c r="AT1557" s="13">
        <f t="shared" si="2105"/>
        <v>8.8390789770758196E-4</v>
      </c>
      <c r="AU1557" s="13">
        <f t="shared" si="2106"/>
        <v>5.4305502247521448E-4</v>
      </c>
      <c r="AV1557" s="13">
        <f t="shared" si="2107"/>
        <v>2.5023146489617517E-4</v>
      </c>
      <c r="AW1557" s="13">
        <f t="shared" si="2108"/>
        <v>4.8058213365828706E-6</v>
      </c>
      <c r="AX1557" s="13">
        <f t="shared" si="2109"/>
        <v>3.1160740536646261E-3</v>
      </c>
      <c r="AY1557" s="13">
        <f t="shared" si="2110"/>
        <v>3.1709531688807729E-3</v>
      </c>
      <c r="AZ1557" s="13">
        <f t="shared" si="2111"/>
        <v>1.6133993971372408E-3</v>
      </c>
      <c r="BA1557" s="13">
        <f t="shared" si="2112"/>
        <v>5.4727132527611453E-4</v>
      </c>
      <c r="BB1557" s="13">
        <f t="shared" si="2113"/>
        <v>1.3922741510916675E-4</v>
      </c>
      <c r="BC1557" s="13">
        <f t="shared" si="2114"/>
        <v>2.8335887115153061E-5</v>
      </c>
      <c r="BD1557" s="13">
        <f t="shared" si="2115"/>
        <v>8.8257509367055105E-5</v>
      </c>
      <c r="BE1557" s="13">
        <f t="shared" si="2116"/>
        <v>1.6267085244029073E-4</v>
      </c>
      <c r="BF1557" s="13">
        <f t="shared" si="2117"/>
        <v>1.4991249143230719E-4</v>
      </c>
      <c r="BG1557" s="13">
        <f t="shared" si="2118"/>
        <v>9.2103183618141629E-5</v>
      </c>
      <c r="BH1557" s="13">
        <f t="shared" si="2119"/>
        <v>4.2439741102699911E-5</v>
      </c>
      <c r="BI1557" s="13">
        <f t="shared" si="2120"/>
        <v>1.564446790314357E-5</v>
      </c>
      <c r="BJ1557" s="14">
        <f t="shared" si="2121"/>
        <v>0.56417248772619377</v>
      </c>
      <c r="BK1557" s="14">
        <f t="shared" si="2122"/>
        <v>0.2298678575472819</v>
      </c>
      <c r="BL1557" s="14">
        <f t="shared" si="2123"/>
        <v>0.19605931498105666</v>
      </c>
      <c r="BM1557" s="14">
        <f t="shared" si="2124"/>
        <v>0.54188457642831933</v>
      </c>
      <c r="BN1557" s="14">
        <f t="shared" si="2125"/>
        <v>0.45509941499920853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1.5941000000000001</v>
      </c>
      <c r="F1558" s="10">
        <f>VLOOKUP(B1558,home!$B$2:$E$405,3,FALSE)</f>
        <v>1.6728000000000001</v>
      </c>
      <c r="G1558" s="10">
        <f>VLOOKUP(C1558,away!$B$2:$E$405,4,FALSE)</f>
        <v>1.3243</v>
      </c>
      <c r="H1558" s="10">
        <f>VLOOKUP(A1558,away!$A$2:$E$405,3,FALSE)</f>
        <v>1.1647000000000001</v>
      </c>
      <c r="I1558" s="10">
        <f>VLOOKUP(C1558,away!$B$2:$E$405,3,FALSE)</f>
        <v>0.76319999999999999</v>
      </c>
      <c r="J1558" s="10">
        <f>VLOOKUP(B1558,home!$B$2:$E$405,4,FALSE)</f>
        <v>0.66779999999999995</v>
      </c>
      <c r="K1558" s="12">
        <f t="shared" si="2070"/>
        <v>3.5313922586640003</v>
      </c>
      <c r="L1558" s="12">
        <f t="shared" si="2071"/>
        <v>0.59360677891199998</v>
      </c>
      <c r="M1558" s="13">
        <f t="shared" si="2072"/>
        <v>1.616351014430847E-2</v>
      </c>
      <c r="N1558" s="13">
        <f t="shared" si="2073"/>
        <v>5.7079694596447982E-2</v>
      </c>
      <c r="O1558" s="13">
        <f t="shared" si="2074"/>
        <v>9.5947691926743864E-3</v>
      </c>
      <c r="P1558" s="13">
        <f t="shared" si="2075"/>
        <v>3.3882893650678175E-2</v>
      </c>
      <c r="Q1558" s="13">
        <f t="shared" si="2076"/>
        <v>0.10078539581240092</v>
      </c>
      <c r="R1558" s="13">
        <f t="shared" si="2077"/>
        <v>2.8477600174337662E-3</v>
      </c>
      <c r="S1558" s="13">
        <f t="shared" si="2078"/>
        <v>1.7756824970153857E-2</v>
      </c>
      <c r="T1558" s="13">
        <f t="shared" si="2079"/>
        <v>5.982689416957028E-2</v>
      </c>
      <c r="U1558" s="13">
        <f t="shared" si="2080"/>
        <v>1.0056557680098463E-2</v>
      </c>
      <c r="V1558" s="13">
        <f t="shared" si="2081"/>
        <v>4.1358770235882542E-3</v>
      </c>
      <c r="W1558" s="13">
        <f t="shared" si="2082"/>
        <v>0.11863758885276654</v>
      </c>
      <c r="X1558" s="13">
        <f t="shared" si="2083"/>
        <v>7.0424076976776939E-2</v>
      </c>
      <c r="Y1558" s="13">
        <f t="shared" si="2084"/>
        <v>2.0902104746017645E-2</v>
      </c>
      <c r="Z1558" s="13">
        <f t="shared" si="2085"/>
        <v>5.6348321702107975E-4</v>
      </c>
      <c r="AA1558" s="13">
        <f t="shared" si="2086"/>
        <v>1.9898802704753282E-3</v>
      </c>
      <c r="AB1558" s="13">
        <f t="shared" si="2087"/>
        <v>3.5135238914124011E-3</v>
      </c>
      <c r="AC1558" s="13">
        <f t="shared" si="2088"/>
        <v>5.4186668030098721E-4</v>
      </c>
      <c r="AD1558" s="13">
        <f t="shared" si="2089"/>
        <v>0.10473896571530557</v>
      </c>
      <c r="AE1558" s="13">
        <f t="shared" si="2090"/>
        <v>6.2173760064836936E-2</v>
      </c>
      <c r="AF1558" s="13">
        <f t="shared" si="2091"/>
        <v>1.8453382722467694E-2</v>
      </c>
      <c r="AG1558" s="13">
        <f t="shared" si="2092"/>
        <v>3.6513510259714673E-3</v>
      </c>
      <c r="AH1558" s="13">
        <f t="shared" si="2093"/>
        <v>8.3621864356713622E-5</v>
      </c>
      <c r="AI1558" s="13">
        <f t="shared" si="2094"/>
        <v>2.9530160444434964E-4</v>
      </c>
      <c r="AJ1558" s="13">
        <f t="shared" si="2095"/>
        <v>5.214128999529177E-4</v>
      </c>
      <c r="AK1558" s="13">
        <f t="shared" si="2096"/>
        <v>6.1377115948709317E-4</v>
      </c>
      <c r="AL1558" s="13">
        <f t="shared" si="2097"/>
        <v>4.5435702858018986E-5</v>
      </c>
      <c r="AM1558" s="13">
        <f t="shared" si="2098"/>
        <v>7.397487454150084E-2</v>
      </c>
      <c r="AN1558" s="13">
        <f t="shared" si="2099"/>
        <v>4.3911986996999622E-2</v>
      </c>
      <c r="AO1558" s="13">
        <f t="shared" si="2100"/>
        <v>1.3033226578457284E-2</v>
      </c>
      <c r="AP1558" s="13">
        <f t="shared" si="2101"/>
        <v>2.5788705493560984E-3</v>
      </c>
      <c r="AQ1558" s="13">
        <f t="shared" si="2102"/>
        <v>3.8270876000857332E-4</v>
      </c>
      <c r="AR1558" s="13">
        <f t="shared" si="2103"/>
        <v>9.9277011094809948E-6</v>
      </c>
      <c r="AS1558" s="13">
        <f t="shared" si="2104"/>
        <v>3.50586068443512E-5</v>
      </c>
      <c r="AT1558" s="13">
        <f t="shared" si="2105"/>
        <v>6.1902846404843299E-5</v>
      </c>
      <c r="AU1558" s="13">
        <f t="shared" si="2106"/>
        <v>7.2867744194443393E-5</v>
      </c>
      <c r="AV1558" s="13">
        <f t="shared" si="2107"/>
        <v>6.4331146938641516E-5</v>
      </c>
      <c r="AW1558" s="13">
        <f t="shared" si="2108"/>
        <v>2.6456936954793258E-6</v>
      </c>
      <c r="AX1558" s="13">
        <f t="shared" si="2109"/>
        <v>4.3539049881916092E-2</v>
      </c>
      <c r="AY1558" s="13">
        <f t="shared" si="2110"/>
        <v>2.5845075157293104E-2</v>
      </c>
      <c r="AZ1558" s="13">
        <f t="shared" si="2111"/>
        <v>7.6709059074296544E-3</v>
      </c>
      <c r="BA1558" s="13">
        <f t="shared" si="2112"/>
        <v>1.5178339156821166E-3</v>
      </c>
      <c r="BB1558" s="13">
        <f t="shared" si="2113"/>
        <v>2.2524912540286231E-4</v>
      </c>
      <c r="BC1558" s="13">
        <f t="shared" si="2114"/>
        <v>2.6741881556627661E-5</v>
      </c>
      <c r="BD1558" s="13">
        <f t="shared" si="2115"/>
        <v>9.8219177960001636E-7</v>
      </c>
      <c r="BE1558" s="13">
        <f t="shared" si="2116"/>
        <v>3.4685044470029164E-6</v>
      </c>
      <c r="BF1558" s="13">
        <f t="shared" si="2117"/>
        <v>6.1243248766438814E-6</v>
      </c>
      <c r="BG1558" s="13">
        <f t="shared" si="2118"/>
        <v>7.209131152974517E-6</v>
      </c>
      <c r="BH1558" s="13">
        <f t="shared" si="2119"/>
        <v>6.3645674863269226E-6</v>
      </c>
      <c r="BI1558" s="13">
        <f t="shared" si="2120"/>
        <v>4.4951568701918972E-6</v>
      </c>
      <c r="BJ1558" s="14">
        <f t="shared" si="2121"/>
        <v>0.82937973797816511</v>
      </c>
      <c r="BK1558" s="14">
        <f t="shared" si="2122"/>
        <v>9.8371483329180859E-2</v>
      </c>
      <c r="BL1558" s="14">
        <f t="shared" si="2123"/>
        <v>2.9789330502439915E-2</v>
      </c>
      <c r="BM1558" s="14">
        <f t="shared" si="2124"/>
        <v>0.71190758214926564</v>
      </c>
      <c r="BN1558" s="14">
        <f t="shared" si="2125"/>
        <v>0.22035402341394369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1.5941000000000001</v>
      </c>
      <c r="F1559" s="10">
        <f>VLOOKUP(B1559,home!$B$2:$E$405,3,FALSE)</f>
        <v>0.76670000000000005</v>
      </c>
      <c r="G1559" s="10">
        <f>VLOOKUP(C1559,away!$B$2:$E$405,4,FALSE)</f>
        <v>1.1919</v>
      </c>
      <c r="H1559" s="10">
        <f>VLOOKUP(A1559,away!$A$2:$E$405,3,FALSE)</f>
        <v>1.1647000000000001</v>
      </c>
      <c r="I1559" s="10">
        <f>VLOOKUP(C1559,away!$B$2:$E$405,3,FALSE)</f>
        <v>1.5455000000000001</v>
      </c>
      <c r="J1559" s="10">
        <f>VLOOKUP(B1559,home!$B$2:$E$405,4,FALSE)</f>
        <v>1.0494000000000001</v>
      </c>
      <c r="K1559" s="12">
        <f t="shared" si="2070"/>
        <v>1.456735972593</v>
      </c>
      <c r="L1559" s="12">
        <f t="shared" si="2071"/>
        <v>1.8889660161900004</v>
      </c>
      <c r="M1559" s="13">
        <f t="shared" si="2072"/>
        <v>3.5235471567964603E-2</v>
      </c>
      <c r="N1559" s="13">
        <f t="shared" si="2073"/>
        <v>5.132877894433191E-2</v>
      </c>
      <c r="O1559" s="13">
        <f t="shared" si="2074"/>
        <v>6.6558608356314108E-2</v>
      </c>
      <c r="P1559" s="13">
        <f t="shared" si="2075"/>
        <v>9.695831907837181E-2</v>
      </c>
      <c r="Q1559" s="13">
        <f t="shared" si="2076"/>
        <v>3.7386239358741226E-2</v>
      </c>
      <c r="R1559" s="13">
        <f t="shared" si="2077"/>
        <v>6.2863474634988592E-2</v>
      </c>
      <c r="S1559" s="13">
        <f t="shared" si="2078"/>
        <v>6.670065150377108E-2</v>
      </c>
      <c r="T1559" s="13">
        <f t="shared" si="2079"/>
        <v>7.062133562180721E-2</v>
      </c>
      <c r="U1559" s="13">
        <f t="shared" si="2080"/>
        <v>9.1575484862975481E-2</v>
      </c>
      <c r="V1559" s="13">
        <f t="shared" si="2081"/>
        <v>2.0393537041102253E-2</v>
      </c>
      <c r="W1559" s="13">
        <f t="shared" si="2082"/>
        <v>1.8153959917950203E-2</v>
      </c>
      <c r="X1559" s="13">
        <f t="shared" si="2083"/>
        <v>3.429221334428334E-2</v>
      </c>
      <c r="Y1559" s="13">
        <f t="shared" si="2084"/>
        <v>3.2388412813644248E-2</v>
      </c>
      <c r="Z1559" s="13">
        <f t="shared" si="2085"/>
        <v>3.9582322415038527E-2</v>
      </c>
      <c r="AA1559" s="13">
        <f t="shared" si="2086"/>
        <v>5.7660992940760859E-2</v>
      </c>
      <c r="AB1559" s="13">
        <f t="shared" si="2087"/>
        <v>4.1998421316118695E-2</v>
      </c>
      <c r="AC1559" s="13">
        <f t="shared" si="2088"/>
        <v>3.5073375344107979E-3</v>
      </c>
      <c r="AD1559" s="13">
        <f t="shared" si="2089"/>
        <v>6.6113816143723841E-3</v>
      </c>
      <c r="AE1559" s="13">
        <f t="shared" si="2090"/>
        <v>1.2488675189612814E-2</v>
      </c>
      <c r="AF1559" s="13">
        <f t="shared" si="2091"/>
        <v>1.1795341510206912E-2</v>
      </c>
      <c r="AG1559" s="13">
        <f t="shared" si="2092"/>
        <v>7.4269997540453679E-3</v>
      </c>
      <c r="AH1559" s="13">
        <f t="shared" si="2093"/>
        <v>1.8692415470970874E-2</v>
      </c>
      <c r="AI1559" s="13">
        <f t="shared" si="2094"/>
        <v>2.7229914031217193E-2</v>
      </c>
      <c r="AJ1559" s="13">
        <f t="shared" si="2095"/>
        <v>1.9833397649944479E-2</v>
      </c>
      <c r="AK1559" s="13">
        <f t="shared" si="2096"/>
        <v>9.6306746051385336E-3</v>
      </c>
      <c r="AL1559" s="13">
        <f t="shared" si="2097"/>
        <v>3.8604909955129696E-4</v>
      </c>
      <c r="AM1559" s="13">
        <f t="shared" si="2098"/>
        <v>1.9262074852392447E-3</v>
      </c>
      <c r="AN1559" s="13">
        <f t="shared" si="2099"/>
        <v>3.6385404797477346E-3</v>
      </c>
      <c r="AO1559" s="13">
        <f t="shared" si="2100"/>
        <v>3.4365396573875669E-3</v>
      </c>
      <c r="AP1559" s="13">
        <f t="shared" si="2101"/>
        <v>2.1638355420314477E-3</v>
      </c>
      <c r="AQ1559" s="13">
        <f t="shared" si="2102"/>
        <v>1.0218529508803685E-3</v>
      </c>
      <c r="AR1559" s="13">
        <f t="shared" si="2103"/>
        <v>7.0618675170336315E-3</v>
      </c>
      <c r="AS1559" s="13">
        <f t="shared" si="2104"/>
        <v>1.0287276445748901E-2</v>
      </c>
      <c r="AT1559" s="13">
        <f t="shared" si="2105"/>
        <v>7.4929228292655433E-3</v>
      </c>
      <c r="AU1559" s="13">
        <f t="shared" si="2106"/>
        <v>3.6384034084181458E-3</v>
      </c>
      <c r="AV1559" s="13">
        <f t="shared" si="2107"/>
        <v>1.3250482819619238E-3</v>
      </c>
      <c r="AW1559" s="13">
        <f t="shared" si="2108"/>
        <v>2.9508357241977061E-5</v>
      </c>
      <c r="AX1559" s="13">
        <f t="shared" si="2109"/>
        <v>4.6766262240431893E-4</v>
      </c>
      <c r="AY1559" s="13">
        <f t="shared" si="2110"/>
        <v>8.8339880076405465E-4</v>
      </c>
      <c r="AZ1559" s="13">
        <f t="shared" si="2111"/>
        <v>8.3435515669315037E-4</v>
      </c>
      <c r="BA1559" s="13">
        <f t="shared" si="2112"/>
        <v>5.2535617880874812E-4</v>
      </c>
      <c r="BB1559" s="13">
        <f t="shared" si="2113"/>
        <v>2.4809499204129061E-4</v>
      </c>
      <c r="BC1559" s="13">
        <f t="shared" si="2114"/>
        <v>9.3728601750585268E-5</v>
      </c>
      <c r="BD1559" s="13">
        <f t="shared" si="2115"/>
        <v>2.2232712917521005E-3</v>
      </c>
      <c r="BE1559" s="13">
        <f t="shared" si="2116"/>
        <v>3.2387192675285919E-3</v>
      </c>
      <c r="BF1559" s="13">
        <f t="shared" si="2117"/>
        <v>2.3589794310694763E-3</v>
      </c>
      <c r="BG1559" s="13">
        <f t="shared" si="2118"/>
        <v>1.1454700652819587E-3</v>
      </c>
      <c r="BH1559" s="13">
        <f t="shared" si="2119"/>
        <v>4.1716186240617044E-4</v>
      </c>
      <c r="BI1559" s="13">
        <f t="shared" si="2120"/>
        <v>1.2153893827219186E-4</v>
      </c>
      <c r="BJ1559" s="14">
        <f t="shared" si="2121"/>
        <v>0.29773291053674406</v>
      </c>
      <c r="BK1559" s="14">
        <f t="shared" si="2122"/>
        <v>0.22406476462593586</v>
      </c>
      <c r="BL1559" s="14">
        <f t="shared" si="2123"/>
        <v>0.43535404320716758</v>
      </c>
      <c r="BM1559" s="14">
        <f t="shared" si="2124"/>
        <v>0.6455492584006518</v>
      </c>
      <c r="BN1559" s="14">
        <f t="shared" si="2125"/>
        <v>0.35033089194071226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1.1607000000000001</v>
      </c>
      <c r="F1560" s="10">
        <f>VLOOKUP(B1560,home!$B$2:$E$405,3,FALSE)</f>
        <v>1.1748000000000001</v>
      </c>
      <c r="G1560" s="10">
        <f>VLOOKUP(C1560,away!$B$2:$E$405,4,FALSE)</f>
        <v>0.62660000000000005</v>
      </c>
      <c r="H1560" s="10">
        <f>VLOOKUP(A1560,away!$A$2:$E$405,3,FALSE)</f>
        <v>0.89880000000000004</v>
      </c>
      <c r="I1560" s="10">
        <f>VLOOKUP(C1560,away!$B$2:$E$405,3,FALSE)</f>
        <v>1.1126</v>
      </c>
      <c r="J1560" s="10">
        <f>VLOOKUP(B1560,home!$B$2:$E$405,4,FALSE)</f>
        <v>0.80920000000000003</v>
      </c>
      <c r="K1560" s="12">
        <f t="shared" si="2070"/>
        <v>0.85442571957600011</v>
      </c>
      <c r="L1560" s="12">
        <f t="shared" si="2071"/>
        <v>0.80920394889600011</v>
      </c>
      <c r="M1560" s="13">
        <f t="shared" si="2072"/>
        <v>0.1894500896184963</v>
      </c>
      <c r="N1560" s="13">
        <f t="shared" si="2073"/>
        <v>0.16187102914602142</v>
      </c>
      <c r="O1560" s="13">
        <f t="shared" si="2074"/>
        <v>0.15330376063798831</v>
      </c>
      <c r="P1560" s="13">
        <f t="shared" si="2075"/>
        <v>0.13098667599682007</v>
      </c>
      <c r="Q1560" s="13">
        <f t="shared" si="2076"/>
        <v>6.9153385278298493E-2</v>
      </c>
      <c r="R1560" s="13">
        <f t="shared" si="2077"/>
        <v>6.2027004244433651E-2</v>
      </c>
      <c r="S1560" s="13">
        <f t="shared" si="2078"/>
        <v>2.2641199752460806E-2</v>
      </c>
      <c r="T1560" s="13">
        <f t="shared" si="2079"/>
        <v>5.5959192446725661E-2</v>
      </c>
      <c r="U1560" s="13">
        <f t="shared" si="2080"/>
        <v>5.299746773469384E-2</v>
      </c>
      <c r="V1560" s="13">
        <f t="shared" si="2081"/>
        <v>1.7393590177685171E-3</v>
      </c>
      <c r="W1560" s="13">
        <f t="shared" si="2082"/>
        <v>1.9695476992508856E-2</v>
      </c>
      <c r="X1560" s="13">
        <f t="shared" si="2083"/>
        <v>1.5937657757728485E-2</v>
      </c>
      <c r="Y1560" s="13">
        <f t="shared" si="2084"/>
        <v>6.4484077968534276E-3</v>
      </c>
      <c r="Z1560" s="13">
        <f t="shared" si="2085"/>
        <v>1.6730832257594894E-2</v>
      </c>
      <c r="AA1560" s="13">
        <f t="shared" si="2086"/>
        <v>1.4295253390800873E-2</v>
      </c>
      <c r="AB1560" s="13">
        <f t="shared" si="2087"/>
        <v>6.1071160824781442E-3</v>
      </c>
      <c r="AC1560" s="13">
        <f t="shared" si="2088"/>
        <v>7.5162558830596418E-5</v>
      </c>
      <c r="AD1560" s="13">
        <f t="shared" si="2089"/>
        <v>4.2070805254292333E-3</v>
      </c>
      <c r="AE1560" s="13">
        <f t="shared" si="2090"/>
        <v>3.4043861745007946E-3</v>
      </c>
      <c r="AF1560" s="13">
        <f t="shared" si="2091"/>
        <v>1.3774213679864948E-3</v>
      </c>
      <c r="AG1560" s="13">
        <f t="shared" si="2092"/>
        <v>3.7153827008946748E-4</v>
      </c>
      <c r="AH1560" s="13">
        <f t="shared" si="2093"/>
        <v>3.3846638827905915E-3</v>
      </c>
      <c r="AI1560" s="13">
        <f t="shared" si="2094"/>
        <v>2.8919438735762501E-3</v>
      </c>
      <c r="AJ1560" s="13">
        <f t="shared" si="2095"/>
        <v>1.2354756125768959E-3</v>
      </c>
      <c r="AK1560" s="13">
        <f t="shared" si="2096"/>
        <v>3.5187404643153799E-4</v>
      </c>
      <c r="AL1560" s="13">
        <f t="shared" si="2097"/>
        <v>2.0787097563186486E-6</v>
      </c>
      <c r="AM1560" s="13">
        <f t="shared" si="2098"/>
        <v>7.1892756105081015E-4</v>
      </c>
      <c r="AN1560" s="13">
        <f t="shared" si="2099"/>
        <v>5.8175902137248576E-4</v>
      </c>
      <c r="AO1560" s="13">
        <f t="shared" si="2100"/>
        <v>2.3538084870024394E-4</v>
      </c>
      <c r="AP1560" s="13">
        <f t="shared" si="2101"/>
        <v>6.3490370754243133E-5</v>
      </c>
      <c r="AQ1560" s="13">
        <f t="shared" si="2102"/>
        <v>1.2844164682801161E-5</v>
      </c>
      <c r="AR1560" s="13">
        <f t="shared" si="2103"/>
        <v>5.4777667592796327E-4</v>
      </c>
      <c r="AS1560" s="13">
        <f t="shared" si="2104"/>
        <v>4.6803448049669943E-4</v>
      </c>
      <c r="AT1560" s="13">
        <f t="shared" si="2105"/>
        <v>1.9995034889238583E-4</v>
      </c>
      <c r="AU1560" s="13">
        <f t="shared" si="2106"/>
        <v>5.6947573577283023E-5</v>
      </c>
      <c r="AV1560" s="13">
        <f t="shared" si="2107"/>
        <v>1.2164367882969312E-5</v>
      </c>
      <c r="AW1560" s="13">
        <f t="shared" si="2108"/>
        <v>3.9923045151165865E-8</v>
      </c>
      <c r="AX1560" s="13">
        <f t="shared" si="2109"/>
        <v>1.0237836644564282E-4</v>
      </c>
      <c r="AY1560" s="13">
        <f t="shared" si="2110"/>
        <v>8.2844978409335926E-5</v>
      </c>
      <c r="AZ1560" s="13">
        <f t="shared" si="2111"/>
        <v>3.3519241837519237E-5</v>
      </c>
      <c r="BA1560" s="13">
        <f t="shared" si="2112"/>
        <v>9.0413009529735325E-6</v>
      </c>
      <c r="BB1560" s="13">
        <f t="shared" si="2113"/>
        <v>1.8290641085758374E-6</v>
      </c>
      <c r="BC1560" s="13">
        <f t="shared" si="2114"/>
        <v>2.9601717988870206E-7</v>
      </c>
      <c r="BD1560" s="13">
        <f t="shared" si="2115"/>
        <v>7.3877174879005345E-5</v>
      </c>
      <c r="BE1560" s="13">
        <f t="shared" si="2116"/>
        <v>6.3122558306236146E-5</v>
      </c>
      <c r="BF1560" s="13">
        <f t="shared" si="2117"/>
        <v>2.6966768651141914E-5</v>
      </c>
      <c r="BG1560" s="13">
        <f t="shared" si="2118"/>
        <v>7.6803669031304847E-6</v>
      </c>
      <c r="BH1560" s="13">
        <f t="shared" si="2119"/>
        <v>1.6405757544537398E-6</v>
      </c>
      <c r="BI1560" s="13">
        <f t="shared" si="2120"/>
        <v>2.803500239036153E-7</v>
      </c>
      <c r="BJ1560" s="14">
        <f t="shared" si="2121"/>
        <v>0.34026788669163677</v>
      </c>
      <c r="BK1560" s="14">
        <f t="shared" si="2122"/>
        <v>0.34497741063254195</v>
      </c>
      <c r="BL1560" s="14">
        <f t="shared" si="2123"/>
        <v>0.29805300074706542</v>
      </c>
      <c r="BM1560" s="14">
        <f t="shared" si="2124"/>
        <v>0.23315438035141636</v>
      </c>
      <c r="BN1560" s="14">
        <f t="shared" si="2125"/>
        <v>0.76679194492205816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1.1607000000000001</v>
      </c>
      <c r="F1561" s="10">
        <f>VLOOKUP(B1561,home!$B$2:$E$405,3,FALSE)</f>
        <v>0.43080000000000002</v>
      </c>
      <c r="G1561" s="10">
        <f>VLOOKUP(C1561,away!$B$2:$E$405,4,FALSE)</f>
        <v>0.70489999999999997</v>
      </c>
      <c r="H1561" s="10">
        <f>VLOOKUP(A1561,away!$A$2:$E$405,3,FALSE)</f>
        <v>0.89880000000000004</v>
      </c>
      <c r="I1561" s="10">
        <f>VLOOKUP(C1561,away!$B$2:$E$405,3,FALSE)</f>
        <v>1.2137</v>
      </c>
      <c r="J1561" s="10">
        <f>VLOOKUP(B1561,home!$B$2:$E$405,4,FALSE)</f>
        <v>0.8901</v>
      </c>
      <c r="K1561" s="12">
        <f t="shared" si="2070"/>
        <v>0.35247083684400005</v>
      </c>
      <c r="L1561" s="12">
        <f t="shared" si="2071"/>
        <v>0.97098655575600012</v>
      </c>
      <c r="M1561" s="13">
        <f t="shared" si="2072"/>
        <v>0.2662133051205986</v>
      </c>
      <c r="N1561" s="13">
        <f t="shared" si="2073"/>
        <v>9.3832426434864516E-2</v>
      </c>
      <c r="O1561" s="13">
        <f t="shared" si="2074"/>
        <v>0.25848954023547116</v>
      </c>
      <c r="P1561" s="13">
        <f t="shared" si="2075"/>
        <v>9.1110024562217354E-2</v>
      </c>
      <c r="Q1561" s="13">
        <f t="shared" si="2076"/>
        <v>1.6536596934299885E-2</v>
      </c>
      <c r="R1561" s="13">
        <f t="shared" si="2077"/>
        <v>0.12549493418609609</v>
      </c>
      <c r="S1561" s="13">
        <f t="shared" si="2078"/>
        <v>7.7954749218557612E-3</v>
      </c>
      <c r="T1561" s="13">
        <f t="shared" si="2079"/>
        <v>1.6056813301161075E-2</v>
      </c>
      <c r="U1561" s="13">
        <f t="shared" si="2080"/>
        <v>4.4233304472255999E-2</v>
      </c>
      <c r="V1561" s="13">
        <f t="shared" si="2081"/>
        <v>2.9643977548282857E-4</v>
      </c>
      <c r="W1561" s="13">
        <f t="shared" si="2082"/>
        <v>1.9428893866615354E-3</v>
      </c>
      <c r="X1561" s="13">
        <f t="shared" si="2083"/>
        <v>1.8865194737693717E-3</v>
      </c>
      <c r="Y1561" s="13">
        <f t="shared" si="2084"/>
        <v>9.1589252310097212E-4</v>
      </c>
      <c r="Z1561" s="13">
        <f t="shared" si="2085"/>
        <v>4.0617964636727788E-2</v>
      </c>
      <c r="AA1561" s="13">
        <f t="shared" si="2086"/>
        <v>1.4316647986407444E-2</v>
      </c>
      <c r="AB1561" s="13">
        <f t="shared" si="2087"/>
        <v>2.5231004482849997E-3</v>
      </c>
      <c r="AC1561" s="13">
        <f t="shared" si="2088"/>
        <v>6.3409291313462404E-6</v>
      </c>
      <c r="AD1561" s="13">
        <f t="shared" si="2089"/>
        <v>1.7120296200297933E-4</v>
      </c>
      <c r="AE1561" s="13">
        <f t="shared" si="2090"/>
        <v>1.6623577441049825E-4</v>
      </c>
      <c r="AF1561" s="13">
        <f t="shared" si="2091"/>
        <v>8.0706351019140562E-5</v>
      </c>
      <c r="AG1561" s="13">
        <f t="shared" si="2092"/>
        <v>2.6121593934570016E-5</v>
      </c>
      <c r="AH1561" s="13">
        <f t="shared" si="2093"/>
        <v>9.8598743961088309E-3</v>
      </c>
      <c r="AI1561" s="13">
        <f t="shared" si="2094"/>
        <v>3.4753181795732094E-3</v>
      </c>
      <c r="AJ1561" s="13">
        <f t="shared" si="2095"/>
        <v>6.1247415352666795E-4</v>
      </c>
      <c r="AK1561" s="13">
        <f t="shared" si="2096"/>
        <v>7.1959759146288414E-5</v>
      </c>
      <c r="AL1561" s="13">
        <f t="shared" si="2097"/>
        <v>8.6805910567470525E-8</v>
      </c>
      <c r="AM1561" s="13">
        <f t="shared" si="2098"/>
        <v>1.2068810257472332E-5</v>
      </c>
      <c r="AN1561" s="13">
        <f t="shared" si="2099"/>
        <v>1.1718652503975744E-5</v>
      </c>
      <c r="AO1561" s="13">
        <f t="shared" si="2100"/>
        <v>5.6893270164684173E-6</v>
      </c>
      <c r="AP1561" s="13">
        <f t="shared" si="2101"/>
        <v>1.8414200147634097E-6</v>
      </c>
      <c r="AQ1561" s="13">
        <f t="shared" si="2102"/>
        <v>4.4699851945882149E-7</v>
      </c>
      <c r="AR1561" s="13">
        <f t="shared" si="2103"/>
        <v>1.9147610960128978E-3</v>
      </c>
      <c r="AS1561" s="13">
        <f t="shared" si="2104"/>
        <v>6.7489744586800087E-4</v>
      </c>
      <c r="AT1561" s="13">
        <f t="shared" si="2105"/>
        <v>1.1894083376448623E-4</v>
      </c>
      <c r="AU1561" s="13">
        <f t="shared" si="2106"/>
        <v>1.3974391737297188E-5</v>
      </c>
      <c r="AV1561" s="13">
        <f t="shared" si="2107"/>
        <v>1.2313913875077547E-6</v>
      </c>
      <c r="AW1561" s="13">
        <f t="shared" si="2108"/>
        <v>8.2524557185919382E-10</v>
      </c>
      <c r="AX1561" s="13">
        <f t="shared" si="2109"/>
        <v>7.0898394186045417E-7</v>
      </c>
      <c r="AY1561" s="13">
        <f t="shared" si="2110"/>
        <v>6.8841387579339467E-7</v>
      </c>
      <c r="AZ1561" s="13">
        <f t="shared" si="2111"/>
        <v>3.3422030909563361E-7</v>
      </c>
      <c r="BA1561" s="13">
        <f t="shared" si="2112"/>
        <v>1.0817447559749167E-7</v>
      </c>
      <c r="BB1561" s="13">
        <f t="shared" si="2113"/>
        <v>2.625899037027998E-8</v>
      </c>
      <c r="BC1561" s="13">
        <f t="shared" si="2114"/>
        <v>5.0994253234536282E-9</v>
      </c>
      <c r="BD1561" s="13">
        <f t="shared" si="2115"/>
        <v>3.0986788028552445E-4</v>
      </c>
      <c r="BE1561" s="13">
        <f t="shared" si="2116"/>
        <v>1.0921939107531522E-4</v>
      </c>
      <c r="BF1561" s="13">
        <f t="shared" si="2117"/>
        <v>1.9248325085954232E-5</v>
      </c>
      <c r="BG1561" s="13">
        <f t="shared" si="2118"/>
        <v>2.2614910836305493E-6</v>
      </c>
      <c r="BH1561" s="13">
        <f t="shared" si="2119"/>
        <v>1.9927741369062607E-7</v>
      </c>
      <c r="BI1561" s="13">
        <f t="shared" si="2120"/>
        <v>1.404789535352859E-8</v>
      </c>
      <c r="BJ1561" s="14">
        <f t="shared" si="2121"/>
        <v>0.13164904109455475</v>
      </c>
      <c r="BK1561" s="14">
        <f t="shared" si="2122"/>
        <v>0.36542236052907223</v>
      </c>
      <c r="BL1561" s="14">
        <f t="shared" si="2123"/>
        <v>0.46224176938848044</v>
      </c>
      <c r="BM1561" s="14">
        <f t="shared" si="2124"/>
        <v>0.14825362058665728</v>
      </c>
      <c r="BN1561" s="14">
        <f t="shared" si="2125"/>
        <v>0.85167682747354756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1.1607000000000001</v>
      </c>
      <c r="F1562" s="10">
        <f>VLOOKUP(B1562,home!$B$2:$E$405,3,FALSE)</f>
        <v>0.86150000000000004</v>
      </c>
      <c r="G1562" s="10">
        <f>VLOOKUP(C1562,away!$B$2:$E$405,4,FALSE)</f>
        <v>1.2061999999999999</v>
      </c>
      <c r="H1562" s="10">
        <f>VLOOKUP(A1562,away!$A$2:$E$405,3,FALSE)</f>
        <v>0.89880000000000004</v>
      </c>
      <c r="I1562" s="10">
        <f>VLOOKUP(C1562,away!$B$2:$E$405,3,FALSE)</f>
        <v>1.7802</v>
      </c>
      <c r="J1562" s="10">
        <f>VLOOKUP(B1562,home!$B$2:$E$405,4,FALSE)</f>
        <v>1.6183000000000001</v>
      </c>
      <c r="K1562" s="12">
        <f t="shared" si="2070"/>
        <v>1.2061313069099999</v>
      </c>
      <c r="L1562" s="12">
        <f t="shared" si="2071"/>
        <v>2.5893508168080004</v>
      </c>
      <c r="M1562" s="13">
        <f t="shared" si="2072"/>
        <v>2.2472068887172014E-2</v>
      </c>
      <c r="N1562" s="13">
        <f t="shared" si="2073"/>
        <v>2.7104265815856326E-2</v>
      </c>
      <c r="O1562" s="13">
        <f t="shared" si="2074"/>
        <v>5.8188069928364498E-2</v>
      </c>
      <c r="P1562" s="13">
        <f t="shared" si="2075"/>
        <v>7.0182452829268729E-2</v>
      </c>
      <c r="Q1562" s="13">
        <f t="shared" si="2076"/>
        <v>1.6345651775657416E-2</v>
      </c>
      <c r="R1562" s="13">
        <f t="shared" si="2077"/>
        <v>7.5334663198745849E-2</v>
      </c>
      <c r="S1562" s="13">
        <f t="shared" si="2078"/>
        <v>5.4796653457486695E-2</v>
      </c>
      <c r="T1562" s="13">
        <f t="shared" si="2079"/>
        <v>4.2324626776557669E-2</v>
      </c>
      <c r="U1562" s="13">
        <f t="shared" si="2080"/>
        <v>9.0863495779527986E-2</v>
      </c>
      <c r="V1562" s="13">
        <f t="shared" si="2081"/>
        <v>1.9015029851752081E-2</v>
      </c>
      <c r="W1562" s="13">
        <f t="shared" si="2082"/>
        <v>6.5716674461564787E-3</v>
      </c>
      <c r="X1562" s="13">
        <f t="shared" si="2083"/>
        <v>1.7016352469495819E-2</v>
      </c>
      <c r="Y1562" s="13">
        <f t="shared" si="2084"/>
        <v>2.2030653082990924E-2</v>
      </c>
      <c r="Z1562" s="13">
        <f t="shared" si="2085"/>
        <v>6.5022623895876069E-2</v>
      </c>
      <c r="AA1562" s="13">
        <f t="shared" si="2086"/>
        <v>7.8425822338250378E-2</v>
      </c>
      <c r="AB1562" s="13">
        <f t="shared" si="2087"/>
        <v>4.7295919796162711E-2</v>
      </c>
      <c r="AC1562" s="13">
        <f t="shared" si="2088"/>
        <v>3.711611518497992E-3</v>
      </c>
      <c r="AD1562" s="13">
        <f t="shared" si="2089"/>
        <v>1.9815734613526544E-3</v>
      </c>
      <c r="AE1562" s="13">
        <f t="shared" si="2090"/>
        <v>5.1309888607185506E-3</v>
      </c>
      <c r="AF1562" s="13">
        <f t="shared" si="2091"/>
        <v>6.642965098767167E-3</v>
      </c>
      <c r="AG1562" s="13">
        <f t="shared" si="2092"/>
        <v>5.7336557015066018E-3</v>
      </c>
      <c r="AH1562" s="13">
        <f t="shared" si="2093"/>
        <v>4.2091596073946524E-2</v>
      </c>
      <c r="AI1562" s="13">
        <f t="shared" si="2094"/>
        <v>5.0767991782596937E-2</v>
      </c>
      <c r="AJ1562" s="13">
        <f t="shared" si="2095"/>
        <v>3.0616432138969901E-2</v>
      </c>
      <c r="AK1562" s="13">
        <f t="shared" si="2096"/>
        <v>1.2309145769565693E-2</v>
      </c>
      <c r="AL1562" s="13">
        <f t="shared" si="2097"/>
        <v>4.6366892452212903E-4</v>
      </c>
      <c r="AM1562" s="13">
        <f t="shared" si="2098"/>
        <v>4.7800755773589037E-4</v>
      </c>
      <c r="AN1562" s="13">
        <f t="shared" si="2099"/>
        <v>1.2377292600638248E-3</v>
      </c>
      <c r="AO1562" s="13">
        <f t="shared" si="2100"/>
        <v>1.6024576352667139E-3</v>
      </c>
      <c r="AP1562" s="13">
        <f t="shared" si="2101"/>
        <v>1.3831083289260276E-3</v>
      </c>
      <c r="AQ1562" s="13">
        <f t="shared" si="2102"/>
        <v>8.9533817030963952E-4</v>
      </c>
      <c r="AR1562" s="13">
        <f t="shared" si="2103"/>
        <v>2.1797981734965166E-2</v>
      </c>
      <c r="AS1562" s="13">
        <f t="shared" si="2104"/>
        <v>2.629122819799384E-2</v>
      </c>
      <c r="AT1562" s="13">
        <f t="shared" si="2105"/>
        <v>1.585533671335768E-2</v>
      </c>
      <c r="AU1562" s="13">
        <f t="shared" si="2106"/>
        <v>6.3745393305267321E-3</v>
      </c>
      <c r="AV1562" s="13">
        <f t="shared" si="2107"/>
        <v>1.9221328634193512E-3</v>
      </c>
      <c r="AW1562" s="13">
        <f t="shared" si="2108"/>
        <v>4.0224529623685653E-5</v>
      </c>
      <c r="AX1562" s="13">
        <f t="shared" si="2109"/>
        <v>9.6089980054140877E-5</v>
      </c>
      <c r="AY1562" s="13">
        <f t="shared" si="2110"/>
        <v>2.488106683402541E-4</v>
      </c>
      <c r="AZ1562" s="13">
        <f t="shared" si="2111"/>
        <v>3.2212905364869079E-4</v>
      </c>
      <c r="BA1562" s="13">
        <f t="shared" si="2112"/>
        <v>2.7803504272760855E-4</v>
      </c>
      <c r="BB1562" s="13">
        <f t="shared" si="2113"/>
        <v>1.7998256624699515E-4</v>
      </c>
      <c r="BC1562" s="13">
        <f t="shared" si="2114"/>
        <v>9.3207600984571371E-5</v>
      </c>
      <c r="BD1562" s="13">
        <f t="shared" si="2115"/>
        <v>9.4071036350329828E-3</v>
      </c>
      <c r="BE1562" s="13">
        <f t="shared" si="2116"/>
        <v>1.1346202201560142E-2</v>
      </c>
      <c r="BF1562" s="13">
        <f t="shared" si="2117"/>
        <v>6.8425048449164277E-3</v>
      </c>
      <c r="BG1562" s="13">
        <f t="shared" si="2118"/>
        <v>2.7509864370456848E-3</v>
      </c>
      <c r="BH1562" s="13">
        <f t="shared" si="2119"/>
        <v>8.2951271665139916E-4</v>
      </c>
      <c r="BI1562" s="13">
        <f t="shared" si="2120"/>
        <v>2.0010025140664354E-4</v>
      </c>
      <c r="BJ1562" s="14">
        <f t="shared" si="2121"/>
        <v>0.15769729635336399</v>
      </c>
      <c r="BK1562" s="14">
        <f t="shared" si="2122"/>
        <v>0.1708902961370399</v>
      </c>
      <c r="BL1562" s="14">
        <f t="shared" si="2123"/>
        <v>0.58951076573300654</v>
      </c>
      <c r="BM1562" s="14">
        <f t="shared" si="2124"/>
        <v>0.71328522354550472</v>
      </c>
      <c r="BN1562" s="14">
        <f t="shared" si="2125"/>
        <v>0.26962717243506484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1.7444</v>
      </c>
      <c r="F1568" s="10">
        <f>VLOOKUP(B1568,home!$B$2:$E$405,3,FALSE)</f>
        <v>1.2101999999999999</v>
      </c>
      <c r="G1568" s="10">
        <f>VLOOKUP(C1568,away!$B$2:$E$405,4,FALSE)</f>
        <v>1.0190999999999999</v>
      </c>
      <c r="H1568" s="10">
        <f>VLOOKUP(A1568,away!$A$2:$E$405,3,FALSE)</f>
        <v>1.5556000000000001</v>
      </c>
      <c r="I1568" s="10">
        <f>VLOOKUP(C1568,away!$B$2:$E$405,3,FALSE)</f>
        <v>0.57140000000000002</v>
      </c>
      <c r="J1568" s="10">
        <f>VLOOKUP(B1568,home!$B$2:$E$405,4,FALSE)</f>
        <v>0.78569999999999995</v>
      </c>
      <c r="K1568" s="12">
        <f t="shared" si="2070"/>
        <v>2.1513943720079998</v>
      </c>
      <c r="L1568" s="12">
        <f t="shared" si="2071"/>
        <v>0.69838503328800006</v>
      </c>
      <c r="M1568" s="13">
        <f t="shared" si="2072"/>
        <v>5.7857082433194283E-2</v>
      </c>
      <c r="N1568" s="13">
        <f t="shared" si="2073"/>
        <v>0.12447340152757709</v>
      </c>
      <c r="O1568" s="13">
        <f t="shared" si="2074"/>
        <v>4.0406520441052952E-2</v>
      </c>
      <c r="P1568" s="13">
        <f t="shared" si="2075"/>
        <v>8.693036066930751E-2</v>
      </c>
      <c r="Q1568" s="13">
        <f t="shared" si="2076"/>
        <v>0.13389568775556068</v>
      </c>
      <c r="R1568" s="13">
        <f t="shared" si="2077"/>
        <v>1.4109654561638509E-2</v>
      </c>
      <c r="S1568" s="13">
        <f t="shared" si="2078"/>
        <v>3.2653252152930391E-2</v>
      </c>
      <c r="T1568" s="13">
        <f t="shared" si="2079"/>
        <v>9.3510744350286903E-2</v>
      </c>
      <c r="U1568" s="13">
        <f t="shared" si="2080"/>
        <v>3.0355431414886086E-2</v>
      </c>
      <c r="V1568" s="13">
        <f t="shared" si="2081"/>
        <v>5.4512849542427324E-3</v>
      </c>
      <c r="W1568" s="13">
        <f t="shared" si="2082"/>
        <v>9.6020809691151232E-2</v>
      </c>
      <c r="X1568" s="13">
        <f t="shared" si="2083"/>
        <v>6.7059496372495378E-2</v>
      </c>
      <c r="Y1568" s="13">
        <f t="shared" si="2084"/>
        <v>2.3416674303190846E-2</v>
      </c>
      <c r="Z1568" s="13">
        <f t="shared" si="2085"/>
        <v>3.2846571902373643E-3</v>
      </c>
      <c r="AA1568" s="13">
        <f t="shared" si="2086"/>
        <v>7.066592993052275E-3</v>
      </c>
      <c r="AB1568" s="13">
        <f t="shared" si="2087"/>
        <v>7.6015141972619171E-3</v>
      </c>
      <c r="AC1568" s="13">
        <f t="shared" si="2088"/>
        <v>5.1191028312163309E-4</v>
      </c>
      <c r="AD1568" s="13">
        <f t="shared" si="2089"/>
        <v>5.1644657391298518E-2</v>
      </c>
      <c r="AE1568" s="13">
        <f t="shared" si="2090"/>
        <v>3.6067855771369367E-2</v>
      </c>
      <c r="AF1568" s="13">
        <f t="shared" si="2091"/>
        <v>1.259462532675729E-2</v>
      </c>
      <c r="AG1568" s="13">
        <f t="shared" si="2092"/>
        <v>2.9319659426924266E-3</v>
      </c>
      <c r="AH1568" s="13">
        <f t="shared" si="2093"/>
        <v>5.7348885528589759E-4</v>
      </c>
      <c r="AI1568" s="13">
        <f t="shared" si="2094"/>
        <v>1.2338006956713902E-3</v>
      </c>
      <c r="AJ1568" s="13">
        <f t="shared" si="2095"/>
        <v>1.3271959364234921E-3</v>
      </c>
      <c r="AK1568" s="13">
        <f t="shared" si="2096"/>
        <v>9.5177395605779602E-4</v>
      </c>
      <c r="AL1568" s="13">
        <f t="shared" si="2097"/>
        <v>3.0765841394421686E-5</v>
      </c>
      <c r="AM1568" s="13">
        <f t="shared" si="2098"/>
        <v>2.2221605051184191E-2</v>
      </c>
      <c r="AN1568" s="13">
        <f t="shared" si="2099"/>
        <v>1.5519236383384061E-2</v>
      </c>
      <c r="AO1568" s="13">
        <f t="shared" si="2100"/>
        <v>5.4192012091070088E-3</v>
      </c>
      <c r="AP1568" s="13">
        <f t="shared" si="2101"/>
        <v>1.261563005605523E-3</v>
      </c>
      <c r="AQ1568" s="13">
        <f t="shared" si="2102"/>
        <v>2.2026418041618063E-4</v>
      </c>
      <c r="AR1568" s="13">
        <f t="shared" si="2103"/>
        <v>8.0103206657827761E-5</v>
      </c>
      <c r="AS1568" s="13">
        <f t="shared" si="2104"/>
        <v>1.7233358798344437E-4</v>
      </c>
      <c r="AT1568" s="13">
        <f t="shared" si="2105"/>
        <v>1.8537875564776388E-4</v>
      </c>
      <c r="AU1568" s="13">
        <f t="shared" si="2106"/>
        <v>1.3294093719681515E-4</v>
      </c>
      <c r="AV1568" s="13">
        <f t="shared" si="2107"/>
        <v>7.1502096023674303E-5</v>
      </c>
      <c r="AW1568" s="13">
        <f t="shared" si="2108"/>
        <v>1.2840479679677012E-6</v>
      </c>
      <c r="AX1568" s="13">
        <f t="shared" si="2109"/>
        <v>7.9679060073503637E-3</v>
      </c>
      <c r="AY1568" s="13">
        <f t="shared" si="2110"/>
        <v>5.564666302179039E-3</v>
      </c>
      <c r="AZ1568" s="13">
        <f t="shared" si="2111"/>
        <v>1.9431398303419599E-3</v>
      </c>
      <c r="BA1568" s="13">
        <f t="shared" si="2112"/>
        <v>4.5235325836553622E-4</v>
      </c>
      <c r="BB1568" s="13">
        <f t="shared" si="2113"/>
        <v>7.8979186350387572E-5</v>
      </c>
      <c r="BC1568" s="13">
        <f t="shared" si="2114"/>
        <v>1.1031576337674921E-5</v>
      </c>
      <c r="BD1568" s="13">
        <f t="shared" si="2115"/>
        <v>9.3238134413670909E-6</v>
      </c>
      <c r="BE1568" s="13">
        <f t="shared" si="2116"/>
        <v>2.0059199763409697E-5</v>
      </c>
      <c r="BF1568" s="13">
        <f t="shared" si="2117"/>
        <v>2.1577624738991917E-5</v>
      </c>
      <c r="BG1568" s="13">
        <f t="shared" si="2118"/>
        <v>1.54739934749226E-5</v>
      </c>
      <c r="BH1568" s="13">
        <f t="shared" si="2119"/>
        <v>8.3226656186092509E-6</v>
      </c>
      <c r="BI1568" s="13">
        <f t="shared" si="2120"/>
        <v>3.5810671943960837E-6</v>
      </c>
      <c r="BJ1568" s="14">
        <f t="shared" si="2121"/>
        <v>0.70227586442300161</v>
      </c>
      <c r="BK1568" s="14">
        <f t="shared" si="2122"/>
        <v>0.18899932263637001</v>
      </c>
      <c r="BL1568" s="14">
        <f t="shared" si="2123"/>
        <v>0.10434656999907153</v>
      </c>
      <c r="BM1568" s="14">
        <f t="shared" si="2124"/>
        <v>0.53567032460613839</v>
      </c>
      <c r="BN1568" s="14">
        <f t="shared" si="2125"/>
        <v>0.45767270738833099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1.7444</v>
      </c>
      <c r="F1569" s="10">
        <f>VLOOKUP(B1569,home!$B$2:$E$405,3,FALSE)</f>
        <v>1.0828</v>
      </c>
      <c r="G1569" s="10">
        <f>VLOOKUP(C1569,away!$B$2:$E$405,4,FALSE)</f>
        <v>1.0190999999999999</v>
      </c>
      <c r="H1569" s="10">
        <f>VLOOKUP(A1569,away!$A$2:$E$405,3,FALSE)</f>
        <v>1.5556000000000001</v>
      </c>
      <c r="I1569" s="10">
        <f>VLOOKUP(C1569,away!$B$2:$E$405,3,FALSE)</f>
        <v>1.2857000000000001</v>
      </c>
      <c r="J1569" s="10">
        <f>VLOOKUP(B1569,home!$B$2:$E$405,4,FALSE)</f>
        <v>0.92849999999999999</v>
      </c>
      <c r="K1569" s="12">
        <f t="shared" si="2070"/>
        <v>1.9249130937119998</v>
      </c>
      <c r="L1569" s="12">
        <f t="shared" si="2071"/>
        <v>1.85703242322</v>
      </c>
      <c r="M1569" s="13">
        <f t="shared" si="2072"/>
        <v>2.2778332656850624E-2</v>
      </c>
      <c r="N1569" s="13">
        <f t="shared" si="2073"/>
        <v>4.384631078409941E-2</v>
      </c>
      <c r="O1569" s="13">
        <f t="shared" si="2074"/>
        <v>4.2300102290662576E-2</v>
      </c>
      <c r="P1569" s="13">
        <f t="shared" si="2075"/>
        <v>8.1424020764653354E-2</v>
      </c>
      <c r="Q1569" s="13">
        <f t="shared" si="2076"/>
        <v>4.2200168869639322E-2</v>
      </c>
      <c r="R1569" s="13">
        <f t="shared" si="2077"/>
        <v>3.9276330729641505E-2</v>
      </c>
      <c r="S1569" s="13">
        <f t="shared" si="2078"/>
        <v>7.2765105960123436E-2</v>
      </c>
      <c r="T1569" s="13">
        <f t="shared" si="2079"/>
        <v>7.8367081856279525E-2</v>
      </c>
      <c r="U1569" s="13">
        <f t="shared" si="2080"/>
        <v>7.5603523294449915E-2</v>
      </c>
      <c r="V1569" s="13">
        <f t="shared" si="2081"/>
        <v>2.8900893512830834E-2</v>
      </c>
      <c r="W1569" s="13">
        <f t="shared" si="2082"/>
        <v>2.7077219204675422E-2</v>
      </c>
      <c r="X1569" s="13">
        <f t="shared" si="2083"/>
        <v>5.0283273993717521E-2</v>
      </c>
      <c r="Y1569" s="13">
        <f t="shared" si="2084"/>
        <v>4.6688835075994237E-2</v>
      </c>
      <c r="Z1569" s="13">
        <f t="shared" si="2085"/>
        <v>2.4312473210018767E-2</v>
      </c>
      <c r="AA1569" s="13">
        <f t="shared" si="2086"/>
        <v>4.6799398022487344E-2</v>
      </c>
      <c r="AB1569" s="13">
        <f t="shared" si="2087"/>
        <v>4.504238701566269E-2</v>
      </c>
      <c r="AC1569" s="13">
        <f t="shared" si="2088"/>
        <v>6.4568678844839546E-3</v>
      </c>
      <c r="AD1569" s="13">
        <f t="shared" si="2089"/>
        <v>1.3030323447097434E-2</v>
      </c>
      <c r="AE1569" s="13">
        <f t="shared" si="2090"/>
        <v>2.419773312630373E-2</v>
      </c>
      <c r="AF1569" s="13">
        <f t="shared" si="2091"/>
        <v>2.2467987491985347E-2</v>
      </c>
      <c r="AG1569" s="13">
        <f t="shared" si="2092"/>
        <v>1.3907927085706064E-2</v>
      </c>
      <c r="AH1569" s="13">
        <f t="shared" si="2093"/>
        <v>1.1287262759918128E-2</v>
      </c>
      <c r="AI1569" s="13">
        <f t="shared" si="2094"/>
        <v>2.1726999878734249E-2</v>
      </c>
      <c r="AJ1569" s="13">
        <f t="shared" si="2095"/>
        <v>2.0911293276827298E-2</v>
      </c>
      <c r="AK1569" s="13">
        <f t="shared" si="2096"/>
        <v>1.3417474078338862E-2</v>
      </c>
      <c r="AL1569" s="13">
        <f t="shared" si="2097"/>
        <v>9.2323551968625009E-4</v>
      </c>
      <c r="AM1569" s="13">
        <f t="shared" si="2098"/>
        <v>5.0164480437240632E-3</v>
      </c>
      <c r="AN1569" s="13">
        <f t="shared" si="2099"/>
        <v>9.3157066665941254E-3</v>
      </c>
      <c r="AO1569" s="13">
        <f t="shared" si="2100"/>
        <v>8.6497846625359989E-3</v>
      </c>
      <c r="AP1569" s="13">
        <f t="shared" si="2101"/>
        <v>5.3543101907334717E-3</v>
      </c>
      <c r="AQ1569" s="13">
        <f t="shared" si="2102"/>
        <v>2.4857819070423313E-3</v>
      </c>
      <c r="AR1569" s="13">
        <f t="shared" si="2103"/>
        <v>4.1921625829143229E-3</v>
      </c>
      <c r="AS1569" s="13">
        <f t="shared" si="2104"/>
        <v>8.0695486468212972E-3</v>
      </c>
      <c r="AT1569" s="13">
        <f t="shared" si="2105"/>
        <v>7.7665899253061338E-3</v>
      </c>
      <c r="AU1569" s="13">
        <f t="shared" si="2106"/>
        <v>4.9833368802378276E-3</v>
      </c>
      <c r="AV1569" s="13">
        <f t="shared" si="2107"/>
        <v>2.3981226027869253E-3</v>
      </c>
      <c r="AW1569" s="13">
        <f t="shared" si="2108"/>
        <v>9.1672825489795117E-5</v>
      </c>
      <c r="AX1569" s="13">
        <f t="shared" si="2109"/>
        <v>1.6093710872150675E-3</v>
      </c>
      <c r="AY1569" s="13">
        <f t="shared" si="2110"/>
        <v>2.9886542899512027E-3</v>
      </c>
      <c r="AZ1569" s="13">
        <f t="shared" si="2111"/>
        <v>2.7750139591174658E-3</v>
      </c>
      <c r="BA1569" s="13">
        <f t="shared" si="2112"/>
        <v>1.7177636323230776E-3</v>
      </c>
      <c r="BB1569" s="13">
        <f t="shared" si="2113"/>
        <v>7.9748569016302895E-4</v>
      </c>
      <c r="BC1569" s="13">
        <f t="shared" si="2114"/>
        <v>2.9619135673734454E-4</v>
      </c>
      <c r="BD1569" s="13">
        <f t="shared" si="2115"/>
        <v>1.2974969733136003E-3</v>
      </c>
      <c r="BE1569" s="13">
        <f t="shared" si="2116"/>
        <v>2.4975689129830385E-3</v>
      </c>
      <c r="BF1569" s="13">
        <f t="shared" si="2117"/>
        <v>2.4038015515245492E-3</v>
      </c>
      <c r="BG1569" s="13">
        <f t="shared" si="2118"/>
        <v>1.5423696937382752E-3</v>
      </c>
      <c r="BH1569" s="13">
        <f t="shared" si="2119"/>
        <v>7.4223190470534318E-4</v>
      </c>
      <c r="BI1569" s="13">
        <f t="shared" si="2120"/>
        <v>2.857463823876223E-4</v>
      </c>
      <c r="BJ1569" s="14">
        <f t="shared" si="2121"/>
        <v>0.40307337242163527</v>
      </c>
      <c r="BK1569" s="14">
        <f t="shared" si="2122"/>
        <v>0.2162371105885797</v>
      </c>
      <c r="BL1569" s="14">
        <f t="shared" si="2123"/>
        <v>0.35254374740344147</v>
      </c>
      <c r="BM1569" s="14">
        <f t="shared" si="2124"/>
        <v>0.72144445606366658</v>
      </c>
      <c r="BN1569" s="14">
        <f t="shared" si="2125"/>
        <v>0.2718252660955468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1.5941000000000001</v>
      </c>
      <c r="F1601" s="10">
        <f>VLOOKUP(B1601,home!$B$2:$E$405,3,FALSE)</f>
        <v>0.90610000000000002</v>
      </c>
      <c r="G1601" s="10">
        <f>VLOOKUP(C1601,away!$B$2:$E$405,4,FALSE)</f>
        <v>0.87819999999999998</v>
      </c>
      <c r="H1601" s="10">
        <f>VLOOKUP(A1601,away!$A$2:$E$405,3,FALSE)</f>
        <v>1.1647000000000001</v>
      </c>
      <c r="I1601" s="10">
        <f>VLOOKUP(C1601,away!$B$2:$E$405,3,FALSE)</f>
        <v>1.0303</v>
      </c>
      <c r="J1601" s="10">
        <f>VLOOKUP(B1601,home!$B$2:$E$405,4,FALSE)</f>
        <v>1.2402</v>
      </c>
      <c r="K1601" s="12">
        <f t="shared" si="2126"/>
        <v>1.2684843835819999</v>
      </c>
      <c r="L1601" s="12">
        <f t="shared" si="2127"/>
        <v>1.488228106482</v>
      </c>
      <c r="M1601" s="13">
        <f t="shared" si="2128"/>
        <v>6.3500183072001587E-2</v>
      </c>
      <c r="N1601" s="13">
        <f t="shared" si="2129"/>
        <v>8.0548990581432084E-2</v>
      </c>
      <c r="O1601" s="13">
        <f t="shared" si="2130"/>
        <v>9.4502757214505267E-2</v>
      </c>
      <c r="P1601" s="13">
        <f t="shared" si="2131"/>
        <v>0.11987527173204111</v>
      </c>
      <c r="Q1601" s="13">
        <f t="shared" si="2132"/>
        <v>5.1087568332920101E-2</v>
      </c>
      <c r="R1601" s="13">
        <f t="shared" si="2133"/>
        <v>7.032082971333567E-2</v>
      </c>
      <c r="S1601" s="13">
        <f t="shared" si="2134"/>
        <v>5.6574958045934889E-2</v>
      </c>
      <c r="T1601" s="13">
        <f t="shared" si="2135"/>
        <v>7.6029955084871467E-2</v>
      </c>
      <c r="U1601" s="13">
        <f t="shared" si="2136"/>
        <v>8.9200874331895386E-2</v>
      </c>
      <c r="V1601" s="13">
        <f t="shared" si="2137"/>
        <v>1.1866874744624079E-2</v>
      </c>
      <c r="W1601" s="13">
        <f t="shared" si="2138"/>
        <v>2.1601260875162481E-2</v>
      </c>
      <c r="X1601" s="13">
        <f t="shared" si="2139"/>
        <v>3.2147603569866769E-2</v>
      </c>
      <c r="Y1601" s="13">
        <f t="shared" si="2140"/>
        <v>2.3921483594358403E-2</v>
      </c>
      <c r="Z1601" s="13">
        <f t="shared" si="2141"/>
        <v>3.4884478416840239E-2</v>
      </c>
      <c r="AA1601" s="13">
        <f t="shared" si="2142"/>
        <v>4.4250416101165174E-2</v>
      </c>
      <c r="AB1601" s="13">
        <f t="shared" si="2143"/>
        <v>2.806548089566676E-2</v>
      </c>
      <c r="AC1601" s="13">
        <f t="shared" si="2144"/>
        <v>1.4001385171292658E-3</v>
      </c>
      <c r="AD1601" s="13">
        <f t="shared" si="2145"/>
        <v>6.8502155214561124E-3</v>
      </c>
      <c r="AE1601" s="13">
        <f t="shared" si="2146"/>
        <v>1.0194683274490236E-2</v>
      </c>
      <c r="AF1601" s="13">
        <f t="shared" si="2147"/>
        <v>7.5860070928891596E-3</v>
      </c>
      <c r="AG1601" s="13">
        <f t="shared" si="2148"/>
        <v>3.7632363238698186E-3</v>
      </c>
      <c r="AH1601" s="13">
        <f t="shared" si="2149"/>
        <v>1.2979015314976586E-2</v>
      </c>
      <c r="AI1601" s="13">
        <f t="shared" si="2150"/>
        <v>1.6463678241319411E-2</v>
      </c>
      <c r="AJ1601" s="13">
        <f t="shared" si="2151"/>
        <v>1.0441959372716221E-2</v>
      </c>
      <c r="AK1601" s="13">
        <f t="shared" si="2152"/>
        <v>4.4151541327627402E-3</v>
      </c>
      <c r="AL1601" s="13">
        <f t="shared" si="2153"/>
        <v>1.0572692996053566E-4</v>
      </c>
      <c r="AM1601" s="13">
        <f t="shared" si="2154"/>
        <v>1.7378782826276199E-3</v>
      </c>
      <c r="AN1601" s="13">
        <f t="shared" si="2155"/>
        <v>2.5863593058510926E-3</v>
      </c>
      <c r="AO1601" s="13">
        <f t="shared" si="2156"/>
        <v>1.924546306214436E-3</v>
      </c>
      <c r="AP1601" s="13">
        <f t="shared" si="2157"/>
        <v>9.5472130171147921E-4</v>
      </c>
      <c r="AQ1601" s="13">
        <f t="shared" si="2158"/>
        <v>3.5521076876602622E-4</v>
      </c>
      <c r="AR1601" s="13">
        <f t="shared" si="2159"/>
        <v>3.8631470772416934E-3</v>
      </c>
      <c r="AS1601" s="13">
        <f t="shared" si="2160"/>
        <v>4.9003417389615351E-3</v>
      </c>
      <c r="AT1601" s="13">
        <f t="shared" si="2161"/>
        <v>3.1080034850438842E-3</v>
      </c>
      <c r="AU1601" s="13">
        <f t="shared" si="2162"/>
        <v>1.3141512949655328E-3</v>
      </c>
      <c r="AV1601" s="13">
        <f t="shared" si="2163"/>
        <v>4.1674509883196013E-4</v>
      </c>
      <c r="AW1601" s="13">
        <f t="shared" si="2164"/>
        <v>5.5441854413600799E-6</v>
      </c>
      <c r="AX1601" s="13">
        <f t="shared" si="2165"/>
        <v>3.6741191034657324E-4</v>
      </c>
      <c r="AY1601" s="13">
        <f t="shared" si="2166"/>
        <v>5.4679273163401503E-4</v>
      </c>
      <c r="AZ1601" s="13">
        <f t="shared" si="2167"/>
        <v>4.0687615581890528E-4</v>
      </c>
      <c r="BA1601" s="13">
        <f t="shared" si="2168"/>
        <v>2.0184151031568155E-4</v>
      </c>
      <c r="BB1601" s="13">
        <f t="shared" si="2169"/>
        <v>7.5096552176643453E-5</v>
      </c>
      <c r="BC1601" s="13">
        <f t="shared" si="2170"/>
        <v>2.2352159929834542E-5</v>
      </c>
      <c r="BD1601" s="13">
        <f t="shared" si="2171"/>
        <v>9.5820734330414594E-4</v>
      </c>
      <c r="BE1601" s="13">
        <f t="shared" si="2172"/>
        <v>1.2154710512149054E-3</v>
      </c>
      <c r="BF1601" s="13">
        <f t="shared" si="2173"/>
        <v>7.7090302358105245E-4</v>
      </c>
      <c r="BG1601" s="13">
        <f t="shared" si="2174"/>
        <v>3.2595948222290371E-4</v>
      </c>
      <c r="BH1601" s="13">
        <f t="shared" si="2175"/>
        <v>1.0336862822005695E-4</v>
      </c>
      <c r="BI1601" s="13">
        <f t="shared" si="2176"/>
        <v>2.6224298129887156E-5</v>
      </c>
      <c r="BJ1601" s="14">
        <f t="shared" si="2177"/>
        <v>0.32291009123670888</v>
      </c>
      <c r="BK1601" s="14">
        <f t="shared" si="2178"/>
        <v>0.25386994577332544</v>
      </c>
      <c r="BL1601" s="14">
        <f t="shared" si="2179"/>
        <v>0.38764268784006073</v>
      </c>
      <c r="BM1601" s="14">
        <f t="shared" si="2180"/>
        <v>0.51893035407450694</v>
      </c>
      <c r="BN1601" s="14">
        <f t="shared" si="2181"/>
        <v>0.47983560064623587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1.5941000000000001</v>
      </c>
      <c r="F1602" s="10">
        <f>VLOOKUP(B1602,home!$B$2:$E$405,3,FALSE)</f>
        <v>0.37640000000000001</v>
      </c>
      <c r="G1602" s="10">
        <f>VLOOKUP(C1602,away!$B$2:$E$405,4,FALSE)</f>
        <v>0.9758</v>
      </c>
      <c r="H1602" s="10">
        <f>VLOOKUP(A1602,away!$A$2:$E$405,3,FALSE)</f>
        <v>1.1647000000000001</v>
      </c>
      <c r="I1602" s="10">
        <f>VLOOKUP(C1602,away!$B$2:$E$405,3,FALSE)</f>
        <v>1.0494000000000001</v>
      </c>
      <c r="J1602" s="10">
        <f>VLOOKUP(B1602,home!$B$2:$E$405,4,FALSE)</f>
        <v>1.0303</v>
      </c>
      <c r="K1602" s="12">
        <f t="shared" si="2126"/>
        <v>0.58549877439200004</v>
      </c>
      <c r="L1602" s="12">
        <f t="shared" si="2127"/>
        <v>1.2592699362540001</v>
      </c>
      <c r="M1602" s="13">
        <f t="shared" si="2128"/>
        <v>0.1580618746911216</v>
      </c>
      <c r="N1602" s="13">
        <f t="shared" si="2129"/>
        <v>9.2545033909753563E-2</v>
      </c>
      <c r="O1602" s="13">
        <f t="shared" si="2130"/>
        <v>0.19904256686647642</v>
      </c>
      <c r="P1602" s="13">
        <f t="shared" si="2131"/>
        <v>0.11653917895215965</v>
      </c>
      <c r="Q1602" s="13">
        <f t="shared" si="2132"/>
        <v>2.7092501965113397E-2</v>
      </c>
      <c r="R1602" s="13">
        <f t="shared" si="2133"/>
        <v>0.12532416024489021</v>
      </c>
      <c r="S1602" s="13">
        <f t="shared" si="2134"/>
        <v>2.1481113420588782E-2</v>
      </c>
      <c r="T1602" s="13">
        <f t="shared" si="2135"/>
        <v>3.4116773222569716E-2</v>
      </c>
      <c r="U1602" s="13">
        <f t="shared" si="2136"/>
        <v>7.3377142225089828E-2</v>
      </c>
      <c r="V1602" s="13">
        <f t="shared" si="2137"/>
        <v>1.7597829442887239E-3</v>
      </c>
      <c r="W1602" s="13">
        <f t="shared" si="2138"/>
        <v>5.2875422319289163E-3</v>
      </c>
      <c r="X1602" s="13">
        <f t="shared" si="2139"/>
        <v>6.6584429693414592E-3</v>
      </c>
      <c r="Y1602" s="13">
        <f t="shared" si="2140"/>
        <v>4.1923885267767594E-3</v>
      </c>
      <c r="Z1602" s="13">
        <f t="shared" si="2141"/>
        <v>5.2605649094223002E-2</v>
      </c>
      <c r="AA1602" s="13">
        <f t="shared" si="2142"/>
        <v>3.080054307076319E-2</v>
      </c>
      <c r="AB1602" s="13">
        <f t="shared" si="2143"/>
        <v>9.0168401092699281E-3</v>
      </c>
      <c r="AC1602" s="13">
        <f t="shared" si="2144"/>
        <v>8.1093108261475337E-5</v>
      </c>
      <c r="AD1602" s="13">
        <f t="shared" si="2145"/>
        <v>7.7396237408507997E-4</v>
      </c>
      <c r="AE1602" s="13">
        <f t="shared" si="2146"/>
        <v>9.7462754947711327E-4</v>
      </c>
      <c r="AF1602" s="13">
        <f t="shared" si="2147"/>
        <v>6.136595860507186E-4</v>
      </c>
      <c r="AG1602" s="13">
        <f t="shared" si="2148"/>
        <v>2.5758768926924822E-4</v>
      </c>
      <c r="AH1602" s="13">
        <f t="shared" si="2149"/>
        <v>1.6561178095370624E-2</v>
      </c>
      <c r="AI1602" s="13">
        <f t="shared" si="2150"/>
        <v>9.6965494773271366E-3</v>
      </c>
      <c r="AJ1602" s="13">
        <f t="shared" si="2151"/>
        <v>2.8386589174032137E-3</v>
      </c>
      <c r="AK1602" s="13">
        <f t="shared" si="2152"/>
        <v>5.5401043901883449E-4</v>
      </c>
      <c r="AL1602" s="13">
        <f t="shared" si="2153"/>
        <v>2.3916012065373192E-6</v>
      </c>
      <c r="AM1602" s="13">
        <f t="shared" si="2154"/>
        <v>9.0630804290467415E-5</v>
      </c>
      <c r="AN1602" s="13">
        <f t="shared" si="2155"/>
        <v>1.1412864714150566E-4</v>
      </c>
      <c r="AO1602" s="13">
        <f t="shared" si="2156"/>
        <v>7.1859387105319578E-5</v>
      </c>
      <c r="AP1602" s="13">
        <f t="shared" si="2157"/>
        <v>3.0163455273122437E-5</v>
      </c>
      <c r="AQ1602" s="13">
        <f t="shared" si="2158"/>
        <v>9.495983099746319E-6</v>
      </c>
      <c r="AR1602" s="13">
        <f t="shared" si="2159"/>
        <v>4.1709987368896972E-3</v>
      </c>
      <c r="AS1602" s="13">
        <f t="shared" si="2160"/>
        <v>2.4421146484394978E-3</v>
      </c>
      <c r="AT1602" s="13">
        <f t="shared" si="2161"/>
        <v>7.1492756679303803E-4</v>
      </c>
      <c r="AU1602" s="13">
        <f t="shared" si="2162"/>
        <v>1.3952973804545952E-4</v>
      </c>
      <c r="AV1602" s="13">
        <f t="shared" si="2163"/>
        <v>2.0423622654213336E-5</v>
      </c>
      <c r="AW1602" s="13">
        <f t="shared" si="2164"/>
        <v>4.8981388096610962E-8</v>
      </c>
      <c r="AX1602" s="13">
        <f t="shared" si="2165"/>
        <v>8.8440374723716449E-6</v>
      </c>
      <c r="AY1602" s="13">
        <f t="shared" si="2166"/>
        <v>1.113703050406143E-5</v>
      </c>
      <c r="AZ1602" s="13">
        <f t="shared" si="2167"/>
        <v>7.0122638464541478E-6</v>
      </c>
      <c r="BA1602" s="13">
        <f t="shared" si="2168"/>
        <v>2.9434443489735153E-6</v>
      </c>
      <c r="BB1602" s="13">
        <f t="shared" si="2169"/>
        <v>9.2664774442476884E-7</v>
      </c>
      <c r="BC1602" s="13">
        <f t="shared" si="2170"/>
        <v>2.333799292103381E-7</v>
      </c>
      <c r="BD1602" s="13">
        <f t="shared" si="2171"/>
        <v>8.7540221891976822E-4</v>
      </c>
      <c r="BE1602" s="13">
        <f t="shared" si="2172"/>
        <v>5.125469262775615E-4</v>
      </c>
      <c r="BF1602" s="13">
        <f t="shared" si="2173"/>
        <v>1.5004779857694954E-4</v>
      </c>
      <c r="BG1602" s="13">
        <f t="shared" si="2174"/>
        <v>2.9284267389007216E-5</v>
      </c>
      <c r="BH1602" s="13">
        <f t="shared" si="2175"/>
        <v>4.2864756663078338E-6</v>
      </c>
      <c r="BI1602" s="13">
        <f t="shared" si="2176"/>
        <v>5.0194524981687375E-7</v>
      </c>
      <c r="BJ1602" s="14">
        <f t="shared" si="2177"/>
        <v>0.17285989510512165</v>
      </c>
      <c r="BK1602" s="14">
        <f t="shared" si="2178"/>
        <v>0.29793657174813082</v>
      </c>
      <c r="BL1602" s="14">
        <f t="shared" si="2179"/>
        <v>0.47627171339051066</v>
      </c>
      <c r="BM1602" s="14">
        <f t="shared" si="2180"/>
        <v>0.28105742465935529</v>
      </c>
      <c r="BN1602" s="14">
        <f t="shared" si="2181"/>
        <v>0.71860531662951477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1.5941000000000001</v>
      </c>
      <c r="F1603" s="10">
        <f>VLOOKUP(B1603,home!$B$2:$E$405,3,FALSE)</f>
        <v>1.0664</v>
      </c>
      <c r="G1603" s="10">
        <f>VLOOKUP(C1603,away!$B$2:$E$405,4,FALSE)</f>
        <v>1.1849000000000001</v>
      </c>
      <c r="H1603" s="10">
        <f>VLOOKUP(A1603,away!$A$2:$E$405,3,FALSE)</f>
        <v>1.1647000000000001</v>
      </c>
      <c r="I1603" s="10">
        <f>VLOOKUP(C1603,away!$B$2:$E$405,3,FALSE)</f>
        <v>0.66779999999999995</v>
      </c>
      <c r="J1603" s="10">
        <f>VLOOKUP(B1603,home!$B$2:$E$405,4,FALSE)</f>
        <v>1.3736999999999999</v>
      </c>
      <c r="K1603" s="12">
        <f t="shared" si="2126"/>
        <v>2.0142686695760004</v>
      </c>
      <c r="L1603" s="12">
        <f t="shared" si="2127"/>
        <v>1.0684455348419999</v>
      </c>
      <c r="M1603" s="13">
        <f t="shared" si="2128"/>
        <v>4.5834682967294919E-2</v>
      </c>
      <c r="N1603" s="13">
        <f t="shared" si="2129"/>
        <v>9.2323365880970898E-2</v>
      </c>
      <c r="O1603" s="13">
        <f t="shared" si="2130"/>
        <v>4.897186235730492E-2</v>
      </c>
      <c r="P1603" s="13">
        <f t="shared" si="2131"/>
        <v>9.8642488037107595E-2</v>
      </c>
      <c r="Q1603" s="13">
        <f t="shared" si="2132"/>
        <v>9.2982031681920804E-2</v>
      </c>
      <c r="R1603" s="13">
        <f t="shared" si="2133"/>
        <v>2.6161883834279729E-2</v>
      </c>
      <c r="S1603" s="13">
        <f t="shared" si="2134"/>
        <v>5.3073021433866725E-2</v>
      </c>
      <c r="T1603" s="13">
        <f t="shared" si="2135"/>
        <v>9.9346236571085655E-2</v>
      </c>
      <c r="U1603" s="13">
        <f t="shared" si="2136"/>
        <v>5.26970629444765E-2</v>
      </c>
      <c r="V1603" s="13">
        <f t="shared" si="2137"/>
        <v>1.2691153275588127E-2</v>
      </c>
      <c r="W1603" s="13">
        <f t="shared" si="2138"/>
        <v>6.2430264416805374E-2</v>
      </c>
      <c r="X1603" s="13">
        <f t="shared" si="2139"/>
        <v>6.670333725514109E-2</v>
      </c>
      <c r="Y1603" s="13">
        <f t="shared" si="2140"/>
        <v>3.5634441424657763E-2</v>
      </c>
      <c r="Z1603" s="13">
        <f t="shared" si="2141"/>
        <v>9.3175159885970915E-3</v>
      </c>
      <c r="AA1603" s="13">
        <f t="shared" si="2142"/>
        <v>1.8767980534104577E-2</v>
      </c>
      <c r="AB1603" s="13">
        <f t="shared" si="2143"/>
        <v>1.8901877590529553E-2</v>
      </c>
      <c r="AC1603" s="13">
        <f t="shared" si="2144"/>
        <v>1.7070682806641993E-3</v>
      </c>
      <c r="AD1603" s="13">
        <f t="shared" si="2145"/>
        <v>3.1437831412029119E-2</v>
      </c>
      <c r="AE1603" s="13">
        <f t="shared" si="2146"/>
        <v>3.3589610597298078E-2</v>
      </c>
      <c r="AF1603" s="13">
        <f t="shared" si="2147"/>
        <v>1.7944334729882327E-2</v>
      </c>
      <c r="AG1603" s="13">
        <f t="shared" si="2148"/>
        <v>6.390848105950999E-3</v>
      </c>
      <c r="AH1603" s="13">
        <f t="shared" si="2149"/>
        <v>2.4888145884588765E-3</v>
      </c>
      <c r="AI1603" s="13">
        <f t="shared" si="2150"/>
        <v>5.0131412499164014E-3</v>
      </c>
      <c r="AJ1603" s="13">
        <f t="shared" si="2151"/>
        <v>5.0489066779328406E-3</v>
      </c>
      <c r="AK1603" s="13">
        <f t="shared" si="2152"/>
        <v>3.3899515123243886E-3</v>
      </c>
      <c r="AL1603" s="13">
        <f t="shared" si="2153"/>
        <v>1.4695374904117686E-4</v>
      </c>
      <c r="AM1603" s="13">
        <f t="shared" si="2154"/>
        <v>1.266484777053249E-2</v>
      </c>
      <c r="AN1603" s="13">
        <f t="shared" si="2155"/>
        <v>1.3531700049879096E-2</v>
      </c>
      <c r="AO1603" s="13">
        <f t="shared" si="2156"/>
        <v>7.228942248557294E-3</v>
      </c>
      <c r="AP1603" s="13">
        <f t="shared" si="2157"/>
        <v>2.5745770223672424E-3</v>
      </c>
      <c r="AQ1603" s="13">
        <f t="shared" si="2158"/>
        <v>6.8769883091377294E-4</v>
      </c>
      <c r="AR1603" s="13">
        <f t="shared" si="2159"/>
        <v>5.3183256681770333E-4</v>
      </c>
      <c r="AS1603" s="13">
        <f t="shared" si="2160"/>
        <v>1.0712536768010847E-3</v>
      </c>
      <c r="AT1603" s="13">
        <f t="shared" si="2161"/>
        <v>1.07889635917426E-3</v>
      </c>
      <c r="AU1603" s="13">
        <f t="shared" si="2162"/>
        <v>7.2439571133477577E-4</v>
      </c>
      <c r="AV1603" s="13">
        <f t="shared" si="2163"/>
        <v>3.6478189642921477E-4</v>
      </c>
      <c r="AW1603" s="13">
        <f t="shared" si="2164"/>
        <v>8.7851252063529283E-6</v>
      </c>
      <c r="AX1603" s="13">
        <f t="shared" si="2165"/>
        <v>4.2517343448555105E-3</v>
      </c>
      <c r="AY1603" s="13">
        <f t="shared" si="2166"/>
        <v>4.5427465760952464E-3</v>
      </c>
      <c r="AZ1603" s="13">
        <f t="shared" si="2167"/>
        <v>2.4268386475738745E-3</v>
      </c>
      <c r="BA1603" s="13">
        <f t="shared" si="2168"/>
        <v>8.6431497226076802E-4</v>
      </c>
      <c r="BB1603" s="13">
        <f t="shared" si="2169"/>
        <v>2.3086836820227614E-4</v>
      </c>
      <c r="BC1603" s="13">
        <f t="shared" si="2170"/>
        <v>4.9334055428396152E-5</v>
      </c>
      <c r="BD1603" s="13">
        <f t="shared" si="2171"/>
        <v>9.4705688549989075E-5</v>
      </c>
      <c r="BE1603" s="13">
        <f t="shared" si="2172"/>
        <v>1.9076270127686554E-4</v>
      </c>
      <c r="BF1603" s="13">
        <f t="shared" si="2173"/>
        <v>1.9212366625283802E-4</v>
      </c>
      <c r="BG1603" s="13">
        <f t="shared" si="2174"/>
        <v>1.2899622720572251E-4</v>
      </c>
      <c r="BH1603" s="13">
        <f t="shared" si="2175"/>
        <v>6.4958264738498536E-5</v>
      </c>
      <c r="BI1603" s="13">
        <f t="shared" si="2176"/>
        <v>2.6168679498556198E-5</v>
      </c>
      <c r="BJ1603" s="14">
        <f t="shared" si="2177"/>
        <v>0.58783590496240823</v>
      </c>
      <c r="BK1603" s="14">
        <f t="shared" si="2178"/>
        <v>0.21663811431965796</v>
      </c>
      <c r="BL1603" s="14">
        <f t="shared" si="2179"/>
        <v>0.1859103567274073</v>
      </c>
      <c r="BM1603" s="14">
        <f t="shared" si="2180"/>
        <v>0.59025161578830265</v>
      </c>
      <c r="BN1603" s="14">
        <f t="shared" si="2181"/>
        <v>0.4049163147588789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1.1607000000000001</v>
      </c>
      <c r="F1604" s="10">
        <f>VLOOKUP(B1604,home!$B$2:$E$405,3,FALSE)</f>
        <v>1.3785000000000001</v>
      </c>
      <c r="G1604" s="10">
        <f>VLOOKUP(C1604,away!$B$2:$E$405,4,FALSE)</f>
        <v>0.62660000000000005</v>
      </c>
      <c r="H1604" s="10">
        <f>VLOOKUP(A1604,away!$A$2:$E$405,3,FALSE)</f>
        <v>0.89880000000000004</v>
      </c>
      <c r="I1604" s="10">
        <f>VLOOKUP(C1604,away!$B$2:$E$405,3,FALSE)</f>
        <v>0.9103</v>
      </c>
      <c r="J1604" s="10">
        <f>VLOOKUP(B1604,home!$B$2:$E$405,4,FALSE)</f>
        <v>0.44500000000000001</v>
      </c>
      <c r="K1604" s="12">
        <f t="shared" si="2126"/>
        <v>1.0025756336700002</v>
      </c>
      <c r="L1604" s="12">
        <f t="shared" si="2127"/>
        <v>0.36408904980000001</v>
      </c>
      <c r="M1604" s="13">
        <f t="shared" si="2128"/>
        <v>0.25495590165370285</v>
      </c>
      <c r="N1604" s="13">
        <f t="shared" si="2129"/>
        <v>0.2556125746583674</v>
      </c>
      <c r="O1604" s="13">
        <f t="shared" si="2130"/>
        <v>9.2826651973998919E-2</v>
      </c>
      <c r="P1604" s="13">
        <f t="shared" si="2131"/>
        <v>9.3065739424296537E-2</v>
      </c>
      <c r="Q1604" s="13">
        <f t="shared" si="2132"/>
        <v>0.12813546950606644</v>
      </c>
      <c r="R1604" s="13">
        <f t="shared" si="2133"/>
        <v>1.6898583756664278E-2</v>
      </c>
      <c r="S1604" s="13">
        <f t="shared" si="2134"/>
        <v>8.4928724912938982E-3</v>
      </c>
      <c r="T1604" s="13">
        <f t="shared" si="2135"/>
        <v>4.6652721338140614E-2</v>
      </c>
      <c r="U1604" s="13">
        <f t="shared" si="2136"/>
        <v>1.6942108317963261E-2</v>
      </c>
      <c r="V1604" s="13">
        <f t="shared" si="2137"/>
        <v>3.4445846129635535E-4</v>
      </c>
      <c r="W1604" s="13">
        <f t="shared" si="2138"/>
        <v>4.2821833178549193E-2</v>
      </c>
      <c r="X1604" s="13">
        <f t="shared" si="2139"/>
        <v>1.559096055267209E-2</v>
      </c>
      <c r="Y1604" s="13">
        <f t="shared" si="2140"/>
        <v>2.8382490065458317E-3</v>
      </c>
      <c r="Z1604" s="13">
        <f t="shared" si="2141"/>
        <v>2.0508631009765379E-3</v>
      </c>
      <c r="AA1604" s="13">
        <f t="shared" si="2142"/>
        <v>2.0561453730319739E-3</v>
      </c>
      <c r="AB1604" s="13">
        <f t="shared" si="2143"/>
        <v>1.030720625142585E-3</v>
      </c>
      <c r="AC1604" s="13">
        <f t="shared" si="2144"/>
        <v>7.8585358275612083E-6</v>
      </c>
      <c r="AD1604" s="13">
        <f t="shared" si="2145"/>
        <v>1.0733031633473748E-2</v>
      </c>
      <c r="AE1604" s="13">
        <f t="shared" si="2146"/>
        <v>3.9077792889047986E-3</v>
      </c>
      <c r="AF1604" s="13">
        <f t="shared" si="2147"/>
        <v>7.1138982406273384E-4</v>
      </c>
      <c r="AG1604" s="13">
        <f t="shared" si="2148"/>
        <v>8.633641502679667E-5</v>
      </c>
      <c r="AH1604" s="13">
        <f t="shared" si="2149"/>
        <v>1.866741994261072E-4</v>
      </c>
      <c r="AI1604" s="13">
        <f t="shared" si="2150"/>
        <v>1.8715500377946941E-4</v>
      </c>
      <c r="AJ1604" s="13">
        <f t="shared" si="2151"/>
        <v>9.3818523254356417E-5</v>
      </c>
      <c r="AK1604" s="13">
        <f t="shared" si="2152"/>
        <v>3.1353388467240014E-5</v>
      </c>
      <c r="AL1604" s="13">
        <f t="shared" si="2153"/>
        <v>1.1474305051823274E-7</v>
      </c>
      <c r="AM1604" s="13">
        <f t="shared" si="2154"/>
        <v>2.1521351982260206E-3</v>
      </c>
      <c r="AN1604" s="13">
        <f t="shared" si="2155"/>
        <v>7.8356885936324647E-4</v>
      </c>
      <c r="AO1604" s="13">
        <f t="shared" si="2156"/>
        <v>1.426444207292171E-4</v>
      </c>
      <c r="AP1604" s="13">
        <f t="shared" si="2157"/>
        <v>1.7311757200857365E-5</v>
      </c>
      <c r="AQ1604" s="13">
        <f t="shared" si="2158"/>
        <v>1.5757553074071158E-6</v>
      </c>
      <c r="AR1604" s="13">
        <f t="shared" si="2159"/>
        <v>1.3593206378245414E-5</v>
      </c>
      <c r="AS1604" s="13">
        <f t="shared" si="2160"/>
        <v>1.3628217498276485E-5</v>
      </c>
      <c r="AT1604" s="13">
        <f t="shared" si="2161"/>
        <v>6.8316593970635657E-6</v>
      </c>
      <c r="AU1604" s="13">
        <f t="shared" si="2162"/>
        <v>2.2830850830095389E-6</v>
      </c>
      <c r="AV1604" s="13">
        <f t="shared" si="2163"/>
        <v>5.7224136845520337E-7</v>
      </c>
      <c r="AW1604" s="13">
        <f t="shared" si="2164"/>
        <v>1.1634524910881725E-9</v>
      </c>
      <c r="AX1604" s="13">
        <f t="shared" si="2165"/>
        <v>3.5961305168416059E-4</v>
      </c>
      <c r="AY1604" s="13">
        <f t="shared" si="2166"/>
        <v>1.3093117428336434E-4</v>
      </c>
      <c r="AZ1604" s="13">
        <f t="shared" si="2167"/>
        <v>2.3835303417014154E-5</v>
      </c>
      <c r="BA1604" s="13">
        <f t="shared" si="2168"/>
        <v>2.8927243242651264E-6</v>
      </c>
      <c r="BB1604" s="13">
        <f t="shared" si="2169"/>
        <v>2.6330231263875914E-7</v>
      </c>
      <c r="BC1604" s="13">
        <f t="shared" si="2170"/>
        <v>1.9173097763757668E-8</v>
      </c>
      <c r="BD1604" s="13">
        <f t="shared" si="2171"/>
        <v>8.2485626566511229E-7</v>
      </c>
      <c r="BE1604" s="13">
        <f t="shared" si="2172"/>
        <v>8.2698079323586985E-7</v>
      </c>
      <c r="BF1604" s="13">
        <f t="shared" si="2173"/>
        <v>4.1455539640568585E-7</v>
      </c>
      <c r="BG1604" s="13">
        <f t="shared" si="2174"/>
        <v>1.3854104641424954E-7</v>
      </c>
      <c r="BH1604" s="13">
        <f t="shared" si="2175"/>
        <v>3.472446934951779E-8</v>
      </c>
      <c r="BI1604" s="13">
        <f t="shared" si="2176"/>
        <v>6.9627813723894604E-9</v>
      </c>
      <c r="BJ1604" s="14">
        <f t="shared" si="2177"/>
        <v>0.51070513612175561</v>
      </c>
      <c r="BK1604" s="14">
        <f t="shared" si="2178"/>
        <v>0.35699787648375109</v>
      </c>
      <c r="BL1604" s="14">
        <f t="shared" si="2179"/>
        <v>0.13029236619220572</v>
      </c>
      <c r="BM1604" s="14">
        <f t="shared" si="2180"/>
        <v>0.15842039091476168</v>
      </c>
      <c r="BN1604" s="14">
        <f t="shared" si="2181"/>
        <v>0.84149492097309653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1.7444</v>
      </c>
      <c r="F1613" s="10">
        <f>VLOOKUP(B1613,home!$B$2:$E$405,3,FALSE)</f>
        <v>0.70069999999999999</v>
      </c>
      <c r="G1613" s="10">
        <f>VLOOKUP(C1613,away!$B$2:$E$405,4,FALSE)</f>
        <v>1.4650000000000001</v>
      </c>
      <c r="H1613" s="10">
        <f>VLOOKUP(A1613,away!$A$2:$E$405,3,FALSE)</f>
        <v>1.5556000000000001</v>
      </c>
      <c r="I1613" s="10">
        <f>VLOOKUP(C1613,away!$B$2:$E$405,3,FALSE)</f>
        <v>0.71430000000000005</v>
      </c>
      <c r="J1613" s="10">
        <f>VLOOKUP(B1613,home!$B$2:$E$405,4,FALSE)</f>
        <v>1.2857000000000001</v>
      </c>
      <c r="K1613" s="12">
        <f t="shared" si="2126"/>
        <v>1.7906710822000003</v>
      </c>
      <c r="L1613" s="12">
        <f t="shared" si="2127"/>
        <v>1.4286249433560003</v>
      </c>
      <c r="M1613" s="13">
        <f t="shared" si="2128"/>
        <v>3.9983195503365793E-2</v>
      </c>
      <c r="N1613" s="13">
        <f t="shared" si="2129"/>
        <v>7.1596751961826216E-2</v>
      </c>
      <c r="O1613" s="13">
        <f t="shared" si="2130"/>
        <v>5.7120990411187837E-2</v>
      </c>
      <c r="P1613" s="13">
        <f t="shared" si="2131"/>
        <v>0.10228490571593757</v>
      </c>
      <c r="Q1613" s="13">
        <f t="shared" si="2132"/>
        <v>6.4103116658744186E-2</v>
      </c>
      <c r="R1613" s="13">
        <f t="shared" si="2133"/>
        <v>4.0802235845310939E-2</v>
      </c>
      <c r="S1613" s="13">
        <f t="shared" si="2134"/>
        <v>6.5416244284661626E-2</v>
      </c>
      <c r="T1613" s="13">
        <f t="shared" si="2135"/>
        <v>9.1579311405541486E-2</v>
      </c>
      <c r="U1613" s="13">
        <f t="shared" si="2136"/>
        <v>7.3063383817302582E-2</v>
      </c>
      <c r="V1613" s="13">
        <f t="shared" si="2137"/>
        <v>1.8594184922802532E-2</v>
      </c>
      <c r="W1613" s="13">
        <f t="shared" si="2138"/>
        <v>3.8262532426568761E-2</v>
      </c>
      <c r="X1613" s="13">
        <f t="shared" si="2139"/>
        <v>5.4662808220563922E-2</v>
      </c>
      <c r="Y1613" s="13">
        <f t="shared" si="2140"/>
        <v>3.9046325648891524E-2</v>
      </c>
      <c r="Z1613" s="13">
        <f t="shared" si="2141"/>
        <v>1.9430363957768499E-2</v>
      </c>
      <c r="AA1613" s="13">
        <f t="shared" si="2142"/>
        <v>3.4793390855797204E-2</v>
      </c>
      <c r="AB1613" s="13">
        <f t="shared" si="2143"/>
        <v>3.1151759428578996E-2</v>
      </c>
      <c r="AC1613" s="13">
        <f t="shared" si="2144"/>
        <v>2.9729746893502134E-3</v>
      </c>
      <c r="AD1613" s="13">
        <f t="shared" si="2145"/>
        <v>1.7128902586999121E-2</v>
      </c>
      <c r="AE1613" s="13">
        <f t="shared" si="2146"/>
        <v>2.4470777488102061E-2</v>
      </c>
      <c r="AF1613" s="13">
        <f t="shared" si="2147"/>
        <v>1.7479781551408551E-2</v>
      </c>
      <c r="AG1613" s="13">
        <f t="shared" si="2148"/>
        <v>8.3240173095854332E-3</v>
      </c>
      <c r="AH1613" s="13">
        <f t="shared" si="2149"/>
        <v>6.9396756521383721E-3</v>
      </c>
      <c r="AI1613" s="13">
        <f t="shared" si="2150"/>
        <v>1.2426676510131612E-2</v>
      </c>
      <c r="AJ1613" s="13">
        <f t="shared" si="2151"/>
        <v>1.1126045137273352E-2</v>
      </c>
      <c r="AK1613" s="13">
        <f t="shared" si="2152"/>
        <v>6.6410290955224395E-3</v>
      </c>
      <c r="AL1613" s="13">
        <f t="shared" si="2153"/>
        <v>3.0421824165650517E-4</v>
      </c>
      <c r="AM1613" s="13">
        <f t="shared" si="2154"/>
        <v>6.1344461064720222E-3</v>
      </c>
      <c r="AN1613" s="13">
        <f t="shared" si="2155"/>
        <v>8.7638227213790287E-3</v>
      </c>
      <c r="AO1613" s="13">
        <f t="shared" si="2156"/>
        <v>6.2601078694560731E-3</v>
      </c>
      <c r="AP1613" s="13">
        <f t="shared" si="2157"/>
        <v>2.981115416801378E-3</v>
      </c>
      <c r="AQ1613" s="13">
        <f t="shared" si="2158"/>
        <v>1.0647239608663917E-3</v>
      </c>
      <c r="AR1613" s="13">
        <f t="shared" si="2159"/>
        <v>1.9828387470890402E-3</v>
      </c>
      <c r="AS1613" s="13">
        <f t="shared" si="2160"/>
        <v>3.5506120050780242E-3</v>
      </c>
      <c r="AT1613" s="13">
        <f t="shared" si="2161"/>
        <v>3.17898912080269E-3</v>
      </c>
      <c r="AU1613" s="13">
        <f t="shared" si="2162"/>
        <v>1.8975079630832597E-3</v>
      </c>
      <c r="AV1613" s="13">
        <f t="shared" si="2163"/>
        <v>8.4945315943435462E-4</v>
      </c>
      <c r="AW1613" s="13">
        <f t="shared" si="2164"/>
        <v>2.1618064076086151E-5</v>
      </c>
      <c r="AX1613" s="13">
        <f t="shared" si="2165"/>
        <v>1.8307958746956387E-3</v>
      </c>
      <c r="AY1613" s="13">
        <f t="shared" si="2166"/>
        <v>2.6155206527834558E-3</v>
      </c>
      <c r="AZ1613" s="13">
        <f t="shared" si="2167"/>
        <v>1.868299022214607E-3</v>
      </c>
      <c r="BA1613" s="13">
        <f t="shared" si="2168"/>
        <v>8.8969952826113794E-4</v>
      </c>
      <c r="BB1613" s="13">
        <f t="shared" si="2169"/>
        <v>3.1776173454148201E-4</v>
      </c>
      <c r="BC1613" s="13">
        <f t="shared" si="2170"/>
        <v>9.0792468002005863E-5</v>
      </c>
      <c r="BD1613" s="13">
        <f t="shared" si="2171"/>
        <v>4.7212214879069304E-4</v>
      </c>
      <c r="BE1613" s="13">
        <f t="shared" si="2172"/>
        <v>8.4541547910561995E-4</v>
      </c>
      <c r="BF1613" s="13">
        <f t="shared" si="2173"/>
        <v>7.5693052543934628E-4</v>
      </c>
      <c r="BG1613" s="13">
        <f t="shared" si="2174"/>
        <v>4.5180453437956294E-4</v>
      </c>
      <c r="BH1613" s="13">
        <f t="shared" si="2175"/>
        <v>2.0225832863007977E-4</v>
      </c>
      <c r="BI1613" s="13">
        <f t="shared" si="2176"/>
        <v>7.2435628042397677E-5</v>
      </c>
      <c r="BJ1613" s="14">
        <f t="shared" si="2177"/>
        <v>0.4594714106137045</v>
      </c>
      <c r="BK1613" s="14">
        <f t="shared" si="2178"/>
        <v>0.23217124401055766</v>
      </c>
      <c r="BL1613" s="14">
        <f t="shared" si="2179"/>
        <v>0.28832555439311824</v>
      </c>
      <c r="BM1613" s="14">
        <f t="shared" si="2180"/>
        <v>0.62091347429006916</v>
      </c>
      <c r="BN1613" s="14">
        <f t="shared" si="2181"/>
        <v>0.37589119609637256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1.7444</v>
      </c>
      <c r="F1614" s="10">
        <f>VLOOKUP(B1614,home!$B$2:$E$405,3,FALSE)</f>
        <v>1.3375999999999999</v>
      </c>
      <c r="G1614" s="10">
        <f>VLOOKUP(C1614,away!$B$2:$E$405,4,FALSE)</f>
        <v>0.76439999999999997</v>
      </c>
      <c r="H1614" s="10">
        <f>VLOOKUP(A1614,away!$A$2:$E$405,3,FALSE)</f>
        <v>1.5556000000000001</v>
      </c>
      <c r="I1614" s="10">
        <f>VLOOKUP(C1614,away!$B$2:$E$405,3,FALSE)</f>
        <v>0.85709999999999997</v>
      </c>
      <c r="J1614" s="10">
        <f>VLOOKUP(B1614,home!$B$2:$E$405,4,FALSE)</f>
        <v>0.64280000000000004</v>
      </c>
      <c r="K1614" s="12">
        <f t="shared" si="2126"/>
        <v>1.7835817359359998</v>
      </c>
      <c r="L1614" s="12">
        <f t="shared" si="2127"/>
        <v>0.85704829972800012</v>
      </c>
      <c r="M1614" s="13">
        <f t="shared" si="2128"/>
        <v>7.13163235718106E-2</v>
      </c>
      <c r="N1614" s="13">
        <f t="shared" si="2129"/>
        <v>0.12719849219678342</v>
      </c>
      <c r="O1614" s="13">
        <f t="shared" si="2130"/>
        <v>6.1121533860072179E-2</v>
      </c>
      <c r="P1614" s="13">
        <f t="shared" si="2131"/>
        <v>0.10901525146521852</v>
      </c>
      <c r="Q1614" s="13">
        <f t="shared" si="2132"/>
        <v>0.11343445376039037</v>
      </c>
      <c r="R1614" s="13">
        <f t="shared" si="2133"/>
        <v>2.6192053335771116E-2</v>
      </c>
      <c r="S1614" s="13">
        <f t="shared" si="2134"/>
        <v>4.1660606074491964E-2</v>
      </c>
      <c r="T1614" s="13">
        <f t="shared" si="2135"/>
        <v>9.7218805725917012E-2</v>
      </c>
      <c r="U1614" s="13">
        <f t="shared" si="2136"/>
        <v>4.6715667956342945E-2</v>
      </c>
      <c r="V1614" s="13">
        <f t="shared" si="2137"/>
        <v>7.0758951417514634E-3</v>
      </c>
      <c r="W1614" s="13">
        <f t="shared" si="2138"/>
        <v>6.743987331763629E-2</v>
      </c>
      <c r="X1614" s="13">
        <f t="shared" si="2139"/>
        <v>5.7799228760751907E-2</v>
      </c>
      <c r="Y1614" s="13">
        <f t="shared" si="2140"/>
        <v>2.4768365367496065E-2</v>
      </c>
      <c r="Z1614" s="13">
        <f t="shared" si="2141"/>
        <v>7.482618259269244E-3</v>
      </c>
      <c r="AA1614" s="13">
        <f t="shared" si="2142"/>
        <v>1.3345861264213848E-2</v>
      </c>
      <c r="AB1614" s="13">
        <f t="shared" si="2143"/>
        <v>1.1901717200593777E-2</v>
      </c>
      <c r="AC1614" s="13">
        <f t="shared" si="2144"/>
        <v>6.7602027276653825E-4</v>
      </c>
      <c r="AD1614" s="13">
        <f t="shared" si="2145"/>
        <v>3.0071131580793414E-2</v>
      </c>
      <c r="AE1614" s="13">
        <f t="shared" si="2146"/>
        <v>2.5772412192215967E-2</v>
      </c>
      <c r="AF1614" s="13">
        <f t="shared" si="2147"/>
        <v>1.1044101024613935E-2</v>
      </c>
      <c r="AG1614" s="13">
        <f t="shared" si="2148"/>
        <v>3.1551093350565456E-3</v>
      </c>
      <c r="AH1614" s="13">
        <f t="shared" si="2149"/>
        <v>1.603241314155098E-3</v>
      </c>
      <c r="AI1614" s="13">
        <f t="shared" si="2150"/>
        <v>2.8595119262250636E-3</v>
      </c>
      <c r="AJ1614" s="13">
        <f t="shared" si="2151"/>
        <v>2.5500866226530971E-3</v>
      </c>
      <c r="AK1614" s="13">
        <f t="shared" si="2152"/>
        <v>1.5160959750729268E-3</v>
      </c>
      <c r="AL1614" s="13">
        <f t="shared" si="2153"/>
        <v>4.1335007942198551E-5</v>
      </c>
      <c r="AM1614" s="13">
        <f t="shared" si="2154"/>
        <v>1.072686421328628E-2</v>
      </c>
      <c r="AN1614" s="13">
        <f t="shared" si="2155"/>
        <v>9.1934407354101397E-3</v>
      </c>
      <c r="AO1614" s="13">
        <f t="shared" si="2156"/>
        <v>3.9396113754666968E-3</v>
      </c>
      <c r="AP1614" s="13">
        <f t="shared" si="2157"/>
        <v>1.1254790769776068E-3</v>
      </c>
      <c r="AQ1614" s="13">
        <f t="shared" si="2158"/>
        <v>2.4114748232577417E-4</v>
      </c>
      <c r="AR1614" s="13">
        <f t="shared" si="2159"/>
        <v>2.7481104847006235E-4</v>
      </c>
      <c r="AS1614" s="13">
        <f t="shared" si="2160"/>
        <v>4.9014796688462599E-4</v>
      </c>
      <c r="AT1614" s="13">
        <f t="shared" si="2161"/>
        <v>4.3710948082079115E-4</v>
      </c>
      <c r="AU1614" s="13">
        <f t="shared" si="2162"/>
        <v>2.598734955321433E-4</v>
      </c>
      <c r="AV1614" s="13">
        <f t="shared" si="2163"/>
        <v>1.1587640507124413E-4</v>
      </c>
      <c r="AW1614" s="13">
        <f t="shared" si="2164"/>
        <v>1.7551483850203891E-6</v>
      </c>
      <c r="AX1614" s="13">
        <f t="shared" si="2165"/>
        <v>3.1887065157804812E-3</v>
      </c>
      <c r="AY1614" s="13">
        <f t="shared" si="2166"/>
        <v>2.7328754976812569E-3</v>
      </c>
      <c r="AZ1614" s="13">
        <f t="shared" si="2167"/>
        <v>1.1711031493280163E-3</v>
      </c>
      <c r="BA1614" s="13">
        <f t="shared" si="2168"/>
        <v>3.3456398764589423E-4</v>
      </c>
      <c r="BB1614" s="13">
        <f t="shared" si="2169"/>
        <v>7.1684374190533322E-5</v>
      </c>
      <c r="BC1614" s="13">
        <f t="shared" si="2170"/>
        <v>1.2287394203412466E-5</v>
      </c>
      <c r="BD1614" s="13">
        <f t="shared" si="2171"/>
        <v>3.9254390306289317E-5</v>
      </c>
      <c r="BE1614" s="13">
        <f t="shared" si="2172"/>
        <v>7.0013413605600787E-5</v>
      </c>
      <c r="BF1614" s="13">
        <f t="shared" si="2173"/>
        <v>6.243732288874131E-5</v>
      </c>
      <c r="BG1614" s="13">
        <f t="shared" si="2174"/>
        <v>3.7120689581699235E-5</v>
      </c>
      <c r="BH1614" s="13">
        <f t="shared" si="2175"/>
        <v>1.6551945990817128E-5</v>
      </c>
      <c r="BI1614" s="13">
        <f t="shared" si="2176"/>
        <v>5.9043497126841073E-6</v>
      </c>
      <c r="BJ1614" s="14">
        <f t="shared" si="2177"/>
        <v>0.59063973706395112</v>
      </c>
      <c r="BK1614" s="14">
        <f t="shared" si="2178"/>
        <v>0.23251830703166254</v>
      </c>
      <c r="BL1614" s="14">
        <f t="shared" si="2179"/>
        <v>0.16961486996396474</v>
      </c>
      <c r="BM1614" s="14">
        <f t="shared" si="2180"/>
        <v>0.48924630377950518</v>
      </c>
      <c r="BN1614" s="14">
        <f t="shared" si="2181"/>
        <v>0.50827810819004615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1.7444</v>
      </c>
      <c r="F1615" s="10">
        <f>VLOOKUP(B1615,home!$B$2:$E$405,3,FALSE)</f>
        <v>1.0828</v>
      </c>
      <c r="G1615" s="10">
        <f>VLOOKUP(C1615,away!$B$2:$E$405,4,FALSE)</f>
        <v>1.5286999999999999</v>
      </c>
      <c r="H1615" s="10">
        <f>VLOOKUP(A1615,away!$A$2:$E$405,3,FALSE)</f>
        <v>1.5556000000000001</v>
      </c>
      <c r="I1615" s="10">
        <f>VLOOKUP(C1615,away!$B$2:$E$405,3,FALSE)</f>
        <v>0.85709999999999997</v>
      </c>
      <c r="J1615" s="10">
        <f>VLOOKUP(B1615,home!$B$2:$E$405,4,FALSE)</f>
        <v>1.3571</v>
      </c>
      <c r="K1615" s="12">
        <f t="shared" si="2126"/>
        <v>2.8874640823840001</v>
      </c>
      <c r="L1615" s="12">
        <f t="shared" si="2127"/>
        <v>1.8094278897960001</v>
      </c>
      <c r="M1615" s="13">
        <f t="shared" si="2128"/>
        <v>9.1235894509520115E-3</v>
      </c>
      <c r="N1615" s="13">
        <f t="shared" si="2129"/>
        <v>2.6344036842041497E-2</v>
      </c>
      <c r="O1615" s="13">
        <f t="shared" si="2130"/>
        <v>1.6508477207601142E-2</v>
      </c>
      <c r="P1615" s="13">
        <f t="shared" si="2131"/>
        <v>4.7667634991803216E-2</v>
      </c>
      <c r="Q1615" s="13">
        <f t="shared" si="2132"/>
        <v>3.8033730083197818E-2</v>
      </c>
      <c r="R1615" s="13">
        <f t="shared" si="2133"/>
        <v>1.4935449538747555E-2</v>
      </c>
      <c r="S1615" s="13">
        <f t="shared" si="2134"/>
        <v>6.2261773119204958E-2</v>
      </c>
      <c r="T1615" s="13">
        <f t="shared" si="2135"/>
        <v>6.8819291965511273E-2</v>
      </c>
      <c r="U1615" s="13">
        <f t="shared" si="2136"/>
        <v>4.3125574097392247E-2</v>
      </c>
      <c r="V1615" s="13">
        <f t="shared" si="2137"/>
        <v>3.6144052622464305E-2</v>
      </c>
      <c r="W1615" s="13">
        <f t="shared" si="2138"/>
        <v>3.6607009844773844E-2</v>
      </c>
      <c r="X1615" s="13">
        <f t="shared" si="2139"/>
        <v>6.6237744575170523E-2</v>
      </c>
      <c r="Y1615" s="13">
        <f t="shared" si="2140"/>
        <v>5.9926211195748647E-2</v>
      </c>
      <c r="Z1615" s="13">
        <f t="shared" si="2141"/>
        <v>9.008206314016878E-3</v>
      </c>
      <c r="AA1615" s="13">
        <f t="shared" si="2142"/>
        <v>2.6010872178428502E-2</v>
      </c>
      <c r="AB1615" s="13">
        <f t="shared" si="2143"/>
        <v>3.7552729583346788E-2</v>
      </c>
      <c r="AC1615" s="13">
        <f t="shared" si="2144"/>
        <v>1.1802519699033993E-2</v>
      </c>
      <c r="AD1615" s="13">
        <f t="shared" si="2145"/>
        <v>2.6425356522565491E-2</v>
      </c>
      <c r="AE1615" s="13">
        <f t="shared" si="2146"/>
        <v>4.7814777089732641E-2</v>
      </c>
      <c r="AF1615" s="13">
        <f t="shared" si="2147"/>
        <v>4.3258695605270542E-2</v>
      </c>
      <c r="AG1615" s="13">
        <f t="shared" si="2148"/>
        <v>2.6091163434790732E-2</v>
      </c>
      <c r="AH1615" s="13">
        <f t="shared" si="2149"/>
        <v>4.0749249354046432E-3</v>
      </c>
      <c r="AI1615" s="13">
        <f t="shared" si="2150"/>
        <v>1.176619938939185E-2</v>
      </c>
      <c r="AJ1615" s="13">
        <f t="shared" si="2151"/>
        <v>1.698723906151876E-2</v>
      </c>
      <c r="AK1615" s="13">
        <f t="shared" si="2152"/>
        <v>1.6350014216335303E-2</v>
      </c>
      <c r="AL1615" s="13">
        <f t="shared" si="2153"/>
        <v>2.4665651781971163E-3</v>
      </c>
      <c r="AM1615" s="13">
        <f t="shared" si="2154"/>
        <v>1.5260453564619926E-2</v>
      </c>
      <c r="AN1615" s="13">
        <f t="shared" si="2155"/>
        <v>2.7612690290760075E-2</v>
      </c>
      <c r="AO1615" s="13">
        <f t="shared" si="2156"/>
        <v>2.4981585962200261E-2</v>
      </c>
      <c r="AP1615" s="13">
        <f t="shared" si="2157"/>
        <v>1.50674594571138E-2</v>
      </c>
      <c r="AQ1615" s="13">
        <f t="shared" si="2158"/>
        <v>6.8158703425180555E-3</v>
      </c>
      <c r="AR1615" s="13">
        <f t="shared" si="2159"/>
        <v>1.4746565653892645E-3</v>
      </c>
      <c r="AS1615" s="13">
        <f t="shared" si="2160"/>
        <v>4.2580178664132547E-3</v>
      </c>
      <c r="AT1615" s="13">
        <f t="shared" si="2161"/>
        <v>6.1474368257088121E-3</v>
      </c>
      <c r="AU1615" s="13">
        <f t="shared" si="2162"/>
        <v>5.9168343443196355E-3</v>
      </c>
      <c r="AV1615" s="13">
        <f t="shared" si="2163"/>
        <v>4.2711616626597585E-3</v>
      </c>
      <c r="AW1615" s="13">
        <f t="shared" si="2164"/>
        <v>3.5797109980632489E-4</v>
      </c>
      <c r="AX1615" s="13">
        <f t="shared" si="2165"/>
        <v>7.3440019247881577E-3</v>
      </c>
      <c r="AY1615" s="13">
        <f t="shared" si="2166"/>
        <v>1.3288441905427198E-2</v>
      </c>
      <c r="AZ1615" s="13">
        <f t="shared" si="2167"/>
        <v>1.202223869780694E-2</v>
      </c>
      <c r="BA1615" s="13">
        <f t="shared" si="2168"/>
        <v>7.2511246658655418E-3</v>
      </c>
      <c r="BB1615" s="13">
        <f t="shared" si="2169"/>
        <v>3.2800968007012051E-3</v>
      </c>
      <c r="BC1615" s="13">
        <f t="shared" si="2170"/>
        <v>1.1870197264838781E-3</v>
      </c>
      <c r="BD1615" s="13">
        <f t="shared" si="2171"/>
        <v>4.4471411954768579E-4</v>
      </c>
      <c r="BE1615" s="13">
        <f t="shared" si="2172"/>
        <v>1.2840960471229672E-3</v>
      </c>
      <c r="BF1615" s="13">
        <f t="shared" si="2173"/>
        <v>1.85389060719942E-3</v>
      </c>
      <c r="BG1615" s="13">
        <f t="shared" si="2174"/>
        <v>1.7843475136524634E-3</v>
      </c>
      <c r="BH1615" s="13">
        <f t="shared" si="2175"/>
        <v>1.2880598390406705E-3</v>
      </c>
      <c r="BI1615" s="13">
        <f t="shared" si="2176"/>
        <v>7.4384530423825062E-4</v>
      </c>
      <c r="BJ1615" s="14">
        <f t="shared" si="2177"/>
        <v>0.57366900049708802</v>
      </c>
      <c r="BK1615" s="14">
        <f t="shared" si="2178"/>
        <v>0.1827545769670828</v>
      </c>
      <c r="BL1615" s="14">
        <f t="shared" si="2179"/>
        <v>0.21677854090345897</v>
      </c>
      <c r="BM1615" s="14">
        <f t="shared" si="2180"/>
        <v>0.81666693576168237</v>
      </c>
      <c r="BN1615" s="14">
        <f t="shared" si="2181"/>
        <v>0.15261291811434324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1.1607000000000001</v>
      </c>
      <c r="F1639" s="10">
        <f>VLOOKUP(B1639,home!$B$2:$E$405,3,FALSE)</f>
        <v>0.54830000000000001</v>
      </c>
      <c r="G1639" s="10">
        <f>VLOOKUP(C1639,away!$B$2:$E$405,4,FALSE)</f>
        <v>0.62660000000000005</v>
      </c>
      <c r="H1639" s="10">
        <f>VLOOKUP(A1639,away!$A$2:$E$405,3,FALSE)</f>
        <v>0.89880000000000004</v>
      </c>
      <c r="I1639" s="10">
        <f>VLOOKUP(C1639,away!$B$2:$E$405,3,FALSE)</f>
        <v>1.0114000000000001</v>
      </c>
      <c r="J1639" s="10">
        <f>VLOOKUP(B1639,home!$B$2:$E$405,4,FALSE)</f>
        <v>1.6183000000000001</v>
      </c>
      <c r="K1639" s="12">
        <f t="shared" si="2126"/>
        <v>0.39877564014600003</v>
      </c>
      <c r="L1639" s="12">
        <f t="shared" si="2127"/>
        <v>1.4711096596560003</v>
      </c>
      <c r="M1639" s="13">
        <f t="shared" si="2128"/>
        <v>0.1541413408435327</v>
      </c>
      <c r="N1639" s="13">
        <f t="shared" si="2129"/>
        <v>6.1467811867842545E-2</v>
      </c>
      <c r="O1639" s="13">
        <f t="shared" si="2130"/>
        <v>0.22675881546724894</v>
      </c>
      <c r="P1639" s="13">
        <f t="shared" si="2131"/>
        <v>9.0425891796700894E-2</v>
      </c>
      <c r="Q1639" s="13">
        <f t="shared" si="2132"/>
        <v>1.2255933012986402E-2</v>
      </c>
      <c r="R1639" s="13">
        <f t="shared" si="2133"/>
        <v>0.16679354192301121</v>
      </c>
      <c r="S1639" s="13">
        <f t="shared" si="2134"/>
        <v>1.3261922243703728E-2</v>
      </c>
      <c r="T1639" s="13">
        <f t="shared" si="2135"/>
        <v>1.8029821443501164E-2</v>
      </c>
      <c r="U1639" s="13">
        <f t="shared" si="2136"/>
        <v>6.6513201452567491E-2</v>
      </c>
      <c r="V1639" s="13">
        <f t="shared" si="2137"/>
        <v>8.6444553584011602E-4</v>
      </c>
      <c r="W1639" s="13">
        <f t="shared" si="2138"/>
        <v>1.6291225109467164E-3</v>
      </c>
      <c r="X1639" s="13">
        <f t="shared" si="2139"/>
        <v>2.3966178626167525E-3</v>
      </c>
      <c r="Y1639" s="13">
        <f t="shared" si="2140"/>
        <v>1.7628438440998111E-3</v>
      </c>
      <c r="Z1639" s="13">
        <f t="shared" si="2141"/>
        <v>8.1790530230393274E-2</v>
      </c>
      <c r="AA1639" s="13">
        <f t="shared" si="2142"/>
        <v>3.2616071050505853E-2</v>
      </c>
      <c r="AB1639" s="13">
        <f t="shared" si="2143"/>
        <v>6.5032473061064442E-3</v>
      </c>
      <c r="AC1639" s="13">
        <f t="shared" si="2144"/>
        <v>3.1695041244389151E-5</v>
      </c>
      <c r="AD1639" s="13">
        <f t="shared" si="2145"/>
        <v>1.624135930447589E-4</v>
      </c>
      <c r="AE1639" s="13">
        <f t="shared" si="2146"/>
        <v>2.389282055875834E-4</v>
      </c>
      <c r="AF1639" s="13">
        <f t="shared" si="2147"/>
        <v>1.7574479560208435E-4</v>
      </c>
      <c r="AG1639" s="13">
        <f t="shared" si="2148"/>
        <v>8.6179955481498557E-5</v>
      </c>
      <c r="AH1639" s="13">
        <f t="shared" si="2149"/>
        <v>3.0080709772579418E-2</v>
      </c>
      <c r="AI1639" s="13">
        <f t="shared" si="2150"/>
        <v>1.1995454295606396E-2</v>
      </c>
      <c r="AJ1639" s="13">
        <f t="shared" si="2151"/>
        <v>2.3917474827862628E-3</v>
      </c>
      <c r="AK1639" s="13">
        <f t="shared" si="2152"/>
        <v>3.1792354450522548E-4</v>
      </c>
      <c r="AL1639" s="13">
        <f t="shared" si="2153"/>
        <v>7.4374657813997024E-7</v>
      </c>
      <c r="AM1639" s="13">
        <f t="shared" si="2154"/>
        <v>1.2953316906967142E-5</v>
      </c>
      <c r="AN1639" s="13">
        <f t="shared" si="2155"/>
        <v>1.9055749626424746E-5</v>
      </c>
      <c r="AO1639" s="13">
        <f t="shared" si="2156"/>
        <v>1.4016548673709835E-5</v>
      </c>
      <c r="AP1639" s="13">
        <f t="shared" si="2157"/>
        <v>6.8732933829776791E-6</v>
      </c>
      <c r="AQ1639" s="13">
        <f t="shared" si="2158"/>
        <v>2.527842072337033E-6</v>
      </c>
      <c r="AR1639" s="13">
        <f t="shared" si="2159"/>
        <v>8.850404543150045E-3</v>
      </c>
      <c r="AS1639" s="13">
        <f t="shared" si="2160"/>
        <v>3.5293257372457261E-3</v>
      </c>
      <c r="AT1639" s="13">
        <f t="shared" si="2161"/>
        <v>7.0370456507695884E-4</v>
      </c>
      <c r="AU1639" s="13">
        <f t="shared" si="2162"/>
        <v>9.3540079470742299E-5</v>
      </c>
      <c r="AV1639" s="13">
        <f t="shared" si="2163"/>
        <v>9.3253762675632423E-6</v>
      </c>
      <c r="AW1639" s="13">
        <f t="shared" si="2164"/>
        <v>1.2119819386942523E-8</v>
      </c>
      <c r="AX1639" s="13">
        <f t="shared" si="2165"/>
        <v>8.6091120693163744E-7</v>
      </c>
      <c r="AY1639" s="13">
        <f t="shared" si="2166"/>
        <v>1.2664947926232376E-6</v>
      </c>
      <c r="AZ1639" s="13">
        <f t="shared" si="2167"/>
        <v>9.3157636166603399E-7</v>
      </c>
      <c r="BA1639" s="13">
        <f t="shared" si="2168"/>
        <v>4.5681699478469808E-7</v>
      </c>
      <c r="BB1639" s="13">
        <f t="shared" si="2169"/>
        <v>1.6800697343069853E-7</v>
      </c>
      <c r="BC1639" s="13">
        <f t="shared" si="2170"/>
        <v>4.9431336300693913E-8</v>
      </c>
      <c r="BD1639" s="13">
        <f t="shared" si="2171"/>
        <v>2.1699859358818977E-3</v>
      </c>
      <c r="BE1639" s="13">
        <f t="shared" si="2172"/>
        <v>8.6533753068912078E-4</v>
      </c>
      <c r="BF1639" s="13">
        <f t="shared" si="2173"/>
        <v>1.7253776387145652E-4</v>
      </c>
      <c r="BG1639" s="13">
        <f t="shared" si="2174"/>
        <v>2.2934619079066495E-5</v>
      </c>
      <c r="BH1639" s="13">
        <f t="shared" si="2175"/>
        <v>2.2864418511898511E-6</v>
      </c>
      <c r="BI1639" s="13">
        <f t="shared" si="2176"/>
        <v>1.8235546257296779E-7</v>
      </c>
      <c r="BJ1639" s="14">
        <f t="shared" si="2177"/>
        <v>9.8264577080037482E-2</v>
      </c>
      <c r="BK1639" s="14">
        <f t="shared" si="2178"/>
        <v>0.25872730570239261</v>
      </c>
      <c r="BL1639" s="14">
        <f t="shared" si="2179"/>
        <v>0.56039027724296364</v>
      </c>
      <c r="BM1639" s="14">
        <f t="shared" si="2180"/>
        <v>0.28732810096949096</v>
      </c>
      <c r="BN1639" s="14">
        <f t="shared" si="2181"/>
        <v>0.71184333491132279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1.1607000000000001</v>
      </c>
      <c r="F1640" s="10">
        <f>VLOOKUP(B1640,home!$B$2:$E$405,3,FALSE)</f>
        <v>1.4881</v>
      </c>
      <c r="G1640" s="10">
        <f>VLOOKUP(C1640,away!$B$2:$E$405,4,FALSE)</f>
        <v>0.68920000000000003</v>
      </c>
      <c r="H1640" s="10">
        <f>VLOOKUP(A1640,away!$A$2:$E$405,3,FALSE)</f>
        <v>0.89880000000000004</v>
      </c>
      <c r="I1640" s="10">
        <f>VLOOKUP(C1640,away!$B$2:$E$405,3,FALSE)</f>
        <v>1.0013000000000001</v>
      </c>
      <c r="J1640" s="10">
        <f>VLOOKUP(B1640,home!$B$2:$E$405,4,FALSE)</f>
        <v>0.40460000000000002</v>
      </c>
      <c r="K1640" s="12">
        <f t="shared" si="2126"/>
        <v>1.190412202164</v>
      </c>
      <c r="L1640" s="12">
        <f t="shared" si="2127"/>
        <v>0.36412723082400006</v>
      </c>
      <c r="M1640" s="13">
        <f t="shared" si="2128"/>
        <v>0.21128667190629355</v>
      </c>
      <c r="N1640" s="13">
        <f t="shared" si="2129"/>
        <v>0.25151823239187349</v>
      </c>
      <c r="O1640" s="13">
        <f t="shared" si="2130"/>
        <v>7.693523075125773E-2</v>
      </c>
      <c r="P1640" s="13">
        <f t="shared" si="2131"/>
        <v>9.1584637462600219E-2</v>
      </c>
      <c r="Q1640" s="13">
        <f t="shared" si="2132"/>
        <v>0.14970518645300343</v>
      </c>
      <c r="R1640" s="13">
        <f t="shared" si="2133"/>
        <v>1.4007106263130464E-2</v>
      </c>
      <c r="S1640" s="13">
        <f t="shared" si="2134"/>
        <v>9.9246035534081272E-3</v>
      </c>
      <c r="T1640" s="13">
        <f t="shared" si="2135"/>
        <v>5.4511734983122756E-2</v>
      </c>
      <c r="U1640" s="13">
        <f t="shared" si="2136"/>
        <v>1.6674230212638294E-2</v>
      </c>
      <c r="V1640" s="13">
        <f t="shared" si="2137"/>
        <v>4.7799261448815751E-4</v>
      </c>
      <c r="W1640" s="13">
        <f t="shared" si="2138"/>
        <v>5.9403626893630677E-2</v>
      </c>
      <c r="X1640" s="13">
        <f t="shared" si="2139"/>
        <v>2.1630478161679838E-2</v>
      </c>
      <c r="Y1640" s="13">
        <f t="shared" si="2140"/>
        <v>3.9381230572057427E-3</v>
      </c>
      <c r="Z1640" s="13">
        <f t="shared" si="2141"/>
        <v>1.7001229384837348E-3</v>
      </c>
      <c r="AA1640" s="13">
        <f t="shared" si="2142"/>
        <v>2.0238470911499535E-3</v>
      </c>
      <c r="AB1640" s="13">
        <f t="shared" si="2143"/>
        <v>1.204606136309511E-3</v>
      </c>
      <c r="AC1640" s="13">
        <f t="shared" si="2144"/>
        <v>1.294946219061368E-5</v>
      </c>
      <c r="AD1640" s="13">
        <f t="shared" si="2145"/>
        <v>1.7678700576743884E-2</v>
      </c>
      <c r="AE1640" s="13">
        <f t="shared" si="2146"/>
        <v>6.437296285576404E-3</v>
      </c>
      <c r="AF1640" s="13">
        <f t="shared" si="2147"/>
        <v>1.1719974352302784E-3</v>
      </c>
      <c r="AG1640" s="13">
        <f t="shared" si="2148"/>
        <v>1.4225206020774392E-4</v>
      </c>
      <c r="AH1640" s="13">
        <f t="shared" si="2149"/>
        <v>1.5476526441261101E-4</v>
      </c>
      <c r="AI1640" s="13">
        <f t="shared" si="2150"/>
        <v>1.8423445922791004E-4</v>
      </c>
      <c r="AJ1640" s="13">
        <f t="shared" si="2151"/>
        <v>1.0965747416199505E-4</v>
      </c>
      <c r="AK1640" s="13">
        <f t="shared" si="2152"/>
        <v>4.351253176697415E-5</v>
      </c>
      <c r="AL1640" s="13">
        <f t="shared" si="2153"/>
        <v>2.2452373154686923E-7</v>
      </c>
      <c r="AM1640" s="13">
        <f t="shared" si="2154"/>
        <v>4.2089881769919318E-3</v>
      </c>
      <c r="AN1640" s="13">
        <f t="shared" si="2155"/>
        <v>1.5326072094590287E-3</v>
      </c>
      <c r="AO1640" s="13">
        <f t="shared" si="2156"/>
        <v>2.790320095606071E-4</v>
      </c>
      <c r="AP1640" s="13">
        <f t="shared" si="2157"/>
        <v>3.3867717650853267E-5</v>
      </c>
      <c r="AQ1640" s="13">
        <f t="shared" si="2158"/>
        <v>3.0830395606335771E-6</v>
      </c>
      <c r="AR1640" s="13">
        <f t="shared" si="2159"/>
        <v>1.1270849431661642E-5</v>
      </c>
      <c r="AS1640" s="13">
        <f t="shared" si="2160"/>
        <v>1.3416956692203205E-5</v>
      </c>
      <c r="AT1640" s="13">
        <f t="shared" si="2161"/>
        <v>7.9858544811523173E-6</v>
      </c>
      <c r="AU1640" s="13">
        <f t="shared" si="2162"/>
        <v>3.168819539689926E-6</v>
      </c>
      <c r="AV1640" s="13">
        <f t="shared" si="2163"/>
        <v>9.4305036162564972E-7</v>
      </c>
      <c r="AW1640" s="13">
        <f t="shared" si="2164"/>
        <v>2.7033998103599582E-9</v>
      </c>
      <c r="AX1640" s="13">
        <f t="shared" si="2165"/>
        <v>8.350718141092009E-4</v>
      </c>
      <c r="AY1640" s="13">
        <f t="shared" si="2166"/>
        <v>3.040723872107575E-4</v>
      </c>
      <c r="AZ1640" s="13">
        <f t="shared" si="2167"/>
        <v>5.5360518162548098E-5</v>
      </c>
      <c r="BA1640" s="13">
        <f t="shared" si="2168"/>
        <v>6.7194240585034681E-6</v>
      </c>
      <c r="BB1640" s="13">
        <f t="shared" si="2169"/>
        <v>6.1168131878875782E-7</v>
      </c>
      <c r="BC1640" s="13">
        <f t="shared" si="2170"/>
        <v>4.4545964951464555E-8</v>
      </c>
      <c r="BD1640" s="13">
        <f t="shared" si="2171"/>
        <v>6.8400386543086806E-7</v>
      </c>
      <c r="BE1640" s="13">
        <f t="shared" si="2172"/>
        <v>8.1424654773624808E-7</v>
      </c>
      <c r="BF1640" s="13">
        <f t="shared" si="2173"/>
        <v>4.8464451299757081E-7</v>
      </c>
      <c r="BG1640" s="13">
        <f t="shared" si="2174"/>
        <v>1.9230891399471251E-7</v>
      </c>
      <c r="BH1640" s="13">
        <f t="shared" si="2175"/>
        <v>5.7231719451053276E-8</v>
      </c>
      <c r="BI1640" s="13">
        <f t="shared" si="2176"/>
        <v>1.3625867437072112E-8</v>
      </c>
      <c r="BJ1640" s="14">
        <f t="shared" si="2177"/>
        <v>0.57339708682232227</v>
      </c>
      <c r="BK1640" s="14">
        <f t="shared" si="2178"/>
        <v>0.31359115190992298</v>
      </c>
      <c r="BL1640" s="14">
        <f t="shared" si="2179"/>
        <v>0.11137622177598883</v>
      </c>
      <c r="BM1640" s="14">
        <f t="shared" si="2180"/>
        <v>0.20472344853474778</v>
      </c>
      <c r="BN1640" s="14">
        <f t="shared" si="2181"/>
        <v>0.79503706522815898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1.1607000000000001</v>
      </c>
      <c r="F1689" s="10">
        <f>VLOOKUP(B1689,home!$B$2:$E$405,3,FALSE)</f>
        <v>0.60309999999999997</v>
      </c>
      <c r="G1689" s="10">
        <f>VLOOKUP(C1689,away!$B$2:$E$405,4,FALSE)</f>
        <v>0.3916</v>
      </c>
      <c r="H1689" s="10">
        <f>VLOOKUP(A1689,away!$A$2:$E$405,3,FALSE)</f>
        <v>0.89880000000000004</v>
      </c>
      <c r="I1689" s="10">
        <f>VLOOKUP(C1689,away!$B$2:$E$405,3,FALSE)</f>
        <v>0.50570000000000004</v>
      </c>
      <c r="J1689" s="10">
        <f>VLOOKUP(B1689,home!$B$2:$E$405,4,FALSE)</f>
        <v>0.77880000000000005</v>
      </c>
      <c r="K1689" s="12">
        <f t="shared" si="2238"/>
        <v>0.27412711537200002</v>
      </c>
      <c r="L1689" s="12">
        <f t="shared" si="2239"/>
        <v>0.35398263700800003</v>
      </c>
      <c r="M1689" s="13">
        <f t="shared" si="2240"/>
        <v>0.53359948347583575</v>
      </c>
      <c r="N1689" s="13">
        <f t="shared" si="2241"/>
        <v>0.14627408716922008</v>
      </c>
      <c r="O1689" s="13">
        <f t="shared" si="2242"/>
        <v>0.18888495226688307</v>
      </c>
      <c r="P1689" s="13">
        <f t="shared" si="2243"/>
        <v>5.1778487102098578E-2</v>
      </c>
      <c r="Q1689" s="13">
        <f t="shared" si="2244"/>
        <v>2.0048846784685388E-2</v>
      </c>
      <c r="R1689" s="13">
        <f t="shared" si="2245"/>
        <v>3.3430996747280742E-2</v>
      </c>
      <c r="S1689" s="13">
        <f t="shared" si="2246"/>
        <v>1.2560974146368334E-3</v>
      </c>
      <c r="T1689" s="13">
        <f t="shared" si="2247"/>
        <v>7.0969436538122956E-3</v>
      </c>
      <c r="U1689" s="13">
        <f t="shared" si="2248"/>
        <v>9.1643427023427853E-3</v>
      </c>
      <c r="V1689" s="13">
        <f t="shared" si="2249"/>
        <v>1.3542996572613178E-5</v>
      </c>
      <c r="W1689" s="13">
        <f t="shared" si="2250"/>
        <v>1.8319775118736676E-3</v>
      </c>
      <c r="X1689" s="13">
        <f t="shared" si="2251"/>
        <v>6.4848823059239545E-4</v>
      </c>
      <c r="Y1689" s="13">
        <f t="shared" si="2252"/>
        <v>1.1477678696687407E-4</v>
      </c>
      <c r="Z1689" s="13">
        <f t="shared" si="2253"/>
        <v>3.9446641288027693E-3</v>
      </c>
      <c r="AA1689" s="13">
        <f t="shared" si="2254"/>
        <v>1.0813393987401069E-3</v>
      </c>
      <c r="AB1689" s="13">
        <f t="shared" si="2255"/>
        <v>1.4821222505735919E-4</v>
      </c>
      <c r="AC1689" s="13">
        <f t="shared" si="2256"/>
        <v>8.2135090910204714E-8</v>
      </c>
      <c r="AD1689" s="13">
        <f t="shared" si="2257"/>
        <v>1.255486776890756E-4</v>
      </c>
      <c r="AE1689" s="13">
        <f t="shared" si="2258"/>
        <v>4.4442052001246441E-5</v>
      </c>
      <c r="AF1689" s="13">
        <f t="shared" si="2259"/>
        <v>7.8658573807239399E-6</v>
      </c>
      <c r="AG1689" s="13">
        <f t="shared" si="2260"/>
        <v>9.281256459858334E-7</v>
      </c>
      <c r="AH1689" s="13">
        <f t="shared" si="2261"/>
        <v>3.4908565260611743E-4</v>
      </c>
      <c r="AI1689" s="13">
        <f t="shared" si="2262"/>
        <v>9.5693842966667085E-5</v>
      </c>
      <c r="AJ1689" s="13">
        <f t="shared" si="2263"/>
        <v>1.3116138565656798E-5</v>
      </c>
      <c r="AK1689" s="13">
        <f t="shared" si="2264"/>
        <v>1.19849640994098E-6</v>
      </c>
      <c r="AL1689" s="13">
        <f t="shared" si="2265"/>
        <v>3.1880321304818688E-10</v>
      </c>
      <c r="AM1689" s="13">
        <f t="shared" si="2266"/>
        <v>6.883259370735059E-6</v>
      </c>
      <c r="AN1689" s="13">
        <f t="shared" si="2267"/>
        <v>2.4365543032628229E-6</v>
      </c>
      <c r="AO1689" s="13">
        <f t="shared" si="2268"/>
        <v>4.3124895874108207E-7</v>
      </c>
      <c r="AP1689" s="13">
        <f t="shared" si="2269"/>
        <v>5.0884881207374147E-8</v>
      </c>
      <c r="AQ1689" s="13">
        <f t="shared" si="2270"/>
        <v>4.5030911084062825E-9</v>
      </c>
      <c r="AR1689" s="13">
        <f t="shared" si="2271"/>
        <v>2.4714051970234425E-5</v>
      </c>
      <c r="AS1689" s="13">
        <f t="shared" si="2272"/>
        <v>6.7747917757540578E-6</v>
      </c>
      <c r="AT1689" s="13">
        <f t="shared" si="2273"/>
        <v>9.285770633667046E-7</v>
      </c>
      <c r="AU1689" s="13">
        <f t="shared" si="2274"/>
        <v>8.4849383927105864E-8</v>
      </c>
      <c r="AV1689" s="13">
        <f t="shared" si="2275"/>
        <v>5.8148792142572195E-9</v>
      </c>
      <c r="AW1689" s="13">
        <f t="shared" si="2276"/>
        <v>8.5931846752864242E-13</v>
      </c>
      <c r="AX1689" s="13">
        <f t="shared" si="2277"/>
        <v>3.1448133927614797E-7</v>
      </c>
      <c r="AY1689" s="13">
        <f t="shared" si="2278"/>
        <v>1.1132093376677838E-7</v>
      </c>
      <c r="AZ1689" s="13">
        <f t="shared" si="2279"/>
        <v>1.970283884447856E-8</v>
      </c>
      <c r="BA1689" s="13">
        <f t="shared" si="2280"/>
        <v>2.3248209502373923E-9</v>
      </c>
      <c r="BB1689" s="13">
        <f t="shared" si="2281"/>
        <v>2.0573656263411919E-10</v>
      </c>
      <c r="BC1689" s="13">
        <f t="shared" si="2282"/>
        <v>1.4565434194037423E-11</v>
      </c>
      <c r="BD1689" s="13">
        <f t="shared" si="2283"/>
        <v>1.4580575479293884E-6</v>
      </c>
      <c r="BE1689" s="13">
        <f t="shared" si="2284"/>
        <v>3.9969310966025493E-7</v>
      </c>
      <c r="BF1689" s="13">
        <f t="shared" si="2285"/>
        <v>5.4783359592615081E-8</v>
      </c>
      <c r="BG1689" s="13">
        <f t="shared" si="2286"/>
        <v>5.0058681118368524E-9</v>
      </c>
      <c r="BH1689" s="13">
        <f t="shared" si="2287"/>
        <v>3.4306104635762921E-10</v>
      </c>
      <c r="BI1689" s="13">
        <f t="shared" si="2288"/>
        <v>1.8808467006903386E-11</v>
      </c>
      <c r="BJ1689" s="14">
        <f t="shared" si="2289"/>
        <v>0.1762041593507076</v>
      </c>
      <c r="BK1689" s="14">
        <f t="shared" si="2290"/>
        <v>0.58664780476397171</v>
      </c>
      <c r="BL1689" s="14">
        <f t="shared" si="2291"/>
        <v>0.23320336345767978</v>
      </c>
      <c r="BM1689" s="14">
        <f t="shared" si="2292"/>
        <v>2.5983026835083758E-2</v>
      </c>
      <c r="BN1689" s="14">
        <f t="shared" si="2293"/>
        <v>0.97401685354600365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1.1607000000000001</v>
      </c>
      <c r="F1690" s="10">
        <f>VLOOKUP(B1690,home!$B$2:$E$405,3,FALSE)</f>
        <v>0.78320000000000001</v>
      </c>
      <c r="G1690" s="10">
        <f>VLOOKUP(C1690,away!$B$2:$E$405,4,FALSE)</f>
        <v>0.86150000000000004</v>
      </c>
      <c r="H1690" s="10">
        <f>VLOOKUP(A1690,away!$A$2:$E$405,3,FALSE)</f>
        <v>0.89880000000000004</v>
      </c>
      <c r="I1690" s="10">
        <f>VLOOKUP(C1690,away!$B$2:$E$405,3,FALSE)</f>
        <v>1.0013000000000001</v>
      </c>
      <c r="J1690" s="10">
        <f>VLOOKUP(B1690,home!$B$2:$E$405,4,FALSE)</f>
        <v>0.70799999999999996</v>
      </c>
      <c r="K1690" s="12">
        <f t="shared" si="2238"/>
        <v>0.78315539676000012</v>
      </c>
      <c r="L1690" s="12">
        <f t="shared" si="2239"/>
        <v>0.63717765552000005</v>
      </c>
      <c r="M1690" s="13">
        <f t="shared" si="2240"/>
        <v>0.24163352689703391</v>
      </c>
      <c r="N1690" s="13">
        <f t="shared" si="2241"/>
        <v>0.18923660062756475</v>
      </c>
      <c r="O1690" s="13">
        <f t="shared" si="2242"/>
        <v>0.15396348416328093</v>
      </c>
      <c r="P1690" s="13">
        <f t="shared" si="2243"/>
        <v>0.12057733352644627</v>
      </c>
      <c r="Q1690" s="13">
        <f t="shared" si="2244"/>
        <v>7.4100832522997082E-2</v>
      </c>
      <c r="R1690" s="13">
        <f t="shared" si="2245"/>
        <v>4.9051045937424993E-2</v>
      </c>
      <c r="S1690" s="13">
        <f t="shared" si="2246"/>
        <v>1.5042297262150266E-2</v>
      </c>
      <c r="T1690" s="13">
        <f t="shared" si="2247"/>
        <v>4.7215394739083448E-2</v>
      </c>
      <c r="U1690" s="13">
        <f t="shared" si="2248"/>
        <v>3.8414591342617065E-2</v>
      </c>
      <c r="V1690" s="13">
        <f t="shared" si="2249"/>
        <v>8.3402705708648115E-4</v>
      </c>
      <c r="W1690" s="13">
        <f t="shared" si="2250"/>
        <v>1.9344155631598033E-2</v>
      </c>
      <c r="X1690" s="13">
        <f t="shared" si="2251"/>
        <v>1.2325663733355639E-2</v>
      </c>
      <c r="Y1690" s="13">
        <f t="shared" si="2252"/>
        <v>3.9268187601737186E-3</v>
      </c>
      <c r="Z1690" s="13">
        <f t="shared" si="2253"/>
        <v>1.041807681707076E-2</v>
      </c>
      <c r="AA1690" s="13">
        <f t="shared" si="2254"/>
        <v>8.1589730831492114E-3</v>
      </c>
      <c r="AB1690" s="13">
        <f t="shared" si="2255"/>
        <v>3.1948719010439406E-3</v>
      </c>
      <c r="AC1690" s="13">
        <f t="shared" si="2256"/>
        <v>2.6011694218257796E-5</v>
      </c>
      <c r="AD1690" s="13">
        <f t="shared" si="2257"/>
        <v>3.7873699696628366E-3</v>
      </c>
      <c r="AE1690" s="13">
        <f t="shared" si="2258"/>
        <v>2.41322751785662E-3</v>
      </c>
      <c r="AF1690" s="13">
        <f t="shared" si="2259"/>
        <v>7.6882732603211507E-4</v>
      </c>
      <c r="AG1690" s="13">
        <f t="shared" si="2260"/>
        <v>1.6329319770028459E-4</v>
      </c>
      <c r="AH1690" s="13">
        <f t="shared" si="2261"/>
        <v>1.6595414403321029E-3</v>
      </c>
      <c r="AI1690" s="13">
        <f t="shared" si="2262"/>
        <v>1.2996788351429501E-3</v>
      </c>
      <c r="AJ1690" s="13">
        <f t="shared" si="2263"/>
        <v>5.0892524689847586E-4</v>
      </c>
      <c r="AK1690" s="13">
        <f t="shared" si="2264"/>
        <v>1.3285585121865231E-4</v>
      </c>
      <c r="AL1690" s="13">
        <f t="shared" si="2265"/>
        <v>5.1920290526228417E-7</v>
      </c>
      <c r="AM1690" s="13">
        <f t="shared" si="2266"/>
        <v>5.932198462536419E-4</v>
      </c>
      <c r="AN1690" s="13">
        <f t="shared" si="2267"/>
        <v>3.7798643084383042E-4</v>
      </c>
      <c r="AO1690" s="13">
        <f t="shared" si="2268"/>
        <v>1.2042225391172225E-4</v>
      </c>
      <c r="AP1690" s="13">
        <f t="shared" si="2269"/>
        <v>2.5576789806635112E-5</v>
      </c>
      <c r="AQ1690" s="13">
        <f t="shared" si="2270"/>
        <v>4.0742397411798987E-6</v>
      </c>
      <c r="AR1690" s="13">
        <f t="shared" si="2271"/>
        <v>2.1148454483781878E-4</v>
      </c>
      <c r="AS1690" s="13">
        <f t="shared" si="2272"/>
        <v>1.6562526262106999E-4</v>
      </c>
      <c r="AT1690" s="13">
        <f t="shared" si="2273"/>
        <v>6.4855159130741639E-5</v>
      </c>
      <c r="AU1690" s="13">
        <f t="shared" si="2274"/>
        <v>1.6930555960322974E-5</v>
      </c>
      <c r="AV1690" s="13">
        <f t="shared" si="2275"/>
        <v>3.3148140676185305E-6</v>
      </c>
      <c r="AW1690" s="13">
        <f t="shared" si="2276"/>
        <v>7.1968606849076572E-9</v>
      </c>
      <c r="AX1690" s="13">
        <f t="shared" si="2277"/>
        <v>7.7430554009779481E-5</v>
      </c>
      <c r="AY1690" s="13">
        <f t="shared" si="2278"/>
        <v>4.9337018869566031E-5</v>
      </c>
      <c r="AZ1690" s="13">
        <f t="shared" si="2279"/>
        <v>1.5718223006828042E-5</v>
      </c>
      <c r="BA1690" s="13">
        <f t="shared" si="2280"/>
        <v>3.3384334948104058E-6</v>
      </c>
      <c r="BB1690" s="13">
        <f t="shared" si="2281"/>
        <v>5.3179380683318355E-7</v>
      </c>
      <c r="BC1690" s="13">
        <f t="shared" si="2282"/>
        <v>6.7769426211604778E-8</v>
      </c>
      <c r="BD1690" s="13">
        <f t="shared" si="2283"/>
        <v>2.2458871076412601E-5</v>
      </c>
      <c r="BE1690" s="13">
        <f t="shared" si="2284"/>
        <v>1.7588786088629603E-5</v>
      </c>
      <c r="BF1690" s="13">
        <f t="shared" si="2285"/>
        <v>6.8873763738837434E-6</v>
      </c>
      <c r="BG1690" s="13">
        <f t="shared" si="2286"/>
        <v>1.7979619922414579E-6</v>
      </c>
      <c r="BH1690" s="13">
        <f t="shared" si="2287"/>
        <v>3.5202090934831478E-7</v>
      </c>
      <c r="BI1690" s="13">
        <f t="shared" si="2288"/>
        <v>5.5137414985699122E-8</v>
      </c>
      <c r="BJ1690" s="14">
        <f t="shared" si="2289"/>
        <v>0.35454988737919563</v>
      </c>
      <c r="BK1690" s="14">
        <f t="shared" si="2290"/>
        <v>0.37816305265870997</v>
      </c>
      <c r="BL1690" s="14">
        <f t="shared" si="2291"/>
        <v>0.25689531829158141</v>
      </c>
      <c r="BM1690" s="14">
        <f t="shared" si="2292"/>
        <v>0.17141418164980093</v>
      </c>
      <c r="BN1690" s="14">
        <f t="shared" si="2293"/>
        <v>0.82856282367474798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1.5941000000000001</v>
      </c>
      <c r="F1703" s="10">
        <f>VLOOKUP(B1703,home!$B$2:$E$405,3,FALSE)</f>
        <v>0.90610000000000002</v>
      </c>
      <c r="G1703" s="10">
        <f>VLOOKUP(C1703,away!$B$2:$E$405,4,FALSE)</f>
        <v>0.50190000000000001</v>
      </c>
      <c r="H1703" s="10">
        <f>VLOOKUP(A1703,away!$A$2:$E$405,3,FALSE)</f>
        <v>1.1647000000000001</v>
      </c>
      <c r="I1703" s="10">
        <f>VLOOKUP(C1703,away!$B$2:$E$405,3,FALSE)</f>
        <v>1.1162000000000001</v>
      </c>
      <c r="J1703" s="10">
        <f>VLOOKUP(B1703,home!$B$2:$E$405,4,FALSE)</f>
        <v>1.1448</v>
      </c>
      <c r="K1703" s="12">
        <f t="shared" si="2238"/>
        <v>0.72495139161900002</v>
      </c>
      <c r="L1703" s="12">
        <f t="shared" si="2239"/>
        <v>1.4882836626720002</v>
      </c>
      <c r="M1703" s="13">
        <f t="shared" si="2240"/>
        <v>0.10934633438354069</v>
      </c>
      <c r="N1703" s="13">
        <f t="shared" si="2241"/>
        <v>7.9270777279784335E-2</v>
      </c>
      <c r="O1703" s="13">
        <f t="shared" si="2242"/>
        <v>0.16273836303609318</v>
      </c>
      <c r="P1703" s="13">
        <f t="shared" si="2243"/>
        <v>0.11797740275281378</v>
      </c>
      <c r="Q1703" s="13">
        <f t="shared" si="2244"/>
        <v>2.873373015184973E-2</v>
      </c>
      <c r="R1703" s="13">
        <f t="shared" si="2245"/>
        <v>0.12110042349830126</v>
      </c>
      <c r="S1703" s="13">
        <f t="shared" si="2246"/>
        <v>3.1822437484458427E-2</v>
      </c>
      <c r="T1703" s="13">
        <f t="shared" si="2247"/>
        <v>4.2763941152623802E-2</v>
      </c>
      <c r="U1703" s="13">
        <f t="shared" si="2248"/>
        <v>8.7791920540743751E-2</v>
      </c>
      <c r="V1703" s="13">
        <f t="shared" si="2249"/>
        <v>3.8149208758938916E-3</v>
      </c>
      <c r="W1703" s="13">
        <f t="shared" si="2250"/>
        <v>6.9435192199960956E-3</v>
      </c>
      <c r="X1703" s="13">
        <f t="shared" si="2251"/>
        <v>1.0333926216569218E-2</v>
      </c>
      <c r="Y1703" s="13">
        <f t="shared" si="2252"/>
        <v>7.6899067796889235E-3</v>
      </c>
      <c r="Z1703" s="13">
        <f t="shared" si="2253"/>
        <v>6.0077260611727371E-2</v>
      </c>
      <c r="AA1703" s="13">
        <f t="shared" si="2254"/>
        <v>4.3553093685129093E-2</v>
      </c>
      <c r="AB1703" s="13">
        <f t="shared" si="2255"/>
        <v>1.5786937938173509E-2</v>
      </c>
      <c r="AC1703" s="13">
        <f t="shared" si="2256"/>
        <v>2.5725282606798466E-4</v>
      </c>
      <c r="AD1703" s="13">
        <f t="shared" si="2257"/>
        <v>1.2584284803173608E-3</v>
      </c>
      <c r="AE1703" s="13">
        <f t="shared" si="2258"/>
        <v>1.8728985478974804E-3</v>
      </c>
      <c r="AF1703" s="13">
        <f t="shared" si="2259"/>
        <v>1.3937021553389671E-3</v>
      </c>
      <c r="AG1703" s="13">
        <f t="shared" si="2260"/>
        <v>6.9140804947391283E-4</v>
      </c>
      <c r="AH1703" s="13">
        <f t="shared" si="2261"/>
        <v>2.235300136663048E-2</v>
      </c>
      <c r="AI1703" s="13">
        <f t="shared" si="2262"/>
        <v>1.6204839447600178E-2</v>
      </c>
      <c r="AJ1703" s="13">
        <f t="shared" si="2263"/>
        <v>5.8738604542501079E-3</v>
      </c>
      <c r="AK1703" s="13">
        <f t="shared" si="2264"/>
        <v>1.4194211034948092E-3</v>
      </c>
      <c r="AL1703" s="13">
        <f t="shared" si="2265"/>
        <v>1.1102345749924145E-5</v>
      </c>
      <c r="AM1703" s="13">
        <f t="shared" si="2266"/>
        <v>1.8245989561181084E-4</v>
      </c>
      <c r="AN1703" s="13">
        <f t="shared" si="2267"/>
        <v>2.7155208173189663E-4</v>
      </c>
      <c r="AO1703" s="13">
        <f t="shared" si="2268"/>
        <v>2.0207326340307682E-4</v>
      </c>
      <c r="AP1703" s="13">
        <f t="shared" si="2269"/>
        <v>1.0024744552853831E-4</v>
      </c>
      <c r="AQ1703" s="13">
        <f t="shared" si="2270"/>
        <v>3.7299158851181215E-5</v>
      </c>
      <c r="AR1703" s="13">
        <f t="shared" si="2271"/>
        <v>6.6535213491282063E-3</v>
      </c>
      <c r="AS1703" s="13">
        <f t="shared" si="2272"/>
        <v>4.8234795612172197E-3</v>
      </c>
      <c r="AT1703" s="13">
        <f t="shared" si="2273"/>
        <v>1.7483941101751135E-3</v>
      </c>
      <c r="AU1703" s="13">
        <f t="shared" si="2274"/>
        <v>4.2250024775663733E-4</v>
      </c>
      <c r="AV1703" s="13">
        <f t="shared" si="2275"/>
        <v>7.6573035642636629E-5</v>
      </c>
      <c r="AW1703" s="13">
        <f t="shared" si="2276"/>
        <v>3.3274140764250654E-7</v>
      </c>
      <c r="AX1703" s="13">
        <f t="shared" si="2277"/>
        <v>2.2045759206406618E-5</v>
      </c>
      <c r="AY1703" s="13">
        <f t="shared" si="2278"/>
        <v>3.2810343258095802E-5</v>
      </c>
      <c r="AZ1703" s="13">
        <f t="shared" si="2279"/>
        <v>2.4415548918842207E-5</v>
      </c>
      <c r="BA1703" s="13">
        <f t="shared" si="2280"/>
        <v>1.2112420857027288E-5</v>
      </c>
      <c r="BB1703" s="13">
        <f t="shared" si="2281"/>
        <v>4.5066795192303255E-6</v>
      </c>
      <c r="BC1703" s="13">
        <f t="shared" si="2282"/>
        <v>1.3414435002737994E-6</v>
      </c>
      <c r="BD1703" s="13">
        <f t="shared" si="2283"/>
        <v>1.6503878538578131E-3</v>
      </c>
      <c r="BE1703" s="13">
        <f t="shared" si="2284"/>
        <v>1.1964509713653165E-3</v>
      </c>
      <c r="BF1703" s="13">
        <f t="shared" si="2285"/>
        <v>4.3368439834759524E-4</v>
      </c>
      <c r="BG1703" s="13">
        <f t="shared" si="2286"/>
        <v>1.0480003603517933E-4</v>
      </c>
      <c r="BH1703" s="13">
        <f t="shared" si="2287"/>
        <v>1.8993732991356152E-5</v>
      </c>
      <c r="BI1703" s="13">
        <f t="shared" si="2288"/>
        <v>2.7539066328246712E-6</v>
      </c>
      <c r="BJ1703" s="14">
        <f t="shared" si="2289"/>
        <v>0.18184310207392618</v>
      </c>
      <c r="BK1703" s="14">
        <f t="shared" si="2290"/>
        <v>0.26326226101178279</v>
      </c>
      <c r="BL1703" s="14">
        <f t="shared" si="2291"/>
        <v>0.49395340027356632</v>
      </c>
      <c r="BM1703" s="14">
        <f t="shared" si="2292"/>
        <v>0.37993651526676936</v>
      </c>
      <c r="BN1703" s="14">
        <f t="shared" si="2293"/>
        <v>0.61916703110238291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1.5941000000000001</v>
      </c>
      <c r="F1704" s="10">
        <f>VLOOKUP(B1704,home!$B$2:$E$405,3,FALSE)</f>
        <v>0.94099999999999995</v>
      </c>
      <c r="G1704" s="10">
        <f>VLOOKUP(C1704,away!$B$2:$E$405,4,FALSE)</f>
        <v>0.69699999999999995</v>
      </c>
      <c r="H1704" s="10">
        <f>VLOOKUP(A1704,away!$A$2:$E$405,3,FALSE)</f>
        <v>1.1647000000000001</v>
      </c>
      <c r="I1704" s="10">
        <f>VLOOKUP(C1704,away!$B$2:$E$405,3,FALSE)</f>
        <v>1.3355999999999999</v>
      </c>
      <c r="J1704" s="10">
        <f>VLOOKUP(B1704,home!$B$2:$E$405,4,FALSE)</f>
        <v>1.0303</v>
      </c>
      <c r="K1704" s="12">
        <f t="shared" si="2238"/>
        <v>1.0455335256999998</v>
      </c>
      <c r="L1704" s="12">
        <f t="shared" si="2239"/>
        <v>1.6027071915959998</v>
      </c>
      <c r="M1704" s="13">
        <f t="shared" si="2240"/>
        <v>7.077561791715295E-2</v>
      </c>
      <c r="N1704" s="13">
        <f t="shared" si="2241"/>
        <v>7.3998281334516997E-2</v>
      </c>
      <c r="O1704" s="13">
        <f t="shared" si="2242"/>
        <v>0.1134325918254717</v>
      </c>
      <c r="P1704" s="13">
        <f t="shared" si="2243"/>
        <v>0.11859757766057441</v>
      </c>
      <c r="Q1704" s="13">
        <f t="shared" si="2244"/>
        <v>3.8683841989709013E-2</v>
      </c>
      <c r="R1704" s="13">
        <f t="shared" si="2245"/>
        <v>9.0899615340028592E-2</v>
      </c>
      <c r="S1704" s="13">
        <f t="shared" si="2246"/>
        <v>4.9683018816664905E-2</v>
      </c>
      <c r="T1704" s="13">
        <f t="shared" si="2247"/>
        <v>6.1998871755469934E-2</v>
      </c>
      <c r="U1704" s="13">
        <f t="shared" si="2248"/>
        <v>9.5038595311233875E-2</v>
      </c>
      <c r="V1704" s="13">
        <f t="shared" si="2249"/>
        <v>9.2503383006190803E-3</v>
      </c>
      <c r="W1704" s="13">
        <f t="shared" si="2250"/>
        <v>1.3481751234374053E-2</v>
      </c>
      <c r="X1704" s="13">
        <f t="shared" si="2251"/>
        <v>2.1607299658639542E-2</v>
      </c>
      <c r="Y1704" s="13">
        <f t="shared" si="2252"/>
        <v>1.7315087276935696E-2</v>
      </c>
      <c r="Z1704" s="13">
        <f t="shared" si="2253"/>
        <v>4.8561822406257969E-2</v>
      </c>
      <c r="AA1704" s="13">
        <f t="shared" si="2254"/>
        <v>5.0773013394832145E-2</v>
      </c>
      <c r="AB1704" s="13">
        <f t="shared" si="2255"/>
        <v>2.6542443852556077E-2</v>
      </c>
      <c r="AC1704" s="13">
        <f t="shared" si="2256"/>
        <v>9.6879030102432306E-4</v>
      </c>
      <c r="AD1704" s="13">
        <f t="shared" si="2257"/>
        <v>3.5239057251713578E-3</v>
      </c>
      <c r="AE1704" s="13">
        <f t="shared" si="2258"/>
        <v>5.6477890482384508E-3</v>
      </c>
      <c r="AF1704" s="13">
        <f t="shared" si="2259"/>
        <v>4.5258760621144471E-3</v>
      </c>
      <c r="AG1704" s="13">
        <f t="shared" si="2260"/>
        <v>2.417884704341003E-3</v>
      </c>
      <c r="AH1704" s="13">
        <f t="shared" si="2261"/>
        <v>1.9457595501879345E-2</v>
      </c>
      <c r="AI1704" s="13">
        <f t="shared" si="2262"/>
        <v>2.0343568426724367E-2</v>
      </c>
      <c r="AJ1704" s="13">
        <f t="shared" si="2263"/>
        <v>1.0634941411256161E-2</v>
      </c>
      <c r="AK1704" s="13">
        <f t="shared" si="2264"/>
        <v>3.7063959297745286E-3</v>
      </c>
      <c r="AL1704" s="13">
        <f t="shared" si="2265"/>
        <v>6.4935460173324739E-5</v>
      </c>
      <c r="AM1704" s="13">
        <f t="shared" si="2266"/>
        <v>7.3687231541456487E-4</v>
      </c>
      <c r="AN1704" s="13">
        <f t="shared" si="2267"/>
        <v>1.1809905592029188E-3</v>
      </c>
      <c r="AO1704" s="13">
        <f t="shared" si="2268"/>
        <v>9.4639103122075004E-4</v>
      </c>
      <c r="AP1704" s="13">
        <f t="shared" si="2269"/>
        <v>5.0559590393315019E-4</v>
      </c>
      <c r="AQ1704" s="13">
        <f t="shared" si="2270"/>
        <v>2.0258054781878494E-4</v>
      </c>
      <c r="AR1704" s="13">
        <f t="shared" si="2271"/>
        <v>6.2369656484055954E-3</v>
      </c>
      <c r="AS1704" s="13">
        <f t="shared" si="2272"/>
        <v>6.5209566840472881E-3</v>
      </c>
      <c r="AT1704" s="13">
        <f t="shared" si="2273"/>
        <v>3.4089394164044697E-3</v>
      </c>
      <c r="AU1704" s="13">
        <f t="shared" si="2274"/>
        <v>1.188053482310355E-3</v>
      </c>
      <c r="AV1704" s="13">
        <f t="shared" si="2275"/>
        <v>3.1053743652002699E-4</v>
      </c>
      <c r="AW1704" s="13">
        <f t="shared" si="2276"/>
        <v>3.0225366162137747E-6</v>
      </c>
      <c r="AX1704" s="13">
        <f t="shared" si="2277"/>
        <v>1.2840411832101869E-4</v>
      </c>
      <c r="AY1704" s="13">
        <f t="shared" si="2278"/>
        <v>2.057942038636403E-4</v>
      </c>
      <c r="AZ1704" s="13">
        <f t="shared" si="2279"/>
        <v>1.6491392526051484E-4</v>
      </c>
      <c r="BA1704" s="13">
        <f t="shared" si="2280"/>
        <v>8.8102911336450794E-5</v>
      </c>
      <c r="BB1704" s="13">
        <f t="shared" si="2281"/>
        <v>3.5300792399868599E-5</v>
      </c>
      <c r="BC1704" s="13">
        <f t="shared" si="2282"/>
        <v>1.1315366769661353E-5</v>
      </c>
      <c r="BD1704" s="13">
        <f t="shared" si="2283"/>
        <v>1.6660049497394761E-3</v>
      </c>
      <c r="BE1704" s="13">
        <f t="shared" si="2284"/>
        <v>1.7418640289347655E-3</v>
      </c>
      <c r="BF1704" s="13">
        <f t="shared" si="2285"/>
        <v>9.1058861973108572E-4</v>
      </c>
      <c r="BG1704" s="13">
        <f t="shared" si="2286"/>
        <v>3.1735031001657951E-4</v>
      </c>
      <c r="BH1704" s="13">
        <f t="shared" si="2287"/>
        <v>8.2950097128405589E-5</v>
      </c>
      <c r="BI1704" s="13">
        <f t="shared" si="2288"/>
        <v>1.7345421501563867E-5</v>
      </c>
      <c r="BJ1704" s="14">
        <f t="shared" si="2289"/>
        <v>0.24740685046505181</v>
      </c>
      <c r="BK1704" s="14">
        <f t="shared" si="2290"/>
        <v>0.24954607266007262</v>
      </c>
      <c r="BL1704" s="14">
        <f t="shared" si="2291"/>
        <v>0.45323031708849637</v>
      </c>
      <c r="BM1704" s="14">
        <f t="shared" si="2292"/>
        <v>0.49215476488517773</v>
      </c>
      <c r="BN1704" s="14">
        <f t="shared" si="2293"/>
        <v>0.50638752606745374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1.1607000000000001</v>
      </c>
      <c r="F1705" s="10">
        <f>VLOOKUP(B1705,home!$B$2:$E$405,3,FALSE)</f>
        <v>0.77539999999999998</v>
      </c>
      <c r="G1705" s="10">
        <f>VLOOKUP(C1705,away!$B$2:$E$405,4,FALSE)</f>
        <v>0.70489999999999997</v>
      </c>
      <c r="H1705" s="10">
        <f>VLOOKUP(A1705,away!$A$2:$E$405,3,FALSE)</f>
        <v>0.89880000000000004</v>
      </c>
      <c r="I1705" s="10">
        <f>VLOOKUP(C1705,away!$B$2:$E$405,3,FALSE)</f>
        <v>0.70799999999999996</v>
      </c>
      <c r="J1705" s="10">
        <f>VLOOKUP(B1705,home!$B$2:$E$405,4,FALSE)</f>
        <v>1.1126</v>
      </c>
      <c r="K1705" s="12">
        <f t="shared" si="2238"/>
        <v>0.63441477922199996</v>
      </c>
      <c r="L1705" s="12">
        <f t="shared" si="2239"/>
        <v>0.70800345503999995</v>
      </c>
      <c r="M1705" s="13">
        <f t="shared" si="2240"/>
        <v>0.2612132294144397</v>
      </c>
      <c r="N1705" s="13">
        <f t="shared" si="2241"/>
        <v>0.16571753326882735</v>
      </c>
      <c r="O1705" s="13">
        <f t="shared" si="2242"/>
        <v>0.18493986892757944</v>
      </c>
      <c r="P1705" s="13">
        <f t="shared" si="2243"/>
        <v>0.1173285861150359</v>
      </c>
      <c r="Q1705" s="13">
        <f t="shared" si="2244"/>
        <v>5.2566826140978767E-2</v>
      </c>
      <c r="R1705" s="13">
        <f t="shared" si="2245"/>
        <v>6.546903308768548E-2</v>
      </c>
      <c r="S1705" s="13">
        <f t="shared" si="2246"/>
        <v>1.317505735698433E-2</v>
      </c>
      <c r="T1705" s="13">
        <f t="shared" si="2247"/>
        <v>3.7217494528299956E-2</v>
      </c>
      <c r="U1705" s="13">
        <f t="shared" si="2248"/>
        <v>4.1534522172201792E-2</v>
      </c>
      <c r="V1705" s="13">
        <f t="shared" si="2249"/>
        <v>6.5753469563063674E-4</v>
      </c>
      <c r="W1705" s="13">
        <f t="shared" si="2250"/>
        <v>1.1116390466876768E-2</v>
      </c>
      <c r="X1705" s="13">
        <f t="shared" si="2251"/>
        <v>7.870442858122469E-3</v>
      </c>
      <c r="Y1705" s="13">
        <f t="shared" si="2252"/>
        <v>2.7861503681228003E-3</v>
      </c>
      <c r="Z1705" s="13">
        <f t="shared" si="2253"/>
        <v>1.54507672080698E-2</v>
      </c>
      <c r="AA1705" s="13">
        <f t="shared" si="2254"/>
        <v>9.802195067118118E-3</v>
      </c>
      <c r="AB1705" s="13">
        <f t="shared" si="2255"/>
        <v>3.1093287096983589E-3</v>
      </c>
      <c r="AC1705" s="13">
        <f t="shared" si="2256"/>
        <v>1.8458965576912126E-5</v>
      </c>
      <c r="AD1705" s="13">
        <f t="shared" si="2257"/>
        <v>1.7631006009472922E-3</v>
      </c>
      <c r="AE1705" s="13">
        <f t="shared" si="2258"/>
        <v>1.2482813170537829E-3</v>
      </c>
      <c r="AF1705" s="13">
        <f t="shared" si="2259"/>
        <v>4.4189374266797996E-4</v>
      </c>
      <c r="AG1705" s="13">
        <f t="shared" si="2260"/>
        <v>1.0428743218982882E-4</v>
      </c>
      <c r="AH1705" s="13">
        <f t="shared" si="2261"/>
        <v>2.7347991415830374E-3</v>
      </c>
      <c r="AI1705" s="13">
        <f t="shared" si="2262"/>
        <v>1.7349969936239175E-3</v>
      </c>
      <c r="AJ1705" s="13">
        <f t="shared" si="2263"/>
        <v>5.5035386733037566E-4</v>
      </c>
      <c r="AK1705" s="13">
        <f t="shared" si="2264"/>
        <v>1.1638420907879138E-4</v>
      </c>
      <c r="AL1705" s="13">
        <f t="shared" si="2265"/>
        <v>3.3164695940403976E-7</v>
      </c>
      <c r="AM1705" s="13">
        <f t="shared" si="2266"/>
        <v>2.2370741569923045E-4</v>
      </c>
      <c r="AN1705" s="13">
        <f t="shared" si="2267"/>
        <v>1.5838562323312468E-4</v>
      </c>
      <c r="AO1705" s="13">
        <f t="shared" si="2268"/>
        <v>5.6068784238857982E-5</v>
      </c>
      <c r="AP1705" s="13">
        <f t="shared" si="2269"/>
        <v>1.3232297653667914E-5</v>
      </c>
      <c r="AQ1705" s="13">
        <f t="shared" si="2270"/>
        <v>2.3421281142286418E-6</v>
      </c>
      <c r="AR1705" s="13">
        <f t="shared" si="2271"/>
        <v>3.8724944821624352E-4</v>
      </c>
      <c r="AS1705" s="13">
        <f t="shared" si="2272"/>
        <v>2.4567677319394936E-4</v>
      </c>
      <c r="AT1705" s="13">
        <f t="shared" si="2273"/>
        <v>7.7930487912906374E-5</v>
      </c>
      <c r="AU1705" s="13">
        <f t="shared" si="2274"/>
        <v>1.6480084427976412E-5</v>
      </c>
      <c r="AV1705" s="13">
        <f t="shared" si="2275"/>
        <v>2.6138022809836434E-6</v>
      </c>
      <c r="AW1705" s="13">
        <f t="shared" si="2276"/>
        <v>4.1379209327115133E-9</v>
      </c>
      <c r="AX1705" s="13">
        <f t="shared" si="2277"/>
        <v>2.3653881790191899E-5</v>
      </c>
      <c r="AY1705" s="13">
        <f t="shared" si="2278"/>
        <v>1.6747030032563602E-5</v>
      </c>
      <c r="AZ1705" s="13">
        <f t="shared" si="2279"/>
        <v>5.9284775623568361E-6</v>
      </c>
      <c r="BA1705" s="13">
        <f t="shared" si="2280"/>
        <v>1.3991275324252523E-6</v>
      </c>
      <c r="BB1705" s="13">
        <f t="shared" si="2281"/>
        <v>2.4764678174966703E-7</v>
      </c>
      <c r="BC1705" s="13">
        <f t="shared" si="2282"/>
        <v>3.5066955421660229E-8</v>
      </c>
      <c r="BD1705" s="13">
        <f t="shared" si="2283"/>
        <v>4.5695657883238957E-5</v>
      </c>
      <c r="BE1705" s="13">
        <f t="shared" si="2284"/>
        <v>2.899000070739908E-5</v>
      </c>
      <c r="BF1705" s="13">
        <f t="shared" si="2285"/>
        <v>9.1958424492151051E-6</v>
      </c>
      <c r="BG1705" s="13">
        <f t="shared" si="2286"/>
        <v>1.9446594523930323E-6</v>
      </c>
      <c r="BH1705" s="13">
        <f t="shared" si="2287"/>
        <v>3.0843017428797517E-7</v>
      </c>
      <c r="BI1705" s="13">
        <f t="shared" si="2288"/>
        <v>3.9134532185261765E-8</v>
      </c>
      <c r="BJ1705" s="14">
        <f t="shared" si="2289"/>
        <v>0.28133414820368086</v>
      </c>
      <c r="BK1705" s="14">
        <f t="shared" si="2290"/>
        <v>0.39240994522465938</v>
      </c>
      <c r="BL1705" s="14">
        <f t="shared" si="2291"/>
        <v>0.31080760649712996</v>
      </c>
      <c r="BM1705" s="14">
        <f t="shared" si="2292"/>
        <v>0.15275064728688187</v>
      </c>
      <c r="BN1705" s="14">
        <f t="shared" si="2293"/>
        <v>0.84723507695454658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1.5941000000000001</v>
      </c>
      <c r="F1723" s="10">
        <f>VLOOKUP(B1723,home!$B$2:$E$405,3,FALSE)</f>
        <v>0.9758</v>
      </c>
      <c r="G1723" s="10">
        <f>VLOOKUP(C1723,away!$B$2:$E$405,4,FALSE)</f>
        <v>1.1919</v>
      </c>
      <c r="H1723" s="10">
        <f>VLOOKUP(A1723,away!$A$2:$E$405,3,FALSE)</f>
        <v>1.1647000000000001</v>
      </c>
      <c r="I1723" s="10">
        <f>VLOOKUP(C1723,away!$B$2:$E$405,3,FALSE)</f>
        <v>1.5455000000000001</v>
      </c>
      <c r="J1723" s="10">
        <f>VLOOKUP(B1723,home!$B$2:$E$405,4,FALSE)</f>
        <v>1.7172000000000001</v>
      </c>
      <c r="K1723" s="12">
        <f t="shared" si="2238"/>
        <v>1.8540276014819999</v>
      </c>
      <c r="L1723" s="12">
        <f t="shared" si="2239"/>
        <v>3.0910352992200005</v>
      </c>
      <c r="M1723" s="13">
        <f t="shared" si="2240"/>
        <v>7.1184668934175027E-3</v>
      </c>
      <c r="N1723" s="13">
        <f t="shared" si="2241"/>
        <v>1.3197834100631876E-2</v>
      </c>
      <c r="O1723" s="13">
        <f t="shared" si="2242"/>
        <v>2.2003432443882434E-2</v>
      </c>
      <c r="P1723" s="13">
        <f t="shared" si="2243"/>
        <v>4.0794971078302579E-2</v>
      </c>
      <c r="Q1723" s="13">
        <f t="shared" si="2244"/>
        <v>1.2234574351175934E-2</v>
      </c>
      <c r="R1723" s="13">
        <f t="shared" si="2245"/>
        <v>3.4006693194021623E-2</v>
      </c>
      <c r="S1723" s="13">
        <f t="shared" si="2246"/>
        <v>5.8447615553935836E-2</v>
      </c>
      <c r="T1723" s="13">
        <f t="shared" si="2247"/>
        <v>3.7817501190416443E-2</v>
      </c>
      <c r="U1723" s="13">
        <f t="shared" si="2248"/>
        <v>6.3049347816846166E-2</v>
      </c>
      <c r="V1723" s="13">
        <f t="shared" si="2249"/>
        <v>3.7217264488406461E-2</v>
      </c>
      <c r="W1723" s="13">
        <f t="shared" si="2250"/>
        <v>7.5610795131546343E-3</v>
      </c>
      <c r="X1723" s="13">
        <f t="shared" si="2251"/>
        <v>2.337156367537015E-2</v>
      </c>
      <c r="Y1723" s="13">
        <f t="shared" si="2252"/>
        <v>3.6121164159268554E-2</v>
      </c>
      <c r="Z1723" s="13">
        <f t="shared" si="2253"/>
        <v>3.5038629690821783E-2</v>
      </c>
      <c r="AA1723" s="13">
        <f t="shared" si="2254"/>
        <v>6.4962586564890304E-2</v>
      </c>
      <c r="AB1723" s="13">
        <f t="shared" si="2255"/>
        <v>6.0221214277485183E-2</v>
      </c>
      <c r="AC1723" s="13">
        <f t="shared" si="2256"/>
        <v>1.3330444349453624E-2</v>
      </c>
      <c r="AD1723" s="13">
        <f t="shared" si="2257"/>
        <v>3.5046125285971967E-3</v>
      </c>
      <c r="AE1723" s="13">
        <f t="shared" si="2258"/>
        <v>1.0832881035982598E-2</v>
      </c>
      <c r="AF1723" s="13">
        <f t="shared" si="2259"/>
        <v>1.6742408837236579E-2</v>
      </c>
      <c r="AG1723" s="13">
        <f t="shared" si="2260"/>
        <v>1.7250458903290376E-2</v>
      </c>
      <c r="AH1723" s="13">
        <f t="shared" si="2261"/>
        <v>2.7076410302657027E-2</v>
      </c>
      <c r="AI1723" s="13">
        <f t="shared" si="2262"/>
        <v>5.0200412050177723E-2</v>
      </c>
      <c r="AJ1723" s="13">
        <f t="shared" si="2263"/>
        <v>4.6536474773399547E-2</v>
      </c>
      <c r="AK1723" s="13">
        <f t="shared" si="2264"/>
        <v>2.8759969568517844E-2</v>
      </c>
      <c r="AL1723" s="13">
        <f t="shared" si="2265"/>
        <v>3.0557989513149346E-3</v>
      </c>
      <c r="AM1723" s="13">
        <f t="shared" si="2266"/>
        <v>1.2995296721037646E-3</v>
      </c>
      <c r="AN1723" s="13">
        <f t="shared" si="2267"/>
        <v>4.0168920888565291E-3</v>
      </c>
      <c r="AO1723" s="13">
        <f t="shared" si="2268"/>
        <v>6.2081776199065502E-3</v>
      </c>
      <c r="AP1723" s="13">
        <f t="shared" si="2269"/>
        <v>6.3965653889862494E-3</v>
      </c>
      <c r="AQ1723" s="13">
        <f t="shared" si="2270"/>
        <v>4.9430023527813529E-3</v>
      </c>
      <c r="AR1723" s="13">
        <f t="shared" si="2271"/>
        <v>1.673882800433539E-2</v>
      </c>
      <c r="AS1723" s="13">
        <f t="shared" si="2272"/>
        <v>3.1034249136497678E-2</v>
      </c>
      <c r="AT1723" s="13">
        <f t="shared" si="2273"/>
        <v>2.876917724516781E-2</v>
      </c>
      <c r="AU1723" s="13">
        <f t="shared" si="2274"/>
        <v>1.7779616228156329E-2</v>
      </c>
      <c r="AV1723" s="13">
        <f t="shared" si="2275"/>
        <v>8.2409748076897882E-3</v>
      </c>
      <c r="AW1723" s="13">
        <f t="shared" si="2276"/>
        <v>4.8645473693248307E-4</v>
      </c>
      <c r="AX1723" s="13">
        <f t="shared" si="2277"/>
        <v>4.0156064683753842E-4</v>
      </c>
      <c r="AY1723" s="13">
        <f t="shared" si="2278"/>
        <v>1.2412381341524474E-3</v>
      </c>
      <c r="AZ1723" s="13">
        <f t="shared" si="2279"/>
        <v>1.9183554437015938E-3</v>
      </c>
      <c r="BA1723" s="13">
        <f t="shared" si="2280"/>
        <v>1.9765681309774903E-3</v>
      </c>
      <c r="BB1723" s="13">
        <f t="shared" si="2281"/>
        <v>1.527410466041181E-3</v>
      </c>
      <c r="BC1723" s="13">
        <f t="shared" si="2282"/>
        <v>9.4425593338627232E-4</v>
      </c>
      <c r="BD1723" s="13">
        <f t="shared" si="2283"/>
        <v>8.623384704828832E-3</v>
      </c>
      <c r="BE1723" s="13">
        <f t="shared" si="2284"/>
        <v>1.5987993260950364E-2</v>
      </c>
      <c r="BF1723" s="13">
        <f t="shared" si="2285"/>
        <v>1.4821090399055093E-2</v>
      </c>
      <c r="BG1723" s="13">
        <f t="shared" si="2286"/>
        <v>9.1595702279693332E-3</v>
      </c>
      <c r="BH1723" s="13">
        <f t="shared" si="2287"/>
        <v>4.2455240050919838E-3</v>
      </c>
      <c r="BI1723" s="13">
        <f t="shared" si="2288"/>
        <v>1.5742637376389879E-3</v>
      </c>
      <c r="BJ1723" s="14">
        <f t="shared" si="2289"/>
        <v>0.20950763417285528</v>
      </c>
      <c r="BK1723" s="14">
        <f t="shared" si="2290"/>
        <v>0.16120579944898339</v>
      </c>
      <c r="BL1723" s="14">
        <f t="shared" si="2291"/>
        <v>0.55379121274925946</v>
      </c>
      <c r="BM1723" s="14">
        <f t="shared" si="2292"/>
        <v>0.82943252060326811</v>
      </c>
      <c r="BN1723" s="14">
        <f t="shared" si="2293"/>
        <v>0.12935597206143196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1.5941000000000001</v>
      </c>
      <c r="F1724" s="10">
        <f>VLOOKUP(B1724,home!$B$2:$E$405,3,FALSE)</f>
        <v>0.37640000000000001</v>
      </c>
      <c r="G1724" s="10">
        <f>VLOOKUP(C1724,away!$B$2:$E$405,4,FALSE)</f>
        <v>0.94099999999999995</v>
      </c>
      <c r="H1724" s="10">
        <f>VLOOKUP(A1724,away!$A$2:$E$405,3,FALSE)</f>
        <v>1.1647000000000001</v>
      </c>
      <c r="I1724" s="10">
        <f>VLOOKUP(C1724,away!$B$2:$E$405,3,FALSE)</f>
        <v>1.3736999999999999</v>
      </c>
      <c r="J1724" s="10">
        <f>VLOOKUP(B1724,home!$B$2:$E$405,4,FALSE)</f>
        <v>1.0303</v>
      </c>
      <c r="K1724" s="12">
        <f t="shared" si="2238"/>
        <v>0.56461810484000008</v>
      </c>
      <c r="L1724" s="12">
        <f t="shared" si="2239"/>
        <v>1.6484268262170001</v>
      </c>
      <c r="M1724" s="13">
        <f t="shared" si="2240"/>
        <v>0.10936712563864745</v>
      </c>
      <c r="N1724" s="13">
        <f t="shared" si="2241"/>
        <v>6.1750659209891298E-2</v>
      </c>
      <c r="O1724" s="13">
        <f t="shared" si="2242"/>
        <v>0.1802837038089915</v>
      </c>
      <c r="P1724" s="13">
        <f t="shared" si="2243"/>
        <v>0.10179144317816867</v>
      </c>
      <c r="Q1724" s="13">
        <f t="shared" si="2244"/>
        <v>1.7432770087854762E-2</v>
      </c>
      <c r="R1724" s="13">
        <f t="shared" si="2245"/>
        <v>0.14859224684425082</v>
      </c>
      <c r="S1724" s="13">
        <f t="shared" si="2246"/>
        <v>2.3685128972231274E-2</v>
      </c>
      <c r="T1724" s="13">
        <f t="shared" si="2247"/>
        <v>2.8736645868093075E-2</v>
      </c>
      <c r="U1724" s="13">
        <f t="shared" si="2248"/>
        <v>8.389787280711837E-2</v>
      </c>
      <c r="V1724" s="13">
        <f t="shared" si="2249"/>
        <v>2.4493887454406582E-3</v>
      </c>
      <c r="W1724" s="13">
        <f t="shared" si="2250"/>
        <v>3.2809525363719999E-3</v>
      </c>
      <c r="X1724" s="13">
        <f t="shared" si="2251"/>
        <v>5.4084101765003124E-3</v>
      </c>
      <c r="Y1724" s="13">
        <f t="shared" si="2252"/>
        <v>4.457684211064069E-3</v>
      </c>
      <c r="Z1724" s="13">
        <f t="shared" si="2253"/>
        <v>8.1647815288640471E-2</v>
      </c>
      <c r="AA1724" s="13">
        <f t="shared" si="2254"/>
        <v>4.6099834732598557E-2</v>
      </c>
      <c r="AB1724" s="13">
        <f t="shared" si="2255"/>
        <v>1.3014400660078506E-2</v>
      </c>
      <c r="AC1724" s="13">
        <f t="shared" si="2256"/>
        <v>1.4248272381144522E-4</v>
      </c>
      <c r="AD1724" s="13">
        <f t="shared" si="2257"/>
        <v>4.6312130078908747E-4</v>
      </c>
      <c r="AE1724" s="13">
        <f t="shared" si="2258"/>
        <v>7.6342157601324407E-4</v>
      </c>
      <c r="AF1724" s="13">
        <f t="shared" si="2259"/>
        <v>6.2922230280654625E-4</v>
      </c>
      <c r="AG1724" s="13">
        <f t="shared" si="2260"/>
        <v>3.4574230786678243E-4</v>
      </c>
      <c r="AH1724" s="13">
        <f t="shared" si="2261"/>
        <v>3.3647612255951358E-2</v>
      </c>
      <c r="AI1724" s="13">
        <f t="shared" si="2262"/>
        <v>1.8998051064346412E-2</v>
      </c>
      <c r="AJ1724" s="13">
        <f t="shared" si="2263"/>
        <v>5.3633217938024091E-3</v>
      </c>
      <c r="AK1724" s="13">
        <f t="shared" si="2264"/>
        <v>1.0094095289545956E-3</v>
      </c>
      <c r="AL1724" s="13">
        <f t="shared" si="2265"/>
        <v>5.3045271145347815E-6</v>
      </c>
      <c r="AM1724" s="13">
        <f t="shared" si="2266"/>
        <v>5.2297334232514052E-5</v>
      </c>
      <c r="AN1724" s="13">
        <f t="shared" si="2267"/>
        <v>8.6208328688512807E-5</v>
      </c>
      <c r="AO1724" s="13">
        <f t="shared" si="2268"/>
        <v>7.1054060826738585E-5</v>
      </c>
      <c r="AP1724" s="13">
        <f t="shared" si="2269"/>
        <v>3.9042473326150115E-5</v>
      </c>
      <c r="AQ1724" s="13">
        <f t="shared" si="2270"/>
        <v>1.6089665098171875E-5</v>
      </c>
      <c r="AR1724" s="13">
        <f t="shared" si="2271"/>
        <v>1.1093125336171629E-2</v>
      </c>
      <c r="AS1724" s="13">
        <f t="shared" si="2272"/>
        <v>6.263379404061813E-3</v>
      </c>
      <c r="AT1724" s="13">
        <f t="shared" si="2273"/>
        <v>1.768208704507635E-3</v>
      </c>
      <c r="AU1724" s="13">
        <f t="shared" si="2274"/>
        <v>3.3278754923356431E-4</v>
      </c>
      <c r="AV1724" s="13">
        <f t="shared" si="2275"/>
        <v>4.697446884065082E-5</v>
      </c>
      <c r="AW1724" s="13">
        <f t="shared" si="2276"/>
        <v>1.3714142141108093E-7</v>
      </c>
      <c r="AX1724" s="13">
        <f t="shared" si="2277"/>
        <v>4.9213369570910238E-6</v>
      </c>
      <c r="AY1724" s="13">
        <f t="shared" si="2278"/>
        <v>8.1124638609219848E-6</v>
      </c>
      <c r="AZ1724" s="13">
        <f t="shared" si="2279"/>
        <v>6.686401527529871E-6</v>
      </c>
      <c r="BA1724" s="13">
        <f t="shared" si="2280"/>
        <v>3.6740145496128555E-6</v>
      </c>
      <c r="BB1724" s="13">
        <f t="shared" si="2281"/>
        <v>1.5140860358733495E-6</v>
      </c>
      <c r="BC1724" s="13">
        <f t="shared" si="2282"/>
        <v>4.9917200774683712E-7</v>
      </c>
      <c r="BD1724" s="13">
        <f t="shared" si="2283"/>
        <v>3.0477008984554619E-3</v>
      </c>
      <c r="BE1724" s="13">
        <f t="shared" si="2284"/>
        <v>1.7207871054050884E-3</v>
      </c>
      <c r="BF1724" s="13">
        <f t="shared" si="2285"/>
        <v>4.8579377714346524E-4</v>
      </c>
      <c r="BG1724" s="13">
        <f t="shared" si="2286"/>
        <v>9.1429320597936255E-5</v>
      </c>
      <c r="BH1724" s="13">
        <f t="shared" si="2287"/>
        <v>1.2905662430703887E-5</v>
      </c>
      <c r="BI1724" s="13">
        <f t="shared" si="2288"/>
        <v>1.4573541326657637E-6</v>
      </c>
      <c r="BJ1724" s="14">
        <f t="shared" si="2289"/>
        <v>0.12355872891436201</v>
      </c>
      <c r="BK1724" s="14">
        <f t="shared" si="2290"/>
        <v>0.23744898624927493</v>
      </c>
      <c r="BL1724" s="14">
        <f t="shared" si="2291"/>
        <v>0.55577100307707317</v>
      </c>
      <c r="BM1724" s="14">
        <f t="shared" si="2292"/>
        <v>0.37920060943910644</v>
      </c>
      <c r="BN1724" s="14">
        <f t="shared" si="2293"/>
        <v>0.61921794876780445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1.5941000000000001</v>
      </c>
      <c r="F1725" s="10">
        <f>VLOOKUP(B1725,home!$B$2:$E$405,3,FALSE)</f>
        <v>0.94099999999999995</v>
      </c>
      <c r="G1725" s="10">
        <f>VLOOKUP(C1725,away!$B$2:$E$405,4,FALSE)</f>
        <v>1.4428000000000001</v>
      </c>
      <c r="H1725" s="10">
        <f>VLOOKUP(A1725,away!$A$2:$E$405,3,FALSE)</f>
        <v>1.1647000000000001</v>
      </c>
      <c r="I1725" s="10">
        <f>VLOOKUP(C1725,away!$B$2:$E$405,3,FALSE)</f>
        <v>0.60099999999999998</v>
      </c>
      <c r="J1725" s="10">
        <f>VLOOKUP(B1725,home!$B$2:$E$405,4,FALSE)</f>
        <v>1.0303</v>
      </c>
      <c r="K1725" s="12">
        <f t="shared" si="2238"/>
        <v>2.1642693986800001</v>
      </c>
      <c r="L1725" s="12">
        <f t="shared" si="2239"/>
        <v>0.72119423641000002</v>
      </c>
      <c r="M1725" s="13">
        <f t="shared" si="2240"/>
        <v>5.5828899298386164E-2</v>
      </c>
      <c r="N1725" s="13">
        <f t="shared" si="2241"/>
        <v>0.1208287783134845</v>
      </c>
      <c r="O1725" s="13">
        <f t="shared" si="2242"/>
        <v>4.0263480399110388E-2</v>
      </c>
      <c r="P1725" s="13">
        <f t="shared" si="2243"/>
        <v>8.7141018512146604E-2</v>
      </c>
      <c r="Q1725" s="13">
        <f t="shared" si="2244"/>
        <v>0.13075301369188208</v>
      </c>
      <c r="R1725" s="13">
        <f t="shared" si="2245"/>
        <v>1.4518895000822709E-2</v>
      </c>
      <c r="S1725" s="13">
        <f t="shared" si="2246"/>
        <v>3.4003702395910322E-2</v>
      </c>
      <c r="T1725" s="13">
        <f t="shared" si="2247"/>
        <v>9.4298319867823152E-2</v>
      </c>
      <c r="U1725" s="13">
        <f t="shared" si="2248"/>
        <v>3.1422800152928622E-2</v>
      </c>
      <c r="V1725" s="13">
        <f t="shared" si="2249"/>
        <v>5.897219097002292E-3</v>
      </c>
      <c r="W1725" s="13">
        <f t="shared" si="2250"/>
        <v>9.4328248772842488E-2</v>
      </c>
      <c r="X1725" s="13">
        <f t="shared" si="2251"/>
        <v>6.802898934562264E-2</v>
      </c>
      <c r="Y1725" s="13">
        <f t="shared" si="2252"/>
        <v>2.4531057512430173E-2</v>
      </c>
      <c r="Z1725" s="13">
        <f t="shared" si="2253"/>
        <v>3.4903144645451003E-3</v>
      </c>
      <c r="AA1725" s="13">
        <f t="shared" si="2254"/>
        <v>7.5539807873851303E-3</v>
      </c>
      <c r="AB1725" s="13">
        <f t="shared" si="2255"/>
        <v>8.1744247281771466E-3</v>
      </c>
      <c r="AC1725" s="13">
        <f t="shared" si="2256"/>
        <v>5.7529532750983791E-4</v>
      </c>
      <c r="AD1725" s="13">
        <f t="shared" si="2257"/>
        <v>5.1037935562534317E-2</v>
      </c>
      <c r="AE1725" s="13">
        <f t="shared" si="2258"/>
        <v>3.6808264965964718E-2</v>
      </c>
      <c r="AF1725" s="13">
        <f t="shared" si="2259"/>
        <v>1.3272954272852938E-2</v>
      </c>
      <c r="AG1725" s="13">
        <f t="shared" si="2260"/>
        <v>3.1907927072383413E-3</v>
      </c>
      <c r="AH1725" s="13">
        <f t="shared" si="2261"/>
        <v>6.2929866877209535E-4</v>
      </c>
      <c r="AI1725" s="13">
        <f t="shared" si="2262"/>
        <v>1.3619718514535073E-3</v>
      </c>
      <c r="AJ1725" s="13">
        <f t="shared" si="2263"/>
        <v>1.4738369999821844E-3</v>
      </c>
      <c r="AK1725" s="13">
        <f t="shared" si="2264"/>
        <v>1.0632601059012592E-3</v>
      </c>
      <c r="AL1725" s="13">
        <f t="shared" si="2265"/>
        <v>3.5918186755965927E-5</v>
      </c>
      <c r="AM1725" s="13">
        <f t="shared" si="2266"/>
        <v>2.209196842195894E-2</v>
      </c>
      <c r="AN1725" s="13">
        <f t="shared" si="2267"/>
        <v>1.5932600296868507E-2</v>
      </c>
      <c r="AO1725" s="13">
        <f t="shared" si="2268"/>
        <v>5.7452497525629113E-3</v>
      </c>
      <c r="AP1725" s="13">
        <f t="shared" si="2269"/>
        <v>1.3811470027614502E-3</v>
      </c>
      <c r="AQ1725" s="13">
        <f t="shared" si="2270"/>
        <v>2.4901881450662604E-4</v>
      </c>
      <c r="AR1725" s="13">
        <f t="shared" si="2271"/>
        <v>9.076931457978419E-5</v>
      </c>
      <c r="AS1725" s="13">
        <f t="shared" si="2272"/>
        <v>1.9644924988418527E-4</v>
      </c>
      <c r="AT1725" s="13">
        <f t="shared" si="2273"/>
        <v>2.1258454995899139E-4</v>
      </c>
      <c r="AU1725" s="13">
        <f t="shared" si="2274"/>
        <v>1.5336341203613492E-4</v>
      </c>
      <c r="AV1725" s="13">
        <f t="shared" si="2275"/>
        <v>8.2979934886739712E-5</v>
      </c>
      <c r="AW1725" s="13">
        <f t="shared" si="2276"/>
        <v>1.5573114245086795E-6</v>
      </c>
      <c r="AX1725" s="13">
        <f t="shared" si="2277"/>
        <v>7.968828535375113E-3</v>
      </c>
      <c r="AY1725" s="13">
        <f t="shared" si="2278"/>
        <v>5.7470732106520723E-3</v>
      </c>
      <c r="AZ1725" s="13">
        <f t="shared" si="2279"/>
        <v>2.0723780378742941E-3</v>
      </c>
      <c r="BA1725" s="13">
        <f t="shared" si="2280"/>
        <v>4.9819569885920195E-4</v>
      </c>
      <c r="BB1725" s="13">
        <f t="shared" si="2281"/>
        <v>8.9823966655377092E-5</v>
      </c>
      <c r="BC1725" s="13">
        <f t="shared" si="2282"/>
        <v>1.2956105408668401E-5</v>
      </c>
      <c r="BD1725" s="13">
        <f t="shared" si="2283"/>
        <v>1.0910384419637753E-5</v>
      </c>
      <c r="BE1725" s="13">
        <f t="shared" si="2284"/>
        <v>2.3613011127257043E-5</v>
      </c>
      <c r="BF1725" s="13">
        <f t="shared" si="2285"/>
        <v>2.555245869670638E-5</v>
      </c>
      <c r="BG1725" s="13">
        <f t="shared" si="2286"/>
        <v>1.843413480610542E-5</v>
      </c>
      <c r="BH1725" s="13">
        <f t="shared" si="2287"/>
        <v>9.9741084629989597E-6</v>
      </c>
      <c r="BI1725" s="13">
        <f t="shared" si="2288"/>
        <v>4.31733154511677E-6</v>
      </c>
      <c r="BJ1725" s="14">
        <f t="shared" si="2289"/>
        <v>0.69886759485615835</v>
      </c>
      <c r="BK1725" s="14">
        <f t="shared" si="2290"/>
        <v>0.18922912602836325</v>
      </c>
      <c r="BL1725" s="14">
        <f t="shared" si="2291"/>
        <v>0.10729089658493669</v>
      </c>
      <c r="BM1725" s="14">
        <f t="shared" si="2292"/>
        <v>0.54379833081894335</v>
      </c>
      <c r="BN1725" s="14">
        <f t="shared" si="2293"/>
        <v>0.44933408521583246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1.5941000000000001</v>
      </c>
      <c r="F1726" s="10">
        <f>VLOOKUP(B1726,home!$B$2:$E$405,3,FALSE)</f>
        <v>1.0037</v>
      </c>
      <c r="G1726" s="10">
        <f>VLOOKUP(C1726,away!$B$2:$E$405,4,FALSE)</f>
        <v>0.69699999999999995</v>
      </c>
      <c r="H1726" s="10">
        <f>VLOOKUP(A1726,away!$A$2:$E$405,3,FALSE)</f>
        <v>1.1647000000000001</v>
      </c>
      <c r="I1726" s="10">
        <f>VLOOKUP(C1726,away!$B$2:$E$405,3,FALSE)</f>
        <v>0.85860000000000003</v>
      </c>
      <c r="J1726" s="10">
        <f>VLOOKUP(B1726,home!$B$2:$E$405,4,FALSE)</f>
        <v>1.0303</v>
      </c>
      <c r="K1726" s="12">
        <f t="shared" si="2238"/>
        <v>1.1151987244899999</v>
      </c>
      <c r="L1726" s="12">
        <f t="shared" si="2239"/>
        <v>1.0303117660260002</v>
      </c>
      <c r="M1726" s="13">
        <f t="shared" si="2240"/>
        <v>0.11700829017289167</v>
      </c>
      <c r="N1726" s="13">
        <f t="shared" si="2241"/>
        <v>0.13048749595556458</v>
      </c>
      <c r="O1726" s="13">
        <f t="shared" si="2242"/>
        <v>0.12055501808771471</v>
      </c>
      <c r="P1726" s="13">
        <f t="shared" si="2243"/>
        <v>0.13444280240228829</v>
      </c>
      <c r="Q1726" s="13">
        <f t="shared" si="2244"/>
        <v>7.2759744525769832E-2</v>
      </c>
      <c r="R1726" s="13">
        <f t="shared" si="2245"/>
        <v>6.2104626794624855E-2</v>
      </c>
      <c r="S1726" s="13">
        <f t="shared" si="2246"/>
        <v>3.8618774556643122E-2</v>
      </c>
      <c r="T1726" s="13">
        <f t="shared" si="2247"/>
        <v>7.496522087794652E-2</v>
      </c>
      <c r="U1726" s="13">
        <f t="shared" si="2248"/>
        <v>6.9259000586293099E-2</v>
      </c>
      <c r="V1726" s="13">
        <f t="shared" si="2249"/>
        <v>4.9303403764198216E-3</v>
      </c>
      <c r="W1726" s="13">
        <f t="shared" si="2250"/>
        <v>2.7047191429785587E-2</v>
      </c>
      <c r="X1726" s="13">
        <f t="shared" si="2251"/>
        <v>2.7867039568065684E-2</v>
      </c>
      <c r="Y1726" s="13">
        <f t="shared" si="2252"/>
        <v>1.4355869375645088E-2</v>
      </c>
      <c r="Z1726" s="13">
        <f t="shared" si="2253"/>
        <v>2.1329042570385197E-2</v>
      </c>
      <c r="AA1726" s="13">
        <f t="shared" si="2254"/>
        <v>2.378612106908648E-2</v>
      </c>
      <c r="AB1726" s="13">
        <f t="shared" si="2255"/>
        <v>1.3263125938404981E-2</v>
      </c>
      <c r="AC1726" s="13">
        <f t="shared" si="2256"/>
        <v>3.5406079775608592E-4</v>
      </c>
      <c r="AD1726" s="13">
        <f t="shared" si="2257"/>
        <v>7.5407483458834364E-3</v>
      </c>
      <c r="AE1726" s="13">
        <f t="shared" si="2258"/>
        <v>7.769321745404803E-3</v>
      </c>
      <c r="AF1726" s="13">
        <f t="shared" si="2259"/>
        <v>4.0024118041661139E-3</v>
      </c>
      <c r="AG1726" s="13">
        <f t="shared" si="2260"/>
        <v>1.3745773247712328E-3</v>
      </c>
      <c r="AH1726" s="13">
        <f t="shared" si="2261"/>
        <v>5.4938908795843277E-3</v>
      </c>
      <c r="AI1726" s="13">
        <f t="shared" si="2262"/>
        <v>6.1267801013996847E-3</v>
      </c>
      <c r="AJ1726" s="13">
        <f t="shared" si="2263"/>
        <v>3.4162886771558214E-3</v>
      </c>
      <c r="AK1726" s="13">
        <f t="shared" si="2264"/>
        <v>1.2699469250846002E-3</v>
      </c>
      <c r="AL1726" s="13">
        <f t="shared" si="2265"/>
        <v>1.6272667791583925E-5</v>
      </c>
      <c r="AM1726" s="13">
        <f t="shared" si="2266"/>
        <v>1.681886587405856E-3</v>
      </c>
      <c r="AN1726" s="13">
        <f t="shared" si="2267"/>
        <v>1.7328675401255701E-3</v>
      </c>
      <c r="AO1726" s="13">
        <f t="shared" si="2268"/>
        <v>8.9269690777795329E-4</v>
      </c>
      <c r="AP1726" s="13">
        <f t="shared" si="2269"/>
        <v>3.0658537585955085E-4</v>
      </c>
      <c r="AQ1726" s="13">
        <f t="shared" si="2270"/>
        <v>7.8969630009899714E-5</v>
      </c>
      <c r="AR1726" s="13">
        <f t="shared" si="2271"/>
        <v>1.1320840828997331E-3</v>
      </c>
      <c r="AS1726" s="13">
        <f t="shared" si="2272"/>
        <v>1.2624987252652135E-3</v>
      </c>
      <c r="AT1726" s="13">
        <f t="shared" si="2273"/>
        <v>7.039684840430086E-4</v>
      </c>
      <c r="AU1726" s="13">
        <f t="shared" si="2274"/>
        <v>2.6168825182864062E-4</v>
      </c>
      <c r="AV1726" s="13">
        <f t="shared" si="2275"/>
        <v>7.2958601163329486E-5</v>
      </c>
      <c r="AW1726" s="13">
        <f t="shared" si="2276"/>
        <v>5.1937038374455327E-7</v>
      </c>
      <c r="AX1726" s="13">
        <f t="shared" si="2277"/>
        <v>3.1260629616864142E-4</v>
      </c>
      <c r="AY1726" s="13">
        <f t="shared" si="2278"/>
        <v>3.2208194507635978E-4</v>
      </c>
      <c r="AZ1726" s="13">
        <f t="shared" si="2279"/>
        <v>1.6592240881835668E-4</v>
      </c>
      <c r="BA1726" s="13">
        <f t="shared" si="2280"/>
        <v>5.6983936684309699E-5</v>
      </c>
      <c r="BB1726" s="13">
        <f t="shared" si="2281"/>
        <v>1.4677805110081224E-5</v>
      </c>
      <c r="BC1726" s="13">
        <f t="shared" si="2282"/>
        <v>3.0245430608706477E-6</v>
      </c>
      <c r="BD1726" s="13">
        <f t="shared" si="2283"/>
        <v>1.9439992512372469E-4</v>
      </c>
      <c r="BE1726" s="13">
        <f t="shared" si="2284"/>
        <v>2.1679454853892923E-4</v>
      </c>
      <c r="BF1726" s="13">
        <f t="shared" si="2285"/>
        <v>1.2088450200349966E-4</v>
      </c>
      <c r="BG1726" s="13">
        <f t="shared" si="2286"/>
        <v>4.4936747481637213E-5</v>
      </c>
      <c r="BH1726" s="13">
        <f t="shared" si="2287"/>
        <v>1.252835086856276E-5</v>
      </c>
      <c r="BI1726" s="13">
        <f t="shared" si="2288"/>
        <v>2.7943201817168727E-6</v>
      </c>
      <c r="BJ1726" s="14">
        <f t="shared" si="2289"/>
        <v>0.37373792392910032</v>
      </c>
      <c r="BK1726" s="14">
        <f t="shared" si="2290"/>
        <v>0.29569262291886694</v>
      </c>
      <c r="BL1726" s="14">
        <f t="shared" si="2291"/>
        <v>0.30930033559874665</v>
      </c>
      <c r="BM1726" s="14">
        <f t="shared" si="2292"/>
        <v>0.36238038450355253</v>
      </c>
      <c r="BN1726" s="14">
        <f t="shared" si="2293"/>
        <v>0.63735797793885396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1.1607000000000001</v>
      </c>
      <c r="F1727" s="10">
        <f>VLOOKUP(B1727,home!$B$2:$E$405,3,FALSE)</f>
        <v>2.0676999999999999</v>
      </c>
      <c r="G1727" s="10">
        <f>VLOOKUP(C1727,away!$B$2:$E$405,4,FALSE)</f>
        <v>1.4881</v>
      </c>
      <c r="H1727" s="10">
        <f>VLOOKUP(A1727,away!$A$2:$E$405,3,FALSE)</f>
        <v>0.89880000000000004</v>
      </c>
      <c r="I1727" s="10">
        <f>VLOOKUP(C1727,away!$B$2:$E$405,3,FALSE)</f>
        <v>0.80920000000000003</v>
      </c>
      <c r="J1727" s="10">
        <f>VLOOKUP(B1727,home!$B$2:$E$405,4,FALSE)</f>
        <v>0.8901</v>
      </c>
      <c r="K1727" s="12">
        <f t="shared" si="2238"/>
        <v>3.5714093302589998</v>
      </c>
      <c r="L1727" s="12">
        <f t="shared" si="2239"/>
        <v>0.64737770529600014</v>
      </c>
      <c r="M1727" s="13">
        <f t="shared" si="2240"/>
        <v>1.4716484255380165E-2</v>
      </c>
      <c r="N1727" s="13">
        <f t="shared" si="2241"/>
        <v>5.2558589178274384E-2</v>
      </c>
      <c r="O1727" s="13">
        <f t="shared" si="2242"/>
        <v>9.5271238072727263E-3</v>
      </c>
      <c r="P1727" s="13">
        <f t="shared" si="2243"/>
        <v>3.4025258855826454E-2</v>
      </c>
      <c r="Q1727" s="13">
        <f t="shared" si="2244"/>
        <v>9.3854117888269459E-2</v>
      </c>
      <c r="R1727" s="13">
        <f t="shared" si="2245"/>
        <v>3.0838237742115545E-3</v>
      </c>
      <c r="S1727" s="13">
        <f t="shared" si="2246"/>
        <v>1.9667031542923534E-2</v>
      </c>
      <c r="T1727" s="13">
        <f t="shared" si="2247"/>
        <v>6.0759063471088164E-2</v>
      </c>
      <c r="U1727" s="13">
        <f t="shared" si="2248"/>
        <v>1.1013597000093666E-2</v>
      </c>
      <c r="V1727" s="13">
        <f t="shared" si="2249"/>
        <v>5.0523528397833865E-3</v>
      </c>
      <c r="W1727" s="13">
        <f t="shared" si="2250"/>
        <v>0.11173049076979785</v>
      </c>
      <c r="X1727" s="13">
        <f t="shared" si="2251"/>
        <v>7.2331828726147657E-2</v>
      </c>
      <c r="Y1727" s="13">
        <f t="shared" si="2252"/>
        <v>2.3413006650298385E-2</v>
      </c>
      <c r="Z1727" s="13">
        <f t="shared" si="2253"/>
        <v>6.6546625282877547E-4</v>
      </c>
      <c r="AA1727" s="13">
        <f t="shared" si="2254"/>
        <v>2.3766523843251832E-3</v>
      </c>
      <c r="AB1727" s="13">
        <f t="shared" si="2255"/>
        <v>4.2439992500806307E-3</v>
      </c>
      <c r="AC1727" s="13">
        <f t="shared" si="2256"/>
        <v>7.300810192733037E-4</v>
      </c>
      <c r="AD1727" s="13">
        <f t="shared" si="2257"/>
        <v>9.9758829302418278E-2</v>
      </c>
      <c r="AE1727" s="13">
        <f t="shared" si="2258"/>
        <v>6.4581641996814931E-2</v>
      </c>
      <c r="AF1727" s="13">
        <f t="shared" si="2259"/>
        <v>2.0904357600072913E-2</v>
      </c>
      <c r="AG1727" s="13">
        <f t="shared" si="2260"/>
        <v>4.5110050179407351E-3</v>
      </c>
      <c r="AH1727" s="13">
        <f t="shared" si="2261"/>
        <v>1.0770200392705514E-4</v>
      </c>
      <c r="AI1727" s="13">
        <f t="shared" si="2262"/>
        <v>3.8464794171267611E-4</v>
      </c>
      <c r="AJ1727" s="13">
        <f t="shared" si="2263"/>
        <v>6.8686762394878594E-4</v>
      </c>
      <c r="AK1727" s="13">
        <f t="shared" si="2264"/>
        <v>8.1769514694117462E-4</v>
      </c>
      <c r="AL1727" s="13">
        <f t="shared" si="2265"/>
        <v>6.7519375512308655E-5</v>
      </c>
      <c r="AM1727" s="13">
        <f t="shared" si="2266"/>
        <v>7.1255922749274267E-2</v>
      </c>
      <c r="AN1727" s="13">
        <f t="shared" si="2267"/>
        <v>4.6129495758174238E-2</v>
      </c>
      <c r="AO1727" s="13">
        <f t="shared" si="2268"/>
        <v>1.4931603555194201E-2</v>
      </c>
      <c r="AP1727" s="13">
        <f t="shared" si="2269"/>
        <v>3.2221290819837399E-3</v>
      </c>
      <c r="AQ1727" s="13">
        <f t="shared" si="2270"/>
        <v>5.2148363281553521E-4</v>
      </c>
      <c r="AR1727" s="13">
        <f t="shared" si="2271"/>
        <v>1.3944775231615556E-5</v>
      </c>
      <c r="AS1727" s="13">
        <f t="shared" si="2272"/>
        <v>4.9802500370556399E-5</v>
      </c>
      <c r="AT1727" s="13">
        <f t="shared" si="2273"/>
        <v>8.8932557246816245E-5</v>
      </c>
      <c r="AU1727" s="13">
        <f t="shared" si="2274"/>
        <v>1.0587152157169069E-4</v>
      </c>
      <c r="AV1727" s="13">
        <f t="shared" si="2275"/>
        <v>9.4527634987463284E-5</v>
      </c>
      <c r="AW1727" s="13">
        <f t="shared" si="2276"/>
        <v>4.3363395724653382E-6</v>
      </c>
      <c r="AX1727" s="13">
        <f t="shared" si="2277"/>
        <v>4.2414011223828797E-2</v>
      </c>
      <c r="AY1727" s="13">
        <f t="shared" si="2278"/>
        <v>2.7457885258481085E-2</v>
      </c>
      <c r="AZ1727" s="13">
        <f t="shared" si="2279"/>
        <v>8.8878113754581756E-3</v>
      </c>
      <c r="BA1727" s="13">
        <f t="shared" si="2280"/>
        <v>1.9179236444492667E-3</v>
      </c>
      <c r="BB1727" s="13">
        <f t="shared" si="2281"/>
        <v>3.1040525196912697E-4</v>
      </c>
      <c r="BC1727" s="13">
        <f t="shared" si="2282"/>
        <v>4.0189887946320053E-5</v>
      </c>
      <c r="BD1727" s="13">
        <f t="shared" si="2283"/>
        <v>1.5045894317186285E-6</v>
      </c>
      <c r="BE1727" s="13">
        <f t="shared" si="2284"/>
        <v>5.3735047346489957E-6</v>
      </c>
      <c r="BF1727" s="13">
        <f t="shared" si="2285"/>
        <v>9.5954924727581712E-6</v>
      </c>
      <c r="BG1727" s="13">
        <f t="shared" si="2286"/>
        <v>1.1423143781879508E-5</v>
      </c>
      <c r="BH1727" s="13">
        <f t="shared" si="2287"/>
        <v>1.0199180570873639E-5</v>
      </c>
      <c r="BI1727" s="13">
        <f t="shared" si="2288"/>
        <v>7.2850897303628814E-6</v>
      </c>
      <c r="BJ1727" s="14">
        <f t="shared" si="2289"/>
        <v>0.82149179202069755</v>
      </c>
      <c r="BK1727" s="14">
        <f t="shared" si="2290"/>
        <v>0.10171661314718022</v>
      </c>
      <c r="BL1727" s="14">
        <f t="shared" si="2291"/>
        <v>3.2640568922643838E-2</v>
      </c>
      <c r="BM1727" s="14">
        <f t="shared" si="2292"/>
        <v>0.72129549366520718</v>
      </c>
      <c r="BN1727" s="14">
        <f t="shared" si="2293"/>
        <v>0.20776539775923472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1.1607000000000001</v>
      </c>
      <c r="F1728" s="10">
        <f>VLOOKUP(B1728,home!$B$2:$E$405,3,FALSE)</f>
        <v>1.4881</v>
      </c>
      <c r="G1728" s="10">
        <f>VLOOKUP(C1728,away!$B$2:$E$405,4,FALSE)</f>
        <v>1.0339</v>
      </c>
      <c r="H1728" s="10">
        <f>VLOOKUP(A1728,away!$A$2:$E$405,3,FALSE)</f>
        <v>0.89880000000000004</v>
      </c>
      <c r="I1728" s="10">
        <f>VLOOKUP(C1728,away!$B$2:$E$405,3,FALSE)</f>
        <v>1.1126</v>
      </c>
      <c r="J1728" s="10">
        <f>VLOOKUP(B1728,home!$B$2:$E$405,4,FALSE)</f>
        <v>0.40460000000000002</v>
      </c>
      <c r="K1728" s="12">
        <f t="shared" si="2238"/>
        <v>1.7857910270130002</v>
      </c>
      <c r="L1728" s="12">
        <f t="shared" si="2239"/>
        <v>0.40460197444800006</v>
      </c>
      <c r="M1728" s="13">
        <f t="shared" si="2240"/>
        <v>0.11187277381325898</v>
      </c>
      <c r="N1728" s="13">
        <f t="shared" si="2241"/>
        <v>0.19978139564277281</v>
      </c>
      <c r="O1728" s="13">
        <f t="shared" si="2242"/>
        <v>4.52639451718191E-2</v>
      </c>
      <c r="P1728" s="13">
        <f t="shared" si="2243"/>
        <v>8.083194713504295E-2</v>
      </c>
      <c r="Q1728" s="13">
        <f t="shared" si="2244"/>
        <v>0.17838391185149896</v>
      </c>
      <c r="R1728" s="13">
        <f t="shared" si="2245"/>
        <v>9.1569407939120114E-3</v>
      </c>
      <c r="S1728" s="13">
        <f t="shared" si="2246"/>
        <v>1.4600969152129856E-2</v>
      </c>
      <c r="T1728" s="13">
        <f t="shared" si="2247"/>
        <v>7.2174482944874468E-2</v>
      </c>
      <c r="U1728" s="13">
        <f t="shared" si="2248"/>
        <v>1.6352382704657366E-2</v>
      </c>
      <c r="V1728" s="13">
        <f t="shared" si="2249"/>
        <v>1.1721894497716723E-3</v>
      </c>
      <c r="W1728" s="13">
        <f t="shared" si="2250"/>
        <v>0.10618546304929491</v>
      </c>
      <c r="X1728" s="13">
        <f t="shared" si="2251"/>
        <v>4.2962848007419875E-2</v>
      </c>
      <c r="Y1728" s="13">
        <f t="shared" si="2252"/>
        <v>8.6914265658557012E-3</v>
      </c>
      <c r="Z1728" s="13">
        <f t="shared" si="2253"/>
        <v>1.2349721083734122E-3</v>
      </c>
      <c r="AA1728" s="13">
        <f t="shared" si="2254"/>
        <v>2.2054021097445658E-3</v>
      </c>
      <c r="AB1728" s="13">
        <f t="shared" si="2255"/>
        <v>1.9691936492686932E-3</v>
      </c>
      <c r="AC1728" s="13">
        <f t="shared" si="2256"/>
        <v>5.293421290462878E-5</v>
      </c>
      <c r="AD1728" s="13">
        <f t="shared" si="2257"/>
        <v>4.7406261778162824E-2</v>
      </c>
      <c r="AE1728" s="13">
        <f t="shared" si="2258"/>
        <v>1.9180667116643436E-2</v>
      </c>
      <c r="AF1728" s="13">
        <f t="shared" si="2259"/>
        <v>3.8802678933118804E-3</v>
      </c>
      <c r="AG1728" s="13">
        <f t="shared" si="2260"/>
        <v>5.2332135034038939E-4</v>
      </c>
      <c r="AH1728" s="13">
        <f t="shared" si="2261"/>
        <v>1.2491803835902303E-4</v>
      </c>
      <c r="AI1728" s="13">
        <f t="shared" si="2262"/>
        <v>2.2307751201360905E-4</v>
      </c>
      <c r="AJ1728" s="13">
        <f t="shared" si="2263"/>
        <v>1.9918490964114397E-4</v>
      </c>
      <c r="AK1728" s="13">
        <f t="shared" si="2264"/>
        <v>1.1856754145118335E-4</v>
      </c>
      <c r="AL1728" s="13">
        <f t="shared" si="2265"/>
        <v>1.5298719619786358E-6</v>
      </c>
      <c r="AM1728" s="13">
        <f t="shared" si="2266"/>
        <v>1.6931535381534513E-2</v>
      </c>
      <c r="AN1728" s="13">
        <f t="shared" si="2267"/>
        <v>6.8505326458050356E-3</v>
      </c>
      <c r="AO1728" s="13">
        <f t="shared" si="2268"/>
        <v>1.3858695172565994E-3</v>
      </c>
      <c r="AP1728" s="13">
        <f t="shared" si="2269"/>
        <v>1.869085143364389E-4</v>
      </c>
      <c r="AQ1728" s="13">
        <f t="shared" si="2270"/>
        <v>1.8905888485416376E-5</v>
      </c>
      <c r="AR1728" s="13">
        <f t="shared" si="2271"/>
        <v>1.0108416992846351E-5</v>
      </c>
      <c r="AS1728" s="13">
        <f t="shared" si="2272"/>
        <v>1.8051520363130746E-5</v>
      </c>
      <c r="AT1728" s="13">
        <f t="shared" si="2273"/>
        <v>1.6118121544210674E-5</v>
      </c>
      <c r="AU1728" s="13">
        <f t="shared" si="2274"/>
        <v>9.5945322753187797E-6</v>
      </c>
      <c r="AV1728" s="13">
        <f t="shared" si="2275"/>
        <v>4.2834574114127239E-6</v>
      </c>
      <c r="AW1728" s="13">
        <f t="shared" si="2276"/>
        <v>3.0705149683013554E-8</v>
      </c>
      <c r="AX1728" s="13">
        <f t="shared" si="2277"/>
        <v>5.0393639929829058E-3</v>
      </c>
      <c r="AY1728" s="13">
        <f t="shared" si="2278"/>
        <v>2.0389366215230412E-3</v>
      </c>
      <c r="AZ1728" s="13">
        <f t="shared" si="2279"/>
        <v>4.1247889142127846E-4</v>
      </c>
      <c r="BA1728" s="13">
        <f t="shared" si="2280"/>
        <v>5.5629924629057156E-5</v>
      </c>
      <c r="BB1728" s="13">
        <f t="shared" si="2281"/>
        <v>5.6269943358274885E-6</v>
      </c>
      <c r="BC1728" s="13">
        <f t="shared" si="2282"/>
        <v>4.5533860369670314E-7</v>
      </c>
      <c r="BD1728" s="13">
        <f t="shared" si="2283"/>
        <v>6.8164757897489074E-7</v>
      </c>
      <c r="BE1728" s="13">
        <f t="shared" si="2284"/>
        <v>1.2172801301184951E-6</v>
      </c>
      <c r="BF1728" s="13">
        <f t="shared" si="2285"/>
        <v>1.0869039668634132E-6</v>
      </c>
      <c r="BG1728" s="13">
        <f t="shared" si="2286"/>
        <v>6.4699445041650611E-7</v>
      </c>
      <c r="BH1728" s="13">
        <f t="shared" si="2287"/>
        <v>2.8884922102025095E-7</v>
      </c>
      <c r="BI1728" s="13">
        <f t="shared" si="2288"/>
        <v>1.0316486941153184E-7</v>
      </c>
      <c r="BJ1728" s="14">
        <f t="shared" si="2289"/>
        <v>0.71209628991108909</v>
      </c>
      <c r="BK1728" s="14">
        <f t="shared" si="2290"/>
        <v>0.21057128025659311</v>
      </c>
      <c r="BL1728" s="14">
        <f t="shared" si="2291"/>
        <v>7.5675793319670434E-2</v>
      </c>
      <c r="BM1728" s="14">
        <f t="shared" si="2292"/>
        <v>0.37224851527104796</v>
      </c>
      <c r="BN1728" s="14">
        <f t="shared" si="2293"/>
        <v>0.62529091440830487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1.7444</v>
      </c>
      <c r="F1736" s="10">
        <f>VLOOKUP(B1736,home!$B$2:$E$405,3,FALSE)</f>
        <v>0.76439999999999997</v>
      </c>
      <c r="G1736" s="10">
        <f>VLOOKUP(C1736,away!$B$2:$E$405,4,FALSE)</f>
        <v>0.70069999999999999</v>
      </c>
      <c r="H1736" s="10">
        <f>VLOOKUP(A1736,away!$A$2:$E$405,3,FALSE)</f>
        <v>1.5556000000000001</v>
      </c>
      <c r="I1736" s="10">
        <f>VLOOKUP(C1736,away!$B$2:$E$405,3,FALSE)</f>
        <v>1.7141999999999999</v>
      </c>
      <c r="J1736" s="10">
        <f>VLOOKUP(B1736,home!$B$2:$E$405,4,FALSE)</f>
        <v>1.1428</v>
      </c>
      <c r="K1736" s="12">
        <f t="shared" si="2238"/>
        <v>0.93432694555199991</v>
      </c>
      <c r="L1736" s="12">
        <f t="shared" si="2239"/>
        <v>3.0474013594560003</v>
      </c>
      <c r="M1736" s="13">
        <f t="shared" si="2240"/>
        <v>1.8653372744976401E-2</v>
      </c>
      <c r="N1736" s="13">
        <f t="shared" si="2241"/>
        <v>1.7428348781056726E-2</v>
      </c>
      <c r="O1736" s="13">
        <f t="shared" si="2242"/>
        <v>5.6844313461480597E-2</v>
      </c>
      <c r="P1736" s="13">
        <f t="shared" si="2243"/>
        <v>5.3111173768465601E-2</v>
      </c>
      <c r="Q1736" s="13">
        <f t="shared" si="2244"/>
        <v>8.1418879413098239E-3</v>
      </c>
      <c r="R1736" s="13">
        <f t="shared" si="2245"/>
        <v>8.6613719059929498E-2</v>
      </c>
      <c r="S1736" s="13">
        <f t="shared" si="2246"/>
        <v>3.7805452365495464E-2</v>
      </c>
      <c r="T1736" s="13">
        <f t="shared" si="2247"/>
        <v>2.4811600380885975E-2</v>
      </c>
      <c r="U1736" s="13">
        <f t="shared" si="2248"/>
        <v>8.0925531572162965E-2</v>
      </c>
      <c r="V1736" s="13">
        <f t="shared" si="2249"/>
        <v>1.1960255585056956E-2</v>
      </c>
      <c r="W1736" s="13">
        <f t="shared" si="2250"/>
        <v>2.5357284304102232E-3</v>
      </c>
      <c r="X1736" s="13">
        <f t="shared" si="2251"/>
        <v>7.7273822660433441E-3</v>
      </c>
      <c r="Y1736" s="13">
        <f t="shared" si="2252"/>
        <v>1.1774217611288338E-2</v>
      </c>
      <c r="Z1736" s="13">
        <f t="shared" si="2253"/>
        <v>8.7982255070256421E-2</v>
      </c>
      <c r="AA1736" s="13">
        <f t="shared" si="2254"/>
        <v>8.2204191642569646E-2</v>
      </c>
      <c r="AB1736" s="13">
        <f t="shared" si="2255"/>
        <v>3.8402795644486655E-2</v>
      </c>
      <c r="AC1736" s="13">
        <f t="shared" si="2256"/>
        <v>2.128379212494879E-3</v>
      </c>
      <c r="AD1736" s="13">
        <f t="shared" si="2257"/>
        <v>5.9229984978363768E-4</v>
      </c>
      <c r="AE1736" s="13">
        <f t="shared" si="2258"/>
        <v>1.8049753674362424E-3</v>
      </c>
      <c r="AF1736" s="13">
        <f t="shared" si="2259"/>
        <v>2.7502421942548995E-3</v>
      </c>
      <c r="AG1736" s="13">
        <f t="shared" si="2260"/>
        <v>2.7936972672018782E-3</v>
      </c>
      <c r="AH1736" s="13">
        <f t="shared" si="2261"/>
        <v>6.7029310927275987E-2</v>
      </c>
      <c r="AI1736" s="13">
        <f t="shared" si="2262"/>
        <v>6.2627291341137079E-2</v>
      </c>
      <c r="AJ1736" s="13">
        <f t="shared" si="2263"/>
        <v>2.9257182913479899E-2</v>
      </c>
      <c r="AK1736" s="13">
        <f t="shared" si="2264"/>
        <v>9.1119247823359464E-3</v>
      </c>
      <c r="AL1736" s="13">
        <f t="shared" si="2265"/>
        <v>2.4240274345120529E-4</v>
      </c>
      <c r="AM1736" s="13">
        <f t="shared" si="2266"/>
        <v>1.1068034189985091E-4</v>
      </c>
      <c r="AN1736" s="13">
        <f t="shared" si="2267"/>
        <v>3.372874243706606E-4</v>
      </c>
      <c r="AO1736" s="13">
        <f t="shared" si="2268"/>
        <v>5.1392507777728205E-4</v>
      </c>
      <c r="AP1736" s="13">
        <f t="shared" si="2269"/>
        <v>5.2204532689234008E-4</v>
      </c>
      <c r="AQ1736" s="13">
        <f t="shared" si="2270"/>
        <v>3.9772040971734225E-4</v>
      </c>
      <c r="AR1736" s="13">
        <f t="shared" si="2271"/>
        <v>4.0853042648635964E-2</v>
      </c>
      <c r="AS1736" s="13">
        <f t="shared" si="2272"/>
        <v>3.8170098554405632E-2</v>
      </c>
      <c r="AT1736" s="13">
        <f t="shared" si="2273"/>
        <v>1.7831675796878305E-2</v>
      </c>
      <c r="AU1736" s="13">
        <f t="shared" si="2274"/>
        <v>5.5535383937902775E-3</v>
      </c>
      <c r="AV1736" s="13">
        <f t="shared" si="2275"/>
        <v>1.2972051411189575E-3</v>
      </c>
      <c r="AW1736" s="13">
        <f t="shared" si="2276"/>
        <v>1.9171829622395054E-5</v>
      </c>
      <c r="AX1736" s="13">
        <f t="shared" si="2277"/>
        <v>1.7235270963323123E-5</v>
      </c>
      <c r="AY1736" s="13">
        <f t="shared" si="2278"/>
        <v>5.252278816422341E-5</v>
      </c>
      <c r="AZ1736" s="13">
        <f t="shared" si="2279"/>
        <v>8.0029008027036977E-5</v>
      </c>
      <c r="BA1736" s="13">
        <f t="shared" si="2280"/>
        <v>8.1293502619169222E-5</v>
      </c>
      <c r="BB1736" s="13">
        <f t="shared" si="2281"/>
        <v>6.1933482599149043E-5</v>
      </c>
      <c r="BC1736" s="13">
        <f t="shared" si="2282"/>
        <v>3.7747235813698276E-5</v>
      </c>
      <c r="BD1736" s="13">
        <f t="shared" si="2283"/>
        <v>2.0749269617561197E-2</v>
      </c>
      <c r="BE1736" s="13">
        <f t="shared" si="2284"/>
        <v>1.9386601704210867E-2</v>
      </c>
      <c r="BF1736" s="13">
        <f t="shared" si="2285"/>
        <v>9.0567121774642653E-3</v>
      </c>
      <c r="BG1736" s="13">
        <f t="shared" si="2286"/>
        <v>2.8206434085045968E-3</v>
      </c>
      <c r="BH1736" s="13">
        <f t="shared" si="2287"/>
        <v>6.5885078508987039E-4</v>
      </c>
      <c r="BI1736" s="13">
        <f t="shared" si="2288"/>
        <v>1.2311640832151114E-4</v>
      </c>
      <c r="BJ1736" s="14">
        <f t="shared" si="2289"/>
        <v>8.25727999585152E-2</v>
      </c>
      <c r="BK1736" s="14">
        <f t="shared" si="2290"/>
        <v>0.12395355920810472</v>
      </c>
      <c r="BL1736" s="14">
        <f t="shared" si="2291"/>
        <v>0.6695170159808399</v>
      </c>
      <c r="BM1736" s="14">
        <f t="shared" si="2292"/>
        <v>0.72319946350195574</v>
      </c>
      <c r="BN1736" s="14">
        <f t="shared" si="2293"/>
        <v>0.24079281575721867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1.7444</v>
      </c>
      <c r="F1737" s="10">
        <f>VLOOKUP(B1737,home!$B$2:$E$405,3,FALSE)</f>
        <v>1.5924</v>
      </c>
      <c r="G1737" s="10">
        <f>VLOOKUP(C1737,away!$B$2:$E$405,4,FALSE)</f>
        <v>0.63700000000000001</v>
      </c>
      <c r="H1737" s="10">
        <f>VLOOKUP(A1737,away!$A$2:$E$405,3,FALSE)</f>
        <v>1.5556000000000001</v>
      </c>
      <c r="I1737" s="10">
        <f>VLOOKUP(C1737,away!$B$2:$E$405,3,FALSE)</f>
        <v>1.2142999999999999</v>
      </c>
      <c r="J1737" s="10">
        <f>VLOOKUP(B1737,home!$B$2:$E$405,4,FALSE)</f>
        <v>0.71430000000000005</v>
      </c>
      <c r="K1737" s="12">
        <f t="shared" si="2238"/>
        <v>1.76944749072</v>
      </c>
      <c r="L1737" s="12">
        <f t="shared" si="2239"/>
        <v>1.349287756644</v>
      </c>
      <c r="M1737" s="13">
        <f t="shared" si="2240"/>
        <v>4.4213051646630024E-2</v>
      </c>
      <c r="N1737" s="13">
        <f t="shared" si="2241"/>
        <v>7.8232673293203242E-2</v>
      </c>
      <c r="O1737" s="13">
        <f t="shared" si="2242"/>
        <v>5.9656129270666734E-2</v>
      </c>
      <c r="P1737" s="13">
        <f t="shared" si="2243"/>
        <v>0.10555838824404917</v>
      </c>
      <c r="Q1737" s="13">
        <f t="shared" si="2244"/>
        <v>6.9214303725488049E-2</v>
      </c>
      <c r="R1737" s="13">
        <f t="shared" si="2245"/>
        <v>4.0246642416841207E-2</v>
      </c>
      <c r="S1737" s="13">
        <f t="shared" si="2246"/>
        <v>6.3005000297976108E-2</v>
      </c>
      <c r="T1737" s="13">
        <f t="shared" si="2247"/>
        <v>9.3390012601440212E-2</v>
      </c>
      <c r="U1737" s="13">
        <f t="shared" si="2248"/>
        <v>7.1214320434384776E-2</v>
      </c>
      <c r="V1737" s="13">
        <f t="shared" si="2249"/>
        <v>1.6713783311280875E-2</v>
      </c>
      <c r="W1737" s="13">
        <f t="shared" si="2250"/>
        <v>4.0823692016332257E-2</v>
      </c>
      <c r="X1737" s="13">
        <f t="shared" si="2251"/>
        <v>5.5082907818642522E-2</v>
      </c>
      <c r="Y1737" s="13">
        <f t="shared" si="2252"/>
        <v>3.7161346560022221E-2</v>
      </c>
      <c r="Z1737" s="13">
        <f t="shared" si="2253"/>
        <v>1.8101433953024312E-2</v>
      </c>
      <c r="AA1737" s="13">
        <f t="shared" si="2254"/>
        <v>3.2029536886612676E-2</v>
      </c>
      <c r="AB1737" s="13">
        <f t="shared" si="2255"/>
        <v>2.8337291836470251E-2</v>
      </c>
      <c r="AC1737" s="13">
        <f t="shared" si="2256"/>
        <v>2.4940034137147875E-3</v>
      </c>
      <c r="AD1737" s="13">
        <f t="shared" si="2257"/>
        <v>1.8058844850056304E-2</v>
      </c>
      <c r="AE1737" s="13">
        <f t="shared" si="2258"/>
        <v>2.4366578255314519E-2</v>
      </c>
      <c r="AF1737" s="13">
        <f t="shared" si="2259"/>
        <v>1.6438762855601908E-2</v>
      </c>
      <c r="AG1737" s="13">
        <f t="shared" si="2260"/>
        <v>7.3935404851459387E-3</v>
      </c>
      <c r="AH1737" s="13">
        <f t="shared" si="2261"/>
        <v>6.1060108026289237E-3</v>
      </c>
      <c r="AI1737" s="13">
        <f t="shared" si="2262"/>
        <v>1.080426549302096E-2</v>
      </c>
      <c r="AJ1737" s="13">
        <f t="shared" si="2263"/>
        <v>9.5587902328493138E-3</v>
      </c>
      <c r="AK1737" s="13">
        <f t="shared" si="2264"/>
        <v>5.6379257972780207E-3</v>
      </c>
      <c r="AL1737" s="13">
        <f t="shared" si="2265"/>
        <v>2.3817671101375378E-4</v>
      </c>
      <c r="AM1737" s="13">
        <f t="shared" si="2266"/>
        <v>6.3908355410467769E-3</v>
      </c>
      <c r="AN1737" s="13">
        <f t="shared" si="2267"/>
        <v>8.6230761502597494E-3</v>
      </c>
      <c r="AO1737" s="13">
        <f t="shared" si="2268"/>
        <v>5.8175055370771811E-3</v>
      </c>
      <c r="AP1737" s="13">
        <f t="shared" si="2269"/>
        <v>2.6164963317956398E-3</v>
      </c>
      <c r="AQ1737" s="13">
        <f t="shared" si="2270"/>
        <v>8.8260161644894799E-4</v>
      </c>
      <c r="AR1737" s="13">
        <f t="shared" si="2271"/>
        <v>1.6477531235846417E-3</v>
      </c>
      <c r="AS1737" s="13">
        <f t="shared" si="2272"/>
        <v>2.9156126298528857E-3</v>
      </c>
      <c r="AT1737" s="13">
        <f t="shared" si="2273"/>
        <v>2.5795117259023656E-3</v>
      </c>
      <c r="AU1737" s="13">
        <f t="shared" si="2274"/>
        <v>1.521436850226919E-3</v>
      </c>
      <c r="AV1737" s="13">
        <f t="shared" si="2275"/>
        <v>6.7302565423074049E-4</v>
      </c>
      <c r="AW1737" s="13">
        <f t="shared" si="2276"/>
        <v>1.5795706367948857E-5</v>
      </c>
      <c r="AX1737" s="13">
        <f t="shared" si="2277"/>
        <v>1.8847079852849016E-3</v>
      </c>
      <c r="AY1737" s="13">
        <f t="shared" si="2278"/>
        <v>2.5430134093940978E-3</v>
      </c>
      <c r="AZ1737" s="13">
        <f t="shared" si="2279"/>
        <v>1.7156284291384868E-3</v>
      </c>
      <c r="BA1737" s="13">
        <f t="shared" si="2280"/>
        <v>7.7162547812897973E-4</v>
      </c>
      <c r="BB1737" s="13">
        <f t="shared" si="2281"/>
        <v>2.6028620258850108E-4</v>
      </c>
      <c r="BC1737" s="13">
        <f t="shared" si="2282"/>
        <v>7.0240197275204857E-5</v>
      </c>
      <c r="BD1737" s="13">
        <f t="shared" si="2283"/>
        <v>3.705488526041108E-4</v>
      </c>
      <c r="BE1737" s="13">
        <f t="shared" si="2284"/>
        <v>6.5566673742951888E-4</v>
      </c>
      <c r="BF1737" s="13">
        <f t="shared" si="2285"/>
        <v>5.8008393164661577E-4</v>
      </c>
      <c r="BG1737" s="13">
        <f t="shared" si="2286"/>
        <v>3.4214268575303208E-4</v>
      </c>
      <c r="BH1737" s="13">
        <f t="shared" si="2287"/>
        <v>1.5135087919347604E-4</v>
      </c>
      <c r="BI1737" s="13">
        <f t="shared" si="2288"/>
        <v>5.3561486681432348E-5</v>
      </c>
      <c r="BJ1737" s="14">
        <f t="shared" si="2289"/>
        <v>0.47173867933968561</v>
      </c>
      <c r="BK1737" s="14">
        <f t="shared" si="2290"/>
        <v>0.23476541703405882</v>
      </c>
      <c r="BL1737" s="14">
        <f t="shared" si="2291"/>
        <v>0.27508160772785861</v>
      </c>
      <c r="BM1737" s="14">
        <f t="shared" si="2292"/>
        <v>0.60003873175472311</v>
      </c>
      <c r="BN1737" s="14">
        <f t="shared" si="2293"/>
        <v>0.39712118859687845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1.5941000000000001</v>
      </c>
      <c r="F1776" s="10">
        <f>VLOOKUP(B1776,home!$B$2:$E$405,3,FALSE)</f>
        <v>1.0664</v>
      </c>
      <c r="G1776" s="10">
        <f>VLOOKUP(C1776,away!$B$2:$E$405,4,FALSE)</f>
        <v>1.1919</v>
      </c>
      <c r="H1776" s="10">
        <f>VLOOKUP(A1776,away!$A$2:$E$405,3,FALSE)</f>
        <v>1.1647000000000001</v>
      </c>
      <c r="I1776" s="10">
        <f>VLOOKUP(C1776,away!$B$2:$E$405,3,FALSE)</f>
        <v>0.85860000000000003</v>
      </c>
      <c r="J1776" s="10">
        <f>VLOOKUP(B1776,home!$B$2:$E$405,4,FALSE)</f>
        <v>0.2576</v>
      </c>
      <c r="K1776" s="12">
        <f t="shared" si="2294"/>
        <v>2.0261683072559999</v>
      </c>
      <c r="L1776" s="12">
        <f t="shared" si="2295"/>
        <v>0.257602941792</v>
      </c>
      <c r="M1776" s="13">
        <f t="shared" si="2296"/>
        <v>0.10189919394417425</v>
      </c>
      <c r="N1776" s="13">
        <f t="shared" si="2297"/>
        <v>0.20646491730461838</v>
      </c>
      <c r="O1776" s="13">
        <f t="shared" si="2298"/>
        <v>2.6249532126252841E-2</v>
      </c>
      <c r="P1776" s="13">
        <f t="shared" si="2299"/>
        <v>5.3185970074511701E-2</v>
      </c>
      <c r="Q1776" s="13">
        <f t="shared" si="2300"/>
        <v>0.20916633600142434</v>
      </c>
      <c r="R1776" s="13">
        <f t="shared" si="2301"/>
        <v>3.3809783481931715E-3</v>
      </c>
      <c r="S1776" s="13">
        <f t="shared" si="2302"/>
        <v>6.9400632705607828E-3</v>
      </c>
      <c r="T1776" s="13">
        <f t="shared" si="2303"/>
        <v>5.3881863477820827E-2</v>
      </c>
      <c r="U1776" s="13">
        <f t="shared" si="2304"/>
        <v>6.8504311766277443E-3</v>
      </c>
      <c r="V1776" s="13">
        <f t="shared" si="2305"/>
        <v>4.0248273605413931E-4</v>
      </c>
      <c r="W1776" s="13">
        <f t="shared" si="2306"/>
        <v>0.1412687336503152</v>
      </c>
      <c r="X1776" s="13">
        <f t="shared" si="2307"/>
        <v>3.6391241371551697E-2</v>
      </c>
      <c r="Y1776" s="13">
        <f t="shared" si="2308"/>
        <v>4.6872454163872264E-3</v>
      </c>
      <c r="Z1776" s="13">
        <f t="shared" si="2309"/>
        <v>2.9031665620987273E-4</v>
      </c>
      <c r="AA1776" s="13">
        <f t="shared" si="2310"/>
        <v>5.8823040788097988E-4</v>
      </c>
      <c r="AB1776" s="13">
        <f t="shared" si="2311"/>
        <v>5.9592690490635578E-4</v>
      </c>
      <c r="AC1776" s="13">
        <f t="shared" si="2312"/>
        <v>1.3129663939620206E-5</v>
      </c>
      <c r="AD1776" s="13">
        <f t="shared" si="2313"/>
        <v>7.1558557732114489E-2</v>
      </c>
      <c r="AE1776" s="13">
        <f t="shared" si="2314"/>
        <v>1.8433694982185361E-2</v>
      </c>
      <c r="AF1776" s="13">
        <f t="shared" si="2315"/>
        <v>2.3742870277536888E-3</v>
      </c>
      <c r="AG1776" s="13">
        <f t="shared" si="2316"/>
        <v>2.038744410026448E-4</v>
      </c>
      <c r="AH1776" s="13">
        <f t="shared" si="2317"/>
        <v>1.8696606172719972E-5</v>
      </c>
      <c r="AI1776" s="13">
        <f t="shared" si="2318"/>
        <v>3.7882470880412103E-5</v>
      </c>
      <c r="AJ1776" s="13">
        <f t="shared" si="2319"/>
        <v>3.8378130949219652E-5</v>
      </c>
      <c r="AK1776" s="13">
        <f t="shared" si="2320"/>
        <v>2.5920184207009827E-5</v>
      </c>
      <c r="AL1776" s="13">
        <f t="shared" si="2321"/>
        <v>2.7411950432644583E-7</v>
      </c>
      <c r="AM1776" s="13">
        <f t="shared" si="2322"/>
        <v>2.8997936357951819E-2</v>
      </c>
      <c r="AN1776" s="13">
        <f t="shared" si="2323"/>
        <v>7.469953711705583E-3</v>
      </c>
      <c r="AO1776" s="13">
        <f t="shared" si="2324"/>
        <v>9.6214102559271362E-4</v>
      </c>
      <c r="AP1776" s="13">
        <f t="shared" si="2325"/>
        <v>8.2616786203818367E-5</v>
      </c>
      <c r="AQ1776" s="13">
        <f t="shared" si="2326"/>
        <v>5.3205817918760811E-6</v>
      </c>
      <c r="AR1776" s="13">
        <f t="shared" si="2327"/>
        <v>9.6326015032382623E-7</v>
      </c>
      <c r="AS1776" s="13">
        <f t="shared" si="2328"/>
        <v>1.9517271882287872E-6</v>
      </c>
      <c r="AT1776" s="13">
        <f t="shared" si="2329"/>
        <v>1.977263886599517E-6</v>
      </c>
      <c r="AU1776" s="13">
        <f t="shared" si="2330"/>
        <v>1.3354231407032542E-6</v>
      </c>
      <c r="AV1776" s="13">
        <f t="shared" si="2331"/>
        <v>6.7644801111730113E-7</v>
      </c>
      <c r="AW1776" s="13">
        <f t="shared" si="2332"/>
        <v>3.9743286122158614E-9</v>
      </c>
      <c r="AX1776" s="13">
        <f t="shared" si="2333"/>
        <v>9.7924499373847462E-3</v>
      </c>
      <c r="AY1776" s="13">
        <f t="shared" si="2334"/>
        <v>2.5225639112211968E-3</v>
      </c>
      <c r="AZ1776" s="13">
        <f t="shared" si="2335"/>
        <v>3.2490994219445686E-4</v>
      </c>
      <c r="BA1776" s="13">
        <f t="shared" si="2336"/>
        <v>2.7899252308920259E-5</v>
      </c>
      <c r="BB1776" s="13">
        <f t="shared" si="2337"/>
        <v>1.7967323671437761E-6</v>
      </c>
      <c r="BC1776" s="13">
        <f t="shared" si="2338"/>
        <v>9.2568708677828123E-8</v>
      </c>
      <c r="BD1776" s="13">
        <f t="shared" si="2339"/>
        <v>4.1356441405736982E-8</v>
      </c>
      <c r="BE1776" s="13">
        <f t="shared" si="2340"/>
        <v>8.3795110877194036E-8</v>
      </c>
      <c r="BF1776" s="13">
        <f t="shared" si="2341"/>
        <v>8.4891498981186537E-8</v>
      </c>
      <c r="BG1776" s="13">
        <f t="shared" si="2342"/>
        <v>5.7334821597045052E-8</v>
      </c>
      <c r="BH1776" s="13">
        <f t="shared" si="2343"/>
        <v>2.904249960552739E-8</v>
      </c>
      <c r="BI1776" s="13">
        <f t="shared" si="2344"/>
        <v>1.176899845284289E-8</v>
      </c>
      <c r="BJ1776" s="14">
        <f t="shared" si="2345"/>
        <v>0.79461843221260475</v>
      </c>
      <c r="BK1776" s="14">
        <f t="shared" si="2346"/>
        <v>0.16496367771996601</v>
      </c>
      <c r="BL1776" s="14">
        <f t="shared" si="2347"/>
        <v>3.7793188667818348E-2</v>
      </c>
      <c r="BM1776" s="14">
        <f t="shared" si="2348"/>
        <v>0.39479612752053173</v>
      </c>
      <c r="BN1776" s="14">
        <f t="shared" si="2349"/>
        <v>0.60034692779917476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1.5941000000000001</v>
      </c>
      <c r="F1777" s="10">
        <f>VLOOKUP(B1777,home!$B$2:$E$405,3,FALSE)</f>
        <v>0.62729999999999997</v>
      </c>
      <c r="G1777" s="10">
        <f>VLOOKUP(C1777,away!$B$2:$E$405,4,FALSE)</f>
        <v>0.87819999999999998</v>
      </c>
      <c r="H1777" s="10">
        <f>VLOOKUP(A1777,away!$A$2:$E$405,3,FALSE)</f>
        <v>1.1647000000000001</v>
      </c>
      <c r="I1777" s="10">
        <f>VLOOKUP(C1777,away!$B$2:$E$405,3,FALSE)</f>
        <v>1.2879</v>
      </c>
      <c r="J1777" s="10">
        <f>VLOOKUP(B1777,home!$B$2:$E$405,4,FALSE)</f>
        <v>1.6313</v>
      </c>
      <c r="K1777" s="12">
        <f t="shared" si="2294"/>
        <v>0.87818149632600007</v>
      </c>
      <c r="L1777" s="12">
        <f t="shared" si="2295"/>
        <v>2.4469779441689998</v>
      </c>
      <c r="M1777" s="13">
        <f t="shared" si="2296"/>
        <v>3.5966783734442502E-2</v>
      </c>
      <c r="N1777" s="13">
        <f t="shared" si="2297"/>
        <v>3.1585363957946359E-2</v>
      </c>
      <c r="O1777" s="13">
        <f t="shared" si="2298"/>
        <v>8.8009926520877121E-2</v>
      </c>
      <c r="P1777" s="13">
        <f t="shared" si="2299"/>
        <v>7.7288688963645186E-2</v>
      </c>
      <c r="Q1777" s="13">
        <f t="shared" si="2300"/>
        <v>1.3868841091295318E-2</v>
      </c>
      <c r="R1777" s="13">
        <f t="shared" si="2301"/>
        <v>0.10767917453226035</v>
      </c>
      <c r="S1777" s="13">
        <f t="shared" si="2302"/>
        <v>4.1521237246456295E-2</v>
      </c>
      <c r="T1777" s="13">
        <f t="shared" si="2303"/>
        <v>3.3936748261584361E-2</v>
      </c>
      <c r="U1777" s="13">
        <f t="shared" si="2304"/>
        <v>9.4561858613888911E-2</v>
      </c>
      <c r="V1777" s="13">
        <f t="shared" si="2305"/>
        <v>9.9138447500812105E-3</v>
      </c>
      <c r="W1777" s="13">
        <f t="shared" si="2306"/>
        <v>4.059786540620414E-3</v>
      </c>
      <c r="X1777" s="13">
        <f t="shared" si="2307"/>
        <v>9.9342081229323136E-3</v>
      </c>
      <c r="Y1777" s="13">
        <f t="shared" si="2308"/>
        <v>1.2154394084799949E-2</v>
      </c>
      <c r="Z1777" s="13">
        <f t="shared" si="2309"/>
        <v>8.7829521708921776E-2</v>
      </c>
      <c r="AA1777" s="13">
        <f t="shared" si="2310"/>
        <v>7.7130260795937836E-2</v>
      </c>
      <c r="AB1777" s="13">
        <f t="shared" si="2311"/>
        <v>3.3867183918895642E-2</v>
      </c>
      <c r="AC1777" s="13">
        <f t="shared" si="2312"/>
        <v>1.3314855815651141E-3</v>
      </c>
      <c r="AD1777" s="13">
        <f t="shared" si="2313"/>
        <v>8.913073547515474E-4</v>
      </c>
      <c r="AE1777" s="13">
        <f t="shared" si="2314"/>
        <v>2.1810094385526506E-3</v>
      </c>
      <c r="AF1777" s="13">
        <f t="shared" si="2315"/>
        <v>2.6684409960813752E-3</v>
      </c>
      <c r="AG1777" s="13">
        <f t="shared" si="2316"/>
        <v>2.176538754242494E-3</v>
      </c>
      <c r="AH1777" s="13">
        <f t="shared" si="2317"/>
        <v>5.3729225617161015E-2</v>
      </c>
      <c r="AI1777" s="13">
        <f t="shared" si="2318"/>
        <v>4.7184011748915712E-2</v>
      </c>
      <c r="AJ1777" s="13">
        <f t="shared" si="2319"/>
        <v>2.0718063020163179E-2</v>
      </c>
      <c r="AK1777" s="13">
        <f t="shared" si="2320"/>
        <v>6.0647398613410917E-3</v>
      </c>
      <c r="AL1777" s="13">
        <f t="shared" si="2321"/>
        <v>1.1444868213180461E-4</v>
      </c>
      <c r="AM1777" s="13">
        <f t="shared" si="2322"/>
        <v>1.5654592529641665E-4</v>
      </c>
      <c r="AN1777" s="13">
        <f t="shared" si="2323"/>
        <v>3.8306442644985933E-4</v>
      </c>
      <c r="AO1777" s="13">
        <f t="shared" si="2324"/>
        <v>4.6867510135927703E-4</v>
      </c>
      <c r="AP1777" s="13">
        <f t="shared" si="2325"/>
        <v>3.8227921200244041E-4</v>
      </c>
      <c r="AQ1777" s="13">
        <f t="shared" si="2326"/>
        <v>2.3385720007106935E-4</v>
      </c>
      <c r="AR1777" s="13">
        <f t="shared" si="2327"/>
        <v>2.6294846008494573E-2</v>
      </c>
      <c r="AS1777" s="13">
        <f t="shared" si="2328"/>
        <v>2.3091647213401512E-2</v>
      </c>
      <c r="AT1777" s="13">
        <f t="shared" si="2329"/>
        <v>1.0139328651248523E-2</v>
      </c>
      <c r="AU1777" s="13">
        <f t="shared" si="2330"/>
        <v>2.968056935564838E-3</v>
      </c>
      <c r="AV1777" s="13">
        <f t="shared" si="2331"/>
        <v>6.5162317021377281E-4</v>
      </c>
      <c r="AW1777" s="13">
        <f t="shared" si="2332"/>
        <v>6.8316031852045821E-6</v>
      </c>
      <c r="AX1777" s="13">
        <f t="shared" si="2333"/>
        <v>2.2912622486757554E-5</v>
      </c>
      <c r="AY1777" s="13">
        <f t="shared" si="2334"/>
        <v>5.6066681868166383E-5</v>
      </c>
      <c r="AZ1777" s="13">
        <f t="shared" si="2335"/>
        <v>6.8596966967071578E-5</v>
      </c>
      <c r="BA1777" s="13">
        <f t="shared" si="2336"/>
        <v>5.5951755068437869E-5</v>
      </c>
      <c r="BB1777" s="13">
        <f t="shared" si="2337"/>
        <v>3.4228177647503395E-5</v>
      </c>
      <c r="BC1777" s="13">
        <f t="shared" si="2338"/>
        <v>1.6751119154507813E-5</v>
      </c>
      <c r="BD1777" s="13">
        <f t="shared" si="2339"/>
        <v>1.072381803801775E-2</v>
      </c>
      <c r="BE1777" s="13">
        <f t="shared" si="2340"/>
        <v>9.4174585709541781E-3</v>
      </c>
      <c r="BF1777" s="13">
        <f t="shared" si="2341"/>
        <v>4.1351189297143256E-3</v>
      </c>
      <c r="BG1777" s="13">
        <f t="shared" si="2342"/>
        <v>1.2104616430608319E-3</v>
      </c>
      <c r="BH1777" s="13">
        <f t="shared" si="2343"/>
        <v>2.6575125423709741E-4</v>
      </c>
      <c r="BI1777" s="13">
        <f t="shared" si="2344"/>
        <v>4.6675566819289113E-5</v>
      </c>
      <c r="BJ1777" s="14">
        <f t="shared" si="2345"/>
        <v>0.1153355677911783</v>
      </c>
      <c r="BK1777" s="14">
        <f t="shared" si="2346"/>
        <v>0.16619255564019028</v>
      </c>
      <c r="BL1777" s="14">
        <f t="shared" si="2347"/>
        <v>0.61788923061116741</v>
      </c>
      <c r="BM1777" s="14">
        <f t="shared" si="2348"/>
        <v>0.63279886187230805</v>
      </c>
      <c r="BN1777" s="14">
        <f t="shared" si="2349"/>
        <v>0.35439877880046683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1.5941000000000001</v>
      </c>
      <c r="F1778" s="10">
        <f>VLOOKUP(B1778,home!$B$2:$E$405,3,FALSE)</f>
        <v>0.83640000000000003</v>
      </c>
      <c r="G1778" s="10">
        <f>VLOOKUP(C1778,away!$B$2:$E$405,4,FALSE)</f>
        <v>0.56459999999999999</v>
      </c>
      <c r="H1778" s="10">
        <f>VLOOKUP(A1778,away!$A$2:$E$405,3,FALSE)</f>
        <v>1.1647000000000001</v>
      </c>
      <c r="I1778" s="10">
        <f>VLOOKUP(C1778,away!$B$2:$E$405,3,FALSE)</f>
        <v>0.94440000000000002</v>
      </c>
      <c r="J1778" s="10">
        <f>VLOOKUP(B1778,home!$B$2:$E$405,4,FALSE)</f>
        <v>1.2402</v>
      </c>
      <c r="K1778" s="12">
        <f t="shared" si="2294"/>
        <v>0.75278413850400006</v>
      </c>
      <c r="L1778" s="12">
        <f t="shared" si="2295"/>
        <v>1.3641489117359999</v>
      </c>
      <c r="M1778" s="13">
        <f t="shared" si="2296"/>
        <v>0.12040032458287445</v>
      </c>
      <c r="N1778" s="13">
        <f t="shared" si="2297"/>
        <v>9.0635454616721109E-2</v>
      </c>
      <c r="O1778" s="13">
        <f t="shared" si="2298"/>
        <v>0.16424397175238933</v>
      </c>
      <c r="P1778" s="13">
        <f t="shared" si="2299"/>
        <v>0.12364025678009771</v>
      </c>
      <c r="Q1778" s="13">
        <f t="shared" si="2300"/>
        <v>3.4114466310783402E-2</v>
      </c>
      <c r="R1778" s="13">
        <f t="shared" si="2301"/>
        <v>0.11202661766261013</v>
      </c>
      <c r="S1778" s="13">
        <f t="shared" si="2302"/>
        <v>3.1741843615475787E-2</v>
      </c>
      <c r="T1778" s="13">
        <f t="shared" si="2303"/>
        <v>4.6537212092309606E-2</v>
      </c>
      <c r="U1778" s="13">
        <f t="shared" si="2304"/>
        <v>8.4331860866664957E-2</v>
      </c>
      <c r="V1778" s="13">
        <f t="shared" si="2305"/>
        <v>3.6217784377868484E-3</v>
      </c>
      <c r="W1778" s="13">
        <f t="shared" si="2306"/>
        <v>8.5602763774289391E-3</v>
      </c>
      <c r="X1778" s="13">
        <f t="shared" si="2307"/>
        <v>1.1677491704429074E-2</v>
      </c>
      <c r="Y1778" s="13">
        <f t="shared" si="2308"/>
        <v>7.9649188002015453E-3</v>
      </c>
      <c r="Z1778" s="13">
        <f t="shared" si="2309"/>
        <v>5.0940329523304857E-2</v>
      </c>
      <c r="AA1778" s="13">
        <f t="shared" si="2310"/>
        <v>3.834707207531092E-2</v>
      </c>
      <c r="AB1778" s="13">
        <f t="shared" si="2311"/>
        <v>1.4433533808181865E-2</v>
      </c>
      <c r="AC1778" s="13">
        <f t="shared" si="2312"/>
        <v>2.3245245475872736E-4</v>
      </c>
      <c r="AD1778" s="13">
        <f t="shared" si="2313"/>
        <v>1.6110100695347464E-3</v>
      </c>
      <c r="AE1778" s="13">
        <f t="shared" si="2314"/>
        <v>2.197657633151562E-3</v>
      </c>
      <c r="AF1778" s="13">
        <f t="shared" si="2315"/>
        <v>1.4989661343160084E-3</v>
      </c>
      <c r="AG1778" s="13">
        <f t="shared" si="2316"/>
        <v>6.8160434028543388E-4</v>
      </c>
      <c r="AH1778" s="13">
        <f t="shared" si="2317"/>
        <v>1.7372548770672399E-2</v>
      </c>
      <c r="AI1778" s="13">
        <f t="shared" si="2318"/>
        <v>1.3077779159949345E-2</v>
      </c>
      <c r="AJ1778" s="13">
        <f t="shared" si="2319"/>
        <v>4.9223723592340162E-3</v>
      </c>
      <c r="AK1778" s="13">
        <f t="shared" si="2320"/>
        <v>1.2351612786139605E-3</v>
      </c>
      <c r="AL1778" s="13">
        <f t="shared" si="2321"/>
        <v>9.5483068820965803E-6</v>
      </c>
      <c r="AM1778" s="13">
        <f t="shared" si="2322"/>
        <v>2.425485654631967E-4</v>
      </c>
      <c r="AN1778" s="13">
        <f t="shared" si="2323"/>
        <v>3.3087236161974772E-4</v>
      </c>
      <c r="AO1778" s="13">
        <f t="shared" si="2324"/>
        <v>2.2567958601354957E-4</v>
      </c>
      <c r="AP1778" s="13">
        <f t="shared" si="2325"/>
        <v>1.0262018722047155E-4</v>
      </c>
      <c r="AQ1778" s="13">
        <f t="shared" si="2326"/>
        <v>3.499730417973773E-5</v>
      </c>
      <c r="AR1778" s="13">
        <f t="shared" si="2327"/>
        <v>4.7397486999186588E-3</v>
      </c>
      <c r="AS1778" s="13">
        <f t="shared" si="2328"/>
        <v>3.5680076417937212E-3</v>
      </c>
      <c r="AT1778" s="13">
        <f t="shared" si="2329"/>
        <v>1.3429697794016876E-3</v>
      </c>
      <c r="AU1778" s="13">
        <f t="shared" si="2330"/>
        <v>3.3698878280793548E-4</v>
      </c>
      <c r="AV1778" s="13">
        <f t="shared" si="2331"/>
        <v>6.3419952637895825E-5</v>
      </c>
      <c r="AW1778" s="13">
        <f t="shared" si="2332"/>
        <v>2.7236801681935662E-7</v>
      </c>
      <c r="AX1778" s="13">
        <f t="shared" si="2333"/>
        <v>3.043111881626559E-5</v>
      </c>
      <c r="AY1778" s="13">
        <f t="shared" si="2334"/>
        <v>4.1512577616117614E-5</v>
      </c>
      <c r="AZ1778" s="13">
        <f t="shared" si="2335"/>
        <v>2.8314668789191538E-5</v>
      </c>
      <c r="BA1778" s="13">
        <f t="shared" si="2336"/>
        <v>1.2875141538313641E-5</v>
      </c>
      <c r="BB1778" s="13">
        <f t="shared" si="2337"/>
        <v>4.3909025794843833E-6</v>
      </c>
      <c r="BC1778" s="13">
        <f t="shared" si="2338"/>
        <v>1.1979689950684812E-6</v>
      </c>
      <c r="BD1778" s="13">
        <f t="shared" si="2339"/>
        <v>1.077620505149361E-3</v>
      </c>
      <c r="BE1778" s="13">
        <f t="shared" si="2340"/>
        <v>8.1121562360310698E-4</v>
      </c>
      <c r="BF1778" s="13">
        <f t="shared" si="2341"/>
        <v>3.0533512717752502E-4</v>
      </c>
      <c r="BG1778" s="13">
        <f t="shared" si="2342"/>
        <v>7.6617146889114169E-5</v>
      </c>
      <c r="BH1778" s="13">
        <f t="shared" si="2343"/>
        <v>1.4419043228889058E-5</v>
      </c>
      <c r="BI1778" s="13">
        <f t="shared" si="2344"/>
        <v>2.1708854070222371E-6</v>
      </c>
      <c r="BJ1778" s="14">
        <f t="shared" si="2345"/>
        <v>0.20653449846199248</v>
      </c>
      <c r="BK1778" s="14">
        <f t="shared" si="2346"/>
        <v>0.27968771675549176</v>
      </c>
      <c r="BL1778" s="14">
        <f t="shared" si="2347"/>
        <v>0.46232943092164186</v>
      </c>
      <c r="BM1778" s="14">
        <f t="shared" si="2348"/>
        <v>0.35438964374735549</v>
      </c>
      <c r="BN1778" s="14">
        <f t="shared" si="2349"/>
        <v>0.6450610917054761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1.1607000000000001</v>
      </c>
      <c r="F1779" s="10">
        <f>VLOOKUP(B1779,home!$B$2:$E$405,3,FALSE)</f>
        <v>0.70489999999999997</v>
      </c>
      <c r="G1779" s="10">
        <f>VLOOKUP(C1779,away!$B$2:$E$405,4,FALSE)</f>
        <v>2.1539000000000001</v>
      </c>
      <c r="H1779" s="10">
        <f>VLOOKUP(A1779,away!$A$2:$E$405,3,FALSE)</f>
        <v>0.89880000000000004</v>
      </c>
      <c r="I1779" s="10">
        <f>VLOOKUP(C1779,away!$B$2:$E$405,3,FALSE)</f>
        <v>0.8901</v>
      </c>
      <c r="J1779" s="10">
        <f>VLOOKUP(B1779,home!$B$2:$E$405,4,FALSE)</f>
        <v>1.1126</v>
      </c>
      <c r="K1779" s="12">
        <f t="shared" si="2294"/>
        <v>1.7622723664770001</v>
      </c>
      <c r="L1779" s="12">
        <f t="shared" si="2295"/>
        <v>0.89010434368800007</v>
      </c>
      <c r="M1779" s="13">
        <f t="shared" si="2296"/>
        <v>7.0483494991748413E-2</v>
      </c>
      <c r="N1779" s="13">
        <f t="shared" si="2297"/>
        <v>0.12421111551667825</v>
      </c>
      <c r="O1779" s="13">
        <f t="shared" si="2298"/>
        <v>6.2737665050466657E-2</v>
      </c>
      <c r="P1779" s="13">
        <f t="shared" si="2299"/>
        <v>0.11056085345572725</v>
      </c>
      <c r="Q1779" s="13">
        <f t="shared" si="2300"/>
        <v>0.10944690824216233</v>
      </c>
      <c r="R1779" s="13">
        <f t="shared" si="2301"/>
        <v>2.7921534087131598E-2</v>
      </c>
      <c r="S1779" s="13">
        <f t="shared" si="2302"/>
        <v>4.3356612488816858E-2</v>
      </c>
      <c r="T1779" s="13">
        <f t="shared" si="2303"/>
        <v>9.7419168429570657E-2</v>
      </c>
      <c r="U1779" s="13">
        <f t="shared" si="2304"/>
        <v>4.9205347951397624E-2</v>
      </c>
      <c r="V1779" s="13">
        <f t="shared" si="2305"/>
        <v>7.5566061092648112E-3</v>
      </c>
      <c r="W1779" s="13">
        <f t="shared" si="2306"/>
        <v>6.4291753997168827E-2</v>
      </c>
      <c r="X1779" s="13">
        <f t="shared" si="2307"/>
        <v>5.7226369496200309E-2</v>
      </c>
      <c r="Y1779" s="13">
        <f t="shared" si="2308"/>
        <v>2.5468720031031178E-2</v>
      </c>
      <c r="Z1779" s="13">
        <f t="shared" si="2309"/>
        <v>8.2843595911294664E-3</v>
      </c>
      <c r="AA1779" s="13">
        <f t="shared" si="2310"/>
        <v>1.4599297981406155E-2</v>
      </c>
      <c r="AB1779" s="13">
        <f t="shared" si="2311"/>
        <v>1.2863969701297761E-2</v>
      </c>
      <c r="AC1779" s="13">
        <f t="shared" si="2312"/>
        <v>7.4083374126000063E-4</v>
      </c>
      <c r="AD1779" s="13">
        <f t="shared" si="2313"/>
        <v>2.832489536538696E-2</v>
      </c>
      <c r="AE1779" s="13">
        <f t="shared" si="2314"/>
        <v>2.5212112399239033E-2</v>
      </c>
      <c r="AF1779" s="13">
        <f t="shared" si="2315"/>
        <v>1.1220705380056373E-2</v>
      </c>
      <c r="AG1779" s="13">
        <f t="shared" si="2316"/>
        <v>3.3291995326771638E-3</v>
      </c>
      <c r="AH1779" s="13">
        <f t="shared" si="2317"/>
        <v>1.8434861141844198E-3</v>
      </c>
      <c r="AI1779" s="13">
        <f t="shared" si="2318"/>
        <v>3.2487246370112664E-3</v>
      </c>
      <c r="AJ1779" s="13">
        <f t="shared" si="2319"/>
        <v>2.8625688270489894E-3</v>
      </c>
      <c r="AK1779" s="13">
        <f t="shared" si="2320"/>
        <v>1.681541980348971E-3</v>
      </c>
      <c r="AL1779" s="13">
        <f t="shared" si="2321"/>
        <v>4.6483058600935758E-5</v>
      </c>
      <c r="AM1779" s="13">
        <f t="shared" si="2322"/>
        <v>9.9832360771547734E-3</v>
      </c>
      <c r="AN1779" s="13">
        <f t="shared" si="2323"/>
        <v>8.8861217963382127E-3</v>
      </c>
      <c r="AO1779" s="13">
        <f t="shared" si="2324"/>
        <v>3.954787804730628E-3</v>
      </c>
      <c r="AP1779" s="13">
        <f t="shared" si="2325"/>
        <v>1.1733912677850211E-3</v>
      </c>
      <c r="AQ1779" s="13">
        <f t="shared" si="2326"/>
        <v>2.6111016607525403E-4</v>
      </c>
      <c r="AR1779" s="13">
        <f t="shared" si="2327"/>
        <v>3.2817899955281307E-4</v>
      </c>
      <c r="AS1779" s="13">
        <f t="shared" si="2328"/>
        <v>5.7834078216999012E-4</v>
      </c>
      <c r="AT1779" s="13">
        <f t="shared" si="2329"/>
        <v>5.09596989412434E-4</v>
      </c>
      <c r="AU1779" s="13">
        <f t="shared" si="2330"/>
        <v>2.9934956416046826E-4</v>
      </c>
      <c r="AV1779" s="13">
        <f t="shared" si="2331"/>
        <v>1.3188386620923174E-4</v>
      </c>
      <c r="AW1779" s="13">
        <f t="shared" si="2332"/>
        <v>2.025378278179285E-6</v>
      </c>
      <c r="AX1779" s="13">
        <f t="shared" si="2333"/>
        <v>2.9321968444643537E-3</v>
      </c>
      <c r="AY1779" s="13">
        <f t="shared" si="2334"/>
        <v>2.609961147805968E-3</v>
      </c>
      <c r="AZ1779" s="13">
        <f t="shared" si="2335"/>
        <v>1.161568877259505E-3</v>
      </c>
      <c r="BA1779" s="13">
        <f t="shared" si="2336"/>
        <v>3.4463916771382638E-4</v>
      </c>
      <c r="BB1779" s="13">
        <f t="shared" si="2337"/>
        <v>7.669120504677348E-5</v>
      </c>
      <c r="BC1779" s="13">
        <f t="shared" si="2338"/>
        <v>1.3652634946960033E-5</v>
      </c>
      <c r="BD1779" s="13">
        <f t="shared" si="2339"/>
        <v>4.8685592168190174E-5</v>
      </c>
      <c r="BE1779" s="13">
        <f t="shared" si="2340"/>
        <v>8.5797273723570589E-5</v>
      </c>
      <c r="BF1779" s="13">
        <f t="shared" si="2341"/>
        <v>7.5599082301055855E-5</v>
      </c>
      <c r="BG1779" s="13">
        <f t="shared" si="2342"/>
        <v>4.4408724556723734E-5</v>
      </c>
      <c r="BH1779" s="13">
        <f t="shared" si="2343"/>
        <v>1.9565067029200702E-5</v>
      </c>
      <c r="BI1779" s="13">
        <f t="shared" si="2344"/>
        <v>6.8957953947661262E-6</v>
      </c>
      <c r="BJ1779" s="14">
        <f t="shared" si="2345"/>
        <v>0.57754830537949231</v>
      </c>
      <c r="BK1779" s="14">
        <f t="shared" si="2346"/>
        <v>0.23535484499322423</v>
      </c>
      <c r="BL1779" s="14">
        <f t="shared" si="2347"/>
        <v>0.17909243806697189</v>
      </c>
      <c r="BM1779" s="14">
        <f t="shared" si="2348"/>
        <v>0.49231044091737569</v>
      </c>
      <c r="BN1779" s="14">
        <f t="shared" si="2349"/>
        <v>0.50536157134391457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1.1607000000000001</v>
      </c>
      <c r="F1780" s="10">
        <f>VLOOKUP(B1780,home!$B$2:$E$405,3,FALSE)</f>
        <v>0.93989999999999996</v>
      </c>
      <c r="G1780" s="10">
        <f>VLOOKUP(C1780,away!$B$2:$E$405,4,FALSE)</f>
        <v>2.3262</v>
      </c>
      <c r="H1780" s="10">
        <f>VLOOKUP(A1780,away!$A$2:$E$405,3,FALSE)</f>
        <v>0.89880000000000004</v>
      </c>
      <c r="I1780" s="10">
        <f>VLOOKUP(C1780,away!$B$2:$E$405,3,FALSE)</f>
        <v>0.44500000000000001</v>
      </c>
      <c r="J1780" s="10">
        <f>VLOOKUP(B1780,home!$B$2:$E$405,4,FALSE)</f>
        <v>1.0114000000000001</v>
      </c>
      <c r="K1780" s="12">
        <f t="shared" si="2294"/>
        <v>2.5377491175660003</v>
      </c>
      <c r="L1780" s="12">
        <f t="shared" si="2295"/>
        <v>0.40452561240000007</v>
      </c>
      <c r="M1780" s="13">
        <f t="shared" si="2296"/>
        <v>5.2745610151484393E-2</v>
      </c>
      <c r="N1780" s="13">
        <f t="shared" si="2297"/>
        <v>0.13385512561740978</v>
      </c>
      <c r="O1780" s="13">
        <f t="shared" si="2298"/>
        <v>2.1336950247940883E-2</v>
      </c>
      <c r="P1780" s="13">
        <f t="shared" si="2299"/>
        <v>5.4147826663261629E-2</v>
      </c>
      <c r="Q1780" s="13">
        <f t="shared" si="2300"/>
        <v>0.16984536345863394</v>
      </c>
      <c r="R1780" s="13">
        <f t="shared" si="2301"/>
        <v>4.3156714328983084E-3</v>
      </c>
      <c r="S1780" s="13">
        <f t="shared" si="2302"/>
        <v>1.3896830105548194E-2</v>
      </c>
      <c r="T1780" s="13">
        <f t="shared" si="2303"/>
        <v>6.8706799666404486E-2</v>
      </c>
      <c r="U1780" s="13">
        <f t="shared" si="2304"/>
        <v>1.0952091370542479E-2</v>
      </c>
      <c r="V1780" s="13">
        <f t="shared" si="2305"/>
        <v>1.5851411784957652E-3</v>
      </c>
      <c r="W1780" s="13">
        <f t="shared" si="2306"/>
        <v>0.14367497374660826</v>
      </c>
      <c r="X1780" s="13">
        <f t="shared" si="2307"/>
        <v>5.812020674140065E-2</v>
      </c>
      <c r="Y1780" s="13">
        <f t="shared" si="2308"/>
        <v>1.1755556112439851E-2</v>
      </c>
      <c r="Z1780" s="13">
        <f t="shared" si="2309"/>
        <v>5.8193320977012485E-4</v>
      </c>
      <c r="AA1780" s="13">
        <f t="shared" si="2310"/>
        <v>1.4768004895764843E-3</v>
      </c>
      <c r="AB1780" s="13">
        <f t="shared" si="2311"/>
        <v>1.8738745696218805E-3</v>
      </c>
      <c r="AC1780" s="13">
        <f t="shared" si="2312"/>
        <v>1.0170508683504563E-4</v>
      </c>
      <c r="AD1780" s="13">
        <f t="shared" si="2313"/>
        <v>9.1152759460443364E-2</v>
      </c>
      <c r="AE1780" s="13">
        <f t="shared" si="2314"/>
        <v>3.6873625842685755E-2</v>
      </c>
      <c r="AF1780" s="13">
        <f t="shared" si="2315"/>
        <v>7.45816303771046E-3</v>
      </c>
      <c r="AG1780" s="13">
        <f t="shared" si="2316"/>
        <v>1.0056726567362897E-3</v>
      </c>
      <c r="AH1780" s="13">
        <f t="shared" si="2317"/>
        <v>5.8851722014539345E-5</v>
      </c>
      <c r="AI1780" s="13">
        <f t="shared" si="2318"/>
        <v>1.4935090560963676E-4</v>
      </c>
      <c r="AJ1780" s="13">
        <f t="shared" si="2319"/>
        <v>1.8950756445926939E-4</v>
      </c>
      <c r="AK1780" s="13">
        <f t="shared" si="2320"/>
        <v>1.6030755149286428E-4</v>
      </c>
      <c r="AL1780" s="13">
        <f t="shared" si="2321"/>
        <v>4.1763546933287574E-6</v>
      </c>
      <c r="AM1780" s="13">
        <f t="shared" si="2322"/>
        <v>4.6264566976889188E-2</v>
      </c>
      <c r="AN1780" s="13">
        <f t="shared" si="2323"/>
        <v>1.8715202288746919E-2</v>
      </c>
      <c r="AO1780" s="13">
        <f t="shared" si="2324"/>
        <v>3.7853893335226142E-3</v>
      </c>
      <c r="AP1780" s="13">
        <f t="shared" si="2325"/>
        <v>5.1042897943855462E-4</v>
      </c>
      <c r="AQ1780" s="13">
        <f t="shared" si="2326"/>
        <v>5.1620398873522072E-5</v>
      </c>
      <c r="AR1780" s="13">
        <f t="shared" si="2327"/>
        <v>4.7614057777452178E-6</v>
      </c>
      <c r="AS1780" s="13">
        <f t="shared" si="2328"/>
        <v>1.2083253310846582E-5</v>
      </c>
      <c r="AT1780" s="13">
        <f t="shared" si="2329"/>
        <v>1.5332132713463688E-5</v>
      </c>
      <c r="AU1780" s="13">
        <f t="shared" si="2330"/>
        <v>1.2969702087999091E-5</v>
      </c>
      <c r="AV1780" s="13">
        <f t="shared" si="2331"/>
        <v>8.228462507228403E-6</v>
      </c>
      <c r="AW1780" s="13">
        <f t="shared" si="2332"/>
        <v>1.1909391836337624E-7</v>
      </c>
      <c r="AX1780" s="13">
        <f t="shared" si="2333"/>
        <v>1.9567977336695599E-2</v>
      </c>
      <c r="AY1780" s="13">
        <f t="shared" si="2334"/>
        <v>7.9157480155561104E-3</v>
      </c>
      <c r="AZ1780" s="13">
        <f t="shared" si="2335"/>
        <v>1.6010614067984601E-3</v>
      </c>
      <c r="BA1780" s="13">
        <f t="shared" si="2336"/>
        <v>2.1589011535838427E-4</v>
      </c>
      <c r="BB1780" s="13">
        <f t="shared" si="2337"/>
        <v>2.1833270281614258E-5</v>
      </c>
      <c r="BC1780" s="13">
        <f t="shared" si="2338"/>
        <v>1.7664234062729457E-6</v>
      </c>
      <c r="BD1780" s="13">
        <f t="shared" si="2339"/>
        <v>3.2101843135454716E-7</v>
      </c>
      <c r="BE1780" s="13">
        <f t="shared" si="2340"/>
        <v>8.1466424089242364E-7</v>
      </c>
      <c r="BF1780" s="13">
        <f t="shared" si="2341"/>
        <v>1.0337067292186621E-6</v>
      </c>
      <c r="BG1780" s="13">
        <f t="shared" si="2342"/>
        <v>8.7442944663223199E-7</v>
      </c>
      <c r="BH1780" s="13">
        <f t="shared" si="2343"/>
        <v>5.5477063914116828E-7</v>
      </c>
      <c r="BI1780" s="13">
        <f t="shared" si="2344"/>
        <v>2.8157373998640503E-7</v>
      </c>
      <c r="BJ1780" s="14">
        <f t="shared" si="2345"/>
        <v>0.82109973088603982</v>
      </c>
      <c r="BK1780" s="14">
        <f t="shared" si="2346"/>
        <v>0.13039703755587448</v>
      </c>
      <c r="BL1780" s="14">
        <f t="shared" si="2347"/>
        <v>4.0570660973780849E-2</v>
      </c>
      <c r="BM1780" s="14">
        <f t="shared" si="2348"/>
        <v>0.54848718613219882</v>
      </c>
      <c r="BN1780" s="14">
        <f t="shared" si="2349"/>
        <v>0.43624654757162895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1.1607000000000001</v>
      </c>
      <c r="F1781" s="10">
        <f>VLOOKUP(B1781,home!$B$2:$E$405,3,FALSE)</f>
        <v>2.4984999999999999</v>
      </c>
      <c r="G1781" s="10">
        <f>VLOOKUP(C1781,away!$B$2:$E$405,4,FALSE)</f>
        <v>0.62660000000000005</v>
      </c>
      <c r="H1781" s="10">
        <f>VLOOKUP(A1781,away!$A$2:$E$405,3,FALSE)</f>
        <v>0.89880000000000004</v>
      </c>
      <c r="I1781" s="10">
        <f>VLOOKUP(C1781,away!$B$2:$E$405,3,FALSE)</f>
        <v>1.1126</v>
      </c>
      <c r="J1781" s="10">
        <f>VLOOKUP(B1781,home!$B$2:$E$405,4,FALSE)</f>
        <v>1.0013000000000001</v>
      </c>
      <c r="K1781" s="12">
        <f t="shared" si="2294"/>
        <v>1.8171456080700001</v>
      </c>
      <c r="L1781" s="12">
        <f t="shared" si="2295"/>
        <v>1.0013048863440002</v>
      </c>
      <c r="M1781" s="13">
        <f t="shared" si="2296"/>
        <v>5.9698374043066188E-2</v>
      </c>
      <c r="N1781" s="13">
        <f t="shared" si="2297"/>
        <v>0.10848063820127783</v>
      </c>
      <c r="O1781" s="13">
        <f t="shared" si="2298"/>
        <v>5.9776273636114E-2</v>
      </c>
      <c r="P1781" s="13">
        <f t="shared" si="2299"/>
        <v>0.1086221931046551</v>
      </c>
      <c r="Q1781" s="13">
        <f t="shared" si="2300"/>
        <v>9.8562557634041356E-2</v>
      </c>
      <c r="R1781" s="13">
        <f t="shared" si="2301"/>
        <v>2.9927137439638488E-2</v>
      </c>
      <c r="S1781" s="13">
        <f t="shared" si="2302"/>
        <v>4.9409975665138654E-2</v>
      </c>
      <c r="T1781" s="13">
        <f t="shared" si="2303"/>
        <v>9.8691170569527739E-2</v>
      </c>
      <c r="U1781" s="13">
        <f t="shared" si="2304"/>
        <v>5.4381966360546354E-2</v>
      </c>
      <c r="V1781" s="13">
        <f t="shared" si="2305"/>
        <v>9.9891421835659171E-3</v>
      </c>
      <c r="W1781" s="13">
        <f t="shared" si="2306"/>
        <v>5.9700839574948192E-2</v>
      </c>
      <c r="X1781" s="13">
        <f t="shared" si="2307"/>
        <v>5.9778742385234881E-2</v>
      </c>
      <c r="Y1781" s="13">
        <f t="shared" si="2308"/>
        <v>2.9928373424917439E-2</v>
      </c>
      <c r="Z1781" s="13">
        <f t="shared" si="2309"/>
        <v>9.9887296508661631E-3</v>
      </c>
      <c r="AA1781" s="13">
        <f t="shared" si="2310"/>
        <v>1.8150976215270037E-2</v>
      </c>
      <c r="AB1781" s="13">
        <f t="shared" si="2311"/>
        <v>1.6491483355880493E-2</v>
      </c>
      <c r="AC1781" s="13">
        <f t="shared" si="2312"/>
        <v>1.1359632366519806E-3</v>
      </c>
      <c r="AD1781" s="13">
        <f t="shared" si="2313"/>
        <v>2.7121279607927189E-2</v>
      </c>
      <c r="AE1781" s="13">
        <f t="shared" si="2314"/>
        <v>2.7156669795319381E-2</v>
      </c>
      <c r="AF1781" s="13">
        <f t="shared" si="2315"/>
        <v>1.3596053081441907E-2</v>
      </c>
      <c r="AG1781" s="13">
        <f t="shared" si="2316"/>
        <v>4.5379314618133942E-3</v>
      </c>
      <c r="AH1781" s="13">
        <f t="shared" si="2317"/>
        <v>2.5004409519453715E-3</v>
      </c>
      <c r="AI1781" s="13">
        <f t="shared" si="2318"/>
        <v>4.5436652940659024E-3</v>
      </c>
      <c r="AJ1781" s="13">
        <f t="shared" si="2319"/>
        <v>4.128250716825971E-3</v>
      </c>
      <c r="AK1781" s="13">
        <f t="shared" si="2320"/>
        <v>2.5005442196973818E-3</v>
      </c>
      <c r="AL1781" s="13">
        <f t="shared" si="2321"/>
        <v>8.2676166665702973E-5</v>
      </c>
      <c r="AM1781" s="13">
        <f t="shared" si="2322"/>
        <v>9.8566628249566624E-3</v>
      </c>
      <c r="AN1781" s="13">
        <f t="shared" si="2323"/>
        <v>9.8695246496743622E-3</v>
      </c>
      <c r="AO1781" s="13">
        <f t="shared" si="2324"/>
        <v>4.9412016288057472E-3</v>
      </c>
      <c r="AP1781" s="13">
        <f t="shared" si="2325"/>
        <v>1.6492164451113759E-3</v>
      </c>
      <c r="AQ1781" s="13">
        <f t="shared" si="2326"/>
        <v>4.1284212128222549E-4</v>
      </c>
      <c r="AR1781" s="13">
        <f t="shared" si="2327"/>
        <v>5.0074074863950895E-4</v>
      </c>
      <c r="AS1781" s="13">
        <f t="shared" si="2328"/>
        <v>9.0991885217196766E-4</v>
      </c>
      <c r="AT1781" s="13">
        <f t="shared" si="2329"/>
        <v>8.2672752296219349E-4</v>
      </c>
      <c r="AU1781" s="13">
        <f t="shared" si="2330"/>
        <v>5.0076142914044688E-4</v>
      </c>
      <c r="AV1781" s="13">
        <f t="shared" si="2331"/>
        <v>2.2748910791335489E-4</v>
      </c>
      <c r="AW1781" s="13">
        <f t="shared" si="2332"/>
        <v>4.1786297852732554E-6</v>
      </c>
      <c r="AX1781" s="13">
        <f t="shared" si="2333"/>
        <v>2.9851652604328109E-3</v>
      </c>
      <c r="AY1781" s="13">
        <f t="shared" si="2334"/>
        <v>2.9890605618157332E-3</v>
      </c>
      <c r="AZ1781" s="13">
        <f t="shared" si="2335"/>
        <v>1.496480473062118E-3</v>
      </c>
      <c r="BA1781" s="13">
        <f t="shared" si="2336"/>
        <v>4.9947773666515988E-4</v>
      </c>
      <c r="BB1781" s="13">
        <f t="shared" si="2337"/>
        <v>1.2503237458571658E-4</v>
      </c>
      <c r="BC1781" s="13">
        <f t="shared" si="2338"/>
        <v>2.5039105524774284E-5</v>
      </c>
      <c r="BD1781" s="13">
        <f t="shared" si="2339"/>
        <v>8.3565693067382148E-5</v>
      </c>
      <c r="BE1781" s="13">
        <f t="shared" si="2340"/>
        <v>1.5185103214271914E-4</v>
      </c>
      <c r="BF1781" s="13">
        <f t="shared" si="2341"/>
        <v>1.3796771806951928E-4</v>
      </c>
      <c r="BG1781" s="13">
        <f t="shared" si="2342"/>
        <v>8.3569144315155677E-5</v>
      </c>
      <c r="BH1781" s="13">
        <f t="shared" si="2343"/>
        <v>3.7964325890613287E-5</v>
      </c>
      <c r="BI1781" s="13">
        <f t="shared" si="2344"/>
        <v>1.3797341611093217E-5</v>
      </c>
      <c r="BJ1781" s="14">
        <f t="shared" si="2345"/>
        <v>0.56240395891836603</v>
      </c>
      <c r="BK1781" s="14">
        <f t="shared" si="2346"/>
        <v>0.23192738496155929</v>
      </c>
      <c r="BL1781" s="14">
        <f t="shared" si="2347"/>
        <v>0.19587509110590795</v>
      </c>
      <c r="BM1781" s="14">
        <f t="shared" si="2348"/>
        <v>0.53214310864587611</v>
      </c>
      <c r="BN1781" s="14">
        <f t="shared" si="2349"/>
        <v>0.46506717405879294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1.7444</v>
      </c>
      <c r="F1787" s="10">
        <f>VLOOKUP(B1787,home!$B$2:$E$405,3,FALSE)</f>
        <v>0.76439999999999997</v>
      </c>
      <c r="G1787" s="10">
        <f>VLOOKUP(C1787,away!$B$2:$E$405,4,FALSE)</f>
        <v>0.82799999999999996</v>
      </c>
      <c r="H1787" s="10">
        <f>VLOOKUP(A1787,away!$A$2:$E$405,3,FALSE)</f>
        <v>1.5556000000000001</v>
      </c>
      <c r="I1787" s="10">
        <f>VLOOKUP(C1787,away!$B$2:$E$405,3,FALSE)</f>
        <v>1.0713999999999999</v>
      </c>
      <c r="J1787" s="10">
        <f>VLOOKUP(B1787,home!$B$2:$E$405,4,FALSE)</f>
        <v>0.78569999999999995</v>
      </c>
      <c r="K1787" s="12">
        <f t="shared" si="2294"/>
        <v>1.10407123008</v>
      </c>
      <c r="L1787" s="12">
        <f t="shared" si="2295"/>
        <v>1.3095024932879999</v>
      </c>
      <c r="M1787" s="13">
        <f t="shared" si="2296"/>
        <v>8.9494892410578411E-2</v>
      </c>
      <c r="N1787" s="13">
        <f t="shared" si="2297"/>
        <v>9.8808735949624554E-2</v>
      </c>
      <c r="O1787" s="13">
        <f t="shared" si="2298"/>
        <v>0.11719378474819371</v>
      </c>
      <c r="P1787" s="13">
        <f t="shared" si="2299"/>
        <v>0.12939028608466896</v>
      </c>
      <c r="Q1787" s="13">
        <f t="shared" si="2300"/>
        <v>5.4545941321275951E-2</v>
      </c>
      <c r="R1787" s="13">
        <f t="shared" si="2301"/>
        <v>7.6732776662808436E-2</v>
      </c>
      <c r="S1787" s="13">
        <f t="shared" si="2302"/>
        <v>4.6767602267918866E-2</v>
      </c>
      <c r="T1787" s="13">
        <f t="shared" si="2303"/>
        <v>7.1428046158951791E-2</v>
      </c>
      <c r="U1787" s="13">
        <f t="shared" si="2304"/>
        <v>8.4718451117560822E-2</v>
      </c>
      <c r="V1787" s="13">
        <f t="shared" si="2305"/>
        <v>7.5128724903197434E-3</v>
      </c>
      <c r="W1787" s="13">
        <f t="shared" si="2306"/>
        <v>2.0074201510150887E-2</v>
      </c>
      <c r="X1787" s="13">
        <f t="shared" si="2307"/>
        <v>2.6287216928308318E-2</v>
      </c>
      <c r="Y1787" s="13">
        <f t="shared" si="2308"/>
        <v>1.7211588054611135E-2</v>
      </c>
      <c r="Z1787" s="13">
        <f t="shared" si="2309"/>
        <v>3.3493920785619628E-2</v>
      </c>
      <c r="AA1787" s="13">
        <f t="shared" si="2310"/>
        <v>3.697967432198114E-2</v>
      </c>
      <c r="AB1787" s="13">
        <f t="shared" si="2311"/>
        <v>2.0414097258313755E-2</v>
      </c>
      <c r="AC1787" s="13">
        <f t="shared" si="2312"/>
        <v>6.7887444094324166E-4</v>
      </c>
      <c r="AD1787" s="13">
        <f t="shared" si="2313"/>
        <v>5.5408370885465215E-3</v>
      </c>
      <c r="AE1787" s="13">
        <f t="shared" si="2314"/>
        <v>7.2557399823542914E-3</v>
      </c>
      <c r="AF1787" s="13">
        <f t="shared" si="2315"/>
        <v>4.7507047987711878E-3</v>
      </c>
      <c r="AG1787" s="13">
        <f t="shared" si="2316"/>
        <v>2.0736865929553783E-3</v>
      </c>
      <c r="AH1787" s="13">
        <f t="shared" si="2317"/>
        <v>1.0965093194689923E-2</v>
      </c>
      <c r="AI1787" s="13">
        <f t="shared" si="2318"/>
        <v>1.2106243931403138E-2</v>
      </c>
      <c r="AJ1787" s="13">
        <f t="shared" si="2319"/>
        <v>6.6830778144963991E-3</v>
      </c>
      <c r="AK1787" s="13">
        <f t="shared" si="2320"/>
        <v>2.4595313144571336E-3</v>
      </c>
      <c r="AL1787" s="13">
        <f t="shared" si="2321"/>
        <v>3.926023296446042E-5</v>
      </c>
      <c r="AM1787" s="13">
        <f t="shared" si="2322"/>
        <v>1.2234957640048882E-3</v>
      </c>
      <c r="AN1787" s="13">
        <f t="shared" si="2323"/>
        <v>1.6021707534917072E-3</v>
      </c>
      <c r="AO1787" s="13">
        <f t="shared" si="2324"/>
        <v>1.0490232981852524E-3</v>
      </c>
      <c r="AP1787" s="13">
        <f t="shared" si="2325"/>
        <v>4.5789954149692955E-4</v>
      </c>
      <c r="AQ1787" s="13">
        <f t="shared" si="2326"/>
        <v>1.4990514781641537E-4</v>
      </c>
      <c r="AR1787" s="13">
        <f t="shared" si="2327"/>
        <v>2.8717633755163466E-3</v>
      </c>
      <c r="AS1787" s="13">
        <f t="shared" si="2328"/>
        <v>3.1706313225050254E-3</v>
      </c>
      <c r="AT1787" s="13">
        <f t="shared" si="2329"/>
        <v>1.7503014121841504E-3</v>
      </c>
      <c r="AU1787" s="13">
        <f t="shared" si="2330"/>
        <v>6.4415247772030564E-4</v>
      </c>
      <c r="AV1787" s="13">
        <f t="shared" si="2331"/>
        <v>1.7779755460893443E-4</v>
      </c>
      <c r="AW1787" s="13">
        <f t="shared" si="2332"/>
        <v>1.57671716048489E-6</v>
      </c>
      <c r="AX1787" s="13">
        <f t="shared" si="2333"/>
        <v>2.2513774552709119E-4</v>
      </c>
      <c r="AY1787" s="13">
        <f t="shared" si="2334"/>
        <v>2.9481843910096514E-4</v>
      </c>
      <c r="AZ1787" s="13">
        <f t="shared" si="2335"/>
        <v>1.9303274053499513E-4</v>
      </c>
      <c r="BA1787" s="13">
        <f t="shared" si="2336"/>
        <v>8.425895167226388E-5</v>
      </c>
      <c r="BB1787" s="13">
        <f t="shared" si="2337"/>
        <v>2.7584326824165674E-5</v>
      </c>
      <c r="BC1787" s="13">
        <f t="shared" si="2338"/>
        <v>7.2243489503832014E-6</v>
      </c>
      <c r="BD1787" s="13">
        <f t="shared" si="2339"/>
        <v>6.267635500619693E-4</v>
      </c>
      <c r="BE1787" s="13">
        <f t="shared" si="2340"/>
        <v>6.919916036862261E-4</v>
      </c>
      <c r="BF1787" s="13">
        <f t="shared" si="2341"/>
        <v>3.8200401054344179E-4</v>
      </c>
      <c r="BG1787" s="13">
        <f t="shared" si="2342"/>
        <v>1.4058654593873039E-4</v>
      </c>
      <c r="BH1787" s="13">
        <f t="shared" si="2343"/>
        <v>3.8804390176818131E-5</v>
      </c>
      <c r="BI1787" s="13">
        <f t="shared" si="2344"/>
        <v>8.568562159004768E-6</v>
      </c>
      <c r="BJ1787" s="14">
        <f t="shared" si="2345"/>
        <v>0.31329124944315506</v>
      </c>
      <c r="BK1787" s="14">
        <f t="shared" si="2346"/>
        <v>0.2741786063664946</v>
      </c>
      <c r="BL1787" s="14">
        <f t="shared" si="2347"/>
        <v>0.37875609516900549</v>
      </c>
      <c r="BM1787" s="14">
        <f t="shared" si="2348"/>
        <v>0.43326021286518429</v>
      </c>
      <c r="BN1787" s="14">
        <f t="shared" si="2349"/>
        <v>0.56616641717714999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1.7444</v>
      </c>
      <c r="F1788" s="10">
        <f>VLOOKUP(B1788,home!$B$2:$E$405,3,FALSE)</f>
        <v>0.63700000000000001</v>
      </c>
      <c r="G1788" s="10">
        <f>VLOOKUP(C1788,away!$B$2:$E$405,4,FALSE)</f>
        <v>1.1465000000000001</v>
      </c>
      <c r="H1788" s="10">
        <f>VLOOKUP(A1788,away!$A$2:$E$405,3,FALSE)</f>
        <v>1.5556000000000001</v>
      </c>
      <c r="I1788" s="10">
        <f>VLOOKUP(C1788,away!$B$2:$E$405,3,FALSE)</f>
        <v>0.64280000000000004</v>
      </c>
      <c r="J1788" s="10">
        <f>VLOOKUP(B1788,home!$B$2:$E$405,4,FALSE)</f>
        <v>1.5</v>
      </c>
      <c r="K1788" s="12">
        <f t="shared" si="2294"/>
        <v>1.2739710801999999</v>
      </c>
      <c r="L1788" s="12">
        <f t="shared" si="2295"/>
        <v>1.4999095200000001</v>
      </c>
      <c r="M1788" s="13">
        <f t="shared" si="2296"/>
        <v>6.2419309759680172E-2</v>
      </c>
      <c r="N1788" s="13">
        <f t="shared" si="2297"/>
        <v>7.9520395479878159E-2</v>
      </c>
      <c r="O1788" s="13">
        <f t="shared" si="2298"/>
        <v>9.3623316940373222E-2</v>
      </c>
      <c r="P1788" s="13">
        <f t="shared" si="2299"/>
        <v>0.11927339821443422</v>
      </c>
      <c r="Q1788" s="13">
        <f t="shared" si="2300"/>
        <v>5.0653342063715794E-2</v>
      </c>
      <c r="R1788" s="13">
        <f t="shared" si="2301"/>
        <v>7.0213252186421549E-2</v>
      </c>
      <c r="S1788" s="13">
        <f t="shared" si="2302"/>
        <v>5.6978135357435497E-2</v>
      </c>
      <c r="T1788" s="13">
        <f t="shared" si="2303"/>
        <v>7.597542998118377E-2</v>
      </c>
      <c r="U1788" s="13">
        <f t="shared" si="2304"/>
        <v>8.9449652732290469E-2</v>
      </c>
      <c r="V1788" s="13">
        <f t="shared" si="2305"/>
        <v>1.2097353018496003E-2</v>
      </c>
      <c r="W1788" s="13">
        <f t="shared" si="2306"/>
        <v>2.1510297634884028E-2</v>
      </c>
      <c r="X1788" s="13">
        <f t="shared" si="2307"/>
        <v>3.226350020059604E-2</v>
      </c>
      <c r="Y1788" s="13">
        <f t="shared" si="2308"/>
        <v>2.4196165549697963E-2</v>
      </c>
      <c r="Z1788" s="13">
        <f t="shared" si="2309"/>
        <v>3.5104508461524832E-2</v>
      </c>
      <c r="AA1788" s="13">
        <f t="shared" si="2310"/>
        <v>4.4722128564618831E-2</v>
      </c>
      <c r="AB1788" s="13">
        <f t="shared" si="2311"/>
        <v>2.8487349218155367E-2</v>
      </c>
      <c r="AC1788" s="13">
        <f t="shared" si="2312"/>
        <v>1.4447576493865886E-3</v>
      </c>
      <c r="AD1788" s="13">
        <f t="shared" si="2313"/>
        <v>6.8508742783341802E-3</v>
      </c>
      <c r="AE1788" s="13">
        <f t="shared" si="2314"/>
        <v>1.0275691550396567E-2</v>
      </c>
      <c r="AF1788" s="13">
        <f t="shared" si="2315"/>
        <v>7.7063037905116876E-3</v>
      </c>
      <c r="AG1788" s="13">
        <f t="shared" si="2316"/>
        <v>3.8529194731335222E-3</v>
      </c>
      <c r="AH1788" s="13">
        <f t="shared" si="2317"/>
        <v>1.3163396609090413E-2</v>
      </c>
      <c r="AI1788" s="13">
        <f t="shared" si="2318"/>
        <v>1.6769786597183929E-2</v>
      </c>
      <c r="AJ1788" s="13">
        <f t="shared" si="2319"/>
        <v>1.0682111572968948E-2</v>
      </c>
      <c r="AK1788" s="13">
        <f t="shared" si="2320"/>
        <v>4.5362337398107229E-3</v>
      </c>
      <c r="AL1788" s="13">
        <f t="shared" si="2321"/>
        <v>1.1042810636778138E-4</v>
      </c>
      <c r="AM1788" s="13">
        <f t="shared" si="2322"/>
        <v>1.7455631409367582E-3</v>
      </c>
      <c r="AN1788" s="13">
        <f t="shared" si="2323"/>
        <v>2.6181867728521453E-3</v>
      </c>
      <c r="AO1788" s="13">
        <f t="shared" si="2324"/>
        <v>1.9635216328695057E-3</v>
      </c>
      <c r="AP1788" s="13">
        <f t="shared" si="2325"/>
        <v>9.8170159662230557E-4</v>
      </c>
      <c r="AQ1788" s="13">
        <f t="shared" si="2326"/>
        <v>3.68115892643249E-4</v>
      </c>
      <c r="AR1788" s="13">
        <f t="shared" si="2327"/>
        <v>3.9487807779020837E-3</v>
      </c>
      <c r="AS1788" s="13">
        <f t="shared" si="2328"/>
        <v>5.0306325130969141E-3</v>
      </c>
      <c r="AT1788" s="13">
        <f t="shared" si="2329"/>
        <v>3.2044401683996586E-3</v>
      </c>
      <c r="AU1788" s="13">
        <f t="shared" si="2330"/>
        <v>1.3607880342574607E-3</v>
      </c>
      <c r="AV1788" s="13">
        <f t="shared" si="2331"/>
        <v>4.3340115048155309E-4</v>
      </c>
      <c r="AW1788" s="13">
        <f t="shared" si="2332"/>
        <v>5.8614053334440596E-6</v>
      </c>
      <c r="AX1788" s="13">
        <f t="shared" si="2333"/>
        <v>3.7063282670275082E-4</v>
      </c>
      <c r="AY1788" s="13">
        <f t="shared" si="2334"/>
        <v>5.5591570519596622E-4</v>
      </c>
      <c r="AZ1788" s="13">
        <f t="shared" si="2335"/>
        <v>4.1691162927047173E-4</v>
      </c>
      <c r="BA1788" s="13">
        <f t="shared" si="2336"/>
        <v>2.0844324058049706E-4</v>
      </c>
      <c r="BB1788" s="13">
        <f t="shared" si="2337"/>
        <v>7.8161500231584466E-5</v>
      </c>
      <c r="BC1788" s="13">
        <f t="shared" si="2338"/>
        <v>2.344703565896714E-5</v>
      </c>
      <c r="BD1788" s="13">
        <f t="shared" si="2339"/>
        <v>9.8713564686139224E-4</v>
      </c>
      <c r="BE1788" s="13">
        <f t="shared" si="2340"/>
        <v>1.2575822663359337E-3</v>
      </c>
      <c r="BF1788" s="13">
        <f t="shared" si="2341"/>
        <v>8.0106171914217685E-4</v>
      </c>
      <c r="BG1788" s="13">
        <f t="shared" si="2342"/>
        <v>3.4017648788080924E-4</v>
      </c>
      <c r="BH1788" s="13">
        <f t="shared" si="2343"/>
        <v>1.0834375193103923E-4</v>
      </c>
      <c r="BI1788" s="13">
        <f t="shared" si="2344"/>
        <v>2.7605361336101377E-5</v>
      </c>
      <c r="BJ1788" s="14">
        <f t="shared" si="2345"/>
        <v>0.32213552097589604</v>
      </c>
      <c r="BK1788" s="14">
        <f t="shared" si="2346"/>
        <v>0.25287929781099627</v>
      </c>
      <c r="BL1788" s="14">
        <f t="shared" si="2347"/>
        <v>0.3891471760385386</v>
      </c>
      <c r="BM1788" s="14">
        <f t="shared" si="2348"/>
        <v>0.52301343434258984</v>
      </c>
      <c r="BN1788" s="14">
        <f t="shared" si="2349"/>
        <v>0.47570301464450315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1.7444</v>
      </c>
      <c r="F1789" s="10">
        <f>VLOOKUP(B1789,home!$B$2:$E$405,3,FALSE)</f>
        <v>0.82799999999999996</v>
      </c>
      <c r="G1789" s="10">
        <f>VLOOKUP(C1789,away!$B$2:$E$405,4,FALSE)</f>
        <v>0.89170000000000005</v>
      </c>
      <c r="H1789" s="10">
        <f>VLOOKUP(A1789,away!$A$2:$E$405,3,FALSE)</f>
        <v>1.5556000000000001</v>
      </c>
      <c r="I1789" s="10">
        <f>VLOOKUP(C1789,away!$B$2:$E$405,3,FALSE)</f>
        <v>1.0713999999999999</v>
      </c>
      <c r="J1789" s="10">
        <f>VLOOKUP(B1789,home!$B$2:$E$405,4,FALSE)</f>
        <v>0.85709999999999997</v>
      </c>
      <c r="K1789" s="12">
        <f t="shared" si="2294"/>
        <v>1.28793866544</v>
      </c>
      <c r="L1789" s="12">
        <f t="shared" si="2295"/>
        <v>1.4285027198639999</v>
      </c>
      <c r="M1789" s="13">
        <f t="shared" si="2296"/>
        <v>6.610959490115266E-2</v>
      </c>
      <c r="N1789" s="13">
        <f t="shared" si="2297"/>
        <v>8.5145103429769595E-2</v>
      </c>
      <c r="O1789" s="13">
        <f t="shared" si="2298"/>
        <v>9.4437736125403821E-2</v>
      </c>
      <c r="P1789" s="13">
        <f t="shared" si="2299"/>
        <v>0.12163001183252746</v>
      </c>
      <c r="Q1789" s="13">
        <f t="shared" si="2300"/>
        <v>5.4830835440044121E-2</v>
      </c>
      <c r="R1789" s="13">
        <f t="shared" si="2301"/>
        <v>6.7452281456469046E-2</v>
      </c>
      <c r="S1789" s="13">
        <f t="shared" si="2302"/>
        <v>5.5944450274202306E-2</v>
      </c>
      <c r="T1789" s="13">
        <f t="shared" si="2303"/>
        <v>7.8325997558518434E-2</v>
      </c>
      <c r="U1789" s="13">
        <f t="shared" si="2304"/>
        <v>8.6874401359928008E-2</v>
      </c>
      <c r="V1789" s="13">
        <f t="shared" si="2305"/>
        <v>1.1436437326347793E-2</v>
      </c>
      <c r="W1789" s="13">
        <f t="shared" si="2306"/>
        <v>2.3539584340536893E-2</v>
      </c>
      <c r="X1789" s="13">
        <f t="shared" si="2307"/>
        <v>3.3626360254924978E-2</v>
      </c>
      <c r="Y1789" s="13">
        <f t="shared" si="2308"/>
        <v>2.4017673541643518E-2</v>
      </c>
      <c r="Z1789" s="13">
        <f t="shared" si="2309"/>
        <v>3.2118589173866015E-2</v>
      </c>
      <c r="AA1789" s="13">
        <f t="shared" si="2310"/>
        <v>4.1366772876404626E-2</v>
      </c>
      <c r="AB1789" s="13">
        <f t="shared" si="2311"/>
        <v>2.6638933125998087E-2</v>
      </c>
      <c r="AC1789" s="13">
        <f t="shared" si="2312"/>
        <v>1.315064410662979E-3</v>
      </c>
      <c r="AD1789" s="13">
        <f t="shared" si="2313"/>
        <v>7.5793852101408519E-3</v>
      </c>
      <c r="AE1789" s="13">
        <f t="shared" si="2314"/>
        <v>1.0827172387583182E-2</v>
      </c>
      <c r="AF1789" s="13">
        <f t="shared" si="2315"/>
        <v>7.7333226020494883E-3</v>
      </c>
      <c r="AG1789" s="13">
        <f t="shared" si="2316"/>
        <v>3.6823574568711445E-3</v>
      </c>
      <c r="AH1789" s="13">
        <f t="shared" si="2317"/>
        <v>1.1470372998265513E-2</v>
      </c>
      <c r="AI1789" s="13">
        <f t="shared" si="2318"/>
        <v>1.4773136891485097E-2</v>
      </c>
      <c r="AJ1789" s="13">
        <f t="shared" si="2319"/>
        <v>9.5134471061908751E-3</v>
      </c>
      <c r="AK1789" s="13">
        <f t="shared" si="2320"/>
        <v>4.0842454565605014E-3</v>
      </c>
      <c r="AL1789" s="13">
        <f t="shared" si="2321"/>
        <v>9.6779476606161997E-5</v>
      </c>
      <c r="AM1789" s="13">
        <f t="shared" si="2322"/>
        <v>1.9523566544808954E-3</v>
      </c>
      <c r="AN1789" s="13">
        <f t="shared" si="2323"/>
        <v>2.788946791070539E-3</v>
      </c>
      <c r="AO1789" s="13">
        <f t="shared" si="2324"/>
        <v>1.9920090383001199E-3</v>
      </c>
      <c r="AP1789" s="13">
        <f t="shared" si="2325"/>
        <v>9.4853010973513033E-4</v>
      </c>
      <c r="AQ1789" s="13">
        <f t="shared" si="2326"/>
        <v>3.3874446040738326E-4</v>
      </c>
      <c r="AR1789" s="13">
        <f t="shared" si="2327"/>
        <v>3.2770918051753736E-3</v>
      </c>
      <c r="AS1789" s="13">
        <f t="shared" si="2328"/>
        <v>4.2206932460819311E-3</v>
      </c>
      <c r="AT1789" s="13">
        <f t="shared" si="2329"/>
        <v>2.7179970132951928E-3</v>
      </c>
      <c r="AU1789" s="13">
        <f t="shared" si="2330"/>
        <v>1.1668711486577722E-3</v>
      </c>
      <c r="AV1789" s="13">
        <f t="shared" si="2331"/>
        <v>3.7571461748568268E-4</v>
      </c>
      <c r="AW1789" s="13">
        <f t="shared" si="2332"/>
        <v>4.9460331331269554E-6</v>
      </c>
      <c r="AX1789" s="13">
        <f t="shared" si="2333"/>
        <v>4.1908593733917083E-4</v>
      </c>
      <c r="AY1789" s="13">
        <f t="shared" si="2334"/>
        <v>5.9866540134575943E-4</v>
      </c>
      <c r="AZ1789" s="13">
        <f t="shared" si="2335"/>
        <v>4.275975770554453E-4</v>
      </c>
      <c r="BA1789" s="13">
        <f t="shared" si="2336"/>
        <v>2.0360810061031989E-4</v>
      </c>
      <c r="BB1789" s="13">
        <f t="shared" si="2337"/>
        <v>7.2713681377046277E-5</v>
      </c>
      <c r="BC1789" s="13">
        <f t="shared" si="2338"/>
        <v>2.0774338323686976E-5</v>
      </c>
      <c r="BD1789" s="13">
        <f t="shared" si="2339"/>
        <v>7.802224261561733E-4</v>
      </c>
      <c r="BE1789" s="13">
        <f t="shared" si="2340"/>
        <v>1.0048786302899407E-3</v>
      </c>
      <c r="BF1789" s="13">
        <f t="shared" si="2341"/>
        <v>6.4711102101240093E-4</v>
      </c>
      <c r="BG1789" s="13">
        <f t="shared" si="2342"/>
        <v>2.7781310159807578E-4</v>
      </c>
      <c r="BH1789" s="13">
        <f t="shared" si="2343"/>
        <v>8.9451558828493213E-5</v>
      </c>
      <c r="BI1789" s="13">
        <f t="shared" si="2344"/>
        <v>2.3041624259819427E-5</v>
      </c>
      <c r="BJ1789" s="14">
        <f t="shared" si="2345"/>
        <v>0.33907082431212776</v>
      </c>
      <c r="BK1789" s="14">
        <f t="shared" si="2346"/>
        <v>0.25713100362284508</v>
      </c>
      <c r="BL1789" s="14">
        <f t="shared" si="2347"/>
        <v>0.3711922135895464</v>
      </c>
      <c r="BM1789" s="14">
        <f t="shared" si="2348"/>
        <v>0.50931334814480611</v>
      </c>
      <c r="BN1789" s="14">
        <f t="shared" si="2349"/>
        <v>0.48960556318536669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1.1607000000000001</v>
      </c>
      <c r="F1818" s="10">
        <f>VLOOKUP(B1818,home!$B$2:$E$405,3,FALSE)</f>
        <v>1.3785000000000001</v>
      </c>
      <c r="G1818" s="10">
        <f>VLOOKUP(C1818,away!$B$2:$E$405,4,FALSE)</f>
        <v>0.62660000000000005</v>
      </c>
      <c r="H1818" s="10">
        <f>VLOOKUP(A1818,away!$A$2:$E$405,3,FALSE)</f>
        <v>0.89880000000000004</v>
      </c>
      <c r="I1818" s="10">
        <f>VLOOKUP(C1818,away!$B$2:$E$405,3,FALSE)</f>
        <v>0.9103</v>
      </c>
      <c r="J1818" s="10">
        <f>VLOOKUP(B1818,home!$B$2:$E$405,4,FALSE)</f>
        <v>0.44500000000000001</v>
      </c>
      <c r="K1818" s="12">
        <f t="shared" si="2350"/>
        <v>1.0025756336700002</v>
      </c>
      <c r="L1818" s="12">
        <f t="shared" si="2351"/>
        <v>0.36408904980000001</v>
      </c>
      <c r="M1818" s="13">
        <f t="shared" si="2352"/>
        <v>0.25495590165370285</v>
      </c>
      <c r="N1818" s="13">
        <f t="shared" si="2353"/>
        <v>0.2556125746583674</v>
      </c>
      <c r="O1818" s="13">
        <f t="shared" si="2354"/>
        <v>9.2826651973998919E-2</v>
      </c>
      <c r="P1818" s="13">
        <f t="shared" si="2355"/>
        <v>9.3065739424296537E-2</v>
      </c>
      <c r="Q1818" s="13">
        <f t="shared" si="2356"/>
        <v>0.12813546950606644</v>
      </c>
      <c r="R1818" s="13">
        <f t="shared" si="2357"/>
        <v>1.6898583756664278E-2</v>
      </c>
      <c r="S1818" s="13">
        <f t="shared" si="2358"/>
        <v>8.4928724912938982E-3</v>
      </c>
      <c r="T1818" s="13">
        <f t="shared" si="2359"/>
        <v>4.6652721338140614E-2</v>
      </c>
      <c r="U1818" s="13">
        <f t="shared" si="2360"/>
        <v>1.6942108317963261E-2</v>
      </c>
      <c r="V1818" s="13">
        <f t="shared" si="2361"/>
        <v>3.4445846129635535E-4</v>
      </c>
      <c r="W1818" s="13">
        <f t="shared" si="2362"/>
        <v>4.2821833178549193E-2</v>
      </c>
      <c r="X1818" s="13">
        <f t="shared" si="2363"/>
        <v>1.559096055267209E-2</v>
      </c>
      <c r="Y1818" s="13">
        <f t="shared" si="2364"/>
        <v>2.8382490065458317E-3</v>
      </c>
      <c r="Z1818" s="13">
        <f t="shared" si="2365"/>
        <v>2.0508631009765379E-3</v>
      </c>
      <c r="AA1818" s="13">
        <f t="shared" si="2366"/>
        <v>2.0561453730319739E-3</v>
      </c>
      <c r="AB1818" s="13">
        <f t="shared" si="2367"/>
        <v>1.030720625142585E-3</v>
      </c>
      <c r="AC1818" s="13">
        <f t="shared" si="2368"/>
        <v>7.8585358275612083E-6</v>
      </c>
      <c r="AD1818" s="13">
        <f t="shared" si="2369"/>
        <v>1.0733031633473748E-2</v>
      </c>
      <c r="AE1818" s="13">
        <f t="shared" si="2370"/>
        <v>3.9077792889047986E-3</v>
      </c>
      <c r="AF1818" s="13">
        <f t="shared" si="2371"/>
        <v>7.1138982406273384E-4</v>
      </c>
      <c r="AG1818" s="13">
        <f t="shared" si="2372"/>
        <v>8.633641502679667E-5</v>
      </c>
      <c r="AH1818" s="13">
        <f t="shared" si="2373"/>
        <v>1.866741994261072E-4</v>
      </c>
      <c r="AI1818" s="13">
        <f t="shared" si="2374"/>
        <v>1.8715500377946941E-4</v>
      </c>
      <c r="AJ1818" s="13">
        <f t="shared" si="2375"/>
        <v>9.3818523254356417E-5</v>
      </c>
      <c r="AK1818" s="13">
        <f t="shared" si="2376"/>
        <v>3.1353388467240014E-5</v>
      </c>
      <c r="AL1818" s="13">
        <f t="shared" si="2377"/>
        <v>1.1474305051823274E-7</v>
      </c>
      <c r="AM1818" s="13">
        <f t="shared" si="2378"/>
        <v>2.1521351982260206E-3</v>
      </c>
      <c r="AN1818" s="13">
        <f t="shared" si="2379"/>
        <v>7.8356885936324647E-4</v>
      </c>
      <c r="AO1818" s="13">
        <f t="shared" si="2380"/>
        <v>1.426444207292171E-4</v>
      </c>
      <c r="AP1818" s="13">
        <f t="shared" si="2381"/>
        <v>1.7311757200857365E-5</v>
      </c>
      <c r="AQ1818" s="13">
        <f t="shared" si="2382"/>
        <v>1.5757553074071158E-6</v>
      </c>
      <c r="AR1818" s="13">
        <f t="shared" si="2383"/>
        <v>1.3593206378245414E-5</v>
      </c>
      <c r="AS1818" s="13">
        <f t="shared" si="2384"/>
        <v>1.3628217498276485E-5</v>
      </c>
      <c r="AT1818" s="13">
        <f t="shared" si="2385"/>
        <v>6.8316593970635657E-6</v>
      </c>
      <c r="AU1818" s="13">
        <f t="shared" si="2386"/>
        <v>2.2830850830095389E-6</v>
      </c>
      <c r="AV1818" s="13">
        <f t="shared" si="2387"/>
        <v>5.7224136845520337E-7</v>
      </c>
      <c r="AW1818" s="13">
        <f t="shared" si="2388"/>
        <v>1.1634524910881725E-9</v>
      </c>
      <c r="AX1818" s="13">
        <f t="shared" si="2389"/>
        <v>3.5961305168416059E-4</v>
      </c>
      <c r="AY1818" s="13">
        <f t="shared" si="2390"/>
        <v>1.3093117428336434E-4</v>
      </c>
      <c r="AZ1818" s="13">
        <f t="shared" si="2391"/>
        <v>2.3835303417014154E-5</v>
      </c>
      <c r="BA1818" s="13">
        <f t="shared" si="2392"/>
        <v>2.8927243242651264E-6</v>
      </c>
      <c r="BB1818" s="13">
        <f t="shared" si="2393"/>
        <v>2.6330231263875914E-7</v>
      </c>
      <c r="BC1818" s="13">
        <f t="shared" si="2394"/>
        <v>1.9173097763757668E-8</v>
      </c>
      <c r="BD1818" s="13">
        <f t="shared" si="2395"/>
        <v>8.2485626566511229E-7</v>
      </c>
      <c r="BE1818" s="13">
        <f t="shared" si="2396"/>
        <v>8.2698079323586985E-7</v>
      </c>
      <c r="BF1818" s="13">
        <f t="shared" si="2397"/>
        <v>4.1455539640568585E-7</v>
      </c>
      <c r="BG1818" s="13">
        <f t="shared" si="2398"/>
        <v>1.3854104641424954E-7</v>
      </c>
      <c r="BH1818" s="13">
        <f t="shared" si="2399"/>
        <v>3.472446934951779E-8</v>
      </c>
      <c r="BI1818" s="13">
        <f t="shared" si="2400"/>
        <v>6.9627813723894604E-9</v>
      </c>
      <c r="BJ1818" s="14">
        <f t="shared" si="2401"/>
        <v>0.51070513612175561</v>
      </c>
      <c r="BK1818" s="14">
        <f t="shared" si="2402"/>
        <v>0.35699787648375109</v>
      </c>
      <c r="BL1818" s="14">
        <f t="shared" si="2403"/>
        <v>0.13029236619220572</v>
      </c>
      <c r="BM1818" s="14">
        <f t="shared" si="2404"/>
        <v>0.15842039091476168</v>
      </c>
      <c r="BN1818" s="14">
        <f t="shared" si="2405"/>
        <v>0.84149492097309653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1.5941000000000001</v>
      </c>
      <c r="F1829" s="10">
        <f>VLOOKUP(B1829,home!$B$2:$E$405,3,FALSE)</f>
        <v>1.0664</v>
      </c>
      <c r="G1829" s="10">
        <f>VLOOKUP(C1829,away!$B$2:$E$405,4,FALSE)</f>
        <v>0.9758</v>
      </c>
      <c r="H1829" s="10">
        <f>VLOOKUP(A1829,away!$A$2:$E$405,3,FALSE)</f>
        <v>1.1647000000000001</v>
      </c>
      <c r="I1829" s="10">
        <f>VLOOKUP(C1829,away!$B$2:$E$405,3,FALSE)</f>
        <v>0.57240000000000002</v>
      </c>
      <c r="J1829" s="10">
        <f>VLOOKUP(B1829,home!$B$2:$E$405,4,FALSE)</f>
        <v>0.2576</v>
      </c>
      <c r="K1829" s="12">
        <f t="shared" si="2406"/>
        <v>1.6588094925920001</v>
      </c>
      <c r="L1829" s="12">
        <f t="shared" si="2407"/>
        <v>0.17173529452800002</v>
      </c>
      <c r="M1829" s="13">
        <f t="shared" si="2408"/>
        <v>0.16032620033006584</v>
      </c>
      <c r="N1829" s="13">
        <f t="shared" si="2409"/>
        <v>0.26595062301871986</v>
      </c>
      <c r="O1829" s="13">
        <f t="shared" si="2410"/>
        <v>2.7533667234238991E-2</v>
      </c>
      <c r="P1829" s="13">
        <f t="shared" si="2411"/>
        <v>4.5673108574024956E-2</v>
      </c>
      <c r="Q1829" s="13">
        <f t="shared" si="2412"/>
        <v>0.22058070901210453</v>
      </c>
      <c r="R1829" s="13">
        <f t="shared" si="2413"/>
        <v>2.3642512259539877E-3</v>
      </c>
      <c r="S1829" s="13">
        <f t="shared" si="2414"/>
        <v>3.2527946812812352E-3</v>
      </c>
      <c r="T1829" s="13">
        <f t="shared" si="2415"/>
        <v>3.7881493029388834E-2</v>
      </c>
      <c r="U1829" s="13">
        <f t="shared" si="2416"/>
        <v>3.9218423764847488E-3</v>
      </c>
      <c r="V1829" s="13">
        <f t="shared" si="2417"/>
        <v>1.0296039805881551E-4</v>
      </c>
      <c r="W1829" s="13">
        <f t="shared" si="2418"/>
        <v>0.12196712466398422</v>
      </c>
      <c r="X1829" s="13">
        <f t="shared" si="2419"/>
        <v>2.0946060076902626E-2</v>
      </c>
      <c r="Y1829" s="13">
        <f t="shared" si="2420"/>
        <v>1.7985888982540274E-3</v>
      </c>
      <c r="Z1829" s="13">
        <f t="shared" si="2421"/>
        <v>1.3534179354246446E-4</v>
      </c>
      <c r="AA1829" s="13">
        <f t="shared" si="2422"/>
        <v>2.2450625187266671E-4</v>
      </c>
      <c r="AB1829" s="13">
        <f t="shared" si="2423"/>
        <v>1.8620655087631504E-4</v>
      </c>
      <c r="AC1829" s="13">
        <f t="shared" si="2424"/>
        <v>1.8331850274954902E-6</v>
      </c>
      <c r="AD1829" s="13">
        <f t="shared" si="2425"/>
        <v>5.0580056044192231E-2</v>
      </c>
      <c r="AE1829" s="13">
        <f t="shared" si="2426"/>
        <v>8.6863808219920999E-3</v>
      </c>
      <c r="AF1829" s="13">
        <f t="shared" si="2427"/>
        <v>7.45879084423592E-4</v>
      </c>
      <c r="AG1829" s="13">
        <f t="shared" si="2428"/>
        <v>4.2697921415253532E-5</v>
      </c>
      <c r="AH1829" s="13">
        <f t="shared" si="2429"/>
        <v>5.8107406939907222E-6</v>
      </c>
      <c r="AI1829" s="13">
        <f t="shared" si="2430"/>
        <v>9.6389118221824374E-6</v>
      </c>
      <c r="AJ1829" s="13">
        <f t="shared" si="2431"/>
        <v>7.9945592144467406E-6</v>
      </c>
      <c r="AK1829" s="13">
        <f t="shared" si="2432"/>
        <v>4.4204835713376986E-6</v>
      </c>
      <c r="AL1829" s="13">
        <f t="shared" si="2433"/>
        <v>2.0889226745150291E-8</v>
      </c>
      <c r="AM1829" s="13">
        <f t="shared" si="2434"/>
        <v>1.6780535420388275E-2</v>
      </c>
      <c r="AN1829" s="13">
        <f t="shared" si="2435"/>
        <v>2.8818101927579171E-3</v>
      </c>
      <c r="AO1829" s="13">
        <f t="shared" si="2436"/>
        <v>2.4745426111353664E-4</v>
      </c>
      <c r="AP1829" s="13">
        <f t="shared" si="2437"/>
        <v>1.4165543471513952E-5</v>
      </c>
      <c r="AQ1829" s="13">
        <f t="shared" si="2438"/>
        <v>6.0818094505740869E-7</v>
      </c>
      <c r="AR1829" s="13">
        <f t="shared" si="2439"/>
        <v>1.9958185290166635E-7</v>
      </c>
      <c r="AS1829" s="13">
        <f t="shared" si="2440"/>
        <v>3.3106827214238438E-7</v>
      </c>
      <c r="AT1829" s="13">
        <f t="shared" si="2441"/>
        <v>2.7458959626290943E-7</v>
      </c>
      <c r="AU1829" s="13">
        <f t="shared" si="2442"/>
        <v>1.5183060961597296E-7</v>
      </c>
      <c r="AV1829" s="13">
        <f t="shared" si="2443"/>
        <v>6.2964514124251547E-8</v>
      </c>
      <c r="AW1829" s="13">
        <f t="shared" si="2444"/>
        <v>1.6530117264997277E-10</v>
      </c>
      <c r="AX1829" s="13">
        <f t="shared" si="2445"/>
        <v>4.6392852410193936E-3</v>
      </c>
      <c r="AY1829" s="13">
        <f t="shared" si="2446"/>
        <v>7.96729017265869E-4</v>
      </c>
      <c r="AZ1829" s="13">
        <f t="shared" si="2447"/>
        <v>6.8413246219579011E-5</v>
      </c>
      <c r="BA1829" s="13">
        <f t="shared" si="2448"/>
        <v>3.9163229963786628E-6</v>
      </c>
      <c r="BB1829" s="13">
        <f t="shared" si="2449"/>
        <v>1.6814272081246719E-7</v>
      </c>
      <c r="BC1829" s="13">
        <f t="shared" si="2450"/>
        <v>5.7752079362936649E-9</v>
      </c>
      <c r="BD1829" s="13">
        <f t="shared" si="2451"/>
        <v>5.7125413817519455E-9</v>
      </c>
      <c r="BE1829" s="13">
        <f t="shared" si="2452"/>
        <v>9.476017870874748E-9</v>
      </c>
      <c r="BF1829" s="13">
        <f t="shared" si="2453"/>
        <v>7.8594541980892329E-9</v>
      </c>
      <c r="BG1829" s="13">
        <f t="shared" si="2454"/>
        <v>4.3457790767941547E-9</v>
      </c>
      <c r="BH1829" s="13">
        <f t="shared" si="2455"/>
        <v>1.8022048963234609E-9</v>
      </c>
      <c r="BI1829" s="13">
        <f t="shared" si="2456"/>
        <v>5.9790291792342723E-10</v>
      </c>
      <c r="BJ1829" s="14">
        <f t="shared" si="2457"/>
        <v>0.75461270391548352</v>
      </c>
      <c r="BK1829" s="14">
        <f t="shared" si="2458"/>
        <v>0.21015364707495096</v>
      </c>
      <c r="BL1829" s="14">
        <f t="shared" si="2459"/>
        <v>3.4259388163474062E-2</v>
      </c>
      <c r="BM1829" s="14">
        <f t="shared" si="2460"/>
        <v>0.27593579270037816</v>
      </c>
      <c r="BN1829" s="14">
        <f t="shared" si="2461"/>
        <v>0.72242855939510819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1.5941000000000001</v>
      </c>
      <c r="F1830" s="10">
        <f>VLOOKUP(B1830,home!$B$2:$E$405,3,FALSE)</f>
        <v>0.83640000000000003</v>
      </c>
      <c r="G1830" s="10">
        <f>VLOOKUP(C1830,away!$B$2:$E$405,4,FALSE)</f>
        <v>1.3243</v>
      </c>
      <c r="H1830" s="10">
        <f>VLOOKUP(A1830,away!$A$2:$E$405,3,FALSE)</f>
        <v>1.1647000000000001</v>
      </c>
      <c r="I1830" s="10">
        <f>VLOOKUP(C1830,away!$B$2:$E$405,3,FALSE)</f>
        <v>0.76319999999999999</v>
      </c>
      <c r="J1830" s="10">
        <f>VLOOKUP(B1830,home!$B$2:$E$405,4,FALSE)</f>
        <v>1.0494000000000001</v>
      </c>
      <c r="K1830" s="12">
        <f t="shared" si="2406"/>
        <v>1.7656961293320002</v>
      </c>
      <c r="L1830" s="12">
        <f t="shared" si="2407"/>
        <v>0.93281065257600015</v>
      </c>
      <c r="M1830" s="13">
        <f t="shared" si="2408"/>
        <v>6.7305940188636421E-2</v>
      </c>
      <c r="N1830" s="13">
        <f t="shared" si="2409"/>
        <v>0.11884183807212645</v>
      </c>
      <c r="O1830" s="13">
        <f t="shared" si="2410"/>
        <v>6.2783697989603163E-2</v>
      </c>
      <c r="P1830" s="13">
        <f t="shared" si="2411"/>
        <v>0.1108569325253916</v>
      </c>
      <c r="Q1830" s="13">
        <f t="shared" si="2412"/>
        <v>0.10491928674332701</v>
      </c>
      <c r="R1830" s="13">
        <f t="shared" si="2413"/>
        <v>2.9282651146408122E-2</v>
      </c>
      <c r="S1830" s="13">
        <f t="shared" si="2414"/>
        <v>4.56470092182669E-2</v>
      </c>
      <c r="T1830" s="13">
        <f t="shared" si="2415"/>
        <v>9.7869828334851347E-2</v>
      </c>
      <c r="U1830" s="13">
        <f t="shared" si="2416"/>
        <v>5.1704263785792084E-2</v>
      </c>
      <c r="V1830" s="13">
        <f t="shared" si="2417"/>
        <v>8.3537078050086918E-3</v>
      </c>
      <c r="W1830" s="13">
        <f t="shared" si="2418"/>
        <v>6.1751859498322237E-2</v>
      </c>
      <c r="X1830" s="13">
        <f t="shared" si="2419"/>
        <v>5.7602792356411435E-2</v>
      </c>
      <c r="Y1830" s="13">
        <f t="shared" si="2420"/>
        <v>2.6866249164091992E-2</v>
      </c>
      <c r="Z1830" s="13">
        <f t="shared" si="2421"/>
        <v>9.1050563083454415E-3</v>
      </c>
      <c r="AA1830" s="13">
        <f t="shared" si="2422"/>
        <v>1.6076762680995459E-2</v>
      </c>
      <c r="AB1830" s="13">
        <f t="shared" si="2423"/>
        <v>1.4193338819011416E-2</v>
      </c>
      <c r="AC1830" s="13">
        <f t="shared" si="2424"/>
        <v>8.5994120641620371E-4</v>
      </c>
      <c r="AD1830" s="13">
        <f t="shared" si="2425"/>
        <v>2.725875482381028E-2</v>
      </c>
      <c r="AE1830" s="13">
        <f t="shared" si="2426"/>
        <v>2.5427256875607655E-2</v>
      </c>
      <c r="AF1830" s="13">
        <f t="shared" si="2427"/>
        <v>1.1859408039676583E-2</v>
      </c>
      <c r="AG1830" s="13">
        <f t="shared" si="2428"/>
        <v>3.6875273842185926E-3</v>
      </c>
      <c r="AH1830" s="13">
        <f t="shared" si="2429"/>
        <v>2.1233233791822337E-3</v>
      </c>
      <c r="AI1830" s="13">
        <f t="shared" si="2430"/>
        <v>3.7491438719422132E-3</v>
      </c>
      <c r="AJ1830" s="13">
        <f t="shared" si="2431"/>
        <v>3.3099244114985775E-3</v>
      </c>
      <c r="AK1830" s="13">
        <f t="shared" si="2432"/>
        <v>1.9481069072548453E-3</v>
      </c>
      <c r="AL1830" s="13">
        <f t="shared" si="2433"/>
        <v>5.6654995994888483E-5</v>
      </c>
      <c r="AM1830" s="13">
        <f t="shared" si="2434"/>
        <v>9.6261355765623596E-3</v>
      </c>
      <c r="AN1830" s="13">
        <f t="shared" si="2435"/>
        <v>8.9793618089581851E-3</v>
      </c>
      <c r="AO1830" s="13">
        <f t="shared" si="2436"/>
        <v>4.1880221743651495E-3</v>
      </c>
      <c r="AP1830" s="13">
        <f t="shared" si="2437"/>
        <v>1.3022105658241051E-3</v>
      </c>
      <c r="AQ1830" s="13">
        <f t="shared" si="2438"/>
        <v>3.0367897192443632E-4</v>
      </c>
      <c r="AR1830" s="13">
        <f t="shared" si="2439"/>
        <v>3.9613173339297166E-4</v>
      </c>
      <c r="AS1830" s="13">
        <f t="shared" si="2440"/>
        <v>6.994482683575459E-4</v>
      </c>
      <c r="AT1830" s="13">
        <f t="shared" si="2441"/>
        <v>6.175065500534445E-4</v>
      </c>
      <c r="AU1830" s="13">
        <f t="shared" si="2442"/>
        <v>3.6344297508884128E-4</v>
      </c>
      <c r="AV1830" s="13">
        <f t="shared" si="2443"/>
        <v>1.6043246358681844E-4</v>
      </c>
      <c r="AW1830" s="13">
        <f t="shared" si="2444"/>
        <v>2.5920607414397718E-6</v>
      </c>
      <c r="AX1830" s="13">
        <f t="shared" si="2445"/>
        <v>2.8328050546602042E-3</v>
      </c>
      <c r="AY1830" s="13">
        <f t="shared" si="2446"/>
        <v>2.6424707316581764E-3</v>
      </c>
      <c r="AZ1830" s="13">
        <f t="shared" si="2447"/>
        <v>1.2324624238055221E-3</v>
      </c>
      <c r="BA1830" s="13">
        <f t="shared" si="2448"/>
        <v>3.8321802594180941E-4</v>
      </c>
      <c r="BB1830" s="13">
        <f t="shared" si="2449"/>
        <v>8.9367464214416419E-5</v>
      </c>
      <c r="BC1830" s="13">
        <f t="shared" si="2450"/>
        <v>1.6672584522582432E-5</v>
      </c>
      <c r="BD1830" s="13">
        <f t="shared" si="2451"/>
        <v>6.1585983455393308E-5</v>
      </c>
      <c r="BE1830" s="13">
        <f t="shared" si="2452"/>
        <v>1.0874213260829256E-4</v>
      </c>
      <c r="BF1830" s="13">
        <f t="shared" si="2453"/>
        <v>9.6002781320884639E-5</v>
      </c>
      <c r="BG1830" s="13">
        <f t="shared" si="2454"/>
        <v>5.6503913127797473E-5</v>
      </c>
      <c r="BH1830" s="13">
        <f t="shared" si="2455"/>
        <v>2.4942185175465906E-5</v>
      </c>
      <c r="BI1830" s="13">
        <f t="shared" si="2456"/>
        <v>8.8080639642804286E-6</v>
      </c>
      <c r="BJ1830" s="14">
        <f t="shared" si="2457"/>
        <v>0.56768120667488042</v>
      </c>
      <c r="BK1830" s="14">
        <f t="shared" si="2458"/>
        <v>0.23572265667137288</v>
      </c>
      <c r="BL1830" s="14">
        <f t="shared" si="2459"/>
        <v>0.18776476004181983</v>
      </c>
      <c r="BM1830" s="14">
        <f t="shared" si="2460"/>
        <v>0.50364345436000912</v>
      </c>
      <c r="BN1830" s="14">
        <f t="shared" si="2461"/>
        <v>0.49399034666549274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1.1607000000000001</v>
      </c>
      <c r="F1831" s="10">
        <f>VLOOKUP(B1831,home!$B$2:$E$405,3,FALSE)</f>
        <v>0.68920000000000003</v>
      </c>
      <c r="G1831" s="10">
        <f>VLOOKUP(C1831,away!$B$2:$E$405,4,FALSE)</f>
        <v>1.2061999999999999</v>
      </c>
      <c r="H1831" s="10">
        <f>VLOOKUP(A1831,away!$A$2:$E$405,3,FALSE)</f>
        <v>0.89880000000000004</v>
      </c>
      <c r="I1831" s="10">
        <f>VLOOKUP(C1831,away!$B$2:$E$405,3,FALSE)</f>
        <v>0.8901</v>
      </c>
      <c r="J1831" s="10">
        <f>VLOOKUP(B1831,home!$B$2:$E$405,4,FALSE)</f>
        <v>1.3351</v>
      </c>
      <c r="K1831" s="12">
        <f t="shared" si="2406"/>
        <v>0.96490504552800005</v>
      </c>
      <c r="L1831" s="12">
        <f t="shared" si="2407"/>
        <v>1.068109211988</v>
      </c>
      <c r="M1831" s="13">
        <f t="shared" si="2408"/>
        <v>0.13094023810847741</v>
      </c>
      <c r="N1831" s="13">
        <f t="shared" si="2409"/>
        <v>0.12634489641350755</v>
      </c>
      <c r="O1831" s="13">
        <f t="shared" si="2410"/>
        <v>0.1398584745435669</v>
      </c>
      <c r="P1831" s="13">
        <f t="shared" si="2411"/>
        <v>0.13495014774693703</v>
      </c>
      <c r="Q1831" s="13">
        <f t="shared" si="2412"/>
        <v>6.0955414013052975E-2</v>
      </c>
      <c r="R1831" s="13">
        <f t="shared" si="2413"/>
        <v>7.4692062517286481E-2</v>
      </c>
      <c r="S1831" s="13">
        <f t="shared" si="2414"/>
        <v>3.4770714182283648E-2</v>
      </c>
      <c r="T1831" s="13">
        <f t="shared" si="2415"/>
        <v>6.51070392278843E-2</v>
      </c>
      <c r="U1831" s="13">
        <f t="shared" si="2416"/>
        <v>7.2070747983822528E-2</v>
      </c>
      <c r="V1831" s="13">
        <f t="shared" si="2417"/>
        <v>3.9817257127283713E-3</v>
      </c>
      <c r="W1831" s="13">
        <f t="shared" si="2418"/>
        <v>1.960539551114766E-2</v>
      </c>
      <c r="X1831" s="13">
        <f t="shared" si="2419"/>
        <v>2.0940703550124996E-2</v>
      </c>
      <c r="Y1831" s="13">
        <f t="shared" si="2420"/>
        <v>1.1183479183699161E-2</v>
      </c>
      <c r="Z1831" s="13">
        <f t="shared" si="2421"/>
        <v>2.6593093345699106E-2</v>
      </c>
      <c r="AA1831" s="13">
        <f t="shared" si="2422"/>
        <v>2.5659809945462148E-2</v>
      </c>
      <c r="AB1831" s="13">
        <f t="shared" si="2423"/>
        <v>1.2379640041832991E-2</v>
      </c>
      <c r="AC1831" s="13">
        <f t="shared" si="2424"/>
        <v>2.5647887205197629E-4</v>
      </c>
      <c r="AD1831" s="13">
        <f t="shared" si="2425"/>
        <v>4.7293362620695941E-3</v>
      </c>
      <c r="AE1831" s="13">
        <f t="shared" si="2426"/>
        <v>5.0514476281054276E-3</v>
      </c>
      <c r="AF1831" s="13">
        <f t="shared" si="2427"/>
        <v>2.6977488727271694E-3</v>
      </c>
      <c r="AG1831" s="13">
        <f t="shared" si="2428"/>
        <v>9.6049680753004438E-4</v>
      </c>
      <c r="AH1831" s="13">
        <f t="shared" si="2429"/>
        <v>7.101081994449498E-3</v>
      </c>
      <c r="AI1831" s="13">
        <f t="shared" si="2430"/>
        <v>6.8518698451523535E-3</v>
      </c>
      <c r="AJ1831" s="13">
        <f t="shared" si="2431"/>
        <v>3.305701892444331E-3</v>
      </c>
      <c r="AK1831" s="13">
        <f t="shared" si="2432"/>
        <v>1.0632294783436645E-3</v>
      </c>
      <c r="AL1831" s="13">
        <f t="shared" si="2433"/>
        <v>1.0573330911070376E-5</v>
      </c>
      <c r="AM1831" s="13">
        <f t="shared" si="2434"/>
        <v>9.1267208425389694E-4</v>
      </c>
      <c r="AN1831" s="13">
        <f t="shared" si="2435"/>
        <v>9.7483346071587532E-4</v>
      </c>
      <c r="AO1831" s="13">
        <f t="shared" si="2436"/>
        <v>5.2061429977238419E-4</v>
      </c>
      <c r="AP1831" s="13">
        <f t="shared" si="2437"/>
        <v>1.8535764315985527E-4</v>
      </c>
      <c r="AQ1831" s="13">
        <f t="shared" si="2438"/>
        <v>4.949555154285647E-5</v>
      </c>
      <c r="AR1831" s="13">
        <f t="shared" si="2439"/>
        <v>1.5169462186707264E-3</v>
      </c>
      <c r="AS1831" s="13">
        <f t="shared" si="2440"/>
        <v>1.4637090601900046E-3</v>
      </c>
      <c r="AT1831" s="13">
        <f t="shared" si="2441"/>
        <v>7.0617012868119124E-4</v>
      </c>
      <c r="AU1831" s="13">
        <f t="shared" si="2442"/>
        <v>2.2712904005521285E-4</v>
      </c>
      <c r="AV1831" s="13">
        <f t="shared" si="2443"/>
        <v>5.4789489183801512E-5</v>
      </c>
      <c r="AW1831" s="13">
        <f t="shared" si="2444"/>
        <v>3.0269800712955581E-7</v>
      </c>
      <c r="AX1831" s="13">
        <f t="shared" si="2445"/>
        <v>1.467736498348568E-4</v>
      </c>
      <c r="AY1831" s="13">
        <f t="shared" si="2446"/>
        <v>1.5677028746571153E-4</v>
      </c>
      <c r="AZ1831" s="13">
        <f t="shared" si="2447"/>
        <v>8.3723894104066675E-5</v>
      </c>
      <c r="BA1831" s="13">
        <f t="shared" si="2448"/>
        <v>2.9808754185353813E-5</v>
      </c>
      <c r="BB1831" s="13">
        <f t="shared" si="2449"/>
        <v>7.9597512358155621E-6</v>
      </c>
      <c r="BC1831" s="13">
        <f t="shared" si="2450"/>
        <v>1.7003767240214946E-6</v>
      </c>
      <c r="BD1831" s="13">
        <f t="shared" si="2451"/>
        <v>2.7004403837542756E-4</v>
      </c>
      <c r="BE1831" s="13">
        <f t="shared" si="2452"/>
        <v>2.605668551432069E-4</v>
      </c>
      <c r="BF1831" s="13">
        <f t="shared" si="2453"/>
        <v>1.2571113661252192E-4</v>
      </c>
      <c r="BG1831" s="13">
        <f t="shared" si="2454"/>
        <v>4.0433103332160696E-5</v>
      </c>
      <c r="BH1831" s="13">
        <f t="shared" si="2455"/>
        <v>9.7535263528892116E-6</v>
      </c>
      <c r="BI1831" s="13">
        <f t="shared" si="2456"/>
        <v>1.882245357918623E-6</v>
      </c>
      <c r="BJ1831" s="14">
        <f t="shared" si="2457"/>
        <v>0.32064566722284354</v>
      </c>
      <c r="BK1831" s="14">
        <f t="shared" si="2458"/>
        <v>0.30506664824085528</v>
      </c>
      <c r="BL1831" s="14">
        <f t="shared" si="2459"/>
        <v>0.3476597530843159</v>
      </c>
      <c r="BM1831" s="14">
        <f t="shared" si="2460"/>
        <v>0.33206746096142686</v>
      </c>
      <c r="BN1831" s="14">
        <f t="shared" si="2461"/>
        <v>0.66774123334282831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1.1607000000000001</v>
      </c>
      <c r="F1832" s="10">
        <f>VLOOKUP(B1832,home!$B$2:$E$405,3,FALSE)</f>
        <v>0.68920000000000003</v>
      </c>
      <c r="G1832" s="10">
        <f>VLOOKUP(C1832,away!$B$2:$E$405,4,FALSE)</f>
        <v>0.70489999999999997</v>
      </c>
      <c r="H1832" s="10">
        <f>VLOOKUP(A1832,away!$A$2:$E$405,3,FALSE)</f>
        <v>0.89880000000000004</v>
      </c>
      <c r="I1832" s="10">
        <f>VLOOKUP(C1832,away!$B$2:$E$405,3,FALSE)</f>
        <v>1.2137</v>
      </c>
      <c r="J1832" s="10">
        <f>VLOOKUP(B1832,home!$B$2:$E$405,4,FALSE)</f>
        <v>1.1126</v>
      </c>
      <c r="K1832" s="12">
        <f t="shared" si="2406"/>
        <v>0.56388788475600005</v>
      </c>
      <c r="L1832" s="12">
        <f t="shared" si="2407"/>
        <v>1.2137059228560001</v>
      </c>
      <c r="M1832" s="13">
        <f t="shared" si="2408"/>
        <v>0.16904441167402504</v>
      </c>
      <c r="N1832" s="13">
        <f t="shared" si="2409"/>
        <v>9.5322095728688438E-2</v>
      </c>
      <c r="O1832" s="13">
        <f t="shared" si="2410"/>
        <v>0.20517020367447217</v>
      </c>
      <c r="P1832" s="13">
        <f t="shared" si="2411"/>
        <v>0.11569299216495579</v>
      </c>
      <c r="Q1832" s="13">
        <f t="shared" si="2412"/>
        <v>2.6875487465479537E-2</v>
      </c>
      <c r="R1832" s="13">
        <f t="shared" si="2413"/>
        <v>0.1245081456966394</v>
      </c>
      <c r="S1832" s="13">
        <f t="shared" si="2414"/>
        <v>1.9794899316002076E-2</v>
      </c>
      <c r="T1832" s="13">
        <f t="shared" si="2415"/>
        <v>3.2618938316494706E-2</v>
      </c>
      <c r="U1832" s="13">
        <f t="shared" si="2416"/>
        <v>7.0208634911769846E-2</v>
      </c>
      <c r="V1832" s="13">
        <f t="shared" si="2417"/>
        <v>1.5052790689036124E-3</v>
      </c>
      <c r="W1832" s="13">
        <f t="shared" si="2418"/>
        <v>5.0515872595652163E-3</v>
      </c>
      <c r="X1832" s="13">
        <f t="shared" si="2419"/>
        <v>6.1311413767582137E-3</v>
      </c>
      <c r="Y1832" s="13">
        <f t="shared" si="2420"/>
        <v>3.7207013014194682E-3</v>
      </c>
      <c r="Z1832" s="13">
        <f t="shared" si="2421"/>
        <v>5.0372091291943026E-2</v>
      </c>
      <c r="AA1832" s="13">
        <f t="shared" si="2422"/>
        <v>2.8404212009349877E-2</v>
      </c>
      <c r="AB1832" s="13">
        <f t="shared" si="2423"/>
        <v>8.0083955140566373E-3</v>
      </c>
      <c r="AC1832" s="13">
        <f t="shared" si="2424"/>
        <v>6.4387753860121062E-5</v>
      </c>
      <c r="AD1832" s="13">
        <f t="shared" si="2425"/>
        <v>7.1213221361414707E-4</v>
      </c>
      <c r="AE1832" s="13">
        <f t="shared" si="2426"/>
        <v>8.6431908552004461E-4</v>
      </c>
      <c r="AF1832" s="13">
        <f t="shared" si="2427"/>
        <v>5.2451459666657998E-4</v>
      </c>
      <c r="AG1832" s="13">
        <f t="shared" si="2428"/>
        <v>2.1220215753288478E-4</v>
      </c>
      <c r="AH1832" s="13">
        <f t="shared" si="2429"/>
        <v>1.5284226386918599E-2</v>
      </c>
      <c r="AI1832" s="13">
        <f t="shared" si="2430"/>
        <v>8.618590087451368E-3</v>
      </c>
      <c r="AJ1832" s="13">
        <f t="shared" si="2431"/>
        <v>2.4299592669959906E-3</v>
      </c>
      <c r="AK1832" s="13">
        <f t="shared" si="2432"/>
        <v>4.5674153036986991E-4</v>
      </c>
      <c r="AL1832" s="13">
        <f t="shared" si="2433"/>
        <v>1.7626638654515689E-6</v>
      </c>
      <c r="AM1832" s="13">
        <f t="shared" si="2434"/>
        <v>8.0312545520297906E-5</v>
      </c>
      <c r="AN1832" s="13">
        <f t="shared" si="2435"/>
        <v>9.7475812177627694E-5</v>
      </c>
      <c r="AO1832" s="13">
        <f t="shared" si="2436"/>
        <v>5.9153485287592881E-5</v>
      </c>
      <c r="AP1832" s="13">
        <f t="shared" si="2437"/>
        <v>2.3931645150375588E-5</v>
      </c>
      <c r="AQ1832" s="13">
        <f t="shared" si="2438"/>
        <v>7.2614948656747305E-6</v>
      </c>
      <c r="AR1832" s="13">
        <f t="shared" si="2439"/>
        <v>3.7101112184150086E-3</v>
      </c>
      <c r="AS1832" s="13">
        <f t="shared" si="2440"/>
        <v>2.0920867671615447E-3</v>
      </c>
      <c r="AT1832" s="13">
        <f t="shared" si="2441"/>
        <v>5.8985119093037097E-4</v>
      </c>
      <c r="AU1832" s="13">
        <f t="shared" si="2442"/>
        <v>1.1086998012484481E-4</v>
      </c>
      <c r="AV1832" s="13">
        <f t="shared" si="2443"/>
        <v>1.5629559643884622E-5</v>
      </c>
      <c r="AW1832" s="13">
        <f t="shared" si="2444"/>
        <v>3.3509908030096223E-8</v>
      </c>
      <c r="AX1832" s="13">
        <f t="shared" si="2445"/>
        <v>7.5478785688017865E-6</v>
      </c>
      <c r="AY1832" s="13">
        <f t="shared" si="2446"/>
        <v>9.1609049239525987E-6</v>
      </c>
      <c r="AZ1832" s="13">
        <f t="shared" si="2447"/>
        <v>5.5593222824609829E-6</v>
      </c>
      <c r="BA1832" s="13">
        <f t="shared" si="2448"/>
        <v>2.2491274604294113E-6</v>
      </c>
      <c r="BB1832" s="13">
        <f t="shared" si="2449"/>
        <v>6.8244482999531264E-7</v>
      </c>
      <c r="BC1832" s="13">
        <f t="shared" si="2450"/>
        <v>1.6565746643755319E-7</v>
      </c>
      <c r="BD1832" s="13">
        <f t="shared" si="2451"/>
        <v>7.504973267074645E-4</v>
      </c>
      <c r="BE1832" s="13">
        <f t="shared" si="2452"/>
        <v>4.2319635007210475E-4</v>
      </c>
      <c r="BF1832" s="13">
        <f t="shared" si="2453"/>
        <v>1.1931764733930943E-4</v>
      </c>
      <c r="BG1832" s="13">
        <f t="shared" si="2454"/>
        <v>2.2427258590741858E-5</v>
      </c>
      <c r="BH1832" s="13">
        <f t="shared" si="2455"/>
        <v>3.1616148519023134E-6</v>
      </c>
      <c r="BI1832" s="13">
        <f t="shared" si="2456"/>
        <v>3.5655926225047016E-7</v>
      </c>
      <c r="BJ1832" s="14">
        <f t="shared" si="2457"/>
        <v>0.17232661982027292</v>
      </c>
      <c r="BK1832" s="14">
        <f t="shared" si="2458"/>
        <v>0.30611289354653615</v>
      </c>
      <c r="BL1832" s="14">
        <f t="shared" si="2459"/>
        <v>0.47092661455112322</v>
      </c>
      <c r="BM1832" s="14">
        <f t="shared" si="2460"/>
        <v>0.26311575541059889</v>
      </c>
      <c r="BN1832" s="14">
        <f t="shared" si="2461"/>
        <v>0.7366133364042603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1.5941000000000001</v>
      </c>
      <c r="F1852" s="10">
        <f>VLOOKUP(B1852,home!$B$2:$E$405,3,FALSE)</f>
        <v>1.0664</v>
      </c>
      <c r="G1852" s="10">
        <f>VLOOKUP(C1852,away!$B$2:$E$405,4,FALSE)</f>
        <v>0.83640000000000003</v>
      </c>
      <c r="H1852" s="10">
        <f>VLOOKUP(A1852,away!$A$2:$E$405,3,FALSE)</f>
        <v>1.1647000000000001</v>
      </c>
      <c r="I1852" s="10">
        <f>VLOOKUP(C1852,away!$B$2:$E$405,3,FALSE)</f>
        <v>0.76319999999999999</v>
      </c>
      <c r="J1852" s="10">
        <f>VLOOKUP(B1852,home!$B$2:$E$405,4,FALSE)</f>
        <v>1.3736999999999999</v>
      </c>
      <c r="K1852" s="12">
        <f t="shared" si="2406"/>
        <v>1.4218367079360001</v>
      </c>
      <c r="L1852" s="12">
        <f t="shared" si="2407"/>
        <v>1.2210806112479999</v>
      </c>
      <c r="M1852" s="13">
        <f t="shared" si="2408"/>
        <v>7.1153389329636066E-2</v>
      </c>
      <c r="N1852" s="13">
        <f t="shared" si="2409"/>
        <v>0.10116850084293827</v>
      </c>
      <c r="O1852" s="13">
        <f t="shared" si="2410"/>
        <v>8.6884024134998919E-2</v>
      </c>
      <c r="P1852" s="13">
        <f t="shared" si="2411"/>
        <v>0.12353489484833885</v>
      </c>
      <c r="Q1852" s="13">
        <f t="shared" si="2412"/>
        <v>7.1922544092671917E-2</v>
      </c>
      <c r="R1852" s="13">
        <f t="shared" si="2413"/>
        <v>5.3046198649225239E-2</v>
      </c>
      <c r="S1852" s="13">
        <f t="shared" si="2414"/>
        <v>5.3619618084847318E-2</v>
      </c>
      <c r="T1852" s="13">
        <f t="shared" si="2415"/>
        <v>8.7823224103191058E-2</v>
      </c>
      <c r="U1852" s="13">
        <f t="shared" si="2416"/>
        <v>7.5423032455933514E-2</v>
      </c>
      <c r="V1852" s="13">
        <f t="shared" si="2417"/>
        <v>1.0343684482724184E-2</v>
      </c>
      <c r="W1852" s="13">
        <f t="shared" si="2418"/>
        <v>3.4087371106368829E-2</v>
      </c>
      <c r="X1852" s="13">
        <f t="shared" si="2419"/>
        <v>4.162342794640226E-2</v>
      </c>
      <c r="Y1852" s="13">
        <f t="shared" si="2420"/>
        <v>2.5412780419514981E-2</v>
      </c>
      <c r="Z1852" s="13">
        <f t="shared" si="2421"/>
        <v>2.1591228223659591E-2</v>
      </c>
      <c r="AA1852" s="13">
        <f t="shared" si="2422"/>
        <v>3.0699200857823003E-2</v>
      </c>
      <c r="AB1852" s="13">
        <f t="shared" si="2423"/>
        <v>2.1824625341976552E-2</v>
      </c>
      <c r="AC1852" s="13">
        <f t="shared" si="2424"/>
        <v>1.1224043462268953E-3</v>
      </c>
      <c r="AD1852" s="13">
        <f t="shared" si="2425"/>
        <v>1.2116668879018043E-2</v>
      </c>
      <c r="AE1852" s="13">
        <f t="shared" si="2426"/>
        <v>1.4795429441080969E-2</v>
      </c>
      <c r="AF1852" s="13">
        <f t="shared" si="2427"/>
        <v>9.0332060127959034E-3</v>
      </c>
      <c r="AG1852" s="13">
        <f t="shared" si="2428"/>
        <v>3.6767575732113093E-3</v>
      </c>
      <c r="AH1852" s="13">
        <f t="shared" si="2429"/>
        <v>6.5911575392353337E-3</v>
      </c>
      <c r="AI1852" s="13">
        <f t="shared" si="2430"/>
        <v>9.3715497370739156E-3</v>
      </c>
      <c r="AJ1852" s="13">
        <f t="shared" si="2431"/>
        <v>6.6624067132098333E-3</v>
      </c>
      <c r="AK1852" s="13">
        <f t="shared" si="2432"/>
        <v>3.1576181426803264E-3</v>
      </c>
      <c r="AL1852" s="13">
        <f t="shared" si="2433"/>
        <v>7.7947715039180038E-5</v>
      </c>
      <c r="AM1852" s="13">
        <f t="shared" si="2434"/>
        <v>3.4455849180187151E-3</v>
      </c>
      <c r="AN1852" s="13">
        <f t="shared" si="2435"/>
        <v>4.2073369378011821E-3</v>
      </c>
      <c r="AO1852" s="13">
        <f t="shared" si="2436"/>
        <v>2.5687487798682781E-3</v>
      </c>
      <c r="AP1852" s="13">
        <f t="shared" si="2437"/>
        <v>1.0455497767547035E-3</v>
      </c>
      <c r="AQ1852" s="13">
        <f t="shared" si="2438"/>
        <v>3.1917514012246099E-4</v>
      </c>
      <c r="AR1852" s="13">
        <f t="shared" si="2439"/>
        <v>1.6096669353682668E-3</v>
      </c>
      <c r="AS1852" s="13">
        <f t="shared" si="2440"/>
        <v>2.2886835362574466E-3</v>
      </c>
      <c r="AT1852" s="13">
        <f t="shared" si="2441"/>
        <v>1.6270671323498061E-3</v>
      </c>
      <c r="AU1852" s="13">
        <f t="shared" si="2442"/>
        <v>7.7114125835037238E-4</v>
      </c>
      <c r="AV1852" s="13">
        <f t="shared" si="2443"/>
        <v>2.7410923703162943E-4</v>
      </c>
      <c r="AW1852" s="13">
        <f t="shared" si="2444"/>
        <v>3.7591957911689251E-6</v>
      </c>
      <c r="AX1852" s="13">
        <f t="shared" si="2445"/>
        <v>8.1650985279161043E-4</v>
      </c>
      <c r="AY1852" s="13">
        <f t="shared" si="2446"/>
        <v>9.9702435013679412E-4</v>
      </c>
      <c r="AZ1852" s="13">
        <f t="shared" si="2447"/>
        <v>6.0872355144708833E-4</v>
      </c>
      <c r="BA1852" s="13">
        <f t="shared" si="2448"/>
        <v>2.4776684209402126E-4</v>
      </c>
      <c r="BB1852" s="13">
        <f t="shared" si="2449"/>
        <v>7.563582174778858E-5</v>
      </c>
      <c r="BC1852" s="13">
        <f t="shared" si="2450"/>
        <v>1.8471487090406864E-5</v>
      </c>
      <c r="BD1852" s="13">
        <f t="shared" si="2451"/>
        <v>3.2758884755752961E-4</v>
      </c>
      <c r="BE1852" s="13">
        <f t="shared" si="2452"/>
        <v>4.6577784856774608E-4</v>
      </c>
      <c r="BF1852" s="13">
        <f t="shared" si="2453"/>
        <v>3.3113002141853856E-4</v>
      </c>
      <c r="BG1852" s="13">
        <f t="shared" si="2454"/>
        <v>1.5693760651750406E-4</v>
      </c>
      <c r="BH1852" s="13">
        <f t="shared" si="2455"/>
        <v>5.5784912450550819E-5</v>
      </c>
      <c r="BI1852" s="13">
        <f t="shared" si="2456"/>
        <v>1.586340725423781E-5</v>
      </c>
      <c r="BJ1852" s="14">
        <f t="shared" si="2457"/>
        <v>0.41601043787506664</v>
      </c>
      <c r="BK1852" s="14">
        <f t="shared" si="2458"/>
        <v>0.26084896315694928</v>
      </c>
      <c r="BL1852" s="14">
        <f t="shared" si="2459"/>
        <v>0.30158356431528033</v>
      </c>
      <c r="BM1852" s="14">
        <f t="shared" si="2460"/>
        <v>0.49133137651880099</v>
      </c>
      <c r="BN1852" s="14">
        <f t="shared" si="2461"/>
        <v>0.5077095518978092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1.5941000000000001</v>
      </c>
      <c r="F1853" s="10">
        <f>VLOOKUP(B1853,home!$B$2:$E$405,3,FALSE)</f>
        <v>1.0455000000000001</v>
      </c>
      <c r="G1853" s="10">
        <f>VLOOKUP(C1853,away!$B$2:$E$405,4,FALSE)</f>
        <v>0.9758</v>
      </c>
      <c r="H1853" s="10">
        <f>VLOOKUP(A1853,away!$A$2:$E$405,3,FALSE)</f>
        <v>1.1647000000000001</v>
      </c>
      <c r="I1853" s="10">
        <f>VLOOKUP(C1853,away!$B$2:$E$405,3,FALSE)</f>
        <v>1.1448</v>
      </c>
      <c r="J1853" s="10">
        <f>VLOOKUP(B1853,home!$B$2:$E$405,4,FALSE)</f>
        <v>0.76319999999999999</v>
      </c>
      <c r="K1853" s="12">
        <f t="shared" si="2406"/>
        <v>1.6262990664900001</v>
      </c>
      <c r="L1853" s="12">
        <f t="shared" si="2407"/>
        <v>1.0176116209920001</v>
      </c>
      <c r="M1853" s="13">
        <f t="shared" si="2408"/>
        <v>7.108274290315035E-2</v>
      </c>
      <c r="N1853" s="13">
        <f t="shared" si="2409"/>
        <v>0.11560179842694208</v>
      </c>
      <c r="O1853" s="13">
        <f t="shared" si="2410"/>
        <v>7.2334625230232416E-2</v>
      </c>
      <c r="P1853" s="13">
        <f t="shared" si="2411"/>
        <v>0.11763773348683097</v>
      </c>
      <c r="Q1853" s="13">
        <f t="shared" si="2412"/>
        <v>9.4001548433150575E-2</v>
      </c>
      <c r="R1853" s="13">
        <f t="shared" si="2413"/>
        <v>3.6804277617192814E-2</v>
      </c>
      <c r="S1853" s="13">
        <f t="shared" si="2414"/>
        <v>4.8670872052495588E-2</v>
      </c>
      <c r="T1853" s="13">
        <f t="shared" si="2415"/>
        <v>9.5657068076816357E-2</v>
      </c>
      <c r="U1853" s="13">
        <f t="shared" si="2416"/>
        <v>5.9854762331679467E-2</v>
      </c>
      <c r="V1853" s="13">
        <f t="shared" si="2417"/>
        <v>8.949712595087353E-3</v>
      </c>
      <c r="W1853" s="13">
        <f t="shared" si="2418"/>
        <v>5.0958210155149099E-2</v>
      </c>
      <c r="X1853" s="13">
        <f t="shared" si="2419"/>
        <v>5.1855666838832269E-2</v>
      </c>
      <c r="Y1853" s="13">
        <f t="shared" si="2420"/>
        <v>2.6384464594742599E-2</v>
      </c>
      <c r="Z1853" s="13">
        <f t="shared" si="2421"/>
        <v>1.2484153535157057E-2</v>
      </c>
      <c r="AA1853" s="13">
        <f t="shared" si="2422"/>
        <v>2.0302967240143754E-2</v>
      </c>
      <c r="AB1853" s="13">
        <f t="shared" si="2423"/>
        <v>1.6509348334811425E-2</v>
      </c>
      <c r="AC1853" s="13">
        <f t="shared" si="2424"/>
        <v>9.2570279898938023E-4</v>
      </c>
      <c r="AD1853" s="13">
        <f t="shared" si="2425"/>
        <v>2.071832240133006E-2</v>
      </c>
      <c r="AE1853" s="13">
        <f t="shared" si="2426"/>
        <v>2.1083205643052348E-2</v>
      </c>
      <c r="AF1853" s="13">
        <f t="shared" si="2427"/>
        <v>1.072725753506709E-2</v>
      </c>
      <c r="AG1853" s="13">
        <f t="shared" si="2428"/>
        <v>3.6387273096860902E-3</v>
      </c>
      <c r="AH1853" s="13">
        <f t="shared" si="2429"/>
        <v>3.1760049289060446E-3</v>
      </c>
      <c r="AI1853" s="13">
        <f t="shared" si="2430"/>
        <v>5.1651338510475386E-3</v>
      </c>
      <c r="AJ1853" s="13">
        <f t="shared" si="2431"/>
        <v>4.2000261801272577E-3</v>
      </c>
      <c r="AK1853" s="13">
        <f t="shared" si="2432"/>
        <v>2.2768328853248398E-3</v>
      </c>
      <c r="AL1853" s="13">
        <f t="shared" si="2433"/>
        <v>6.1279334312632367E-5</v>
      </c>
      <c r="AM1853" s="13">
        <f t="shared" si="2434"/>
        <v>6.7388376761043818E-3</v>
      </c>
      <c r="AN1853" s="13">
        <f t="shared" si="2435"/>
        <v>6.8575195311825427E-3</v>
      </c>
      <c r="AO1853" s="13">
        <f t="shared" si="2436"/>
        <v>3.4891457830554832E-3</v>
      </c>
      <c r="AP1853" s="13">
        <f t="shared" si="2437"/>
        <v>1.1835317653908308E-3</v>
      </c>
      <c r="AQ1853" s="13">
        <f t="shared" si="2438"/>
        <v>3.0109391956872168E-4</v>
      </c>
      <c r="AR1853" s="13">
        <f t="shared" si="2439"/>
        <v>6.4638790479653262E-4</v>
      </c>
      <c r="AS1853" s="13">
        <f t="shared" si="2440"/>
        <v>1.051220046161028E-3</v>
      </c>
      <c r="AT1853" s="13">
        <f t="shared" si="2441"/>
        <v>8.5479908987362758E-4</v>
      </c>
      <c r="AU1853" s="13">
        <f t="shared" si="2442"/>
        <v>4.6338632063266071E-4</v>
      </c>
      <c r="AV1853" s="13">
        <f t="shared" si="2443"/>
        <v>1.8840118516728302E-4</v>
      </c>
      <c r="AW1853" s="13">
        <f t="shared" si="2444"/>
        <v>2.8170464540105422E-6</v>
      </c>
      <c r="AX1853" s="13">
        <f t="shared" si="2445"/>
        <v>1.8265609036460324E-3</v>
      </c>
      <c r="AY1853" s="13">
        <f t="shared" si="2446"/>
        <v>1.8587296019998514E-3</v>
      </c>
      <c r="AZ1853" s="13">
        <f t="shared" si="2447"/>
        <v>9.4573242163844184E-4</v>
      </c>
      <c r="BA1853" s="13">
        <f t="shared" si="2448"/>
        <v>3.207961008693949E-4</v>
      </c>
      <c r="BB1853" s="13">
        <f t="shared" si="2449"/>
        <v>8.1611460053404513E-5</v>
      </c>
      <c r="BC1853" s="13">
        <f t="shared" si="2450"/>
        <v>1.660975403129377E-5</v>
      </c>
      <c r="BD1853" s="13">
        <f t="shared" si="2451"/>
        <v>1.0962864059827031E-4</v>
      </c>
      <c r="BE1853" s="13">
        <f t="shared" si="2452"/>
        <v>1.7828895586553473E-4</v>
      </c>
      <c r="BF1853" s="13">
        <f t="shared" si="2453"/>
        <v>1.4497558124479802E-4</v>
      </c>
      <c r="BG1853" s="13">
        <f t="shared" si="2454"/>
        <v>7.8591217480753384E-5</v>
      </c>
      <c r="BH1853" s="13">
        <f t="shared" si="2455"/>
        <v>3.195320590581546E-5</v>
      </c>
      <c r="BI1853" s="13">
        <f t="shared" si="2456"/>
        <v>1.039309378719808E-5</v>
      </c>
      <c r="BJ1853" s="14">
        <f t="shared" si="2457"/>
        <v>0.51424643833230888</v>
      </c>
      <c r="BK1853" s="14">
        <f t="shared" si="2458"/>
        <v>0.24918677277286611</v>
      </c>
      <c r="BL1853" s="14">
        <f t="shared" si="2459"/>
        <v>0.22438200384097906</v>
      </c>
      <c r="BM1853" s="14">
        <f t="shared" si="2460"/>
        <v>0.49098072982826607</v>
      </c>
      <c r="BN1853" s="14">
        <f t="shared" si="2461"/>
        <v>0.50746272609749921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1.5941000000000001</v>
      </c>
      <c r="F1854" s="10">
        <f>VLOOKUP(B1854,home!$B$2:$E$405,3,FALSE)</f>
        <v>1.1849000000000001</v>
      </c>
      <c r="G1854" s="10">
        <f>VLOOKUP(C1854,away!$B$2:$E$405,4,FALSE)</f>
        <v>1.4428000000000001</v>
      </c>
      <c r="H1854" s="10">
        <f>VLOOKUP(A1854,away!$A$2:$E$405,3,FALSE)</f>
        <v>1.1647000000000001</v>
      </c>
      <c r="I1854" s="10">
        <f>VLOOKUP(C1854,away!$B$2:$E$405,3,FALSE)</f>
        <v>0.60099999999999998</v>
      </c>
      <c r="J1854" s="10">
        <f>VLOOKUP(B1854,home!$B$2:$E$405,4,FALSE)</f>
        <v>0.76319999999999999</v>
      </c>
      <c r="K1854" s="12">
        <f t="shared" si="2406"/>
        <v>2.7252314670520001</v>
      </c>
      <c r="L1854" s="12">
        <f t="shared" si="2407"/>
        <v>0.53422832304000001</v>
      </c>
      <c r="M1854" s="13">
        <f t="shared" si="2408"/>
        <v>3.8409141412902775E-2</v>
      </c>
      <c r="N1854" s="13">
        <f t="shared" si="2409"/>
        <v>0.10467380080089279</v>
      </c>
      <c r="O1854" s="13">
        <f t="shared" si="2410"/>
        <v>2.0519251206421271E-2</v>
      </c>
      <c r="P1854" s="13">
        <f t="shared" si="2411"/>
        <v>5.5919709068083974E-2</v>
      </c>
      <c r="Q1854" s="13">
        <f t="shared" si="2412"/>
        <v>0.14263016785926294</v>
      </c>
      <c r="R1854" s="13">
        <f t="shared" si="2413"/>
        <v>5.4809825810214659E-3</v>
      </c>
      <c r="S1854" s="13">
        <f t="shared" si="2414"/>
        <v>2.0353317903174309E-2</v>
      </c>
      <c r="T1854" s="13">
        <f t="shared" si="2415"/>
        <v>7.6197075390367755E-2</v>
      </c>
      <c r="U1854" s="13">
        <f t="shared" si="2416"/>
        <v>1.493694620016359E-2</v>
      </c>
      <c r="V1854" s="13">
        <f t="shared" si="2417"/>
        <v>3.2924789772207511E-3</v>
      </c>
      <c r="W1854" s="13">
        <f t="shared" si="2418"/>
        <v>0.12956674053365738</v>
      </c>
      <c r="X1854" s="13">
        <f t="shared" si="2419"/>
        <v>6.921822251705459E-2</v>
      </c>
      <c r="Y1854" s="13">
        <f t="shared" si="2420"/>
        <v>1.8489167469547822E-2</v>
      </c>
      <c r="Z1854" s="13">
        <f t="shared" si="2421"/>
        <v>9.760320442901829E-4</v>
      </c>
      <c r="AA1854" s="13">
        <f t="shared" si="2422"/>
        <v>2.6599132399506985E-3</v>
      </c>
      <c r="AB1854" s="13">
        <f t="shared" si="2423"/>
        <v>3.6244396305709402E-3</v>
      </c>
      <c r="AC1854" s="13">
        <f t="shared" si="2424"/>
        <v>2.9959415217674823E-4</v>
      </c>
      <c r="AD1854" s="13">
        <f t="shared" si="2425"/>
        <v>8.8274839596421253E-2</v>
      </c>
      <c r="AE1854" s="13">
        <f t="shared" si="2426"/>
        <v>4.7158919524221125E-2</v>
      </c>
      <c r="AF1854" s="13">
        <f t="shared" si="2427"/>
        <v>1.2596815246901483E-2</v>
      </c>
      <c r="AG1854" s="13">
        <f t="shared" si="2428"/>
        <v>2.2431918283322941E-3</v>
      </c>
      <c r="AH1854" s="13">
        <f t="shared" si="2429"/>
        <v>1.3035599056361184E-4</v>
      </c>
      <c r="AI1854" s="13">
        <f t="shared" si="2430"/>
        <v>3.5525024740268866E-4</v>
      </c>
      <c r="AJ1854" s="13">
        <f t="shared" si="2431"/>
        <v>4.8406957644990761E-4</v>
      </c>
      <c r="AK1854" s="13">
        <f t="shared" si="2432"/>
        <v>4.3973388066127403E-4</v>
      </c>
      <c r="AL1854" s="13">
        <f t="shared" si="2433"/>
        <v>1.7447115152222722E-5</v>
      </c>
      <c r="AM1854" s="13">
        <f t="shared" si="2434"/>
        <v>4.8113874123426999E-2</v>
      </c>
      <c r="AN1854" s="13">
        <f t="shared" si="2435"/>
        <v>2.5703794287916061E-2</v>
      </c>
      <c r="AO1854" s="13">
        <f t="shared" si="2436"/>
        <v>6.8658474590992643E-3</v>
      </c>
      <c r="AP1854" s="13">
        <f t="shared" si="2437"/>
        <v>1.2226433914410151E-3</v>
      </c>
      <c r="AQ1854" s="13">
        <f t="shared" si="2438"/>
        <v>1.6329268217136792E-4</v>
      </c>
      <c r="AR1854" s="13">
        <f t="shared" si="2439"/>
        <v>1.3927972447403287E-5</v>
      </c>
      <c r="AS1854" s="13">
        <f t="shared" si="2440"/>
        <v>3.7956948785896705E-5</v>
      </c>
      <c r="AT1854" s="13">
        <f t="shared" si="2441"/>
        <v>5.1720735612303458E-5</v>
      </c>
      <c r="AU1854" s="13">
        <f t="shared" si="2442"/>
        <v>4.6983658729908789E-5</v>
      </c>
      <c r="AV1854" s="13">
        <f t="shared" si="2443"/>
        <v>3.2010336301994967E-5</v>
      </c>
      <c r="AW1854" s="13">
        <f t="shared" si="2444"/>
        <v>7.0558839749272416E-7</v>
      </c>
      <c r="AX1854" s="13">
        <f t="shared" si="2445"/>
        <v>2.1853573960490379E-2</v>
      </c>
      <c r="AY1854" s="13">
        <f t="shared" si="2446"/>
        <v>1.1674798169343388E-2</v>
      </c>
      <c r="AZ1854" s="13">
        <f t="shared" si="2447"/>
        <v>3.1185039239193901E-3</v>
      </c>
      <c r="BA1854" s="13">
        <f t="shared" si="2448"/>
        <v>5.5533104055637179E-4</v>
      </c>
      <c r="BB1854" s="13">
        <f t="shared" si="2449"/>
        <v>7.416839263212218E-5</v>
      </c>
      <c r="BC1854" s="13">
        <f t="shared" si="2450"/>
        <v>7.9245712036861866E-6</v>
      </c>
      <c r="BD1854" s="13">
        <f t="shared" si="2451"/>
        <v>1.2401195606539302E-6</v>
      </c>
      <c r="BE1854" s="13">
        <f t="shared" si="2452"/>
        <v>3.3796128496007926E-6</v>
      </c>
      <c r="BF1854" s="13">
        <f t="shared" si="2453"/>
        <v>4.6051136420926793E-6</v>
      </c>
      <c r="BG1854" s="13">
        <f t="shared" si="2454"/>
        <v>4.1833335355938036E-6</v>
      </c>
      <c r="BH1854" s="13">
        <f t="shared" si="2455"/>
        <v>2.8501380470935333E-6</v>
      </c>
      <c r="BI1854" s="13">
        <f t="shared" si="2456"/>
        <v>1.553457178276286E-6</v>
      </c>
      <c r="BJ1854" s="14">
        <f t="shared" si="2457"/>
        <v>0.81040269276885957</v>
      </c>
      <c r="BK1854" s="14">
        <f t="shared" si="2458"/>
        <v>0.12996648679805417</v>
      </c>
      <c r="BL1854" s="14">
        <f t="shared" si="2459"/>
        <v>4.8831353979896262E-2</v>
      </c>
      <c r="BM1854" s="14">
        <f t="shared" si="2460"/>
        <v>0.61086942008156897</v>
      </c>
      <c r="BN1854" s="14">
        <f t="shared" si="2461"/>
        <v>0.36763305292858528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1.5941000000000001</v>
      </c>
      <c r="F1855" s="10">
        <f>VLOOKUP(B1855,home!$B$2:$E$405,3,FALSE)</f>
        <v>0.62729999999999997</v>
      </c>
      <c r="G1855" s="10">
        <f>VLOOKUP(C1855,away!$B$2:$E$405,4,FALSE)</f>
        <v>0.69699999999999995</v>
      </c>
      <c r="H1855" s="10">
        <f>VLOOKUP(A1855,away!$A$2:$E$405,3,FALSE)</f>
        <v>1.1647000000000001</v>
      </c>
      <c r="I1855" s="10">
        <f>VLOOKUP(C1855,away!$B$2:$E$405,3,FALSE)</f>
        <v>1.3355999999999999</v>
      </c>
      <c r="J1855" s="10">
        <f>VLOOKUP(B1855,home!$B$2:$E$405,4,FALSE)</f>
        <v>1.6313</v>
      </c>
      <c r="K1855" s="12">
        <f t="shared" si="2406"/>
        <v>0.69698531420999998</v>
      </c>
      <c r="L1855" s="12">
        <f t="shared" si="2407"/>
        <v>2.5376067569159999</v>
      </c>
      <c r="M1855" s="13">
        <f t="shared" si="2408"/>
        <v>3.937626437951959E-2</v>
      </c>
      <c r="N1855" s="13">
        <f t="shared" si="2409"/>
        <v>2.7444678000975491E-2</v>
      </c>
      <c r="O1855" s="13">
        <f t="shared" si="2410"/>
        <v>9.9921474551579723E-2</v>
      </c>
      <c r="P1855" s="13">
        <f t="shared" si="2411"/>
        <v>6.9643800336659303E-2</v>
      </c>
      <c r="Q1855" s="13">
        <f t="shared" si="2412"/>
        <v>9.5642687599510889E-3</v>
      </c>
      <c r="R1855" s="13">
        <f t="shared" si="2413"/>
        <v>0.12678070449154943</v>
      </c>
      <c r="S1855" s="13">
        <f t="shared" si="2414"/>
        <v>3.0794305921101973E-2</v>
      </c>
      <c r="T1855" s="13">
        <f t="shared" si="2415"/>
        <v>2.427035303021249E-2</v>
      </c>
      <c r="U1855" s="13">
        <f t="shared" si="2416"/>
        <v>8.836428915580774E-2</v>
      </c>
      <c r="V1855" s="13">
        <f t="shared" si="2417"/>
        <v>6.051678669511425E-3</v>
      </c>
      <c r="W1855" s="13">
        <f t="shared" si="2418"/>
        <v>2.2220516222811325E-3</v>
      </c>
      <c r="X1855" s="13">
        <f t="shared" si="2419"/>
        <v>5.6386932109167599E-3</v>
      </c>
      <c r="Y1855" s="13">
        <f t="shared" si="2420"/>
        <v>7.1543929960993747E-3</v>
      </c>
      <c r="Z1855" s="13">
        <f t="shared" si="2421"/>
        <v>0.10723985745477549</v>
      </c>
      <c r="AA1855" s="13">
        <f t="shared" si="2422"/>
        <v>7.4744605743952294E-2</v>
      </c>
      <c r="AB1855" s="13">
        <f t="shared" si="2423"/>
        <v>2.6047946259975578E-2</v>
      </c>
      <c r="AC1855" s="13">
        <f t="shared" si="2424"/>
        <v>6.6896566307513407E-4</v>
      </c>
      <c r="AD1855" s="13">
        <f t="shared" si="2425"/>
        <v>3.8718433703661373E-4</v>
      </c>
      <c r="AE1855" s="13">
        <f t="shared" si="2426"/>
        <v>9.8252158983615288E-4</v>
      </c>
      <c r="AF1855" s="13">
        <f t="shared" si="2427"/>
        <v>1.2466267125920364E-3</v>
      </c>
      <c r="AG1855" s="13">
        <f t="shared" si="2428"/>
        <v>1.0544827897418436E-3</v>
      </c>
      <c r="AH1855" s="13">
        <f t="shared" si="2429"/>
        <v>6.8033146721986737E-2</v>
      </c>
      <c r="AI1855" s="13">
        <f t="shared" si="2430"/>
        <v>4.7418104144718955E-2</v>
      </c>
      <c r="AJ1855" s="13">
        <f t="shared" si="2431"/>
        <v>1.6524861108274721E-2</v>
      </c>
      <c r="AK1855" s="13">
        <f t="shared" si="2432"/>
        <v>3.8391951706091554E-3</v>
      </c>
      <c r="AL1855" s="13">
        <f t="shared" si="2433"/>
        <v>4.7327304207676549E-5</v>
      </c>
      <c r="AM1855" s="13">
        <f t="shared" si="2434"/>
        <v>5.3972359361330967E-5</v>
      </c>
      <c r="AN1855" s="13">
        <f t="shared" si="2435"/>
        <v>1.3696062380201196E-4</v>
      </c>
      <c r="AO1855" s="13">
        <f t="shared" si="2436"/>
        <v>1.73776102195708E-4</v>
      </c>
      <c r="AP1855" s="13">
        <f t="shared" si="2437"/>
        <v>1.4699180370745127E-4</v>
      </c>
      <c r="AQ1855" s="13">
        <f t="shared" si="2438"/>
        <v>9.3251848574824685E-5</v>
      </c>
      <c r="AR1855" s="13">
        <f t="shared" si="2439"/>
        <v>3.4528274563194232E-2</v>
      </c>
      <c r="AS1855" s="13">
        <f t="shared" si="2440"/>
        <v>2.4065700295557078E-2</v>
      </c>
      <c r="AT1855" s="13">
        <f t="shared" si="2441"/>
        <v>8.3867198410912686E-3</v>
      </c>
      <c r="AU1855" s="13">
        <f t="shared" si="2442"/>
        <v>1.9484735212114135E-3</v>
      </c>
      <c r="AV1855" s="13">
        <f t="shared" si="2443"/>
        <v>3.3951435735285045E-4</v>
      </c>
      <c r="AW1855" s="13">
        <f t="shared" si="2444"/>
        <v>2.3251834129082503E-6</v>
      </c>
      <c r="AX1855" s="13">
        <f t="shared" si="2445"/>
        <v>6.2696569746853812E-6</v>
      </c>
      <c r="AY1855" s="13">
        <f t="shared" si="2446"/>
        <v>1.5909923902507149E-5</v>
      </c>
      <c r="AZ1855" s="13">
        <f t="shared" si="2447"/>
        <v>2.0186565198510762E-5</v>
      </c>
      <c r="BA1855" s="13">
        <f t="shared" si="2448"/>
        <v>1.7075188082222091E-5</v>
      </c>
      <c r="BB1855" s="13">
        <f t="shared" si="2449"/>
        <v>1.0832528163264584E-5</v>
      </c>
      <c r="BC1855" s="13">
        <f t="shared" si="2450"/>
        <v>5.497739332316614E-6</v>
      </c>
      <c r="BD1855" s="13">
        <f t="shared" si="2451"/>
        <v>1.4603197139368756E-2</v>
      </c>
      <c r="BE1855" s="13">
        <f t="shared" si="2452"/>
        <v>1.0178213946653506E-2</v>
      </c>
      <c r="BF1855" s="13">
        <f t="shared" si="2453"/>
        <v>3.5470328228524484E-3</v>
      </c>
      <c r="BG1855" s="13">
        <f t="shared" si="2454"/>
        <v>8.240765955163324E-4</v>
      </c>
      <c r="BH1855" s="13">
        <f t="shared" si="2455"/>
        <v>1.4359232121476448E-4</v>
      </c>
      <c r="BI1855" s="13">
        <f t="shared" si="2456"/>
        <v>2.0016347824003181E-5</v>
      </c>
      <c r="BJ1855" s="14">
        <f t="shared" si="2457"/>
        <v>8.0645977388937806E-2</v>
      </c>
      <c r="BK1855" s="14">
        <f t="shared" si="2458"/>
        <v>0.14659825219797762</v>
      </c>
      <c r="BL1855" s="14">
        <f t="shared" si="2459"/>
        <v>0.65025913910029087</v>
      </c>
      <c r="BM1855" s="14">
        <f t="shared" si="2460"/>
        <v>0.61199845088125759</v>
      </c>
      <c r="BN1855" s="14">
        <f t="shared" si="2461"/>
        <v>0.37273119052023462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1.1607000000000001</v>
      </c>
      <c r="F1856" s="10">
        <f>VLOOKUP(B1856,home!$B$2:$E$405,3,FALSE)</f>
        <v>0.43080000000000002</v>
      </c>
      <c r="G1856" s="10">
        <f>VLOOKUP(C1856,away!$B$2:$E$405,4,FALSE)</f>
        <v>0.62660000000000005</v>
      </c>
      <c r="H1856" s="10">
        <f>VLOOKUP(A1856,away!$A$2:$E$405,3,FALSE)</f>
        <v>0.89880000000000004</v>
      </c>
      <c r="I1856" s="10">
        <f>VLOOKUP(C1856,away!$B$2:$E$405,3,FALSE)</f>
        <v>1.0114000000000001</v>
      </c>
      <c r="J1856" s="10">
        <f>VLOOKUP(B1856,home!$B$2:$E$405,4,FALSE)</f>
        <v>0.8901</v>
      </c>
      <c r="K1856" s="12">
        <f t="shared" si="2406"/>
        <v>0.3133185222960001</v>
      </c>
      <c r="L1856" s="12">
        <f t="shared" si="2407"/>
        <v>0.80914212943200003</v>
      </c>
      <c r="M1856" s="13">
        <f t="shared" si="2408"/>
        <v>0.32547792065347247</v>
      </c>
      <c r="N1856" s="13">
        <f t="shared" si="2409"/>
        <v>0.10197826113912078</v>
      </c>
      <c r="O1856" s="13">
        <f t="shared" si="2410"/>
        <v>0.26335789780065033</v>
      </c>
      <c r="P1856" s="13">
        <f t="shared" si="2411"/>
        <v>8.2514907373880772E-2</v>
      </c>
      <c r="Q1856" s="13">
        <f t="shared" si="2412"/>
        <v>1.5975839043212467E-2</v>
      </c>
      <c r="R1856" s="13">
        <f t="shared" si="2413"/>
        <v>0.1065469851145766</v>
      </c>
      <c r="S1856" s="13">
        <f t="shared" si="2414"/>
        <v>5.229778663058046E-3</v>
      </c>
      <c r="T1856" s="13">
        <f t="shared" si="2415"/>
        <v>1.2926724422887821E-2</v>
      </c>
      <c r="U1856" s="13">
        <f t="shared" si="2416"/>
        <v>3.3383143931193057E-2</v>
      </c>
      <c r="V1856" s="13">
        <f t="shared" si="2417"/>
        <v>1.4731659868790509E-4</v>
      </c>
      <c r="W1856" s="13">
        <f t="shared" si="2418"/>
        <v>1.6685087604860253E-3</v>
      </c>
      <c r="X1856" s="13">
        <f t="shared" si="2419"/>
        <v>1.3500607314356095E-3</v>
      </c>
      <c r="Y1856" s="13">
        <f t="shared" si="2420"/>
        <v>5.4619550754816612E-4</v>
      </c>
      <c r="Z1856" s="13">
        <f t="shared" si="2421"/>
        <v>2.8737218140056038E-2</v>
      </c>
      <c r="AA1856" s="13">
        <f t="shared" si="2422"/>
        <v>9.0039027225401677E-3</v>
      </c>
      <c r="AB1856" s="13">
        <f t="shared" si="2423"/>
        <v>1.4105447479616086E-3</v>
      </c>
      <c r="AC1856" s="13">
        <f t="shared" si="2424"/>
        <v>2.3342242906527315E-6</v>
      </c>
      <c r="AD1856" s="13">
        <f t="shared" si="2425"/>
        <v>1.30693674818353E-4</v>
      </c>
      <c r="AE1856" s="13">
        <f t="shared" si="2426"/>
        <v>1.0574975834581553E-4</v>
      </c>
      <c r="AF1856" s="13">
        <f t="shared" si="2427"/>
        <v>4.278329232742629E-5</v>
      </c>
      <c r="AG1856" s="13">
        <f t="shared" si="2428"/>
        <v>1.1539254752641819E-5</v>
      </c>
      <c r="AH1856" s="13">
        <f t="shared" si="2429"/>
        <v>5.8131234699492097E-3</v>
      </c>
      <c r="AI1856" s="13">
        <f t="shared" si="2430"/>
        <v>1.8213592555286831E-3</v>
      </c>
      <c r="AJ1856" s="13">
        <f t="shared" si="2431"/>
        <v>2.8533279525619489E-4</v>
      </c>
      <c r="AK1856" s="13">
        <f t="shared" si="2432"/>
        <v>2.980001659075272E-5</v>
      </c>
      <c r="AL1856" s="13">
        <f t="shared" si="2433"/>
        <v>2.3670828515355755E-8</v>
      </c>
      <c r="AM1856" s="13">
        <f t="shared" si="2434"/>
        <v>8.1897498135040692E-6</v>
      </c>
      <c r="AN1856" s="13">
        <f t="shared" si="2435"/>
        <v>6.6266716036140083E-6</v>
      </c>
      <c r="AO1856" s="13">
        <f t="shared" si="2436"/>
        <v>2.6809595861974018E-6</v>
      </c>
      <c r="AP1856" s="13">
        <f t="shared" si="2437"/>
        <v>7.230924494989665E-7</v>
      </c>
      <c r="AQ1856" s="13">
        <f t="shared" si="2438"/>
        <v>1.4627114109094866E-7</v>
      </c>
      <c r="AR1856" s="13">
        <f t="shared" si="2439"/>
        <v>9.407286206251686E-4</v>
      </c>
      <c r="AS1856" s="13">
        <f t="shared" si="2440"/>
        <v>2.9474770129583232E-4</v>
      </c>
      <c r="AT1856" s="13">
        <f t="shared" si="2441"/>
        <v>4.6174957110076505E-5</v>
      </c>
      <c r="AU1856" s="13">
        <f t="shared" si="2442"/>
        <v>4.8224897762701198E-6</v>
      </c>
      <c r="AV1856" s="13">
        <f t="shared" si="2443"/>
        <v>3.7774384262213041E-7</v>
      </c>
      <c r="AW1856" s="13">
        <f t="shared" si="2444"/>
        <v>1.6669471930231933E-10</v>
      </c>
      <c r="AX1856" s="13">
        <f t="shared" si="2445"/>
        <v>4.2766671825683942E-7</v>
      </c>
      <c r="AY1856" s="13">
        <f t="shared" si="2446"/>
        <v>3.4604315909753427E-7</v>
      </c>
      <c r="AZ1856" s="13">
        <f t="shared" si="2447"/>
        <v>1.3999904931377761E-7</v>
      </c>
      <c r="BA1856" s="13">
        <f t="shared" si="2448"/>
        <v>3.7759709626735201E-8</v>
      </c>
      <c r="BB1856" s="13">
        <f t="shared" si="2449"/>
        <v>7.6382429635276265E-9</v>
      </c>
      <c r="BC1856" s="13">
        <f t="shared" si="2450"/>
        <v>1.2360848353255475E-9</v>
      </c>
      <c r="BD1856" s="13">
        <f t="shared" si="2451"/>
        <v>1.268638598850461E-4</v>
      </c>
      <c r="BE1856" s="13">
        <f t="shared" si="2452"/>
        <v>3.9748797111949451E-5</v>
      </c>
      <c r="BF1856" s="13">
        <f t="shared" si="2453"/>
        <v>6.2270171870797588E-6</v>
      </c>
      <c r="BG1856" s="13">
        <f t="shared" si="2454"/>
        <v>6.5034660778920868E-7</v>
      </c>
      <c r="BH1856" s="13">
        <f t="shared" si="2455"/>
        <v>5.094140953318279E-8</v>
      </c>
      <c r="BI1856" s="13">
        <f t="shared" si="2456"/>
        <v>3.1921774317224423E-9</v>
      </c>
      <c r="BJ1856" s="14">
        <f t="shared" si="2457"/>
        <v>0.13475568267249316</v>
      </c>
      <c r="BK1856" s="14">
        <f t="shared" si="2458"/>
        <v>0.41337262722737744</v>
      </c>
      <c r="BL1856" s="14">
        <f t="shared" si="2459"/>
        <v>0.42311248552127534</v>
      </c>
      <c r="BM1856" s="14">
        <f t="shared" si="2460"/>
        <v>0.10412585655982425</v>
      </c>
      <c r="BN1856" s="14">
        <f t="shared" si="2461"/>
        <v>0.89585181112491341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1.1607000000000001</v>
      </c>
      <c r="F1857" s="10">
        <f>VLOOKUP(B1857,home!$B$2:$E$405,3,FALSE)</f>
        <v>0.46989999999999998</v>
      </c>
      <c r="G1857" s="10">
        <f>VLOOKUP(C1857,away!$B$2:$E$405,4,FALSE)</f>
        <v>0.68920000000000003</v>
      </c>
      <c r="H1857" s="10">
        <f>VLOOKUP(A1857,away!$A$2:$E$405,3,FALSE)</f>
        <v>0.89880000000000004</v>
      </c>
      <c r="I1857" s="10">
        <f>VLOOKUP(C1857,away!$B$2:$E$405,3,FALSE)</f>
        <v>1.0013000000000001</v>
      </c>
      <c r="J1857" s="10">
        <f>VLOOKUP(B1857,home!$B$2:$E$405,4,FALSE)</f>
        <v>1.1126</v>
      </c>
      <c r="K1857" s="12">
        <f t="shared" si="2406"/>
        <v>0.37589859135600001</v>
      </c>
      <c r="L1857" s="12">
        <f t="shared" si="2407"/>
        <v>1.0013048863440002</v>
      </c>
      <c r="M1857" s="13">
        <f t="shared" si="2408"/>
        <v>0.25228308275093603</v>
      </c>
      <c r="N1857" s="13">
        <f t="shared" si="2409"/>
        <v>9.4832855429026031E-2</v>
      </c>
      <c r="O1857" s="13">
        <f t="shared" si="2410"/>
        <v>0.25261228350043996</v>
      </c>
      <c r="P1857" s="13">
        <f t="shared" si="2411"/>
        <v>9.4956601527037901E-2</v>
      </c>
      <c r="Q1857" s="13">
        <f t="shared" si="2412"/>
        <v>1.7823768385019041E-2</v>
      </c>
      <c r="R1857" s="13">
        <f t="shared" si="2413"/>
        <v>0.12647095690975318</v>
      </c>
      <c r="S1857" s="13">
        <f t="shared" si="2414"/>
        <v>8.9351573589918042E-3</v>
      </c>
      <c r="T1857" s="13">
        <f t="shared" si="2415"/>
        <v>1.7847026376983273E-2</v>
      </c>
      <c r="U1857" s="13">
        <f t="shared" si="2416"/>
        <v>4.7540254549821595E-2</v>
      </c>
      <c r="V1857" s="13">
        <f t="shared" si="2417"/>
        <v>3.7367731151120842E-4</v>
      </c>
      <c r="W1857" s="13">
        <f t="shared" si="2418"/>
        <v>2.2333098095280888E-3</v>
      </c>
      <c r="X1857" s="13">
        <f t="shared" si="2419"/>
        <v>2.2362240250004633E-3</v>
      </c>
      <c r="Y1857" s="13">
        <f t="shared" si="2420"/>
        <v>1.1195710215964058E-3</v>
      </c>
      <c r="Z1857" s="13">
        <f t="shared" si="2421"/>
        <v>4.2211995711445786E-2</v>
      </c>
      <c r="AA1857" s="13">
        <f t="shared" si="2422"/>
        <v>1.5867429726257983E-2</v>
      </c>
      <c r="AB1857" s="13">
        <f t="shared" si="2423"/>
        <v>2.9822722412703485E-3</v>
      </c>
      <c r="AC1857" s="13">
        <f t="shared" si="2424"/>
        <v>8.7905040990934638E-6</v>
      </c>
      <c r="AD1857" s="13">
        <f t="shared" si="2425"/>
        <v>2.0987450286578623E-4</v>
      </c>
      <c r="AE1857" s="13">
        <f t="shared" si="2426"/>
        <v>2.1014836523852961E-4</v>
      </c>
      <c r="AF1857" s="13">
        <f t="shared" si="2427"/>
        <v>1.0521129248527166E-4</v>
      </c>
      <c r="AG1857" s="13">
        <f t="shared" si="2428"/>
        <v>3.5116193754690102E-5</v>
      </c>
      <c r="AH1857" s="13">
        <f t="shared" si="2429"/>
        <v>1.0566769392050659E-2</v>
      </c>
      <c r="AI1857" s="13">
        <f t="shared" si="2430"/>
        <v>3.9720337296555389E-3</v>
      </c>
      <c r="AJ1857" s="13">
        <f t="shared" si="2431"/>
        <v>7.465409418980181E-4</v>
      </c>
      <c r="AK1857" s="13">
        <f t="shared" si="2432"/>
        <v>9.3541229483015508E-5</v>
      </c>
      <c r="AL1857" s="13">
        <f t="shared" si="2433"/>
        <v>1.3234599575326695E-7</v>
      </c>
      <c r="AM1857" s="13">
        <f t="shared" si="2434"/>
        <v>1.5778305997757969E-5</v>
      </c>
      <c r="AN1857" s="13">
        <f t="shared" si="2435"/>
        <v>1.5798894893785899E-5</v>
      </c>
      <c r="AO1857" s="13">
        <f t="shared" si="2436"/>
        <v>7.9097553279915473E-6</v>
      </c>
      <c r="AP1857" s="13">
        <f t="shared" si="2437"/>
        <v>2.6400255532344752E-6</v>
      </c>
      <c r="AQ1857" s="13">
        <f t="shared" si="2438"/>
        <v>6.6086762163167552E-7</v>
      </c>
      <c r="AR1857" s="13">
        <f t="shared" si="2439"/>
        <v>2.11611156502611E-3</v>
      </c>
      <c r="AS1857" s="13">
        <f t="shared" si="2440"/>
        <v>7.9544335644545524E-4</v>
      </c>
      <c r="AT1857" s="13">
        <f t="shared" si="2441"/>
        <v>1.4950301859566762E-4</v>
      </c>
      <c r="AU1857" s="13">
        <f t="shared" si="2442"/>
        <v>1.8732658031193783E-5</v>
      </c>
      <c r="AV1857" s="13">
        <f t="shared" si="2443"/>
        <v>1.7603949415698502E-6</v>
      </c>
      <c r="AW1857" s="13">
        <f t="shared" si="2444"/>
        <v>1.3837108261049913E-9</v>
      </c>
      <c r="AX1857" s="13">
        <f t="shared" si="2445"/>
        <v>9.8850716642352441E-7</v>
      </c>
      <c r="AY1857" s="13">
        <f t="shared" si="2446"/>
        <v>9.8979705592593665E-7</v>
      </c>
      <c r="AZ1857" s="13">
        <f t="shared" si="2447"/>
        <v>4.9554431429377303E-7</v>
      </c>
      <c r="BA1857" s="13">
        <f t="shared" si="2448"/>
        <v>1.6539698110078063E-7</v>
      </c>
      <c r="BB1857" s="13">
        <f t="shared" si="2449"/>
        <v>4.1403201340689461E-8</v>
      </c>
      <c r="BC1857" s="13">
        <f t="shared" si="2450"/>
        <v>8.291445562543367E-9</v>
      </c>
      <c r="BD1857" s="13">
        <f t="shared" si="2451"/>
        <v>3.5314547501828211E-4</v>
      </c>
      <c r="BE1857" s="13">
        <f t="shared" si="2452"/>
        <v>1.3274688660311771E-4</v>
      </c>
      <c r="BF1857" s="13">
        <f t="shared" si="2453"/>
        <v>2.4949683840503312E-5</v>
      </c>
      <c r="BG1857" s="13">
        <f t="shared" si="2454"/>
        <v>3.1261836701409176E-6</v>
      </c>
      <c r="BH1857" s="13">
        <f t="shared" si="2455"/>
        <v>2.9378200948152516E-7</v>
      </c>
      <c r="BI1857" s="13">
        <f t="shared" si="2456"/>
        <v>2.2086448705968077E-8</v>
      </c>
      <c r="BJ1857" s="14">
        <f t="shared" si="2457"/>
        <v>0.1366985821910566</v>
      </c>
      <c r="BK1857" s="14">
        <f t="shared" si="2458"/>
        <v>0.35655843159562772</v>
      </c>
      <c r="BL1857" s="14">
        <f t="shared" si="2459"/>
        <v>0.46444791731126062</v>
      </c>
      <c r="BM1857" s="14">
        <f t="shared" si="2460"/>
        <v>0.16093638989383344</v>
      </c>
      <c r="BN1857" s="14">
        <f t="shared" si="2461"/>
        <v>0.83897954850221224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1.7444</v>
      </c>
      <c r="F1865" s="10">
        <f>VLOOKUP(B1865,home!$B$2:$E$405,3,FALSE)</f>
        <v>1.0828</v>
      </c>
      <c r="G1865" s="10">
        <f>VLOOKUP(C1865,away!$B$2:$E$405,4,FALSE)</f>
        <v>0.70069999999999999</v>
      </c>
      <c r="H1865" s="10">
        <f>VLOOKUP(A1865,away!$A$2:$E$405,3,FALSE)</f>
        <v>1.5556000000000001</v>
      </c>
      <c r="I1865" s="10">
        <f>VLOOKUP(C1865,away!$B$2:$E$405,3,FALSE)</f>
        <v>1.7141999999999999</v>
      </c>
      <c r="J1865" s="10">
        <f>VLOOKUP(B1865,home!$B$2:$E$405,4,FALSE)</f>
        <v>0.92849999999999999</v>
      </c>
      <c r="K1865" s="12">
        <f t="shared" si="2406"/>
        <v>1.3235076094239999</v>
      </c>
      <c r="L1865" s="12">
        <f t="shared" si="2407"/>
        <v>2.47594693932</v>
      </c>
      <c r="M1865" s="13">
        <f t="shared" si="2408"/>
        <v>2.2382977350220653E-2</v>
      </c>
      <c r="N1865" s="13">
        <f t="shared" si="2409"/>
        <v>2.9624040844582068E-2</v>
      </c>
      <c r="O1865" s="13">
        <f t="shared" si="2410"/>
        <v>5.5419064263147709E-2</v>
      </c>
      <c r="P1865" s="13">
        <f t="shared" si="2411"/>
        <v>7.3347553259433637E-2</v>
      </c>
      <c r="Q1865" s="13">
        <f t="shared" si="2412"/>
        <v>1.9603821739845876E-2</v>
      </c>
      <c r="R1865" s="13">
        <f t="shared" si="2413"/>
        <v>6.8607331271159491E-2</v>
      </c>
      <c r="S1865" s="13">
        <f t="shared" si="2414"/>
        <v>6.0088784045215747E-2</v>
      </c>
      <c r="T1865" s="13">
        <f t="shared" si="2415"/>
        <v>4.8538022435746273E-2</v>
      </c>
      <c r="U1865" s="13">
        <f t="shared" si="2416"/>
        <v>9.0802324999652725E-2</v>
      </c>
      <c r="V1865" s="13">
        <f t="shared" si="2417"/>
        <v>2.187855737713414E-2</v>
      </c>
      <c r="W1865" s="13">
        <f t="shared" si="2418"/>
        <v>8.6486024154925501E-3</v>
      </c>
      <c r="X1865" s="13">
        <f t="shared" si="2419"/>
        <v>2.1413480680034336E-2</v>
      </c>
      <c r="Y1865" s="13">
        <f t="shared" si="2420"/>
        <v>2.6509320974959488E-2</v>
      </c>
      <c r="Z1865" s="13">
        <f t="shared" si="2421"/>
        <v>5.6622703958580219E-2</v>
      </c>
      <c r="AA1865" s="13">
        <f t="shared" si="2422"/>
        <v>7.4940579555343362E-2</v>
      </c>
      <c r="AB1865" s="13">
        <f t="shared" si="2423"/>
        <v>4.9592213648070795E-2</v>
      </c>
      <c r="AC1865" s="13">
        <f t="shared" si="2424"/>
        <v>4.4809126243293956E-3</v>
      </c>
      <c r="AD1865" s="13">
        <f t="shared" si="2425"/>
        <v>2.8616227769467954E-3</v>
      </c>
      <c r="AE1865" s="13">
        <f t="shared" si="2426"/>
        <v>7.0852261560698168E-3</v>
      </c>
      <c r="AF1865" s="13">
        <f t="shared" si="2427"/>
        <v>8.7713220077555373E-3</v>
      </c>
      <c r="AG1865" s="13">
        <f t="shared" si="2428"/>
        <v>7.2391092929641595E-3</v>
      </c>
      <c r="AH1865" s="13">
        <f t="shared" si="2429"/>
        <v>3.5048702640567295E-2</v>
      </c>
      <c r="AI1865" s="13">
        <f t="shared" si="2430"/>
        <v>4.6387224645229846E-2</v>
      </c>
      <c r="AJ1865" s="13">
        <f t="shared" si="2431"/>
        <v>3.0696922399011107E-2</v>
      </c>
      <c r="AK1865" s="13">
        <f t="shared" si="2432"/>
        <v>1.3542536793663072E-2</v>
      </c>
      <c r="AL1865" s="13">
        <f t="shared" si="2433"/>
        <v>5.8734630736804701E-4</v>
      </c>
      <c r="AM1865" s="13">
        <f t="shared" si="2434"/>
        <v>7.5747590411802347E-4</v>
      </c>
      <c r="AN1865" s="13">
        <f t="shared" si="2435"/>
        <v>1.8754701464096702E-3</v>
      </c>
      <c r="AO1865" s="13">
        <f t="shared" si="2436"/>
        <v>2.321782284394528E-3</v>
      </c>
      <c r="AP1865" s="13">
        <f t="shared" si="2437"/>
        <v>1.9162032469380095E-3</v>
      </c>
      <c r="AQ1865" s="13">
        <f t="shared" si="2438"/>
        <v>1.186104391092803E-3</v>
      </c>
      <c r="AR1865" s="13">
        <f t="shared" si="2439"/>
        <v>1.7355745606009863E-2</v>
      </c>
      <c r="AS1865" s="13">
        <f t="shared" si="2440"/>
        <v>2.2970461376781201E-2</v>
      </c>
      <c r="AT1865" s="13">
        <f t="shared" si="2441"/>
        <v>1.5200790212075007E-2</v>
      </c>
      <c r="AU1865" s="13">
        <f t="shared" si="2442"/>
        <v>6.7061205049797085E-3</v>
      </c>
      <c r="AV1865" s="13">
        <f t="shared" si="2443"/>
        <v>2.2189003795137414E-3</v>
      </c>
      <c r="AW1865" s="13">
        <f t="shared" si="2444"/>
        <v>5.3463762373399347E-5</v>
      </c>
      <c r="AX1865" s="13">
        <f t="shared" si="2445"/>
        <v>1.6708752050925479E-4</v>
      </c>
      <c r="AY1865" s="13">
        <f t="shared" si="2446"/>
        <v>4.1369983500345712E-4</v>
      </c>
      <c r="AZ1865" s="13">
        <f t="shared" si="2447"/>
        <v>5.1214942013699935E-4</v>
      </c>
      <c r="BA1865" s="13">
        <f t="shared" si="2448"/>
        <v>4.2268492975423882E-4</v>
      </c>
      <c r="BB1865" s="13">
        <f t="shared" si="2449"/>
        <v>2.6163636453042422E-4</v>
      </c>
      <c r="BC1865" s="13">
        <f t="shared" si="2450"/>
        <v>1.2955955119478302E-4</v>
      </c>
      <c r="BD1865" s="13">
        <f t="shared" si="2451"/>
        <v>7.1619842021361148E-3</v>
      </c>
      <c r="BE1865" s="13">
        <f t="shared" si="2452"/>
        <v>9.478940590101622E-3</v>
      </c>
      <c r="BF1865" s="13">
        <f t="shared" si="2453"/>
        <v>6.2727250001387595E-3</v>
      </c>
      <c r="BG1865" s="13">
        <f t="shared" si="2454"/>
        <v>2.7673330898359354E-3</v>
      </c>
      <c r="BH1865" s="13">
        <f t="shared" si="2455"/>
        <v>9.1564660055217298E-4</v>
      </c>
      <c r="BI1865" s="13">
        <f t="shared" si="2456"/>
        <v>2.4237304867480352E-4</v>
      </c>
      <c r="BJ1865" s="14">
        <f t="shared" si="2457"/>
        <v>0.19025842291847905</v>
      </c>
      <c r="BK1865" s="14">
        <f t="shared" si="2458"/>
        <v>0.18317983079870506</v>
      </c>
      <c r="BL1865" s="14">
        <f t="shared" si="2459"/>
        <v>0.55632792082664428</v>
      </c>
      <c r="BM1865" s="14">
        <f t="shared" si="2460"/>
        <v>0.71704385370138901</v>
      </c>
      <c r="BN1865" s="14">
        <f t="shared" si="2461"/>
        <v>0.26898478872838943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1.7444</v>
      </c>
      <c r="F1866" s="10">
        <f>VLOOKUP(B1866,home!$B$2:$E$405,3,FALSE)</f>
        <v>0.70069999999999999</v>
      </c>
      <c r="G1866" s="10">
        <f>VLOOKUP(C1866,away!$B$2:$E$405,4,FALSE)</f>
        <v>1.5286999999999999</v>
      </c>
      <c r="H1866" s="10">
        <f>VLOOKUP(A1866,away!$A$2:$E$405,3,FALSE)</f>
        <v>1.5556000000000001</v>
      </c>
      <c r="I1866" s="10">
        <f>VLOOKUP(C1866,away!$B$2:$E$405,3,FALSE)</f>
        <v>0.85709999999999997</v>
      </c>
      <c r="J1866" s="10">
        <f>VLOOKUP(B1866,home!$B$2:$E$405,4,FALSE)</f>
        <v>1.2857000000000001</v>
      </c>
      <c r="K1866" s="12">
        <f t="shared" si="2406"/>
        <v>1.8685316609960001</v>
      </c>
      <c r="L1866" s="12">
        <f t="shared" si="2407"/>
        <v>1.7142299299320003</v>
      </c>
      <c r="M1866" s="13">
        <f t="shared" si="2408"/>
        <v>2.7798823177448938E-2</v>
      </c>
      <c r="N1866" s="13">
        <f t="shared" si="2409"/>
        <v>5.1942981245492771E-2</v>
      </c>
      <c r="O1866" s="13">
        <f t="shared" si="2410"/>
        <v>4.7653574707670357E-2</v>
      </c>
      <c r="P1866" s="13">
        <f t="shared" si="2411"/>
        <v>8.9042213100920267E-2</v>
      </c>
      <c r="Q1866" s="13">
        <f t="shared" si="2412"/>
        <v>4.8528552511862347E-2</v>
      </c>
      <c r="R1866" s="13">
        <f t="shared" si="2413"/>
        <v>4.0844592016069561E-2</v>
      </c>
      <c r="S1866" s="13">
        <f t="shared" si="2414"/>
        <v>7.1302620108227271E-2</v>
      </c>
      <c r="T1866" s="13">
        <f t="shared" si="2415"/>
        <v>8.3189097172111176E-2</v>
      </c>
      <c r="U1866" s="13">
        <f t="shared" si="2416"/>
        <v>7.6319413362490415E-2</v>
      </c>
      <c r="V1866" s="13">
        <f t="shared" si="2417"/>
        <v>2.5376546233243872E-2</v>
      </c>
      <c r="W1866" s="13">
        <f t="shared" si="2418"/>
        <v>3.0225712276907256E-2</v>
      </c>
      <c r="X1866" s="13">
        <f t="shared" si="2419"/>
        <v>5.181382063858752E-2</v>
      </c>
      <c r="Y1866" s="13">
        <f t="shared" si="2420"/>
        <v>4.441040106139757E-2</v>
      </c>
      <c r="Z1866" s="13">
        <f t="shared" si="2421"/>
        <v>2.3339007369936028E-2</v>
      </c>
      <c r="AA1866" s="13">
        <f t="shared" si="2422"/>
        <v>4.3609674206944456E-2</v>
      </c>
      <c r="AB1866" s="13">
        <f t="shared" si="2423"/>
        <v>4.0743028490698177E-2</v>
      </c>
      <c r="AC1866" s="13">
        <f t="shared" si="2424"/>
        <v>5.0802146889505854E-3</v>
      </c>
      <c r="AD1866" s="13">
        <f t="shared" si="2425"/>
        <v>1.4119425091389184E-2</v>
      </c>
      <c r="AE1866" s="13">
        <f t="shared" si="2426"/>
        <v>2.4203941085092207E-2</v>
      </c>
      <c r="AF1866" s="13">
        <f t="shared" si="2427"/>
        <v>2.0745560115187946E-2</v>
      </c>
      <c r="AG1866" s="13">
        <f t="shared" si="2428"/>
        <v>1.1854220020886248E-2</v>
      </c>
      <c r="AH1866" s="13">
        <f t="shared" si="2429"/>
        <v>1.0002106242111966E-2</v>
      </c>
      <c r="AI1866" s="13">
        <f t="shared" si="2430"/>
        <v>1.8689252190031935E-2</v>
      </c>
      <c r="AJ1866" s="13">
        <f t="shared" si="2431"/>
        <v>1.7460729718706752E-2</v>
      </c>
      <c r="AK1866" s="13">
        <f t="shared" si="2432"/>
        <v>1.0875308767832451E-2</v>
      </c>
      <c r="AL1866" s="13">
        <f t="shared" si="2433"/>
        <v>6.5089598368167243E-4</v>
      </c>
      <c r="AM1866" s="13">
        <f t="shared" si="2434"/>
        <v>5.2765185636644008E-3</v>
      </c>
      <c r="AN1866" s="13">
        <f t="shared" si="2435"/>
        <v>9.0451660476753241E-3</v>
      </c>
      <c r="AO1866" s="13">
        <f t="shared" si="2436"/>
        <v>7.7527471800648918E-3</v>
      </c>
      <c r="AP1866" s="13">
        <f t="shared" si="2437"/>
        <v>4.4299970850877196E-3</v>
      </c>
      <c r="AQ1866" s="13">
        <f t="shared" si="2438"/>
        <v>1.8985083981922211E-3</v>
      </c>
      <c r="AR1866" s="13">
        <f t="shared" si="2439"/>
        <v>3.4291819765176011E-3</v>
      </c>
      <c r="AS1866" s="13">
        <f t="shared" si="2440"/>
        <v>6.4075350944399791E-3</v>
      </c>
      <c r="AT1866" s="13">
        <f t="shared" si="2441"/>
        <v>5.9863410964520487E-3</v>
      </c>
      <c r="AU1866" s="13">
        <f t="shared" si="2442"/>
        <v>3.7285559574140544E-3</v>
      </c>
      <c r="AV1866" s="13">
        <f t="shared" si="2443"/>
        <v>1.7417312140558547E-3</v>
      </c>
      <c r="AW1866" s="13">
        <f t="shared" si="2444"/>
        <v>5.7913341746276351E-5</v>
      </c>
      <c r="AX1866" s="13">
        <f t="shared" si="2445"/>
        <v>1.6432236660066794E-3</v>
      </c>
      <c r="AY1866" s="13">
        <f t="shared" si="2446"/>
        <v>2.8168631898412341E-3</v>
      </c>
      <c r="AZ1866" s="13">
        <f t="shared" si="2447"/>
        <v>2.4143755942747855E-3</v>
      </c>
      <c r="BA1866" s="13">
        <f t="shared" si="2448"/>
        <v>1.3795983019343997E-3</v>
      </c>
      <c r="BB1866" s="13">
        <f t="shared" si="2449"/>
        <v>5.9123717511482801E-4</v>
      </c>
      <c r="BC1866" s="13">
        <f t="shared" si="2450"/>
        <v>2.0270329225405688E-4</v>
      </c>
      <c r="BD1866" s="13">
        <f t="shared" si="2451"/>
        <v>9.7973439655497517E-4</v>
      </c>
      <c r="BE1866" s="13">
        <f t="shared" si="2452"/>
        <v>1.8306647393297817E-3</v>
      </c>
      <c r="BF1866" s="13">
        <f t="shared" si="2453"/>
        <v>1.7103275130533433E-3</v>
      </c>
      <c r="BG1866" s="13">
        <f t="shared" si="2454"/>
        <v>1.0652670362709072E-3</v>
      </c>
      <c r="BH1866" s="13">
        <f t="shared" si="2455"/>
        <v>4.9762129617189144E-4</v>
      </c>
      <c r="BI1866" s="13">
        <f t="shared" si="2456"/>
        <v>1.8596422941660916E-4</v>
      </c>
      <c r="BJ1866" s="14">
        <f t="shared" si="2457"/>
        <v>0.4184846497130249</v>
      </c>
      <c r="BK1866" s="14">
        <f t="shared" si="2458"/>
        <v>0.22206817648231383</v>
      </c>
      <c r="BL1866" s="14">
        <f t="shared" si="2459"/>
        <v>0.33376060425223308</v>
      </c>
      <c r="BM1866" s="14">
        <f t="shared" si="2460"/>
        <v>0.68908275120994833</v>
      </c>
      <c r="BN1866" s="14">
        <f t="shared" si="2461"/>
        <v>0.30581073675946419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1.5941000000000001</v>
      </c>
      <c r="F1905" s="10">
        <f>VLOOKUP(B1905,home!$B$2:$E$405,3,FALSE)</f>
        <v>1.4637</v>
      </c>
      <c r="G1905" s="10">
        <f>VLOOKUP(C1905,away!$B$2:$E$405,4,FALSE)</f>
        <v>0.56459999999999999</v>
      </c>
      <c r="H1905" s="10">
        <f>VLOOKUP(A1905,away!$A$2:$E$405,3,FALSE)</f>
        <v>1.1647000000000001</v>
      </c>
      <c r="I1905" s="10">
        <f>VLOOKUP(C1905,away!$B$2:$E$405,3,FALSE)</f>
        <v>0.94440000000000002</v>
      </c>
      <c r="J1905" s="10">
        <f>VLOOKUP(B1905,home!$B$2:$E$405,4,FALSE)</f>
        <v>0.76319999999999999</v>
      </c>
      <c r="K1905" s="12">
        <f t="shared" si="2462"/>
        <v>1.317372242382</v>
      </c>
      <c r="L1905" s="12">
        <f t="shared" si="2463"/>
        <v>0.83947625337600007</v>
      </c>
      <c r="M1905" s="13">
        <f t="shared" si="2464"/>
        <v>0.11568914195166252</v>
      </c>
      <c r="N1905" s="13">
        <f t="shared" si="2465"/>
        <v>0.1524056643521112</v>
      </c>
      <c r="O1905" s="13">
        <f t="shared" si="2466"/>
        <v>9.7118287441865875E-2</v>
      </c>
      <c r="P1905" s="13">
        <f t="shared" si="2467"/>
        <v>0.1279409361035905</v>
      </c>
      <c r="Q1905" s="13">
        <f t="shared" si="2468"/>
        <v>0.10038749589962959</v>
      </c>
      <c r="R1905" s="13">
        <f t="shared" si="2469"/>
        <v>4.0764248037995499E-2</v>
      </c>
      <c r="S1905" s="13">
        <f t="shared" si="2470"/>
        <v>3.5372557127924559E-2</v>
      </c>
      <c r="T1905" s="13">
        <f t="shared" si="2471"/>
        <v>8.4272918943619601E-2</v>
      </c>
      <c r="U1905" s="13">
        <f t="shared" si="2472"/>
        <v>5.3701688846830187E-2</v>
      </c>
      <c r="V1905" s="13">
        <f t="shared" si="2473"/>
        <v>4.3465118823100557E-3</v>
      </c>
      <c r="W1905" s="13">
        <f t="shared" si="2474"/>
        <v>4.4082566860136306E-2</v>
      </c>
      <c r="X1905" s="13">
        <f t="shared" si="2475"/>
        <v>3.7006268066944244E-2</v>
      </c>
      <c r="Y1905" s="13">
        <f t="shared" si="2476"/>
        <v>1.5532941634133131E-2</v>
      </c>
      <c r="Z1905" s="13">
        <f t="shared" si="2477"/>
        <v>1.140687273820881E-2</v>
      </c>
      <c r="AA1905" s="13">
        <f t="shared" si="2478"/>
        <v>1.5027097517700247E-2</v>
      </c>
      <c r="AB1905" s="13">
        <f t="shared" si="2479"/>
        <v>9.8981405766928807E-3</v>
      </c>
      <c r="AC1905" s="13">
        <f t="shared" si="2480"/>
        <v>3.0042620553387623E-4</v>
      </c>
      <c r="AD1905" s="13">
        <f t="shared" si="2481"/>
        <v>1.4518287488623041E-2</v>
      </c>
      <c r="AE1905" s="13">
        <f t="shared" si="2482"/>
        <v>1.2187757586384925E-2</v>
      </c>
      <c r="AF1905" s="13">
        <f t="shared" si="2483"/>
        <v>5.1156665378366689E-3</v>
      </c>
      <c r="AG1905" s="13">
        <f t="shared" si="2484"/>
        <v>1.4314935262347006E-3</v>
      </c>
      <c r="AH1905" s="13">
        <f t="shared" si="2485"/>
        <v>2.393949697252091E-3</v>
      </c>
      <c r="AI1905" s="13">
        <f t="shared" si="2486"/>
        <v>3.1537228808186978E-3</v>
      </c>
      <c r="AJ1905" s="13">
        <f t="shared" si="2487"/>
        <v>2.0773134916777744E-3</v>
      </c>
      <c r="AK1905" s="13">
        <f t="shared" si="2488"/>
        <v>9.1219837755397758E-4</v>
      </c>
      <c r="AL1905" s="13">
        <f t="shared" si="2489"/>
        <v>1.3289686246307746E-5</v>
      </c>
      <c r="AM1905" s="13">
        <f t="shared" si="2490"/>
        <v>3.8251977888867773E-3</v>
      </c>
      <c r="AN1905" s="13">
        <f t="shared" si="2491"/>
        <v>3.2111627082368308E-3</v>
      </c>
      <c r="AO1905" s="13">
        <f t="shared" si="2492"/>
        <v>1.347847419645692E-3</v>
      </c>
      <c r="AP1905" s="13">
        <f t="shared" si="2493"/>
        <v>3.7716196732222508E-4</v>
      </c>
      <c r="AQ1905" s="13">
        <f t="shared" si="2494"/>
        <v>7.9154628810895695E-5</v>
      </c>
      <c r="AR1905" s="13">
        <f t="shared" si="2495"/>
        <v>4.0193278452395912E-4</v>
      </c>
      <c r="AS1905" s="13">
        <f t="shared" si="2496"/>
        <v>5.2949509363516933E-4</v>
      </c>
      <c r="AT1905" s="13">
        <f t="shared" si="2497"/>
        <v>3.4877106941621507E-4</v>
      </c>
      <c r="AU1905" s="13">
        <f t="shared" si="2498"/>
        <v>1.5315377526493588E-4</v>
      </c>
      <c r="AV1905" s="13">
        <f t="shared" si="2499"/>
        <v>5.0440133087509327E-5</v>
      </c>
      <c r="AW1905" s="13">
        <f t="shared" si="2500"/>
        <v>4.0825278034640592E-7</v>
      </c>
      <c r="AX1905" s="13">
        <f t="shared" si="2501"/>
        <v>8.3986823145007408E-4</v>
      </c>
      <c r="AY1905" s="13">
        <f t="shared" si="2502"/>
        <v>7.0504943626723536E-4</v>
      </c>
      <c r="AZ1905" s="13">
        <f t="shared" si="2503"/>
        <v>2.9593612960123979E-4</v>
      </c>
      <c r="BA1905" s="13">
        <f t="shared" si="2504"/>
        <v>8.2810451105414418E-5</v>
      </c>
      <c r="BB1905" s="13">
        <f t="shared" si="2505"/>
        <v>1.7379351808587427E-5</v>
      </c>
      <c r="BC1905" s="13">
        <f t="shared" si="2506"/>
        <v>2.9179106284752779E-6</v>
      </c>
      <c r="BD1905" s="13">
        <f t="shared" si="2507"/>
        <v>5.6235504676859385E-5</v>
      </c>
      <c r="BE1905" s="13">
        <f t="shared" si="2508"/>
        <v>7.4083092897637705E-5</v>
      </c>
      <c r="BF1905" s="13">
        <f t="shared" si="2509"/>
        <v>4.8797505106577502E-5</v>
      </c>
      <c r="BG1905" s="13">
        <f t="shared" si="2510"/>
        <v>2.1428159574966375E-5</v>
      </c>
      <c r="BH1905" s="13">
        <f t="shared" si="2511"/>
        <v>7.0572156573481902E-6</v>
      </c>
      <c r="BI1905" s="13">
        <f t="shared" si="2512"/>
        <v>1.8593960030988305E-6</v>
      </c>
      <c r="BJ1905" s="14">
        <f t="shared" si="2513"/>
        <v>0.47772554691941688</v>
      </c>
      <c r="BK1905" s="14">
        <f t="shared" si="2514"/>
        <v>0.28436791239353509</v>
      </c>
      <c r="BL1905" s="14">
        <f t="shared" si="2515"/>
        <v>0.22673990059823154</v>
      </c>
      <c r="BM1905" s="14">
        <f t="shared" si="2516"/>
        <v>0.36522981767905011</v>
      </c>
      <c r="BN1905" s="14">
        <f t="shared" si="2517"/>
        <v>0.63430577378685515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1.5941000000000001</v>
      </c>
      <c r="F1906" s="10">
        <f>VLOOKUP(B1906,home!$B$2:$E$405,3,FALSE)</f>
        <v>0.83640000000000003</v>
      </c>
      <c r="G1906" s="10">
        <f>VLOOKUP(C1906,away!$B$2:$E$405,4,FALSE)</f>
        <v>0.9758</v>
      </c>
      <c r="H1906" s="10">
        <f>VLOOKUP(A1906,away!$A$2:$E$405,3,FALSE)</f>
        <v>1.1647000000000001</v>
      </c>
      <c r="I1906" s="10">
        <f>VLOOKUP(C1906,away!$B$2:$E$405,3,FALSE)</f>
        <v>1.0494000000000001</v>
      </c>
      <c r="J1906" s="10">
        <f>VLOOKUP(B1906,home!$B$2:$E$405,4,FALSE)</f>
        <v>1.2402</v>
      </c>
      <c r="K1906" s="12">
        <f t="shared" si="2462"/>
        <v>1.3010392531920001</v>
      </c>
      <c r="L1906" s="12">
        <f t="shared" si="2463"/>
        <v>1.5158173104360002</v>
      </c>
      <c r="M1906" s="13">
        <f t="shared" si="2464"/>
        <v>5.9793604994938458E-2</v>
      </c>
      <c r="N1906" s="13">
        <f t="shared" si="2465"/>
        <v>7.7793827188272185E-2</v>
      </c>
      <c r="O1906" s="13">
        <f t="shared" si="2466"/>
        <v>9.0636181504700208E-2</v>
      </c>
      <c r="P1906" s="13">
        <f t="shared" si="2467"/>
        <v>0.11792122989704973</v>
      </c>
      <c r="Q1906" s="13">
        <f t="shared" si="2468"/>
        <v>5.0606411413988577E-2</v>
      </c>
      <c r="R1906" s="13">
        <f t="shared" si="2469"/>
        <v>6.8693946438321912E-2</v>
      </c>
      <c r="S1906" s="13">
        <f t="shared" si="2470"/>
        <v>5.8139229360773419E-2</v>
      </c>
      <c r="T1906" s="13">
        <f t="shared" si="2471"/>
        <v>7.6710074440369869E-2</v>
      </c>
      <c r="U1906" s="13">
        <f t="shared" si="2472"/>
        <v>8.937352077292561E-2</v>
      </c>
      <c r="V1906" s="13">
        <f t="shared" si="2473"/>
        <v>1.2739841459763344E-2</v>
      </c>
      <c r="W1906" s="13">
        <f t="shared" si="2474"/>
        <v>2.1946975904260934E-2</v>
      </c>
      <c r="X1906" s="13">
        <f t="shared" si="2475"/>
        <v>3.3267605987400507E-2</v>
      </c>
      <c r="Y1906" s="13">
        <f t="shared" si="2476"/>
        <v>2.5213806516233013E-2</v>
      </c>
      <c r="Z1906" s="13">
        <f t="shared" si="2477"/>
        <v>3.4709157711123935E-2</v>
      </c>
      <c r="AA1906" s="13">
        <f t="shared" si="2478"/>
        <v>4.5157976627404041E-2</v>
      </c>
      <c r="AB1906" s="13">
        <f t="shared" si="2479"/>
        <v>2.9376150093489775E-2</v>
      </c>
      <c r="AC1906" s="13">
        <f t="shared" si="2480"/>
        <v>1.570295198955525E-3</v>
      </c>
      <c r="AD1906" s="13">
        <f t="shared" si="2481"/>
        <v>7.1384692850756199E-3</v>
      </c>
      <c r="AE1906" s="13">
        <f t="shared" si="2482"/>
        <v>1.0820615312333323E-2</v>
      </c>
      <c r="AF1906" s="13">
        <f t="shared" si="2483"/>
        <v>8.20103800000185E-3</v>
      </c>
      <c r="AG1906" s="13">
        <f t="shared" si="2484"/>
        <v>4.1437584546487475E-3</v>
      </c>
      <c r="AH1906" s="13">
        <f t="shared" si="2485"/>
        <v>1.315318552229371E-2</v>
      </c>
      <c r="AI1906" s="13">
        <f t="shared" si="2486"/>
        <v>1.7112810669020834E-2</v>
      </c>
      <c r="AJ1906" s="13">
        <f t="shared" si="2487"/>
        <v>1.1132219206419479E-2</v>
      </c>
      <c r="AK1906" s="13">
        <f t="shared" si="2488"/>
        <v>4.8278180542298795E-3</v>
      </c>
      <c r="AL1906" s="13">
        <f t="shared" si="2489"/>
        <v>1.2387354211403897E-4</v>
      </c>
      <c r="AM1906" s="13">
        <f t="shared" si="2490"/>
        <v>1.8574857495177639E-3</v>
      </c>
      <c r="AN1906" s="13">
        <f t="shared" si="2491"/>
        <v>2.8156090530072147E-3</v>
      </c>
      <c r="AO1906" s="13">
        <f t="shared" si="2492"/>
        <v>2.1339744709843252E-3</v>
      </c>
      <c r="AP1906" s="13">
        <f t="shared" si="2493"/>
        <v>1.078238481048849E-3</v>
      </c>
      <c r="AQ1906" s="13">
        <f t="shared" si="2494"/>
        <v>4.0860313858801607E-4</v>
      </c>
      <c r="AR1906" s="13">
        <f t="shared" si="2495"/>
        <v>3.9875652604137975E-3</v>
      </c>
      <c r="AS1906" s="13">
        <f t="shared" si="2496"/>
        <v>5.1879789284631312E-3</v>
      </c>
      <c r="AT1906" s="13">
        <f t="shared" si="2497"/>
        <v>3.3748821153317525E-3</v>
      </c>
      <c r="AU1906" s="13">
        <f t="shared" si="2498"/>
        <v>1.46361803564742E-3</v>
      </c>
      <c r="AV1906" s="13">
        <f t="shared" si="2499"/>
        <v>4.7605612901426556E-4</v>
      </c>
      <c r="AW1906" s="13">
        <f t="shared" si="2500"/>
        <v>6.7859915969961805E-6</v>
      </c>
      <c r="AX1906" s="13">
        <f t="shared" si="2501"/>
        <v>4.0277697872789439E-4</v>
      </c>
      <c r="AY1906" s="13">
        <f t="shared" si="2502"/>
        <v>6.1053631660085497E-4</v>
      </c>
      <c r="AZ1906" s="13">
        <f t="shared" si="2503"/>
        <v>4.6273075867670524E-4</v>
      </c>
      <c r="BA1906" s="13">
        <f t="shared" si="2504"/>
        <v>2.3380509802444445E-4</v>
      </c>
      <c r="BB1906" s="13">
        <f t="shared" si="2505"/>
        <v>8.8601453713409685E-5</v>
      </c>
      <c r="BC1906" s="13">
        <f t="shared" si="2506"/>
        <v>2.6860723453716086E-5</v>
      </c>
      <c r="BD1906" s="13">
        <f t="shared" si="2507"/>
        <v>1.007403408038078E-3</v>
      </c>
      <c r="BE1906" s="13">
        <f t="shared" si="2508"/>
        <v>1.3106713776569368E-3</v>
      </c>
      <c r="BF1906" s="13">
        <f t="shared" si="2509"/>
        <v>8.5261745518345545E-4</v>
      </c>
      <c r="BG1906" s="13">
        <f t="shared" si="2510"/>
        <v>3.6976292571678208E-4</v>
      </c>
      <c r="BH1906" s="13">
        <f t="shared" si="2511"/>
        <v>1.2026902018316285E-4</v>
      </c>
      <c r="BI1906" s="13">
        <f t="shared" si="2512"/>
        <v>3.1294943240247175E-5</v>
      </c>
      <c r="BJ1906" s="14">
        <f t="shared" si="2513"/>
        <v>0.32596180472492781</v>
      </c>
      <c r="BK1906" s="14">
        <f t="shared" si="2514"/>
        <v>0.25089861077019537</v>
      </c>
      <c r="BL1906" s="14">
        <f t="shared" si="2515"/>
        <v>0.38764592848769441</v>
      </c>
      <c r="BM1906" s="14">
        <f t="shared" si="2516"/>
        <v>0.53316654993166668</v>
      </c>
      <c r="BN1906" s="14">
        <f t="shared" si="2517"/>
        <v>0.46544520143727108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1.5941000000000001</v>
      </c>
      <c r="F1907" s="10">
        <f>VLOOKUP(B1907,home!$B$2:$E$405,3,FALSE)</f>
        <v>0.76670000000000005</v>
      </c>
      <c r="G1907" s="10">
        <f>VLOOKUP(C1907,away!$B$2:$E$405,4,FALSE)</f>
        <v>0.87819999999999998</v>
      </c>
      <c r="H1907" s="10">
        <f>VLOOKUP(A1907,away!$A$2:$E$405,3,FALSE)</f>
        <v>1.1647000000000001</v>
      </c>
      <c r="I1907" s="10">
        <f>VLOOKUP(C1907,away!$B$2:$E$405,3,FALSE)</f>
        <v>1.0303</v>
      </c>
      <c r="J1907" s="10">
        <f>VLOOKUP(B1907,home!$B$2:$E$405,4,FALSE)</f>
        <v>1.0494000000000001</v>
      </c>
      <c r="K1907" s="12">
        <f t="shared" si="2462"/>
        <v>1.0733329399540001</v>
      </c>
      <c r="L1907" s="12">
        <f t="shared" si="2463"/>
        <v>1.2592699362540003</v>
      </c>
      <c r="M1907" s="13">
        <f t="shared" si="2464"/>
        <v>9.7042827606140095E-2</v>
      </c>
      <c r="N1907" s="13">
        <f t="shared" si="2465"/>
        <v>0.10415926345594756</v>
      </c>
      <c r="O1907" s="13">
        <f t="shared" si="2466"/>
        <v>0.12220311533349197</v>
      </c>
      <c r="P1907" s="13">
        <f t="shared" si="2467"/>
        <v>0.1311646290524347</v>
      </c>
      <c r="Q1907" s="13">
        <f t="shared" si="2468"/>
        <v>5.5898784234307712E-2</v>
      </c>
      <c r="R1907" s="13">
        <f t="shared" si="2469"/>
        <v>7.6943354628023361E-2</v>
      </c>
      <c r="S1907" s="13">
        <f t="shared" si="2470"/>
        <v>4.4321049630499057E-2</v>
      </c>
      <c r="T1907" s="13">
        <f t="shared" si="2471"/>
        <v>7.0391658459412781E-2</v>
      </c>
      <c r="U1907" s="13">
        <f t="shared" si="2472"/>
        <v>8.2585837032819534E-2</v>
      </c>
      <c r="V1907" s="13">
        <f t="shared" si="2473"/>
        <v>6.6561150569670255E-3</v>
      </c>
      <c r="W1907" s="13">
        <f t="shared" si="2474"/>
        <v>1.999933547402127E-2</v>
      </c>
      <c r="X1907" s="13">
        <f t="shared" si="2475"/>
        <v>2.5184561907493134E-2</v>
      </c>
      <c r="Y1907" s="13">
        <f t="shared" si="2476"/>
        <v>1.5857080833916903E-2</v>
      </c>
      <c r="Z1907" s="13">
        <f t="shared" si="2477"/>
        <v>3.2297484425866649E-2</v>
      </c>
      <c r="AA1907" s="13">
        <f t="shared" si="2478"/>
        <v>3.4665953911933979E-2</v>
      </c>
      <c r="AB1907" s="13">
        <f t="shared" si="2479"/>
        <v>1.8604055114302985E-2</v>
      </c>
      <c r="AC1907" s="13">
        <f t="shared" si="2480"/>
        <v>5.6228193514772779E-4</v>
      </c>
      <c r="AD1907" s="13">
        <f t="shared" si="2481"/>
        <v>5.3664863853643942E-3</v>
      </c>
      <c r="AE1907" s="13">
        <f t="shared" si="2482"/>
        <v>6.7578549684057807E-3</v>
      </c>
      <c r="AF1907" s="13">
        <f t="shared" si="2483"/>
        <v>4.2549817976390639E-3</v>
      </c>
      <c r="AG1907" s="13">
        <f t="shared" si="2484"/>
        <v>1.7860568856916258E-3</v>
      </c>
      <c r="AH1907" s="13">
        <f t="shared" si="2485"/>
        <v>1.016781278853141E-2</v>
      </c>
      <c r="AI1907" s="13">
        <f t="shared" si="2486"/>
        <v>1.0913448393216299E-2</v>
      </c>
      <c r="AJ1907" s="13">
        <f t="shared" si="2487"/>
        <v>5.8568818244635534E-3</v>
      </c>
      <c r="AK1907" s="13">
        <f t="shared" si="2488"/>
        <v>2.0954613958715385E-3</v>
      </c>
      <c r="AL1907" s="13">
        <f t="shared" si="2489"/>
        <v>3.0399568217804265E-5</v>
      </c>
      <c r="AM1907" s="13">
        <f t="shared" si="2490"/>
        <v>1.1520053218452564E-3</v>
      </c>
      <c r="AN1907" s="13">
        <f t="shared" si="2491"/>
        <v>1.4506856682043451E-3</v>
      </c>
      <c r="AO1907" s="13">
        <f t="shared" si="2492"/>
        <v>9.1340242446213895E-4</v>
      </c>
      <c r="AP1907" s="13">
        <f t="shared" si="2493"/>
        <v>3.8340673760889582E-4</v>
      </c>
      <c r="AQ1907" s="13">
        <f t="shared" si="2494"/>
        <v>1.2070314450702706E-4</v>
      </c>
      <c r="AR1907" s="13">
        <f t="shared" si="2495"/>
        <v>2.5608041924113111E-3</v>
      </c>
      <c r="AS1907" s="13">
        <f t="shared" si="2496"/>
        <v>2.7485954924873616E-3</v>
      </c>
      <c r="AT1907" s="13">
        <f t="shared" si="2497"/>
        <v>1.4750790403478863E-3</v>
      </c>
      <c r="AU1907" s="13">
        <f t="shared" si="2498"/>
        <v>5.2775030768037402E-4</v>
      </c>
      <c r="AV1907" s="13">
        <f t="shared" si="2499"/>
        <v>1.4161294732605099E-4</v>
      </c>
      <c r="AW1907" s="13">
        <f t="shared" si="2500"/>
        <v>1.1413483289923192E-6</v>
      </c>
      <c r="AX1907" s="13">
        <f t="shared" si="2501"/>
        <v>2.0608087648980378E-4</v>
      </c>
      <c r="AY1907" s="13">
        <f t="shared" si="2502"/>
        <v>2.5951145220048374E-4</v>
      </c>
      <c r="AZ1907" s="13">
        <f t="shared" si="2503"/>
        <v>1.6339748493484312E-4</v>
      </c>
      <c r="BA1907" s="13">
        <f t="shared" si="2504"/>
        <v>6.8587180145987983E-5</v>
      </c>
      <c r="BB1907" s="13">
        <f t="shared" si="2505"/>
        <v>2.1592443492569968E-5</v>
      </c>
      <c r="BC1907" s="13">
        <f t="shared" si="2506"/>
        <v>5.4381429880913366E-6</v>
      </c>
      <c r="BD1907" s="13">
        <f t="shared" si="2507"/>
        <v>5.3745728868946131E-4</v>
      </c>
      <c r="BE1907" s="13">
        <f t="shared" si="2508"/>
        <v>5.7687061176876526E-4</v>
      </c>
      <c r="BF1907" s="13">
        <f t="shared" si="2509"/>
        <v>3.0958711485141571E-4</v>
      </c>
      <c r="BG1907" s="13">
        <f t="shared" si="2510"/>
        <v>1.1076334938511559E-4</v>
      </c>
      <c r="BH1907" s="13">
        <f t="shared" si="2511"/>
        <v>2.9721487858669548E-5</v>
      </c>
      <c r="BI1907" s="13">
        <f t="shared" si="2512"/>
        <v>6.3802103886305833E-6</v>
      </c>
      <c r="BJ1907" s="14">
        <f t="shared" si="2513"/>
        <v>0.31440087527907967</v>
      </c>
      <c r="BK1907" s="14">
        <f t="shared" si="2514"/>
        <v>0.28003681430160687</v>
      </c>
      <c r="BL1907" s="14">
        <f t="shared" si="2515"/>
        <v>0.37306054246584963</v>
      </c>
      <c r="BM1907" s="14">
        <f t="shared" si="2516"/>
        <v>0.412125372058186</v>
      </c>
      <c r="BN1907" s="14">
        <f t="shared" si="2517"/>
        <v>0.58741197431034542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1.1607000000000001</v>
      </c>
      <c r="F1908" s="10">
        <f>VLOOKUP(B1908,home!$B$2:$E$405,3,FALSE)</f>
        <v>1.3785000000000001</v>
      </c>
      <c r="G1908" s="10">
        <f>VLOOKUP(C1908,away!$B$2:$E$405,4,FALSE)</f>
        <v>1.1748000000000001</v>
      </c>
      <c r="H1908" s="10">
        <f>VLOOKUP(A1908,away!$A$2:$E$405,3,FALSE)</f>
        <v>0.89880000000000004</v>
      </c>
      <c r="I1908" s="10">
        <f>VLOOKUP(C1908,away!$B$2:$E$405,3,FALSE)</f>
        <v>1.2137</v>
      </c>
      <c r="J1908" s="10">
        <f>VLOOKUP(B1908,home!$B$2:$E$405,4,FALSE)</f>
        <v>0.44500000000000001</v>
      </c>
      <c r="K1908" s="12">
        <f t="shared" si="2462"/>
        <v>1.8797093112600003</v>
      </c>
      <c r="L1908" s="12">
        <f t="shared" si="2463"/>
        <v>0.48543873420000005</v>
      </c>
      <c r="M1908" s="13">
        <f t="shared" si="2464"/>
        <v>9.3935392630603576E-2</v>
      </c>
      <c r="N1908" s="13">
        <f t="shared" si="2465"/>
        <v>0.17657123218460954</v>
      </c>
      <c r="O1908" s="13">
        <f t="shared" si="2466"/>
        <v>4.5599878095180207E-2</v>
      </c>
      <c r="P1908" s="13">
        <f t="shared" si="2467"/>
        <v>8.5714515447831152E-2</v>
      </c>
      <c r="Q1908" s="13">
        <f t="shared" si="2468"/>
        <v>0.16595129461903105</v>
      </c>
      <c r="R1908" s="13">
        <f t="shared" si="2469"/>
        <v>1.1067973551099295E-2</v>
      </c>
      <c r="S1908" s="13">
        <f t="shared" si="2470"/>
        <v>1.9553274736786717E-2</v>
      </c>
      <c r="T1908" s="13">
        <f t="shared" si="2471"/>
        <v>8.0559186398713692E-2</v>
      </c>
      <c r="U1908" s="13">
        <f t="shared" si="2472"/>
        <v>2.0804572940780752E-2</v>
      </c>
      <c r="V1908" s="13">
        <f t="shared" si="2473"/>
        <v>1.9824494054981666E-3</v>
      </c>
      <c r="W1908" s="13">
        <f t="shared" si="2474"/>
        <v>0.10398006457034806</v>
      </c>
      <c r="X1908" s="13">
        <f t="shared" si="2475"/>
        <v>5.0475950927064028E-2</v>
      </c>
      <c r="Y1908" s="13">
        <f t="shared" si="2476"/>
        <v>1.2251490862787639E-2</v>
      </c>
      <c r="Z1908" s="13">
        <f t="shared" si="2477"/>
        <v>1.7909410236015739E-3</v>
      </c>
      <c r="AA1908" s="13">
        <f t="shared" si="2478"/>
        <v>3.3664485179813945E-3</v>
      </c>
      <c r="AB1908" s="13">
        <f t="shared" si="2479"/>
        <v>3.1639723125635281E-3</v>
      </c>
      <c r="AC1908" s="13">
        <f t="shared" si="2480"/>
        <v>1.1305954911766921E-4</v>
      </c>
      <c r="AD1908" s="13">
        <f t="shared" si="2481"/>
        <v>4.886307388957483E-2</v>
      </c>
      <c r="AE1908" s="13">
        <f t="shared" si="2482"/>
        <v>2.3720028738076278E-2</v>
      </c>
      <c r="AF1908" s="13">
        <f t="shared" si="2483"/>
        <v>5.7573103628996859E-3</v>
      </c>
      <c r="AG1908" s="13">
        <f t="shared" si="2484"/>
        <v>9.3160715165418898E-4</v>
      </c>
      <c r="AH1908" s="13">
        <f t="shared" si="2485"/>
        <v>2.1734803588100007E-4</v>
      </c>
      <c r="AI1908" s="13">
        <f t="shared" si="2486"/>
        <v>4.0855112682958844E-4</v>
      </c>
      <c r="AJ1908" s="13">
        <f t="shared" si="2487"/>
        <v>3.8397867861367143E-4</v>
      </c>
      <c r="AK1908" s="13">
        <f t="shared" si="2488"/>
        <v>2.4058943250514307E-4</v>
      </c>
      <c r="AL1908" s="13">
        <f t="shared" si="2489"/>
        <v>4.1265998674131599E-6</v>
      </c>
      <c r="AM1908" s="13">
        <f t="shared" si="2490"/>
        <v>1.8369674993403858E-2</v>
      </c>
      <c r="AN1908" s="13">
        <f t="shared" si="2491"/>
        <v>8.9173517764633611E-3</v>
      </c>
      <c r="AO1908" s="13">
        <f t="shared" si="2492"/>
        <v>2.1644139793912478E-3</v>
      </c>
      <c r="AP1908" s="13">
        <f t="shared" si="2493"/>
        <v>3.5023012748015749E-4</v>
      </c>
      <c r="AQ1908" s="13">
        <f t="shared" si="2494"/>
        <v>4.2503817440668069E-5</v>
      </c>
      <c r="AR1908" s="13">
        <f t="shared" si="2495"/>
        <v>2.1101831083785778E-5</v>
      </c>
      <c r="AS1908" s="13">
        <f t="shared" si="2496"/>
        <v>3.966530837282783E-5</v>
      </c>
      <c r="AT1908" s="13">
        <f t="shared" si="2497"/>
        <v>3.7279624741201866E-5</v>
      </c>
      <c r="AU1908" s="13">
        <f t="shared" si="2498"/>
        <v>2.3358285915438605E-5</v>
      </c>
      <c r="AV1908" s="13">
        <f t="shared" si="2499"/>
        <v>1.0976696882580818E-5</v>
      </c>
      <c r="AW1908" s="13">
        <f t="shared" si="2500"/>
        <v>1.0459597642858074E-7</v>
      </c>
      <c r="AX1908" s="13">
        <f t="shared" si="2501"/>
        <v>5.7549415216535324E-3</v>
      </c>
      <c r="AY1908" s="13">
        <f t="shared" si="2502"/>
        <v>2.7936715276665127E-3</v>
      </c>
      <c r="AZ1908" s="13">
        <f t="shared" si="2503"/>
        <v>6.7807818508050608E-4</v>
      </c>
      <c r="BA1908" s="13">
        <f t="shared" si="2504"/>
        <v>1.0972180528470477E-4</v>
      </c>
      <c r="BB1908" s="13">
        <f t="shared" si="2505"/>
        <v>1.3315803567886486E-5</v>
      </c>
      <c r="BC1908" s="13">
        <f t="shared" si="2506"/>
        <v>1.2928013657701324E-6</v>
      </c>
      <c r="BD1908" s="13">
        <f t="shared" si="2507"/>
        <v>1.7072743617691974E-6</v>
      </c>
      <c r="BE1908" s="13">
        <f t="shared" si="2508"/>
        <v>3.2091795146930344E-6</v>
      </c>
      <c r="BF1908" s="13">
        <f t="shared" si="2509"/>
        <v>3.0161623076366734E-6</v>
      </c>
      <c r="BG1908" s="13">
        <f t="shared" si="2510"/>
        <v>1.8898361246453678E-6</v>
      </c>
      <c r="BH1908" s="13">
        <f t="shared" si="2511"/>
        <v>8.8808564006285325E-7</v>
      </c>
      <c r="BI1908" s="13">
        <f t="shared" si="2512"/>
        <v>3.3386856936448871E-7</v>
      </c>
      <c r="BJ1908" s="14">
        <f t="shared" si="2513"/>
        <v>0.70825643604355715</v>
      </c>
      <c r="BK1908" s="14">
        <f t="shared" si="2514"/>
        <v>0.20409648989737122</v>
      </c>
      <c r="BL1908" s="14">
        <f t="shared" si="2515"/>
        <v>8.5396738844948569E-2</v>
      </c>
      <c r="BM1908" s="14">
        <f t="shared" si="2516"/>
        <v>0.41790675234943375</v>
      </c>
      <c r="BN1908" s="14">
        <f t="shared" si="2517"/>
        <v>0.57884028652835484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1.1607000000000001</v>
      </c>
      <c r="F1909" s="10">
        <f>VLOOKUP(B1909,home!$B$2:$E$405,3,FALSE)</f>
        <v>0.86150000000000004</v>
      </c>
      <c r="G1909" s="10">
        <f>VLOOKUP(C1909,away!$B$2:$E$405,4,FALSE)</f>
        <v>0.34460000000000002</v>
      </c>
      <c r="H1909" s="10">
        <f>VLOOKUP(A1909,away!$A$2:$E$405,3,FALSE)</f>
        <v>0.89880000000000004</v>
      </c>
      <c r="I1909" s="10">
        <f>VLOOKUP(C1909,away!$B$2:$E$405,3,FALSE)</f>
        <v>1.4463999999999999</v>
      </c>
      <c r="J1909" s="10">
        <f>VLOOKUP(B1909,home!$B$2:$E$405,4,FALSE)</f>
        <v>1.6183000000000001</v>
      </c>
      <c r="K1909" s="12">
        <f t="shared" si="2462"/>
        <v>0.34458037503000005</v>
      </c>
      <c r="L1909" s="12">
        <f t="shared" si="2463"/>
        <v>2.103829357056</v>
      </c>
      <c r="M1909" s="13">
        <f t="shared" si="2464"/>
        <v>8.6430925595199493E-2</v>
      </c>
      <c r="N1909" s="13">
        <f t="shared" si="2465"/>
        <v>2.978240075578387E-2</v>
      </c>
      <c r="O1909" s="13">
        <f t="shared" si="2466"/>
        <v>0.18183591862470352</v>
      </c>
      <c r="P1909" s="13">
        <f t="shared" si="2467"/>
        <v>6.2657089033624908E-2</v>
      </c>
      <c r="Q1909" s="13">
        <f t="shared" si="2468"/>
        <v>5.1312154108608806E-3</v>
      </c>
      <c r="R1909" s="13">
        <f t="shared" si="2469"/>
        <v>0.19127587188494863</v>
      </c>
      <c r="S1909" s="13">
        <f t="shared" si="2470"/>
        <v>1.1355631040429498E-2</v>
      </c>
      <c r="T1909" s="13">
        <f t="shared" si="2471"/>
        <v>1.0795201618747285E-2</v>
      </c>
      <c r="U1909" s="13">
        <f t="shared" si="2472"/>
        <v>6.5909911668305829E-2</v>
      </c>
      <c r="V1909" s="13">
        <f t="shared" si="2473"/>
        <v>9.1468132915700534E-4</v>
      </c>
      <c r="W1909" s="13">
        <f t="shared" si="2474"/>
        <v>5.8937204354471938E-4</v>
      </c>
      <c r="X1909" s="13">
        <f t="shared" si="2475"/>
        <v>1.2399382074374679E-3</v>
      </c>
      <c r="Y1909" s="13">
        <f t="shared" si="2476"/>
        <v>1.3043092008711689E-3</v>
      </c>
      <c r="Z1909" s="13">
        <f t="shared" si="2477"/>
        <v>0.13413726485601241</v>
      </c>
      <c r="AA1909" s="13">
        <f t="shared" si="2478"/>
        <v>4.6221069029583201E-2</v>
      </c>
      <c r="AB1909" s="13">
        <f t="shared" si="2479"/>
        <v>7.9634366502506475E-3</v>
      </c>
      <c r="AC1909" s="13">
        <f t="shared" si="2480"/>
        <v>4.1442970993683326E-5</v>
      </c>
      <c r="AD1909" s="13">
        <f t="shared" si="2481"/>
        <v>5.0771509949209229E-5</v>
      </c>
      <c r="AE1909" s="13">
        <f t="shared" si="2482"/>
        <v>1.0681459313320715E-4</v>
      </c>
      <c r="AF1909" s="13">
        <f t="shared" si="2483"/>
        <v>1.1235983839781675E-4</v>
      </c>
      <c r="AG1909" s="13">
        <f t="shared" si="2484"/>
        <v>7.8795308858464947E-5</v>
      </c>
      <c r="AH1909" s="13">
        <f t="shared" si="2485"/>
        <v>7.0550478919818763E-2</v>
      </c>
      <c r="AI1909" s="13">
        <f t="shared" si="2486"/>
        <v>2.4310310484737262E-2</v>
      </c>
      <c r="AJ1909" s="13">
        <f t="shared" si="2487"/>
        <v>4.1884279519632528E-3</v>
      </c>
      <c r="AK1909" s="13">
        <f t="shared" si="2488"/>
        <v>4.8108335815787769E-4</v>
      </c>
      <c r="AL1909" s="13">
        <f t="shared" si="2489"/>
        <v>1.2017438922409845E-6</v>
      </c>
      <c r="AM1909" s="13">
        <f t="shared" si="2490"/>
        <v>3.4989731878275801E-6</v>
      </c>
      <c r="AN1909" s="13">
        <f t="shared" si="2491"/>
        <v>7.3612425121034803E-6</v>
      </c>
      <c r="AO1909" s="13">
        <f t="shared" si="2492"/>
        <v>7.7433990506859806E-6</v>
      </c>
      <c r="AP1909" s="13">
        <f t="shared" si="2493"/>
        <v>5.4302634154109087E-6</v>
      </c>
      <c r="AQ1909" s="13">
        <f t="shared" si="2494"/>
        <v>2.8560868974721636E-6</v>
      </c>
      <c r="AR1909" s="13">
        <f t="shared" si="2495"/>
        <v>2.9685233741175016E-2</v>
      </c>
      <c r="AS1909" s="13">
        <f t="shared" si="2496"/>
        <v>1.0228948975387297E-2</v>
      </c>
      <c r="AT1909" s="13">
        <f t="shared" si="2497"/>
        <v>1.7623475370508446E-3</v>
      </c>
      <c r="AU1909" s="13">
        <f t="shared" si="2498"/>
        <v>2.0242345841672566E-4</v>
      </c>
      <c r="AV1909" s="13">
        <f t="shared" si="2499"/>
        <v>1.7437787804026234E-5</v>
      </c>
      <c r="AW1909" s="13">
        <f t="shared" si="2500"/>
        <v>2.4199727358782749E-8</v>
      </c>
      <c r="AX1909" s="13">
        <f t="shared" si="2501"/>
        <v>2.0094624888025695E-7</v>
      </c>
      <c r="AY1909" s="13">
        <f t="shared" si="2502"/>
        <v>4.2275661758456594E-7</v>
      </c>
      <c r="AZ1909" s="13">
        <f t="shared" si="2503"/>
        <v>4.4470389148205337E-7</v>
      </c>
      <c r="BA1909" s="13">
        <f t="shared" si="2504"/>
        <v>3.1186036736566317E-7</v>
      </c>
      <c r="BB1909" s="13">
        <f t="shared" si="2505"/>
        <v>1.6402524904153783E-7</v>
      </c>
      <c r="BC1909" s="13">
        <f t="shared" si="2506"/>
        <v>6.9016226846401709E-8</v>
      </c>
      <c r="BD1909" s="13">
        <f t="shared" si="2507"/>
        <v>1.0408777702625563E-2</v>
      </c>
      <c r="BE1909" s="13">
        <f t="shared" si="2508"/>
        <v>3.5866605243746186E-3</v>
      </c>
      <c r="BF1909" s="13">
        <f t="shared" si="2509"/>
        <v>6.1794641429715124E-4</v>
      </c>
      <c r="BG1909" s="13">
        <f t="shared" si="2510"/>
        <v>7.0977402395652059E-5</v>
      </c>
      <c r="BH1909" s="13">
        <f t="shared" si="2511"/>
        <v>6.1143549840372521E-6</v>
      </c>
      <c r="BI1909" s="13">
        <f t="shared" si="2512"/>
        <v>4.2137734669322139E-7</v>
      </c>
      <c r="BJ1909" s="14">
        <f t="shared" si="2513"/>
        <v>4.9219681761248787E-2</v>
      </c>
      <c r="BK1909" s="14">
        <f t="shared" si="2514"/>
        <v>0.16140139446991439</v>
      </c>
      <c r="BL1909" s="14">
        <f t="shared" si="2515"/>
        <v>0.64932379784832672</v>
      </c>
      <c r="BM1909" s="14">
        <f t="shared" si="2516"/>
        <v>0.43696831907349065</v>
      </c>
      <c r="BN1909" s="14">
        <f t="shared" si="2517"/>
        <v>0.5571134213051212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1.1607000000000001</v>
      </c>
      <c r="F1910" s="10">
        <f>VLOOKUP(B1910,home!$B$2:$E$405,3,FALSE)</f>
        <v>1.1748000000000001</v>
      </c>
      <c r="G1910" s="10">
        <f>VLOOKUP(C1910,away!$B$2:$E$405,4,FALSE)</f>
        <v>0.62660000000000005</v>
      </c>
      <c r="H1910" s="10">
        <f>VLOOKUP(A1910,away!$A$2:$E$405,3,FALSE)</f>
        <v>0.89880000000000004</v>
      </c>
      <c r="I1910" s="10">
        <f>VLOOKUP(C1910,away!$B$2:$E$405,3,FALSE)</f>
        <v>0.9103</v>
      </c>
      <c r="J1910" s="10">
        <f>VLOOKUP(B1910,home!$B$2:$E$405,4,FALSE)</f>
        <v>0.80920000000000003</v>
      </c>
      <c r="K1910" s="12">
        <f t="shared" si="2462"/>
        <v>0.85442571957600011</v>
      </c>
      <c r="L1910" s="12">
        <f t="shared" si="2463"/>
        <v>0.66206934628800007</v>
      </c>
      <c r="M1910" s="13">
        <f t="shared" si="2464"/>
        <v>0.2194798026716262</v>
      </c>
      <c r="N1910" s="13">
        <f t="shared" si="2465"/>
        <v>0.18752918833010274</v>
      </c>
      <c r="O1910" s="13">
        <f t="shared" si="2466"/>
        <v>0.14531084947822279</v>
      </c>
      <c r="P1910" s="13">
        <f t="shared" si="2467"/>
        <v>0.12415732712763035</v>
      </c>
      <c r="Q1910" s="13">
        <f t="shared" si="2468"/>
        <v>8.0114880840225611E-2</v>
      </c>
      <c r="R1910" s="13">
        <f t="shared" si="2469"/>
        <v>4.810292956130046E-2</v>
      </c>
      <c r="S1910" s="13">
        <f t="shared" si="2470"/>
        <v>1.7558610965379536E-2</v>
      </c>
      <c r="T1910" s="13">
        <f t="shared" si="2471"/>
        <v>5.3041606785829185E-2</v>
      </c>
      <c r="U1910" s="13">
        <f t="shared" si="2472"/>
        <v>4.1100380204127797E-2</v>
      </c>
      <c r="V1910" s="13">
        <f t="shared" si="2473"/>
        <v>1.1036349379046503E-3</v>
      </c>
      <c r="W1910" s="13">
        <f t="shared" si="2474"/>
        <v>2.2817404903551761E-2</v>
      </c>
      <c r="X1910" s="13">
        <f t="shared" si="2475"/>
        <v>1.5106704348483119E-2</v>
      </c>
      <c r="Y1910" s="13">
        <f t="shared" si="2476"/>
        <v>5.0008429362831527E-3</v>
      </c>
      <c r="Z1910" s="13">
        <f t="shared" si="2477"/>
        <v>1.0615825043062639E-2</v>
      </c>
      <c r="AA1910" s="13">
        <f t="shared" si="2478"/>
        <v>9.0704339513117196E-3</v>
      </c>
      <c r="AB1910" s="13">
        <f t="shared" si="2479"/>
        <v>3.8750060278580473E-3</v>
      </c>
      <c r="AC1910" s="13">
        <f t="shared" si="2480"/>
        <v>3.9019639377682865E-5</v>
      </c>
      <c r="AD1910" s="13">
        <f t="shared" si="2481"/>
        <v>4.8739444008935413E-3</v>
      </c>
      <c r="AE1910" s="13">
        <f t="shared" si="2482"/>
        <v>3.2268891833436442E-3</v>
      </c>
      <c r="AF1910" s="13">
        <f t="shared" si="2483"/>
        <v>1.0682122060800723E-3</v>
      </c>
      <c r="AG1910" s="13">
        <f t="shared" si="2484"/>
        <v>2.3574351899209871E-4</v>
      </c>
      <c r="AH1910" s="13">
        <f t="shared" si="2485"/>
        <v>1.7571030866420649E-3</v>
      </c>
      <c r="AI1910" s="13">
        <f t="shared" si="2486"/>
        <v>1.5013140691733573E-3</v>
      </c>
      <c r="AJ1910" s="13">
        <f t="shared" si="2487"/>
        <v>6.413806769315091E-4</v>
      </c>
      <c r="AK1910" s="13">
        <f t="shared" si="2488"/>
        <v>1.8267071546978225E-4</v>
      </c>
      <c r="AL1910" s="13">
        <f t="shared" si="2489"/>
        <v>8.8291935233153669E-7</v>
      </c>
      <c r="AM1910" s="13">
        <f t="shared" si="2490"/>
        <v>8.3288469038137641E-4</v>
      </c>
      <c r="AN1910" s="13">
        <f t="shared" si="2491"/>
        <v>5.5142742249408112E-4</v>
      </c>
      <c r="AO1910" s="13">
        <f t="shared" si="2492"/>
        <v>1.8254159656796653E-4</v>
      </c>
      <c r="AP1910" s="13">
        <f t="shared" si="2493"/>
        <v>4.0285065170040491E-5</v>
      </c>
      <c r="AQ1910" s="13">
        <f t="shared" si="2494"/>
        <v>6.6678766905745451E-6</v>
      </c>
      <c r="AR1910" s="13">
        <f t="shared" si="2495"/>
        <v>2.3266481838674788E-4</v>
      </c>
      <c r="AS1910" s="13">
        <f t="shared" si="2496"/>
        <v>1.9879480487011646E-4</v>
      </c>
      <c r="AT1910" s="13">
        <f t="shared" si="2497"/>
        <v>8.4927697099559861E-5</v>
      </c>
      <c r="AU1910" s="13">
        <f t="shared" si="2498"/>
        <v>2.4188136235408008E-5</v>
      </c>
      <c r="AV1910" s="13">
        <f t="shared" si="2499"/>
        <v>5.1667414270352015E-6</v>
      </c>
      <c r="AW1910" s="13">
        <f t="shared" si="2500"/>
        <v>1.3873828722934031E-8</v>
      </c>
      <c r="AX1910" s="13">
        <f t="shared" si="2501"/>
        <v>1.1860635015049021E-4</v>
      </c>
      <c r="AY1910" s="13">
        <f t="shared" si="2502"/>
        <v>7.8525628709740679E-5</v>
      </c>
      <c r="AZ1910" s="13">
        <f t="shared" si="2503"/>
        <v>2.5994705833356107E-5</v>
      </c>
      <c r="BA1910" s="13">
        <f t="shared" si="2504"/>
        <v>5.7367659660129811E-6</v>
      </c>
      <c r="BB1910" s="13">
        <f t="shared" si="2505"/>
        <v>9.4953422323136517E-7</v>
      </c>
      <c r="BC1910" s="13">
        <f t="shared" si="2506"/>
        <v>1.2573150049057482E-7</v>
      </c>
      <c r="BD1910" s="13">
        <f t="shared" si="2507"/>
        <v>2.5673374035588397E-5</v>
      </c>
      <c r="BE1910" s="13">
        <f t="shared" si="2508"/>
        <v>2.1935991084301415E-5</v>
      </c>
      <c r="BF1910" s="13">
        <f t="shared" si="2509"/>
        <v>9.3713374834084766E-6</v>
      </c>
      <c r="BG1910" s="13">
        <f t="shared" si="2510"/>
        <v>2.6690372575502768E-6</v>
      </c>
      <c r="BH1910" s="13">
        <f t="shared" si="2511"/>
        <v>5.7012351983938724E-7</v>
      </c>
      <c r="BI1910" s="13">
        <f t="shared" si="2512"/>
        <v>9.7425639737194124E-8</v>
      </c>
      <c r="BJ1910" s="14">
        <f t="shared" si="2513"/>
        <v>0.3748591628214723</v>
      </c>
      <c r="BK1910" s="14">
        <f t="shared" si="2514"/>
        <v>0.36241780388998052</v>
      </c>
      <c r="BL1910" s="14">
        <f t="shared" si="2515"/>
        <v>0.25214812725807678</v>
      </c>
      <c r="BM1910" s="14">
        <f t="shared" si="2516"/>
        <v>0.19526742924860307</v>
      </c>
      <c r="BN1910" s="14">
        <f t="shared" si="2517"/>
        <v>0.80469497800910816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1.7444</v>
      </c>
      <c r="F1920" s="10">
        <f>VLOOKUP(B1920,home!$B$2:$E$405,3,FALSE)</f>
        <v>1.0828</v>
      </c>
      <c r="G1920" s="10">
        <f>VLOOKUP(C1920,away!$B$2:$E$405,4,FALSE)</f>
        <v>1.0190999999999999</v>
      </c>
      <c r="H1920" s="10">
        <f>VLOOKUP(A1920,away!$A$2:$E$405,3,FALSE)</f>
        <v>1.5556000000000001</v>
      </c>
      <c r="I1920" s="10">
        <f>VLOOKUP(C1920,away!$B$2:$E$405,3,FALSE)</f>
        <v>1.2857000000000001</v>
      </c>
      <c r="J1920" s="10">
        <f>VLOOKUP(B1920,home!$B$2:$E$405,4,FALSE)</f>
        <v>1.3571</v>
      </c>
      <c r="K1920" s="12">
        <f t="shared" si="2462"/>
        <v>1.9249130937119998</v>
      </c>
      <c r="L1920" s="12">
        <f t="shared" si="2463"/>
        <v>2.7142473899319999</v>
      </c>
      <c r="M1920" s="13">
        <f t="shared" si="2464"/>
        <v>9.665808826923283E-3</v>
      </c>
      <c r="N1920" s="13">
        <f t="shared" si="2465"/>
        <v>1.8605841972261651E-2</v>
      </c>
      <c r="O1920" s="13">
        <f t="shared" si="2466"/>
        <v>2.6235396380058205E-2</v>
      </c>
      <c r="P1920" s="13">
        <f t="shared" si="2467"/>
        <v>5.0500858010698445E-2</v>
      </c>
      <c r="Q1920" s="13">
        <f t="shared" si="2468"/>
        <v>1.7907314415971379E-2</v>
      </c>
      <c r="R1920" s="13">
        <f t="shared" si="2469"/>
        <v>3.5604678074202215E-2</v>
      </c>
      <c r="S1920" s="13">
        <f t="shared" si="2470"/>
        <v>6.5962836258280366E-2</v>
      </c>
      <c r="T1920" s="13">
        <f t="shared" si="2471"/>
        <v>4.8604881414241997E-2</v>
      </c>
      <c r="U1920" s="13">
        <f t="shared" si="2472"/>
        <v>6.8535911022432394E-2</v>
      </c>
      <c r="V1920" s="13">
        <f t="shared" si="2473"/>
        <v>3.8292821491952039E-2</v>
      </c>
      <c r="W1920" s="13">
        <f t="shared" si="2474"/>
        <v>1.149000799750699E-2</v>
      </c>
      <c r="X1920" s="13">
        <f t="shared" si="2475"/>
        <v>3.1186724217531152E-2</v>
      </c>
      <c r="Y1920" s="13">
        <f t="shared" si="2476"/>
        <v>4.232424240398152E-2</v>
      </c>
      <c r="Z1920" s="13">
        <f t="shared" si="2477"/>
        <v>3.2213301510757492E-2</v>
      </c>
      <c r="AA1920" s="13">
        <f t="shared" si="2478"/>
        <v>6.200780586974964E-2</v>
      </c>
      <c r="AB1920" s="13">
        <f t="shared" si="2479"/>
        <v>5.9679818715516454E-2</v>
      </c>
      <c r="AC1920" s="13">
        <f t="shared" si="2480"/>
        <v>1.2504258409857541E-2</v>
      </c>
      <c r="AD1920" s="13">
        <f t="shared" si="2481"/>
        <v>5.5293167103141992E-3</v>
      </c>
      <c r="AE1920" s="13">
        <f t="shared" si="2482"/>
        <v>1.5007933449077707E-2</v>
      </c>
      <c r="AF1920" s="13">
        <f t="shared" si="2483"/>
        <v>2.0367622096216165E-2</v>
      </c>
      <c r="AG1920" s="13">
        <f t="shared" si="2484"/>
        <v>1.8427588371258685E-2</v>
      </c>
      <c r="AH1920" s="13">
        <f t="shared" si="2485"/>
        <v>2.1858717386666521E-2</v>
      </c>
      <c r="AI1920" s="13">
        <f t="shared" si="2486"/>
        <v>4.2076131309344532E-2</v>
      </c>
      <c r="AJ1920" s="13">
        <f t="shared" si="2487"/>
        <v>4.049644804505137E-2</v>
      </c>
      <c r="AK1920" s="13">
        <f t="shared" si="2488"/>
        <v>2.5984047696915705E-2</v>
      </c>
      <c r="AL1920" s="13">
        <f t="shared" si="2489"/>
        <v>2.6132351251407959E-3</v>
      </c>
      <c r="AM1920" s="13">
        <f t="shared" si="2490"/>
        <v>2.1286908269928712E-3</v>
      </c>
      <c r="AN1920" s="13">
        <f t="shared" si="2491"/>
        <v>5.7777935211375912E-3</v>
      </c>
      <c r="AO1920" s="13">
        <f t="shared" si="2492"/>
        <v>7.8411804921568636E-3</v>
      </c>
      <c r="AP1920" s="13">
        <f t="shared" si="2493"/>
        <v>7.0943012282741608E-3</v>
      </c>
      <c r="AQ1920" s="13">
        <f t="shared" si="2494"/>
        <v>4.8139221480586313E-3</v>
      </c>
      <c r="AR1920" s="13">
        <f t="shared" si="2495"/>
        <v>1.186599332280416E-2</v>
      </c>
      <c r="AS1920" s="13">
        <f t="shared" si="2496"/>
        <v>2.2841005916964887E-2</v>
      </c>
      <c r="AT1920" s="13">
        <f t="shared" si="2497"/>
        <v>2.1983475681559492E-2</v>
      </c>
      <c r="AU1920" s="13">
        <f t="shared" si="2498"/>
        <v>1.4105426728244401E-2</v>
      </c>
      <c r="AV1920" s="13">
        <f t="shared" si="2499"/>
        <v>6.7879301503982149E-3</v>
      </c>
      <c r="AW1920" s="13">
        <f t="shared" si="2500"/>
        <v>3.7925956432381978E-4</v>
      </c>
      <c r="AX1920" s="13">
        <f t="shared" si="2501"/>
        <v>6.8292414089053449E-4</v>
      </c>
      <c r="AY1920" s="13">
        <f t="shared" si="2502"/>
        <v>1.8536250669336867E-3</v>
      </c>
      <c r="AZ1920" s="13">
        <f t="shared" si="2503"/>
        <v>2.5155984999186442E-3</v>
      </c>
      <c r="BA1920" s="13">
        <f t="shared" si="2504"/>
        <v>2.2759855541736782E-3</v>
      </c>
      <c r="BB1920" s="13">
        <f t="shared" si="2505"/>
        <v>1.5443969624847108E-3</v>
      </c>
      <c r="BC1920" s="13">
        <f t="shared" si="2506"/>
        <v>8.383750848886066E-4</v>
      </c>
      <c r="BD1920" s="13">
        <f t="shared" si="2507"/>
        <v>5.3678735675619527E-3</v>
      </c>
      <c r="BE1920" s="13">
        <f t="shared" si="2508"/>
        <v>1.0332690115590548E-2</v>
      </c>
      <c r="BF1920" s="13">
        <f t="shared" si="2509"/>
        <v>9.9447652483844046E-3</v>
      </c>
      <c r="BG1920" s="13">
        <f t="shared" si="2510"/>
        <v>6.3809362801690705E-3</v>
      </c>
      <c r="BH1920" s="13">
        <f t="shared" si="2511"/>
        <v>3.070686948959846E-3</v>
      </c>
      <c r="BI1920" s="13">
        <f t="shared" si="2512"/>
        <v>1.182161102948671E-3</v>
      </c>
      <c r="BJ1920" s="14">
        <f t="shared" si="2513"/>
        <v>0.26681826657427155</v>
      </c>
      <c r="BK1920" s="14">
        <f t="shared" si="2514"/>
        <v>0.18139344318978617</v>
      </c>
      <c r="BL1920" s="14">
        <f t="shared" si="2515"/>
        <v>0.49634189956352259</v>
      </c>
      <c r="BM1920" s="14">
        <f t="shared" si="2516"/>
        <v>0.81677264765561286</v>
      </c>
      <c r="BN1920" s="14">
        <f t="shared" si="2517"/>
        <v>0.15851989768011515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1.7444</v>
      </c>
      <c r="F1921" s="10">
        <f>VLOOKUP(B1921,home!$B$2:$E$405,3,FALSE)</f>
        <v>1.3375999999999999</v>
      </c>
      <c r="G1921" s="10">
        <f>VLOOKUP(C1921,away!$B$2:$E$405,4,FALSE)</f>
        <v>1.4650000000000001</v>
      </c>
      <c r="H1921" s="10">
        <f>VLOOKUP(A1921,away!$A$2:$E$405,3,FALSE)</f>
        <v>1.5556000000000001</v>
      </c>
      <c r="I1921" s="10">
        <f>VLOOKUP(C1921,away!$B$2:$E$405,3,FALSE)</f>
        <v>0.71430000000000005</v>
      </c>
      <c r="J1921" s="10">
        <f>VLOOKUP(B1921,home!$B$2:$E$405,4,FALSE)</f>
        <v>0.64280000000000004</v>
      </c>
      <c r="K1921" s="12">
        <f t="shared" si="2462"/>
        <v>3.4182983295999998</v>
      </c>
      <c r="L1921" s="12">
        <f t="shared" si="2463"/>
        <v>0.71425691342400011</v>
      </c>
      <c r="M1921" s="13">
        <f t="shared" si="2464"/>
        <v>1.6041835618683241E-2</v>
      </c>
      <c r="N1921" s="13">
        <f t="shared" si="2465"/>
        <v>5.48357798990627E-2</v>
      </c>
      <c r="O1921" s="13">
        <f t="shared" si="2466"/>
        <v>1.1457991994655874E-2</v>
      </c>
      <c r="P1921" s="13">
        <f t="shared" si="2467"/>
        <v>3.916683489590235E-2</v>
      </c>
      <c r="Q1921" s="13">
        <f t="shared" si="2468"/>
        <v>9.3722527415639661E-2</v>
      </c>
      <c r="R1921" s="13">
        <f t="shared" si="2469"/>
        <v>4.0919749980699036E-3</v>
      </c>
      <c r="S1921" s="13">
        <f t="shared" si="2470"/>
        <v>2.3906879989099294E-2</v>
      </c>
      <c r="T1921" s="13">
        <f t="shared" si="2471"/>
        <v>6.6941963150191006E-2</v>
      </c>
      <c r="U1921" s="13">
        <f t="shared" si="2472"/>
        <v>1.3987591300667315E-2</v>
      </c>
      <c r="V1921" s="13">
        <f t="shared" si="2473"/>
        <v>6.4855200674213565E-3</v>
      </c>
      <c r="W1921" s="13">
        <f t="shared" si="2474"/>
        <v>0.10679051963692374</v>
      </c>
      <c r="X1921" s="13">
        <f t="shared" si="2475"/>
        <v>7.6275866938814205E-2</v>
      </c>
      <c r="Y1921" s="13">
        <f t="shared" si="2476"/>
        <v>2.7240282644228588E-2</v>
      </c>
      <c r="Z1921" s="13">
        <f t="shared" si="2477"/>
        <v>9.7424047730986266E-4</v>
      </c>
      <c r="AA1921" s="13">
        <f t="shared" si="2478"/>
        <v>3.3302445962170102E-3</v>
      </c>
      <c r="AB1921" s="13">
        <f t="shared" si="2479"/>
        <v>5.6918847702040172E-3</v>
      </c>
      <c r="AC1921" s="13">
        <f t="shared" si="2480"/>
        <v>9.8966734439242827E-4</v>
      </c>
      <c r="AD1921" s="13">
        <f t="shared" si="2481"/>
        <v>9.1260463723003088E-2</v>
      </c>
      <c r="AE1921" s="13">
        <f t="shared" si="2482"/>
        <v>6.5183417136435121E-2</v>
      </c>
      <c r="AF1921" s="13">
        <f t="shared" si="2483"/>
        <v>2.3278853165149611E-2</v>
      </c>
      <c r="AG1921" s="13">
        <f t="shared" si="2484"/>
        <v>5.542360603263425E-3</v>
      </c>
      <c r="AH1921" s="13">
        <f t="shared" si="2485"/>
        <v>1.7396449906401679E-4</v>
      </c>
      <c r="AI1921" s="13">
        <f t="shared" si="2486"/>
        <v>5.9466255656022936E-4</v>
      </c>
      <c r="AJ1921" s="13">
        <f t="shared" si="2487"/>
        <v>1.0163670118827489E-3</v>
      </c>
      <c r="AK1921" s="13">
        <f t="shared" si="2488"/>
        <v>1.1580818863264478E-3</v>
      </c>
      <c r="AL1921" s="13">
        <f t="shared" si="2489"/>
        <v>9.6652623555224012E-5</v>
      </c>
      <c r="AM1921" s="13">
        <f t="shared" si="2490"/>
        <v>6.2391098140572573E-2</v>
      </c>
      <c r="AN1921" s="13">
        <f t="shared" si="2491"/>
        <v>4.4563273183019232E-2</v>
      </c>
      <c r="AO1921" s="13">
        <f t="shared" si="2492"/>
        <v>1.5914812977886918E-2</v>
      </c>
      <c r="AP1921" s="13">
        <f t="shared" si="2493"/>
        <v>3.7890883984352426E-3</v>
      </c>
      <c r="AQ1921" s="13">
        <f t="shared" si="2494"/>
        <v>6.7659564603926115E-4</v>
      </c>
      <c r="AR1921" s="13">
        <f t="shared" si="2495"/>
        <v>2.4851069229363405E-5</v>
      </c>
      <c r="AS1921" s="13">
        <f t="shared" si="2496"/>
        <v>8.4948368435506876E-5</v>
      </c>
      <c r="AT1921" s="13">
        <f t="shared" si="2497"/>
        <v>1.4518943296266929E-4</v>
      </c>
      <c r="AU1921" s="13">
        <f t="shared" si="2498"/>
        <v>1.6543359872395452E-4</v>
      </c>
      <c r="AV1921" s="13">
        <f t="shared" si="2499"/>
        <v>1.4137534854445258E-4</v>
      </c>
      <c r="AW1921" s="13">
        <f t="shared" si="2500"/>
        <v>6.5550432545165397E-6</v>
      </c>
      <c r="AX1921" s="13">
        <f t="shared" si="2501"/>
        <v>3.5545231092638137E-2</v>
      </c>
      <c r="AY1921" s="13">
        <f t="shared" si="2502"/>
        <v>2.5388427047170512E-2</v>
      </c>
      <c r="AZ1921" s="13">
        <f t="shared" si="2503"/>
        <v>9.0669297697012069E-3</v>
      </c>
      <c r="BA1921" s="13">
        <f t="shared" si="2504"/>
        <v>2.1587057571796544E-3</v>
      </c>
      <c r="BB1921" s="13">
        <f t="shared" si="2505"/>
        <v>3.8546762777843976E-4</v>
      </c>
      <c r="BC1921" s="13">
        <f t="shared" si="2506"/>
        <v>5.5064583608379966E-5</v>
      </c>
      <c r="BD1921" s="13">
        <f t="shared" si="2507"/>
        <v>2.9583413338418733E-6</v>
      </c>
      <c r="BE1921" s="13">
        <f t="shared" si="2508"/>
        <v>1.011249323985831E-5</v>
      </c>
      <c r="BF1921" s="13">
        <f t="shared" si="2509"/>
        <v>1.7283759374949481E-5</v>
      </c>
      <c r="BG1921" s="13">
        <f t="shared" si="2510"/>
        <v>1.9693681933532713E-5</v>
      </c>
      <c r="BH1921" s="13">
        <f t="shared" si="2511"/>
        <v>1.6829720014267142E-5</v>
      </c>
      <c r="BI1921" s="13">
        <f t="shared" si="2512"/>
        <v>1.1505800762481011E-5</v>
      </c>
      <c r="BJ1921" s="14">
        <f t="shared" si="2513"/>
        <v>0.81100672853674094</v>
      </c>
      <c r="BK1921" s="14">
        <f t="shared" si="2514"/>
        <v>0.1120758175862244</v>
      </c>
      <c r="BL1921" s="14">
        <f t="shared" si="2515"/>
        <v>4.2142945228202437E-2</v>
      </c>
      <c r="BM1921" s="14">
        <f t="shared" si="2516"/>
        <v>0.72150091500254787</v>
      </c>
      <c r="BN1921" s="14">
        <f t="shared" si="2517"/>
        <v>0.21931694482201372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1.7444</v>
      </c>
      <c r="F1922" s="10">
        <f>VLOOKUP(B1922,home!$B$2:$E$405,3,FALSE)</f>
        <v>0.63700000000000001</v>
      </c>
      <c r="G1922" s="10">
        <f>VLOOKUP(C1922,away!$B$2:$E$405,4,FALSE)</f>
        <v>0.76439999999999997</v>
      </c>
      <c r="H1922" s="10">
        <f>VLOOKUP(A1922,away!$A$2:$E$405,3,FALSE)</f>
        <v>1.5556000000000001</v>
      </c>
      <c r="I1922" s="10">
        <f>VLOOKUP(C1922,away!$B$2:$E$405,3,FALSE)</f>
        <v>0.85709999999999997</v>
      </c>
      <c r="J1922" s="10">
        <f>VLOOKUP(B1922,home!$B$2:$E$405,4,FALSE)</f>
        <v>1.5</v>
      </c>
      <c r="K1922" s="12">
        <f t="shared" si="2462"/>
        <v>0.84938813231999988</v>
      </c>
      <c r="L1922" s="12">
        <f t="shared" si="2463"/>
        <v>1.9999571400000002</v>
      </c>
      <c r="M1922" s="13">
        <f t="shared" si="2464"/>
        <v>5.7882205553566587E-2</v>
      </c>
      <c r="N1922" s="13">
        <f t="shared" si="2465"/>
        <v>4.9164458469706247E-2</v>
      </c>
      <c r="O1922" s="13">
        <f t="shared" si="2466"/>
        <v>0.11576193027580316</v>
      </c>
      <c r="P1922" s="13">
        <f t="shared" si="2467"/>
        <v>9.8326809750722499E-2</v>
      </c>
      <c r="Q1922" s="13">
        <f t="shared" si="2468"/>
        <v>2.0879853778053993E-2</v>
      </c>
      <c r="R1922" s="13">
        <f t="shared" si="2469"/>
        <v>0.11575944949763738</v>
      </c>
      <c r="S1922" s="13">
        <f t="shared" si="2470"/>
        <v>4.1757917754220081E-2</v>
      </c>
      <c r="T1922" s="13">
        <f t="shared" si="2471"/>
        <v>4.1758812645575065E-2</v>
      </c>
      <c r="U1922" s="13">
        <f t="shared" si="2472"/>
        <v>9.8324702607189562E-2</v>
      </c>
      <c r="V1922" s="13">
        <f t="shared" si="2473"/>
        <v>7.881759928227039E-3</v>
      </c>
      <c r="W1922" s="13">
        <f t="shared" si="2474"/>
        <v>5.9117000012186586E-3</v>
      </c>
      <c r="X1922" s="13">
        <f t="shared" si="2475"/>
        <v>1.1823146626975266E-2</v>
      </c>
      <c r="Y1922" s="13">
        <f t="shared" si="2476"/>
        <v>1.1822893256943053E-2</v>
      </c>
      <c r="Z1922" s="13">
        <f t="shared" si="2477"/>
        <v>7.7171312515089768E-2</v>
      </c>
      <c r="AA1922" s="13">
        <f t="shared" si="2478"/>
        <v>6.5548397005875128E-2</v>
      </c>
      <c r="AB1922" s="13">
        <f t="shared" si="2479"/>
        <v>2.7838015254695075E-2</v>
      </c>
      <c r="AC1922" s="13">
        <f t="shared" si="2480"/>
        <v>8.3681623474770055E-4</v>
      </c>
      <c r="AD1922" s="13">
        <f t="shared" si="2481"/>
        <v>1.2553319557178141E-3</v>
      </c>
      <c r="AE1922" s="13">
        <f t="shared" si="2482"/>
        <v>2.5106101079080067E-3</v>
      </c>
      <c r="AF1922" s="13">
        <f t="shared" si="2483"/>
        <v>2.5105563055333948E-3</v>
      </c>
      <c r="AG1922" s="13">
        <f t="shared" si="2484"/>
        <v>1.6736683362078449E-3</v>
      </c>
      <c r="AH1922" s="13">
        <f t="shared" si="2485"/>
        <v>3.8584829366931313E-2</v>
      </c>
      <c r="AI1922" s="13">
        <f t="shared" si="2486"/>
        <v>3.2773496151863674E-2</v>
      </c>
      <c r="AJ1922" s="13">
        <f t="shared" si="2487"/>
        <v>1.3918709343014092E-2</v>
      </c>
      <c r="AK1922" s="13">
        <f t="shared" si="2488"/>
        <v>3.9407955110558907E-3</v>
      </c>
      <c r="AL1922" s="13">
        <f t="shared" si="2489"/>
        <v>5.686132373391083E-5</v>
      </c>
      <c r="AM1922" s="13">
        <f t="shared" si="2490"/>
        <v>2.1325281306175349E-4</v>
      </c>
      <c r="AN1922" s="13">
        <f t="shared" si="2491"/>
        <v>4.2649648610793917E-4</v>
      </c>
      <c r="AO1922" s="13">
        <f t="shared" si="2492"/>
        <v>4.2648734628824198E-4</v>
      </c>
      <c r="AP1922" s="13">
        <f t="shared" si="2493"/>
        <v>2.8431880444294074E-4</v>
      </c>
      <c r="AQ1922" s="13">
        <f t="shared" si="2494"/>
        <v>1.4215635574548084E-4</v>
      </c>
      <c r="AR1922" s="13">
        <f t="shared" si="2495"/>
        <v>1.5433600997615177E-2</v>
      </c>
      <c r="AS1922" s="13">
        <f t="shared" si="2496"/>
        <v>1.3109117526336441E-2</v>
      </c>
      <c r="AT1922" s="13">
        <f t="shared" si="2497"/>
        <v>5.5673644260291434E-3</v>
      </c>
      <c r="AU1922" s="13">
        <f t="shared" si="2498"/>
        <v>1.576284423923234E-3</v>
      </c>
      <c r="AV1922" s="13">
        <f t="shared" si="2499"/>
        <v>3.3471932071031565E-4</v>
      </c>
      <c r="AW1922" s="13">
        <f t="shared" si="2500"/>
        <v>2.683127697540616E-6</v>
      </c>
      <c r="AX1922" s="13">
        <f t="shared" si="2501"/>
        <v>3.0189068099751463E-5</v>
      </c>
      <c r="AY1922" s="13">
        <f t="shared" si="2502"/>
        <v>6.0376842296044177E-5</v>
      </c>
      <c r="AZ1922" s="13">
        <f t="shared" si="2503"/>
        <v>6.0375548420313791E-5</v>
      </c>
      <c r="BA1922" s="13">
        <f t="shared" si="2504"/>
        <v>4.0249503048207433E-5</v>
      </c>
      <c r="BB1922" s="13">
        <f t="shared" si="2505"/>
        <v>2.0124320250678568E-5</v>
      </c>
      <c r="BC1922" s="13">
        <f t="shared" si="2506"/>
        <v>8.0495555945982302E-6</v>
      </c>
      <c r="BD1922" s="13">
        <f t="shared" si="2507"/>
        <v>5.1444234185152714E-3</v>
      </c>
      <c r="BE1922" s="13">
        <f t="shared" si="2508"/>
        <v>4.3696121993159562E-3</v>
      </c>
      <c r="BF1922" s="13">
        <f t="shared" si="2509"/>
        <v>1.8557483724698334E-3</v>
      </c>
      <c r="BG1922" s="13">
        <f t="shared" si="2510"/>
        <v>5.2541688138267714E-4</v>
      </c>
      <c r="BH1922" s="13">
        <f t="shared" si="2511"/>
        <v>1.1157071589175773E-4</v>
      </c>
      <c r="BI1922" s="13">
        <f t="shared" si="2512"/>
        <v>1.8953368398581094E-5</v>
      </c>
      <c r="BJ1922" s="14">
        <f t="shared" si="2513"/>
        <v>0.1510231081271953</v>
      </c>
      <c r="BK1922" s="14">
        <f t="shared" si="2514"/>
        <v>0.20680274738751389</v>
      </c>
      <c r="BL1922" s="14">
        <f t="shared" si="2515"/>
        <v>0.56049713666465351</v>
      </c>
      <c r="BM1922" s="14">
        <f t="shared" si="2516"/>
        <v>0.53766190365436417</v>
      </c>
      <c r="BN1922" s="14">
        <f t="shared" si="2517"/>
        <v>0.45777470732548992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1.1607000000000001</v>
      </c>
      <c r="F1940" s="10">
        <f>VLOOKUP(B1940,home!$B$2:$E$405,3,FALSE)</f>
        <v>0.54830000000000001</v>
      </c>
      <c r="G1940" s="10">
        <f>VLOOKUP(C1940,away!$B$2:$E$405,4,FALSE)</f>
        <v>1.2061999999999999</v>
      </c>
      <c r="H1940" s="10">
        <f>VLOOKUP(A1940,away!$A$2:$E$405,3,FALSE)</f>
        <v>0.89880000000000004</v>
      </c>
      <c r="I1940" s="10">
        <f>VLOOKUP(C1940,away!$B$2:$E$405,3,FALSE)</f>
        <v>1.7802</v>
      </c>
      <c r="J1940" s="10">
        <f>VLOOKUP(B1940,home!$B$2:$E$405,4,FALSE)</f>
        <v>1.6183000000000001</v>
      </c>
      <c r="K1940" s="12">
        <f t="shared" si="2462"/>
        <v>0.76763992522199997</v>
      </c>
      <c r="L1940" s="12">
        <f t="shared" si="2463"/>
        <v>2.5893508168080004</v>
      </c>
      <c r="M1940" s="13">
        <f t="shared" si="2464"/>
        <v>3.4839943732324796E-2</v>
      </c>
      <c r="N1940" s="13">
        <f t="shared" si="2465"/>
        <v>2.6744531801420494E-2</v>
      </c>
      <c r="O1940" s="13">
        <f t="shared" si="2466"/>
        <v>9.0212836760839965E-2</v>
      </c>
      <c r="P1940" s="13">
        <f t="shared" si="2467"/>
        <v>6.9250975265155695E-2</v>
      </c>
      <c r="Q1940" s="13">
        <f t="shared" si="2468"/>
        <v>1.0265085196069912E-2</v>
      </c>
      <c r="R1940" s="13">
        <f t="shared" si="2469"/>
        <v>0.11679634127662392</v>
      </c>
      <c r="S1940" s="13">
        <f t="shared" si="2470"/>
        <v>3.4412351610126998E-2</v>
      </c>
      <c r="T1940" s="13">
        <f t="shared" si="2471"/>
        <v>2.6579906737047333E-2</v>
      </c>
      <c r="U1940" s="13">
        <f t="shared" si="2472"/>
        <v>8.9657534683790785E-2</v>
      </c>
      <c r="V1940" s="13">
        <f t="shared" si="2473"/>
        <v>7.6001172309513232E-3</v>
      </c>
      <c r="W1940" s="13">
        <f t="shared" si="2474"/>
        <v>2.6266297441028554E-3</v>
      </c>
      <c r="X1940" s="13">
        <f t="shared" si="2475"/>
        <v>6.8012658733449171E-3</v>
      </c>
      <c r="Y1940" s="13">
        <f t="shared" si="2476"/>
        <v>8.805431672237022E-3</v>
      </c>
      <c r="Z1940" s="13">
        <f t="shared" si="2477"/>
        <v>0.10080890056160405</v>
      </c>
      <c r="AA1940" s="13">
        <f t="shared" si="2478"/>
        <v>7.7384936888821768E-2</v>
      </c>
      <c r="AB1940" s="13">
        <f t="shared" si="2479"/>
        <v>2.9701883583322156E-2</v>
      </c>
      <c r="AC1940" s="13">
        <f t="shared" si="2480"/>
        <v>9.4416687067682759E-4</v>
      </c>
      <c r="AD1940" s="13">
        <f t="shared" si="2481"/>
        <v>5.0407646508724921E-4</v>
      </c>
      <c r="AE1940" s="13">
        <f t="shared" si="2482"/>
        <v>1.3052308066073581E-3</v>
      </c>
      <c r="AF1940" s="13">
        <f t="shared" si="2483"/>
        <v>1.6898502276058642E-3</v>
      </c>
      <c r="AG1940" s="13">
        <f t="shared" si="2484"/>
        <v>1.4585383557114767E-3</v>
      </c>
      <c r="AH1940" s="13">
        <f t="shared" si="2485"/>
        <v>6.5257402252676483E-2</v>
      </c>
      <c r="AI1940" s="13">
        <f t="shared" si="2486"/>
        <v>5.0094187385426557E-2</v>
      </c>
      <c r="AJ1940" s="13">
        <f t="shared" si="2487"/>
        <v>1.9227149129302842E-2</v>
      </c>
      <c r="AK1940" s="13">
        <f t="shared" si="2488"/>
        <v>4.9198424399500926E-3</v>
      </c>
      <c r="AL1940" s="13">
        <f t="shared" si="2489"/>
        <v>7.5068406665371469E-5</v>
      </c>
      <c r="AM1940" s="13">
        <f t="shared" si="2490"/>
        <v>7.7389843993149227E-5</v>
      </c>
      <c r="AN1940" s="13">
        <f t="shared" si="2491"/>
        <v>2.0038945575630464E-4</v>
      </c>
      <c r="AO1940" s="13">
        <f t="shared" si="2492"/>
        <v>2.5943930047114908E-4</v>
      </c>
      <c r="AP1940" s="13">
        <f t="shared" si="2493"/>
        <v>2.2392645486235541E-4</v>
      </c>
      <c r="AQ1940" s="13">
        <f t="shared" si="2494"/>
        <v>1.4495603720068997E-4</v>
      </c>
      <c r="AR1940" s="13">
        <f t="shared" si="2495"/>
        <v>3.3794861565147216E-2</v>
      </c>
      <c r="AS1940" s="13">
        <f t="shared" si="2496"/>
        <v>2.594228500475745E-2</v>
      </c>
      <c r="AT1940" s="13">
        <f t="shared" si="2497"/>
        <v>9.9571668605699069E-3</v>
      </c>
      <c r="AU1940" s="13">
        <f t="shared" si="2498"/>
        <v>2.547839608090287E-3</v>
      </c>
      <c r="AV1940" s="13">
        <f t="shared" si="2499"/>
        <v>4.8895585155801931E-4</v>
      </c>
      <c r="AW1940" s="13">
        <f t="shared" si="2500"/>
        <v>4.1447958676387942E-6</v>
      </c>
      <c r="AX1940" s="13">
        <f t="shared" si="2501"/>
        <v>9.9012556759738844E-6</v>
      </c>
      <c r="AY1940" s="13">
        <f t="shared" si="2502"/>
        <v>2.5637824472007822E-5</v>
      </c>
      <c r="AZ1940" s="13">
        <f t="shared" si="2503"/>
        <v>3.3192660868886806E-5</v>
      </c>
      <c r="BA1940" s="13">
        <f t="shared" si="2504"/>
        <v>2.8649147844294336E-5</v>
      </c>
      <c r="BB1940" s="13">
        <f t="shared" si="2505"/>
        <v>1.8545673592869179E-5</v>
      </c>
      <c r="BC1940" s="13">
        <f t="shared" si="2506"/>
        <v>9.6042510131900714E-6</v>
      </c>
      <c r="BD1940" s="13">
        <f t="shared" si="2507"/>
        <v>1.4584458732937865E-2</v>
      </c>
      <c r="BE1940" s="13">
        <f t="shared" si="2508"/>
        <v>1.1195612811155768E-2</v>
      </c>
      <c r="BF1940" s="13">
        <f t="shared" si="2509"/>
        <v>4.2970996905850383E-3</v>
      </c>
      <c r="BG1940" s="13">
        <f t="shared" si="2510"/>
        <v>1.0995417617173926E-3</v>
      </c>
      <c r="BH1940" s="13">
        <f t="shared" si="2511"/>
        <v>2.1101303893580133E-4</v>
      </c>
      <c r="BI1940" s="13">
        <f t="shared" si="2512"/>
        <v>3.239640668590911E-5</v>
      </c>
      <c r="BJ1940" s="14">
        <f t="shared" si="2513"/>
        <v>8.7812178784985359E-2</v>
      </c>
      <c r="BK1940" s="14">
        <f t="shared" si="2514"/>
        <v>0.14714826094037303</v>
      </c>
      <c r="BL1940" s="14">
        <f t="shared" si="2515"/>
        <v>0.64740334573289526</v>
      </c>
      <c r="BM1940" s="14">
        <f t="shared" si="2516"/>
        <v>0.63504147895881846</v>
      </c>
      <c r="BN1940" s="14">
        <f t="shared" si="2517"/>
        <v>0.34810971403243479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1.1607000000000001</v>
      </c>
      <c r="F1977" s="10">
        <f>VLOOKUP(B1977,home!$B$2:$E$405,3,FALSE)</f>
        <v>0.54830000000000001</v>
      </c>
      <c r="G1977" s="10">
        <f>VLOOKUP(C1977,away!$B$2:$E$405,4,FALSE)</f>
        <v>0.68920000000000003</v>
      </c>
      <c r="H1977" s="10">
        <f>VLOOKUP(A1977,away!$A$2:$E$405,3,FALSE)</f>
        <v>0.89880000000000004</v>
      </c>
      <c r="I1977" s="10">
        <f>VLOOKUP(C1977,away!$B$2:$E$405,3,FALSE)</f>
        <v>1.0013000000000001</v>
      </c>
      <c r="J1977" s="10">
        <f>VLOOKUP(B1977,home!$B$2:$E$405,4,FALSE)</f>
        <v>1.6183000000000001</v>
      </c>
      <c r="K1977" s="12">
        <f t="shared" si="2630"/>
        <v>0.43861501945200004</v>
      </c>
      <c r="L1977" s="12">
        <f t="shared" si="2631"/>
        <v>1.4564189264520002</v>
      </c>
      <c r="M1977" s="13">
        <f t="shared" si="2632"/>
        <v>0.15031323244123612</v>
      </c>
      <c r="N1977" s="13">
        <f t="shared" si="2633"/>
        <v>6.5929641371105782E-2</v>
      </c>
      <c r="O1977" s="13">
        <f t="shared" si="2634"/>
        <v>0.21891903662359508</v>
      </c>
      <c r="P1977" s="13">
        <f t="shared" si="2635"/>
        <v>9.6021177507071259E-2</v>
      </c>
      <c r="Q1977" s="13">
        <f t="shared" si="2636"/>
        <v>1.4458865466225476E-2</v>
      </c>
      <c r="R1977" s="13">
        <f t="shared" si="2637"/>
        <v>0.15941891414962128</v>
      </c>
      <c r="S1977" s="13">
        <f t="shared" si="2638"/>
        <v>1.5334755264226339E-2</v>
      </c>
      <c r="T1977" s="13">
        <f t="shared" si="2639"/>
        <v>2.1058165320034006E-2</v>
      </c>
      <c r="U1977" s="13">
        <f t="shared" si="2640"/>
        <v>6.9923530130752864E-2</v>
      </c>
      <c r="V1977" s="13">
        <f t="shared" si="2641"/>
        <v>1.0884391460711303E-3</v>
      </c>
      <c r="W1977" s="13">
        <f t="shared" si="2642"/>
        <v>2.1139585192407806E-3</v>
      </c>
      <c r="X1977" s="13">
        <f t="shared" si="2643"/>
        <v>3.0788091971567172E-3</v>
      </c>
      <c r="Y1977" s="13">
        <f t="shared" si="2644"/>
        <v>2.2420179928367662E-3</v>
      </c>
      <c r="Z1977" s="13">
        <f t="shared" si="2645"/>
        <v>7.7393574600644985E-2</v>
      </c>
      <c r="AA1977" s="13">
        <f t="shared" si="2646"/>
        <v>3.394598422892172E-2</v>
      </c>
      <c r="AB1977" s="13">
        <f t="shared" si="2647"/>
        <v>7.4446092664428934E-3</v>
      </c>
      <c r="AC1977" s="13">
        <f t="shared" si="2648"/>
        <v>4.345642377634639E-5</v>
      </c>
      <c r="AD1977" s="13">
        <f t="shared" si="2649"/>
        <v>2.318034892593789E-4</v>
      </c>
      <c r="AE1977" s="13">
        <f t="shared" si="2650"/>
        <v>3.3760298897497239E-4</v>
      </c>
      <c r="AF1977" s="13">
        <f t="shared" si="2651"/>
        <v>2.4584569138495793E-4</v>
      </c>
      <c r="AG1977" s="13">
        <f t="shared" si="2652"/>
        <v>1.1935143930657671E-4</v>
      </c>
      <c r="AH1977" s="13">
        <f t="shared" si="2653"/>
        <v>2.8179366708538548E-2</v>
      </c>
      <c r="AI1977" s="13">
        <f t="shared" si="2654"/>
        <v>1.2359893477010678E-2</v>
      </c>
      <c r="AJ1977" s="13">
        <f t="shared" si="2655"/>
        <v>2.7106174589218435E-3</v>
      </c>
      <c r="AK1977" s="13">
        <f t="shared" si="2656"/>
        <v>3.9630584315731194E-4</v>
      </c>
      <c r="AL1977" s="13">
        <f t="shared" si="2657"/>
        <v>1.1104110831712358E-6</v>
      </c>
      <c r="AM1977" s="13">
        <f t="shared" si="2658"/>
        <v>2.0334498390108797E-5</v>
      </c>
      <c r="AN1977" s="13">
        <f t="shared" si="2659"/>
        <v>2.9615548315262179E-5</v>
      </c>
      <c r="AO1977" s="13">
        <f t="shared" si="2660"/>
        <v>2.1566322541800749E-5</v>
      </c>
      <c r="AP1977" s="13">
        <f t="shared" si="2661"/>
        <v>1.0469866774615672E-5</v>
      </c>
      <c r="AQ1977" s="13">
        <f t="shared" si="2662"/>
        <v>3.8121280319953065E-6</v>
      </c>
      <c r="AR1977" s="13">
        <f t="shared" si="2663"/>
        <v>8.2081926019493875E-3</v>
      </c>
      <c r="AS1977" s="13">
        <f t="shared" si="2664"/>
        <v>3.6002365577697932E-3</v>
      </c>
      <c r="AT1977" s="13">
        <f t="shared" si="2665"/>
        <v>7.8955891390899979E-4</v>
      </c>
      <c r="AU1977" s="13">
        <f t="shared" si="2666"/>
        <v>1.1543746612756538E-4</v>
      </c>
      <c r="AV1977" s="13">
        <f t="shared" si="2667"/>
        <v>1.2658151612757915E-5</v>
      </c>
      <c r="AW1977" s="13">
        <f t="shared" si="2668"/>
        <v>1.9703850344034066E-8</v>
      </c>
      <c r="AX1977" s="13">
        <f t="shared" si="2669"/>
        <v>1.4865027344873724E-6</v>
      </c>
      <c r="AY1977" s="13">
        <f t="shared" si="2670"/>
        <v>2.1649707167300616E-6</v>
      </c>
      <c r="AZ1977" s="13">
        <f t="shared" si="2671"/>
        <v>1.5765521635300074E-6</v>
      </c>
      <c r="BA1977" s="13">
        <f t="shared" si="2672"/>
        <v>7.653734698346505E-7</v>
      </c>
      <c r="BB1977" s="13">
        <f t="shared" si="2673"/>
        <v>2.7867610181785605E-7</v>
      </c>
      <c r="BC1977" s="13">
        <f t="shared" si="2674"/>
        <v>8.1173829807478029E-8</v>
      </c>
      <c r="BD1977" s="13">
        <f t="shared" si="2675"/>
        <v>1.9924278429070607E-3</v>
      </c>
      <c r="BE1977" s="13">
        <f t="shared" si="2676"/>
        <v>8.7390877707338693E-4</v>
      </c>
      <c r="BF1977" s="13">
        <f t="shared" si="2677"/>
        <v>1.9165475762765861E-4</v>
      </c>
      <c r="BG1977" s="13">
        <f t="shared" si="2678"/>
        <v>2.8020885081641288E-5</v>
      </c>
      <c r="BH1977" s="13">
        <f t="shared" si="2679"/>
        <v>3.072595263786586E-6</v>
      </c>
      <c r="BI1977" s="13">
        <f t="shared" si="2680"/>
        <v>2.695372862787754E-7</v>
      </c>
      <c r="BJ1977" s="14">
        <f t="shared" si="2681"/>
        <v>0.10990821308859541</v>
      </c>
      <c r="BK1977" s="14">
        <f t="shared" si="2682"/>
        <v>0.26280433616418114</v>
      </c>
      <c r="BL1977" s="14">
        <f t="shared" si="2683"/>
        <v>0.54911369597357051</v>
      </c>
      <c r="BM1977" s="14">
        <f t="shared" si="2684"/>
        <v>0.29415680700127067</v>
      </c>
      <c r="BN1977" s="14">
        <f t="shared" si="2685"/>
        <v>0.705060867558855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1.1607000000000001</v>
      </c>
      <c r="F1978" s="10">
        <f>VLOOKUP(B1978,home!$B$2:$E$405,3,FALSE)</f>
        <v>0.68920000000000003</v>
      </c>
      <c r="G1978" s="10">
        <f>VLOOKUP(C1978,away!$B$2:$E$405,4,FALSE)</f>
        <v>1.2061999999999999</v>
      </c>
      <c r="H1978" s="10">
        <f>VLOOKUP(A1978,away!$A$2:$E$405,3,FALSE)</f>
        <v>0.89880000000000004</v>
      </c>
      <c r="I1978" s="10">
        <f>VLOOKUP(C1978,away!$B$2:$E$405,3,FALSE)</f>
        <v>1.7802</v>
      </c>
      <c r="J1978" s="10">
        <f>VLOOKUP(B1978,home!$B$2:$E$405,4,FALSE)</f>
        <v>1.3351</v>
      </c>
      <c r="K1978" s="12">
        <f t="shared" si="2630"/>
        <v>0.96490504552800005</v>
      </c>
      <c r="L1978" s="12">
        <f t="shared" si="2631"/>
        <v>2.136218423976</v>
      </c>
      <c r="M1978" s="13">
        <f t="shared" si="2632"/>
        <v>4.4998619408030363E-2</v>
      </c>
      <c r="N1978" s="13">
        <f t="shared" si="2633"/>
        <v>4.3419394908602679E-2</v>
      </c>
      <c r="O1978" s="13">
        <f t="shared" si="2634"/>
        <v>9.6126879832918455E-2</v>
      </c>
      <c r="P1978" s="13">
        <f t="shared" si="2635"/>
        <v>9.2753311361646759E-2</v>
      </c>
      <c r="Q1978" s="13">
        <f t="shared" si="2636"/>
        <v>2.094779661054174E-2</v>
      </c>
      <c r="R1978" s="13">
        <f t="shared" si="2637"/>
        <v>0.10267400586920375</v>
      </c>
      <c r="S1978" s="13">
        <f t="shared" si="2638"/>
        <v>4.7796892892092206E-2</v>
      </c>
      <c r="T1978" s="13">
        <f t="shared" si="2639"/>
        <v>4.4749069061141261E-2</v>
      </c>
      <c r="U1978" s="13">
        <f t="shared" si="2640"/>
        <v>9.9070666307766161E-2</v>
      </c>
      <c r="V1978" s="13">
        <f t="shared" si="2641"/>
        <v>1.0946805200448611E-2</v>
      </c>
      <c r="W1978" s="13">
        <f t="shared" si="2642"/>
        <v>6.7375448807353551E-3</v>
      </c>
      <c r="X1978" s="13">
        <f t="shared" si="2643"/>
        <v>1.4392867506592045E-2</v>
      </c>
      <c r="Y1978" s="13">
        <f t="shared" si="2644"/>
        <v>1.5373154370713725E-2</v>
      </c>
      <c r="Z1978" s="13">
        <f t="shared" si="2645"/>
        <v>7.3111367667071006E-2</v>
      </c>
      <c r="AA1978" s="13">
        <f t="shared" si="2646"/>
        <v>7.0545527547409489E-2</v>
      </c>
      <c r="AB1978" s="13">
        <f t="shared" si="2647"/>
        <v>3.4034867734964967E-2</v>
      </c>
      <c r="AC1978" s="13">
        <f t="shared" si="2648"/>
        <v>1.4102549763328216E-3</v>
      </c>
      <c r="AD1978" s="13">
        <f t="shared" si="2649"/>
        <v>1.6252727624732225E-3</v>
      </c>
      <c r="AE1978" s="13">
        <f t="shared" si="2650"/>
        <v>3.4719376191816665E-3</v>
      </c>
      <c r="AF1978" s="13">
        <f t="shared" si="2651"/>
        <v>3.7084085544956246E-3</v>
      </c>
      <c r="AG1978" s="13">
        <f t="shared" si="2652"/>
        <v>2.6406568925812532E-3</v>
      </c>
      <c r="AH1978" s="13">
        <f t="shared" si="2653"/>
        <v>3.9045462653120075E-2</v>
      </c>
      <c r="AI1978" s="13">
        <f t="shared" si="2654"/>
        <v>3.7675163918970647E-2</v>
      </c>
      <c r="AJ1978" s="13">
        <f t="shared" si="2655"/>
        <v>1.8176477878254618E-2</v>
      </c>
      <c r="AK1978" s="13">
        <f t="shared" si="2656"/>
        <v>5.8461917382186526E-3</v>
      </c>
      <c r="AL1978" s="13">
        <f t="shared" si="2657"/>
        <v>1.1627540634792605E-4</v>
      </c>
      <c r="AM1978" s="13">
        <f t="shared" si="2658"/>
        <v>3.136467777739287E-4</v>
      </c>
      <c r="AN1978" s="13">
        <f t="shared" si="2659"/>
        <v>6.7001802530137263E-4</v>
      </c>
      <c r="AO1978" s="13">
        <f t="shared" si="2660"/>
        <v>7.1565242502240529E-4</v>
      </c>
      <c r="AP1978" s="13">
        <f t="shared" si="2661"/>
        <v>5.0959663183198839E-4</v>
      </c>
      <c r="AQ1978" s="13">
        <f t="shared" si="2662"/>
        <v>2.7215242842890201E-4</v>
      </c>
      <c r="AR1978" s="13">
        <f t="shared" si="2663"/>
        <v>1.6681927338452387E-2</v>
      </c>
      <c r="AS1978" s="13">
        <f t="shared" si="2664"/>
        <v>1.6096475858004184E-2</v>
      </c>
      <c r="AT1978" s="13">
        <f t="shared" si="2665"/>
        <v>7.7657853853039414E-3</v>
      </c>
      <c r="AU1978" s="13">
        <f t="shared" si="2666"/>
        <v>2.4977485002557922E-3</v>
      </c>
      <c r="AV1978" s="13">
        <f t="shared" si="2667"/>
        <v>6.0252253258920221E-4</v>
      </c>
      <c r="AW1978" s="13">
        <f t="shared" si="2668"/>
        <v>6.6575678139129453E-6</v>
      </c>
      <c r="AX1978" s="13">
        <f t="shared" si="2669"/>
        <v>5.0439893064610513E-5</v>
      </c>
      <c r="AY1978" s="13">
        <f t="shared" si="2670"/>
        <v>1.0775062886800023E-4</v>
      </c>
      <c r="AZ1978" s="13">
        <f t="shared" si="2671"/>
        <v>1.1508943929141123E-4</v>
      </c>
      <c r="BA1978" s="13">
        <f t="shared" si="2672"/>
        <v>8.1952060206460007E-5</v>
      </c>
      <c r="BB1978" s="13">
        <f t="shared" si="2673"/>
        <v>4.3766875223957565E-5</v>
      </c>
      <c r="BC1978" s="13">
        <f t="shared" si="2674"/>
        <v>1.8699121042655372E-5</v>
      </c>
      <c r="BD1978" s="13">
        <f t="shared" si="2675"/>
        <v>5.9393734213051439E-3</v>
      </c>
      <c r="BE1978" s="13">
        <f t="shared" si="2676"/>
        <v>5.7309313814922318E-3</v>
      </c>
      <c r="BF1978" s="13">
        <f t="shared" si="2677"/>
        <v>2.7649023027883032E-3</v>
      </c>
      <c r="BG1978" s="13">
        <f t="shared" si="2678"/>
        <v>8.8928939411747339E-4</v>
      </c>
      <c r="BH1978" s="13">
        <f t="shared" si="2679"/>
        <v>2.1451995582962201E-4</v>
      </c>
      <c r="BI1978" s="13">
        <f t="shared" si="2680"/>
        <v>4.1398277549289208E-5</v>
      </c>
      <c r="BJ1978" s="14">
        <f t="shared" si="2681"/>
        <v>0.15996486747311425</v>
      </c>
      <c r="BK1978" s="14">
        <f t="shared" si="2682"/>
        <v>0.19812990987376669</v>
      </c>
      <c r="BL1978" s="14">
        <f t="shared" si="2683"/>
        <v>0.56242011782851442</v>
      </c>
      <c r="BM1978" s="14">
        <f t="shared" si="2684"/>
        <v>0.59260516179046885</v>
      </c>
      <c r="BN1978" s="14">
        <f t="shared" si="2685"/>
        <v>0.40092000799094374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1.5941000000000001</v>
      </c>
      <c r="F2002" s="10">
        <f>VLOOKUP(B2002,home!$B$2:$E$405,3,FALSE)</f>
        <v>0.37640000000000001</v>
      </c>
      <c r="G2002" s="10">
        <f>VLOOKUP(C2002,away!$B$2:$E$405,4,FALSE)</f>
        <v>1.6031</v>
      </c>
      <c r="H2002" s="10">
        <f>VLOOKUP(A2002,away!$A$2:$E$405,3,FALSE)</f>
        <v>1.1647000000000001</v>
      </c>
      <c r="I2002" s="10">
        <f>VLOOKUP(C2002,away!$B$2:$E$405,3,FALSE)</f>
        <v>1.1448</v>
      </c>
      <c r="J2002" s="10">
        <f>VLOOKUP(B2002,home!$B$2:$E$405,4,FALSE)</f>
        <v>1.0303</v>
      </c>
      <c r="K2002" s="12">
        <f t="shared" si="2630"/>
        <v>0.96189084364400013</v>
      </c>
      <c r="L2002" s="12">
        <f t="shared" si="2631"/>
        <v>1.3737490213680001</v>
      </c>
      <c r="M2002" s="13">
        <f t="shared" si="2632"/>
        <v>9.6748556700094315E-2</v>
      </c>
      <c r="N2002" s="13">
        <f t="shared" si="2633"/>
        <v>9.3061550825593087E-2</v>
      </c>
      <c r="O2002" s="13">
        <f t="shared" si="2634"/>
        <v>0.13290823508552105</v>
      </c>
      <c r="P2002" s="13">
        <f t="shared" si="2635"/>
        <v>0.12784321437364693</v>
      </c>
      <c r="Q2002" s="13">
        <f t="shared" si="2636"/>
        <v>4.4757526817224363E-2</v>
      </c>
      <c r="R2002" s="13">
        <f t="shared" si="2637"/>
        <v>9.1291278940241333E-2</v>
      </c>
      <c r="S2002" s="13">
        <f t="shared" si="2638"/>
        <v>4.223289736520254E-2</v>
      </c>
      <c r="T2002" s="13">
        <f t="shared" si="2639"/>
        <v>6.1485608664014001E-2</v>
      </c>
      <c r="U2002" s="13">
        <f t="shared" si="2640"/>
        <v>8.7812245317168469E-2</v>
      </c>
      <c r="V2002" s="13">
        <f t="shared" si="2641"/>
        <v>6.2007119114120815E-3</v>
      </c>
      <c r="W2002" s="13">
        <f t="shared" si="2642"/>
        <v>1.4350618409879638E-2</v>
      </c>
      <c r="X2002" s="13">
        <f t="shared" si="2643"/>
        <v>1.971414799659776E-2</v>
      </c>
      <c r="Y2002" s="13">
        <f t="shared" si="2644"/>
        <v>1.3541145758715048E-2</v>
      </c>
      <c r="Z2002" s="13">
        <f t="shared" si="2645"/>
        <v>4.1803768367863217E-2</v>
      </c>
      <c r="AA2002" s="13">
        <f t="shared" si="2646"/>
        <v>4.021066202286231E-2</v>
      </c>
      <c r="AB2002" s="13">
        <f t="shared" si="2647"/>
        <v>1.9339133808327393E-2</v>
      </c>
      <c r="AC2002" s="13">
        <f t="shared" si="2648"/>
        <v>5.1209997931622123E-4</v>
      </c>
      <c r="AD2002" s="13">
        <f t="shared" si="2649"/>
        <v>3.4509321122730605E-3</v>
      </c>
      <c r="AE2002" s="13">
        <f t="shared" si="2650"/>
        <v>4.7407146120425226E-3</v>
      </c>
      <c r="AF2002" s="13">
        <f t="shared" si="2651"/>
        <v>3.2562760294391978E-3</v>
      </c>
      <c r="AG2002" s="13">
        <f t="shared" si="2652"/>
        <v>1.4911020029153917E-3</v>
      </c>
      <c r="AH2002" s="13">
        <f t="shared" si="2653"/>
        <v>1.435697147121167E-2</v>
      </c>
      <c r="AI2002" s="13">
        <f t="shared" si="2654"/>
        <v>1.3809839400616633E-2</v>
      </c>
      <c r="AJ2002" s="13">
        <f t="shared" si="2655"/>
        <v>6.6417790358236422E-3</v>
      </c>
      <c r="AK2002" s="13">
        <f t="shared" si="2656"/>
        <v>2.1295554800218131E-3</v>
      </c>
      <c r="AL2002" s="13">
        <f t="shared" si="2657"/>
        <v>2.7067486965994205E-5</v>
      </c>
      <c r="AM2002" s="13">
        <f t="shared" si="2658"/>
        <v>6.6388400016650125E-4</v>
      </c>
      <c r="AN2002" s="13">
        <f t="shared" si="2659"/>
        <v>9.1200999553060443E-4</v>
      </c>
      <c r="AO2002" s="13">
        <f t="shared" si="2660"/>
        <v>6.2643641941900112E-4</v>
      </c>
      <c r="AP2002" s="13">
        <f t="shared" si="2661"/>
        <v>2.8685547270870896E-4</v>
      </c>
      <c r="AQ2002" s="13">
        <f t="shared" si="2662"/>
        <v>9.8516856226911031E-5</v>
      </c>
      <c r="AR2002" s="13">
        <f t="shared" si="2663"/>
        <v>3.9445751016770666E-3</v>
      </c>
      <c r="AS2002" s="13">
        <f t="shared" si="2664"/>
        <v>3.7942506723692704E-3</v>
      </c>
      <c r="AT2002" s="13">
        <f t="shared" si="2665"/>
        <v>1.824827490121046E-3</v>
      </c>
      <c r="AU2002" s="13">
        <f t="shared" si="2666"/>
        <v>5.8509495132576554E-4</v>
      </c>
      <c r="AV2002" s="13">
        <f t="shared" si="2667"/>
        <v>1.4069936908564642E-4</v>
      </c>
      <c r="AW2002" s="13">
        <f t="shared" si="2668"/>
        <v>9.9352459405449022E-7</v>
      </c>
      <c r="AX2002" s="13">
        <f t="shared" si="2669"/>
        <v>1.0643065683365152E-4</v>
      </c>
      <c r="AY2002" s="13">
        <f t="shared" si="2670"/>
        <v>1.4620901066878225E-4</v>
      </c>
      <c r="AZ2002" s="13">
        <f t="shared" si="2671"/>
        <v>1.0042724266071157E-4</v>
      </c>
      <c r="BA2002" s="13">
        <f t="shared" si="2672"/>
        <v>4.5987275441279735E-5</v>
      </c>
      <c r="BB2002" s="13">
        <f t="shared" si="2673"/>
        <v>1.5793743658209681E-5</v>
      </c>
      <c r="BC2002" s="13">
        <f t="shared" si="2674"/>
        <v>4.3393279788405224E-6</v>
      </c>
      <c r="BD2002" s="13">
        <f t="shared" si="2675"/>
        <v>9.0314269760690714E-4</v>
      </c>
      <c r="BE2002" s="13">
        <f t="shared" si="2676"/>
        <v>8.6872469133202589E-4</v>
      </c>
      <c r="BF2002" s="13">
        <f t="shared" si="2677"/>
        <v>4.1780916311986792E-4</v>
      </c>
      <c r="BG2002" s="13">
        <f t="shared" si="2678"/>
        <v>1.3396226946518785E-4</v>
      </c>
      <c r="BH2002" s="13">
        <f t="shared" si="2679"/>
        <v>3.2214270098083595E-5</v>
      </c>
      <c r="BI2002" s="13">
        <f t="shared" si="2680"/>
        <v>6.1973222884042654E-6</v>
      </c>
      <c r="BJ2002" s="14">
        <f t="shared" si="2681"/>
        <v>0.26285651322998732</v>
      </c>
      <c r="BK2002" s="14">
        <f t="shared" si="2682"/>
        <v>0.27371075682730689</v>
      </c>
      <c r="BL2002" s="14">
        <f t="shared" si="2683"/>
        <v>0.4211511985602836</v>
      </c>
      <c r="BM2002" s="14">
        <f t="shared" si="2684"/>
        <v>0.41276665875704521</v>
      </c>
      <c r="BN2002" s="14">
        <f t="shared" si="2685"/>
        <v>0.58661036274232115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1.5941000000000001</v>
      </c>
      <c r="F2003" s="10">
        <f>VLOOKUP(B2003,home!$B$2:$E$405,3,FALSE)</f>
        <v>1.0037</v>
      </c>
      <c r="G2003" s="10">
        <f>VLOOKUP(C2003,away!$B$2:$E$405,4,FALSE)</f>
        <v>1.1919</v>
      </c>
      <c r="H2003" s="10">
        <f>VLOOKUP(A2003,away!$A$2:$E$405,3,FALSE)</f>
        <v>1.1647000000000001</v>
      </c>
      <c r="I2003" s="10">
        <f>VLOOKUP(C2003,away!$B$2:$E$405,3,FALSE)</f>
        <v>0.85860000000000003</v>
      </c>
      <c r="J2003" s="10">
        <f>VLOOKUP(B2003,home!$B$2:$E$405,4,FALSE)</f>
        <v>1.0303</v>
      </c>
      <c r="K2003" s="12">
        <f t="shared" si="2630"/>
        <v>1.9070378188230002</v>
      </c>
      <c r="L2003" s="12">
        <f t="shared" si="2631"/>
        <v>1.0303117660260002</v>
      </c>
      <c r="M2003" s="13">
        <f t="shared" si="2632"/>
        <v>5.300603071387635E-2</v>
      </c>
      <c r="N2003" s="13">
        <f t="shared" si="2633"/>
        <v>0.1010845051970557</v>
      </c>
      <c r="O2003" s="13">
        <f t="shared" si="2634"/>
        <v>5.4612737114842345E-2</v>
      </c>
      <c r="P2003" s="13">
        <f t="shared" si="2635"/>
        <v>0.10414855506744285</v>
      </c>
      <c r="Q2003" s="13">
        <f t="shared" si="2636"/>
        <v>9.6385987153897679E-2</v>
      </c>
      <c r="R2003" s="13">
        <f t="shared" si="2637"/>
        <v>2.8134072812153448E-2</v>
      </c>
      <c r="S2003" s="13">
        <f t="shared" si="2638"/>
        <v>5.1158902942512643E-2</v>
      </c>
      <c r="T2003" s="13">
        <f t="shared" si="2639"/>
        <v>9.930761664469169E-2</v>
      </c>
      <c r="U2003" s="13">
        <f t="shared" si="2640"/>
        <v>5.3652740850296574E-2</v>
      </c>
      <c r="V2003" s="13">
        <f t="shared" si="2641"/>
        <v>1.1168804229631854E-2</v>
      </c>
      <c r="W2003" s="13">
        <f t="shared" si="2642"/>
        <v>6.1270574235690253E-2</v>
      </c>
      <c r="X2003" s="13">
        <f t="shared" si="2643"/>
        <v>6.3127793546201169E-2</v>
      </c>
      <c r="Y2003" s="13">
        <f t="shared" si="2644"/>
        <v>3.2520654226955624E-2</v>
      </c>
      <c r="Z2003" s="13">
        <f t="shared" si="2645"/>
        <v>9.6622887481979669E-3</v>
      </c>
      <c r="AA2003" s="13">
        <f t="shared" si="2646"/>
        <v>1.8426350059201464E-2</v>
      </c>
      <c r="AB2003" s="13">
        <f t="shared" si="2647"/>
        <v>1.7569873212884314E-2</v>
      </c>
      <c r="AC2003" s="13">
        <f t="shared" si="2648"/>
        <v>1.3715595266723885E-3</v>
      </c>
      <c r="AD2003" s="13">
        <f t="shared" si="2649"/>
        <v>2.921132556211585E-2</v>
      </c>
      <c r="AE2003" s="13">
        <f t="shared" si="2650"/>
        <v>3.0096772427864023E-2</v>
      </c>
      <c r="AF2003" s="13">
        <f t="shared" si="2651"/>
        <v>1.5504529375917604E-2</v>
      </c>
      <c r="AG2003" s="13">
        <f t="shared" si="2652"/>
        <v>5.3248330142345555E-3</v>
      </c>
      <c r="AH2003" s="13">
        <f t="shared" si="2653"/>
        <v>2.4887924460022491E-3</v>
      </c>
      <c r="AI2003" s="13">
        <f t="shared" si="2654"/>
        <v>4.7462213177272882E-3</v>
      </c>
      <c r="AJ2003" s="13">
        <f t="shared" si="2655"/>
        <v>4.5256117747049379E-3</v>
      </c>
      <c r="AK2003" s="13">
        <f t="shared" si="2656"/>
        <v>2.8768376025576636E-3</v>
      </c>
      <c r="AL2003" s="13">
        <f t="shared" si="2657"/>
        <v>1.0779599299784563E-4</v>
      </c>
      <c r="AM2003" s="13">
        <f t="shared" si="2658"/>
        <v>1.1141420516981191E-2</v>
      </c>
      <c r="AN2003" s="13">
        <f t="shared" si="2659"/>
        <v>1.1479136648889204E-2</v>
      </c>
      <c r="AO2003" s="13">
        <f t="shared" si="2660"/>
        <v>5.9135447765854068E-3</v>
      </c>
      <c r="AP2003" s="13">
        <f t="shared" si="2661"/>
        <v>2.0309315874125133E-3</v>
      </c>
      <c r="AQ2003" s="13">
        <f t="shared" si="2662"/>
        <v>5.2312317762624359E-4</v>
      </c>
      <c r="AR2003" s="13">
        <f t="shared" si="2663"/>
        <v>5.1284642806254934E-4</v>
      </c>
      <c r="AS2003" s="13">
        <f t="shared" si="2664"/>
        <v>9.7801753356357058E-4</v>
      </c>
      <c r="AT2003" s="13">
        <f t="shared" si="2665"/>
        <v>9.3255821198886125E-4</v>
      </c>
      <c r="AU2003" s="13">
        <f t="shared" si="2666"/>
        <v>5.9280792617223829E-4</v>
      </c>
      <c r="AV2003" s="13">
        <f t="shared" si="2667"/>
        <v>2.8262678362712279E-4</v>
      </c>
      <c r="AW2003" s="13">
        <f t="shared" si="2668"/>
        <v>5.8833960136155974E-6</v>
      </c>
      <c r="AX2003" s="13">
        <f t="shared" si="2669"/>
        <v>3.5411850468822764E-3</v>
      </c>
      <c r="AY2003" s="13">
        <f t="shared" si="2670"/>
        <v>3.6485246194781422E-3</v>
      </c>
      <c r="AZ2003" s="13">
        <f t="shared" si="2671"/>
        <v>1.8795589220419321E-3</v>
      </c>
      <c r="BA2003" s="13">
        <f t="shared" si="2672"/>
        <v>6.4551055743964953E-4</v>
      </c>
      <c r="BB2003" s="13">
        <f t="shared" si="2673"/>
        <v>1.6626928060601827E-4</v>
      </c>
      <c r="BC2003" s="13">
        <f t="shared" si="2674"/>
        <v>3.4261839227411858E-5</v>
      </c>
      <c r="BD2003" s="13">
        <f t="shared" si="2675"/>
        <v>8.8065284832875159E-5</v>
      </c>
      <c r="BE2003" s="13">
        <f t="shared" si="2676"/>
        <v>1.6794382870171246E-4</v>
      </c>
      <c r="BF2003" s="13">
        <f t="shared" si="2677"/>
        <v>1.601376163860487E-4</v>
      </c>
      <c r="BG2003" s="13">
        <f t="shared" si="2678"/>
        <v>1.0179616355478822E-4</v>
      </c>
      <c r="BH2003" s="13">
        <f t="shared" si="2679"/>
        <v>4.8532283427518158E-5</v>
      </c>
      <c r="BI2003" s="13">
        <f t="shared" si="2680"/>
        <v>1.8510579986022771E-5</v>
      </c>
      <c r="BJ2003" s="14">
        <f t="shared" si="2681"/>
        <v>0.57483805835779433</v>
      </c>
      <c r="BK2003" s="14">
        <f t="shared" si="2682"/>
        <v>0.22461017309261205</v>
      </c>
      <c r="BL2003" s="14">
        <f t="shared" si="2683"/>
        <v>0.19091707983067363</v>
      </c>
      <c r="BM2003" s="14">
        <f t="shared" si="2684"/>
        <v>0.55901307074654472</v>
      </c>
      <c r="BN2003" s="14">
        <f t="shared" si="2685"/>
        <v>0.43737188805926841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1.5941000000000001</v>
      </c>
      <c r="F2004" s="10">
        <f>VLOOKUP(B2004,home!$B$2:$E$405,3,FALSE)</f>
        <v>0.94099999999999995</v>
      </c>
      <c r="G2004" s="10">
        <f>VLOOKUP(C2004,away!$B$2:$E$405,4,FALSE)</f>
        <v>0.94099999999999995</v>
      </c>
      <c r="H2004" s="10">
        <f>VLOOKUP(A2004,away!$A$2:$E$405,3,FALSE)</f>
        <v>1.1647000000000001</v>
      </c>
      <c r="I2004" s="10">
        <f>VLOOKUP(C2004,away!$B$2:$E$405,3,FALSE)</f>
        <v>1.3736999999999999</v>
      </c>
      <c r="J2004" s="10">
        <f>VLOOKUP(B2004,home!$B$2:$E$405,4,FALSE)</f>
        <v>1.0303</v>
      </c>
      <c r="K2004" s="12">
        <f t="shared" si="2630"/>
        <v>1.4115452620999998</v>
      </c>
      <c r="L2004" s="12">
        <f t="shared" si="2631"/>
        <v>1.6484268262170001</v>
      </c>
      <c r="M2004" s="13">
        <f t="shared" si="2632"/>
        <v>4.6889003952738456E-2</v>
      </c>
      <c r="N2004" s="13">
        <f t="shared" si="2633"/>
        <v>6.6185951374076138E-2</v>
      </c>
      <c r="O2004" s="13">
        <f t="shared" si="2634"/>
        <v>7.7293091970289024E-2</v>
      </c>
      <c r="P2004" s="13">
        <f t="shared" si="2635"/>
        <v>0.10910269776372102</v>
      </c>
      <c r="Q2004" s="13">
        <f t="shared" si="2636"/>
        <v>4.6712233039829076E-2</v>
      </c>
      <c r="R2004" s="13">
        <f t="shared" si="2637"/>
        <v>6.3706003142541129E-2</v>
      </c>
      <c r="S2004" s="13">
        <f t="shared" si="2638"/>
        <v>6.3465832369353756E-2</v>
      </c>
      <c r="T2004" s="13">
        <f t="shared" si="2639"/>
        <v>7.7001698055354326E-2</v>
      </c>
      <c r="U2004" s="13">
        <f t="shared" si="2640"/>
        <v>8.9923906903181638E-2</v>
      </c>
      <c r="V2004" s="13">
        <f t="shared" si="2641"/>
        <v>1.6408238235452802E-2</v>
      </c>
      <c r="W2004" s="13">
        <f t="shared" si="2642"/>
        <v>2.1978810409827274E-2</v>
      </c>
      <c r="X2004" s="13">
        <f t="shared" si="2643"/>
        <v>3.6230460687896732E-2</v>
      </c>
      <c r="Y2004" s="13">
        <f t="shared" si="2644"/>
        <v>2.9861631662064708E-2</v>
      </c>
      <c r="Z2004" s="13">
        <f t="shared" si="2645"/>
        <v>3.5004894857076432E-2</v>
      </c>
      <c r="AA2004" s="13">
        <f t="shared" si="2646"/>
        <v>4.9410993485814896E-2</v>
      </c>
      <c r="AB2004" s="13">
        <f t="shared" si="2647"/>
        <v>3.4872926875277988E-2</v>
      </c>
      <c r="AC2004" s="13">
        <f t="shared" si="2648"/>
        <v>2.3861978637386692E-3</v>
      </c>
      <c r="AD2004" s="13">
        <f t="shared" si="2649"/>
        <v>7.7560214251464555E-3</v>
      </c>
      <c r="AE2004" s="13">
        <f t="shared" si="2650"/>
        <v>1.2785233781925224E-2</v>
      </c>
      <c r="AF2004" s="13">
        <f t="shared" si="2651"/>
        <v>1.0537761172790689E-2</v>
      </c>
      <c r="AG2004" s="13">
        <f t="shared" si="2652"/>
        <v>5.7902427351653627E-3</v>
      </c>
      <c r="AH2004" s="13">
        <f t="shared" si="2653"/>
        <v>1.4425751932827569E-2</v>
      </c>
      <c r="AI2004" s="13">
        <f t="shared" si="2654"/>
        <v>2.036260179301267E-2</v>
      </c>
      <c r="AJ2004" s="13">
        <f t="shared" si="2655"/>
        <v>1.4371367042478E-2</v>
      </c>
      <c r="AK2004" s="13">
        <f t="shared" si="2656"/>
        <v>6.7619450195699708E-3</v>
      </c>
      <c r="AL2004" s="13">
        <f t="shared" si="2657"/>
        <v>2.2209098286184612E-4</v>
      </c>
      <c r="AM2004" s="13">
        <f t="shared" si="2658"/>
        <v>2.1895950590823132E-3</v>
      </c>
      <c r="AN2004" s="13">
        <f t="shared" si="2659"/>
        <v>3.6093872339434817E-3</v>
      </c>
      <c r="AO2004" s="13">
        <f t="shared" si="2660"/>
        <v>2.9749053713188063E-3</v>
      </c>
      <c r="AP2004" s="13">
        <f t="shared" si="2661"/>
        <v>1.6346379398463218E-3</v>
      </c>
      <c r="AQ2004" s="13">
        <f t="shared" si="2662"/>
        <v>6.7364525779869174E-4</v>
      </c>
      <c r="AR2004" s="13">
        <f t="shared" si="2663"/>
        <v>4.7559592948849426E-3</v>
      </c>
      <c r="AS2004" s="13">
        <f t="shared" si="2664"/>
        <v>6.7132518094352974E-3</v>
      </c>
      <c r="AT2004" s="13">
        <f t="shared" si="2665"/>
        <v>4.7380293924463223E-3</v>
      </c>
      <c r="AU2004" s="13">
        <f t="shared" si="2666"/>
        <v>2.2293143135327163E-3</v>
      </c>
      <c r="AV2004" s="13">
        <f t="shared" si="2667"/>
        <v>7.8669451424970434E-4</v>
      </c>
      <c r="AW2004" s="13">
        <f t="shared" si="2668"/>
        <v>1.4354659903990722E-5</v>
      </c>
      <c r="AX2004" s="13">
        <f t="shared" si="2669"/>
        <v>5.1511875526086856E-4</v>
      </c>
      <c r="AY2004" s="13">
        <f t="shared" si="2670"/>
        <v>8.4913557485952499E-4</v>
      </c>
      <c r="AZ2004" s="13">
        <f t="shared" si="2671"/>
        <v>6.9986893034681757E-4</v>
      </c>
      <c r="BA2004" s="13">
        <f t="shared" si="2672"/>
        <v>3.8456090653983039E-4</v>
      </c>
      <c r="BB2004" s="13">
        <f t="shared" si="2673"/>
        <v>1.5848012866364618E-4</v>
      </c>
      <c r="BC2004" s="13">
        <f t="shared" si="2674"/>
        <v>5.2248579102295243E-5</v>
      </c>
      <c r="BD2004" s="13">
        <f t="shared" si="2675"/>
        <v>1.3066418143474032E-3</v>
      </c>
      <c r="BE2004" s="13">
        <f t="shared" si="2676"/>
        <v>1.8443840623038248E-3</v>
      </c>
      <c r="BF2004" s="13">
        <f t="shared" si="2677"/>
        <v>1.3017157923188574E-3</v>
      </c>
      <c r="BG2004" s="13">
        <f t="shared" si="2678"/>
        <v>6.1247691974947703E-4</v>
      </c>
      <c r="BH2004" s="13">
        <f t="shared" si="2679"/>
        <v>2.161347235544939E-4</v>
      </c>
      <c r="BI2004" s="13">
        <f t="shared" si="2680"/>
        <v>6.1016789001727803E-5</v>
      </c>
      <c r="BJ2004" s="14">
        <f t="shared" si="2681"/>
        <v>0.32858162808083863</v>
      </c>
      <c r="BK2004" s="14">
        <f t="shared" si="2682"/>
        <v>0.23932319674272609</v>
      </c>
      <c r="BL2004" s="14">
        <f t="shared" si="2683"/>
        <v>0.39569420759081764</v>
      </c>
      <c r="BM2004" s="14">
        <f t="shared" si="2684"/>
        <v>0.5878801651133081</v>
      </c>
      <c r="BN2004" s="14">
        <f t="shared" si="2685"/>
        <v>0.40988898124319484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1.5941000000000001</v>
      </c>
      <c r="F2005" s="10">
        <f>VLOOKUP(B2005,home!$B$2:$E$405,3,FALSE)</f>
        <v>1.4428000000000001</v>
      </c>
      <c r="G2005" s="10">
        <f>VLOOKUP(C2005,away!$B$2:$E$405,4,FALSE)</f>
        <v>0.69699999999999995</v>
      </c>
      <c r="H2005" s="10">
        <f>VLOOKUP(A2005,away!$A$2:$E$405,3,FALSE)</f>
        <v>1.1647000000000001</v>
      </c>
      <c r="I2005" s="10">
        <f>VLOOKUP(C2005,away!$B$2:$E$405,3,FALSE)</f>
        <v>0.85860000000000003</v>
      </c>
      <c r="J2005" s="10">
        <f>VLOOKUP(B2005,home!$B$2:$E$405,4,FALSE)</f>
        <v>0.2576</v>
      </c>
      <c r="K2005" s="12">
        <f t="shared" si="2630"/>
        <v>1.6030773335600002</v>
      </c>
      <c r="L2005" s="12">
        <f t="shared" si="2631"/>
        <v>0.257602941792</v>
      </c>
      <c r="M2005" s="13">
        <f t="shared" si="2632"/>
        <v>0.15556676612707643</v>
      </c>
      <c r="N2005" s="13">
        <f t="shared" si="2633"/>
        <v>0.24938555663354584</v>
      </c>
      <c r="O2005" s="13">
        <f t="shared" si="2634"/>
        <v>4.0074456599402945E-2</v>
      </c>
      <c r="P2005" s="13">
        <f t="shared" si="2635"/>
        <v>6.4242453029236826E-2</v>
      </c>
      <c r="Q2005" s="13">
        <f t="shared" si="2636"/>
        <v>0.19989216657824058</v>
      </c>
      <c r="R2005" s="13">
        <f t="shared" si="2637"/>
        <v>5.1616489553610121E-3</v>
      </c>
      <c r="S2005" s="13">
        <f t="shared" si="2638"/>
        <v>6.6323496881114672E-3</v>
      </c>
      <c r="T2005" s="13">
        <f t="shared" si="2639"/>
        <v>5.1492810151731273E-2</v>
      </c>
      <c r="U2005" s="13">
        <f t="shared" si="2640"/>
        <v>8.2745224441328914E-3</v>
      </c>
      <c r="V2005" s="13">
        <f t="shared" si="2641"/>
        <v>3.043197920877321E-4</v>
      </c>
      <c r="W2005" s="13">
        <f t="shared" si="2642"/>
        <v>0.10681420046592577</v>
      </c>
      <c r="X2005" s="13">
        <f t="shared" si="2643"/>
        <v>2.7515652265182891E-2</v>
      </c>
      <c r="Y2005" s="13">
        <f t="shared" si="2644"/>
        <v>3.5440564844184102E-3</v>
      </c>
      <c r="Z2005" s="13">
        <f t="shared" si="2645"/>
        <v>4.4321865179953367E-4</v>
      </c>
      <c r="AA2005" s="13">
        <f t="shared" si="2646"/>
        <v>7.1051377451085461E-4</v>
      </c>
      <c r="AB2005" s="13">
        <f t="shared" si="2647"/>
        <v>5.6950426355025614E-4</v>
      </c>
      <c r="AC2005" s="13">
        <f t="shared" si="2648"/>
        <v>7.8544450864160668E-6</v>
      </c>
      <c r="AD2005" s="13">
        <f t="shared" si="2649"/>
        <v>4.2807855917314917E-2</v>
      </c>
      <c r="AE2005" s="13">
        <f t="shared" si="2650"/>
        <v>1.1027429616108397E-2</v>
      </c>
      <c r="AF2005" s="13">
        <f t="shared" si="2651"/>
        <v>1.4203491547568738E-3</v>
      </c>
      <c r="AG2005" s="13">
        <f t="shared" si="2652"/>
        <v>1.2196204021238383E-4</v>
      </c>
      <c r="AH2005" s="13">
        <f t="shared" si="2653"/>
        <v>2.8543607140160986E-5</v>
      </c>
      <c r="AI2005" s="13">
        <f t="shared" si="2654"/>
        <v>4.5757609624433456E-5</v>
      </c>
      <c r="AJ2005" s="13">
        <f t="shared" si="2655"/>
        <v>3.6676493413408099E-5</v>
      </c>
      <c r="AK2005" s="13">
        <f t="shared" si="2656"/>
        <v>1.959841842183239E-5</v>
      </c>
      <c r="AL2005" s="13">
        <f t="shared" si="2657"/>
        <v>1.2974206049192416E-7</v>
      </c>
      <c r="AM2005" s="13">
        <f t="shared" si="2658"/>
        <v>1.3724860703869975E-2</v>
      </c>
      <c r="AN2005" s="13">
        <f t="shared" si="2659"/>
        <v>3.5355644930023253E-3</v>
      </c>
      <c r="AO2005" s="13">
        <f t="shared" si="2660"/>
        <v>4.5538590714636989E-4</v>
      </c>
      <c r="AP2005" s="13">
        <f t="shared" si="2661"/>
        <v>3.9102916443841163E-5</v>
      </c>
      <c r="AQ2005" s="13">
        <f t="shared" si="2662"/>
        <v>2.5182565771450629E-6</v>
      </c>
      <c r="AR2005" s="13">
        <f t="shared" si="2663"/>
        <v>1.4705834337321214E-6</v>
      </c>
      <c r="AS2005" s="13">
        <f t="shared" si="2664"/>
        <v>2.3574589697247985E-6</v>
      </c>
      <c r="AT2005" s="13">
        <f t="shared" si="2665"/>
        <v>1.8895945195817679E-6</v>
      </c>
      <c r="AU2005" s="13">
        <f t="shared" si="2666"/>
        <v>1.0097220479869099E-6</v>
      </c>
      <c r="AV2005" s="13">
        <f t="shared" si="2667"/>
        <v>4.0466563208089971E-7</v>
      </c>
      <c r="AW2005" s="13">
        <f t="shared" si="2668"/>
        <v>1.4882763549360934E-9</v>
      </c>
      <c r="AX2005" s="13">
        <f t="shared" si="2669"/>
        <v>3.6670021834403813E-3</v>
      </c>
      <c r="AY2005" s="13">
        <f t="shared" si="2670"/>
        <v>9.4463055001192946E-4</v>
      </c>
      <c r="AZ2005" s="13">
        <f t="shared" si="2671"/>
        <v>1.2166980429483398E-4</v>
      </c>
      <c r="BA2005" s="13">
        <f t="shared" si="2672"/>
        <v>1.044749983786872E-5</v>
      </c>
      <c r="BB2005" s="13">
        <f t="shared" si="2673"/>
        <v>6.7282667315160611E-7</v>
      </c>
      <c r="BC2005" s="13">
        <f t="shared" si="2674"/>
        <v>3.4664426063995644E-8</v>
      </c>
      <c r="BD2005" s="13">
        <f t="shared" si="2675"/>
        <v>6.3137769779995876E-8</v>
      </c>
      <c r="BE2005" s="13">
        <f t="shared" si="2676"/>
        <v>1.0121472762584095E-7</v>
      </c>
      <c r="BF2005" s="13">
        <f t="shared" si="2677"/>
        <v>8.112751783971742E-8</v>
      </c>
      <c r="BG2005" s="13">
        <f t="shared" si="2678"/>
        <v>4.3351228325611848E-8</v>
      </c>
      <c r="BH2005" s="13">
        <f t="shared" si="2679"/>
        <v>1.7373842877693154E-8</v>
      </c>
      <c r="BI2005" s="13">
        <f t="shared" si="2680"/>
        <v>5.570322742812549E-9</v>
      </c>
      <c r="BJ2005" s="14">
        <f t="shared" si="2681"/>
        <v>0.71652392911316121</v>
      </c>
      <c r="BK2005" s="14">
        <f t="shared" si="2682"/>
        <v>0.22769850337367126</v>
      </c>
      <c r="BL2005" s="14">
        <f t="shared" si="2683"/>
        <v>5.4928665965570105E-2</v>
      </c>
      <c r="BM2005" s="14">
        <f t="shared" si="2684"/>
        <v>0.28432664011960285</v>
      </c>
      <c r="BN2005" s="14">
        <f t="shared" si="2685"/>
        <v>0.71432304792286361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1.1607000000000001</v>
      </c>
      <c r="F2006" s="10">
        <f>VLOOKUP(B2006,home!$B$2:$E$405,3,FALSE)</f>
        <v>1.3785000000000001</v>
      </c>
      <c r="G2006" s="10">
        <f>VLOOKUP(C2006,away!$B$2:$E$405,4,FALSE)</f>
        <v>0.62660000000000005</v>
      </c>
      <c r="H2006" s="10">
        <f>VLOOKUP(A2006,away!$A$2:$E$405,3,FALSE)</f>
        <v>0.89880000000000004</v>
      </c>
      <c r="I2006" s="10">
        <f>VLOOKUP(C2006,away!$B$2:$E$405,3,FALSE)</f>
        <v>1.0114000000000001</v>
      </c>
      <c r="J2006" s="10">
        <f>VLOOKUP(B2006,home!$B$2:$E$405,4,FALSE)</f>
        <v>0.44500000000000001</v>
      </c>
      <c r="K2006" s="12">
        <f t="shared" si="2630"/>
        <v>1.0025756336700002</v>
      </c>
      <c r="L2006" s="12">
        <f t="shared" si="2631"/>
        <v>0.40452561240000001</v>
      </c>
      <c r="M2006" s="13">
        <f t="shared" si="2632"/>
        <v>0.24485202118726121</v>
      </c>
      <c r="N2006" s="13">
        <f t="shared" si="2633"/>
        <v>0.24548267029719872</v>
      </c>
      <c r="O2006" s="13">
        <f t="shared" si="2634"/>
        <v>9.904891381815463E-2</v>
      </c>
      <c r="P2006" s="13">
        <f t="shared" si="2635"/>
        <v>9.9304027535561612E-2</v>
      </c>
      <c r="Q2006" s="13">
        <f t="shared" si="2636"/>
        <v>0.12305747186410887</v>
      </c>
      <c r="R2006" s="13">
        <f t="shared" si="2637"/>
        <v>2.0033911259921905E-2</v>
      </c>
      <c r="S2006" s="13">
        <f t="shared" si="2638"/>
        <v>1.0068622097713587E-2</v>
      </c>
      <c r="T2006" s="13">
        <f t="shared" si="2639"/>
        <v>4.9779899166224412E-2</v>
      </c>
      <c r="U2006" s="13">
        <f t="shared" si="2640"/>
        <v>2.0085511276304754E-2</v>
      </c>
      <c r="V2006" s="13">
        <f t="shared" si="2641"/>
        <v>4.5372290177930774E-4</v>
      </c>
      <c r="W2006" s="13">
        <f t="shared" si="2642"/>
        <v>4.1124807610662395E-2</v>
      </c>
      <c r="X2006" s="13">
        <f t="shared" si="2643"/>
        <v>1.6636037983535388E-2</v>
      </c>
      <c r="Y2006" s="13">
        <f t="shared" si="2644"/>
        <v>3.3648517265996557E-3</v>
      </c>
      <c r="Z2006" s="13">
        <f t="shared" si="2645"/>
        <v>2.701410073729055E-3</v>
      </c>
      <c r="AA2006" s="13">
        <f t="shared" si="2646"/>
        <v>2.7083679164714288E-3</v>
      </c>
      <c r="AB2006" s="13">
        <f t="shared" si="2647"/>
        <v>1.3576718400339206E-3</v>
      </c>
      <c r="AC2006" s="13">
        <f t="shared" si="2648"/>
        <v>1.1500954564652225E-5</v>
      </c>
      <c r="AD2006" s="13">
        <f t="shared" si="2649"/>
        <v>1.0307682512454175E-2</v>
      </c>
      <c r="AE2006" s="13">
        <f t="shared" si="2650"/>
        <v>4.1697215807752954E-3</v>
      </c>
      <c r="AF2006" s="13">
        <f t="shared" si="2651"/>
        <v>8.4337958800031099E-4</v>
      </c>
      <c r="AG2006" s="13">
        <f t="shared" si="2652"/>
        <v>1.1372288144049518E-4</v>
      </c>
      <c r="AH2006" s="13">
        <f t="shared" si="2653"/>
        <v>2.7319739110469375E-4</v>
      </c>
      <c r="AI2006" s="13">
        <f t="shared" si="2654"/>
        <v>2.7390104750377918E-4</v>
      </c>
      <c r="AJ2006" s="13">
        <f t="shared" si="2655"/>
        <v>1.3730325813198914E-4</v>
      </c>
      <c r="AK2006" s="13">
        <f t="shared" si="2656"/>
        <v>4.5885633675544876E-5</v>
      </c>
      <c r="AL2006" s="13">
        <f t="shared" si="2657"/>
        <v>1.8657654582316142E-7</v>
      </c>
      <c r="AM2006" s="13">
        <f t="shared" si="2658"/>
        <v>2.066846265318585E-3</v>
      </c>
      <c r="AN2006" s="13">
        <f t="shared" si="2659"/>
        <v>8.3609225121465366E-4</v>
      </c>
      <c r="AO2006" s="13">
        <f t="shared" si="2660"/>
        <v>1.6911036497275114E-4</v>
      </c>
      <c r="AP2006" s="13">
        <f t="shared" si="2661"/>
        <v>2.2803157984596557E-5</v>
      </c>
      <c r="AQ2006" s="13">
        <f t="shared" si="2662"/>
        <v>2.306115362093218E-6</v>
      </c>
      <c r="AR2006" s="13">
        <f t="shared" si="2663"/>
        <v>2.2103068388541722E-5</v>
      </c>
      <c r="AS2006" s="13">
        <f t="shared" si="2664"/>
        <v>2.2159997795693565E-5</v>
      </c>
      <c r="AT2006" s="13">
        <f t="shared" si="2665"/>
        <v>1.1108536916071642E-5</v>
      </c>
      <c r="AU2006" s="13">
        <f t="shared" si="2666"/>
        <v>3.7123828125923726E-6</v>
      </c>
      <c r="AV2006" s="13">
        <f t="shared" si="2667"/>
        <v>9.3048613769010382E-7</v>
      </c>
      <c r="AW2006" s="13">
        <f t="shared" si="2668"/>
        <v>2.1019274274398528E-9</v>
      </c>
      <c r="AX2006" s="13">
        <f t="shared" si="2669"/>
        <v>3.4536161735837555E-4</v>
      </c>
      <c r="AY2006" s="13">
        <f t="shared" si="2670"/>
        <v>1.3970761976135135E-4</v>
      </c>
      <c r="AZ2006" s="13">
        <f t="shared" si="2671"/>
        <v>2.825765522045349E-5</v>
      </c>
      <c r="BA2006" s="13">
        <f t="shared" si="2672"/>
        <v>3.8103150943473353E-6</v>
      </c>
      <c r="BB2006" s="13">
        <f t="shared" si="2673"/>
        <v>3.8534251174445486E-7</v>
      </c>
      <c r="BC2006" s="13">
        <f t="shared" si="2674"/>
        <v>3.1176183109435978E-8</v>
      </c>
      <c r="BD2006" s="13">
        <f t="shared" si="2675"/>
        <v>1.4902095459656524E-6</v>
      </c>
      <c r="BE2006" s="13">
        <f t="shared" si="2676"/>
        <v>1.4940477798475973E-6</v>
      </c>
      <c r="BF2006" s="13">
        <f t="shared" si="2677"/>
        <v>7.4894794980698091E-7</v>
      </c>
      <c r="BG2006" s="13">
        <f t="shared" si="2678"/>
        <v>2.502923217878605E-7</v>
      </c>
      <c r="BH2006" s="13">
        <f t="shared" si="2679"/>
        <v>6.2734245779799958E-8</v>
      </c>
      <c r="BI2006" s="13">
        <f t="shared" si="2680"/>
        <v>1.2579165243098498E-8</v>
      </c>
      <c r="BJ2006" s="14">
        <f t="shared" si="2681"/>
        <v>0.49849495709198183</v>
      </c>
      <c r="BK2006" s="14">
        <f t="shared" si="2682"/>
        <v>0.3548297888731875</v>
      </c>
      <c r="BL2006" s="14">
        <f t="shared" si="2683"/>
        <v>0.14402873672436164</v>
      </c>
      <c r="BM2006" s="14">
        <f t="shared" si="2684"/>
        <v>0.16813617128321914</v>
      </c>
      <c r="BN2006" s="14">
        <f t="shared" si="2685"/>
        <v>0.83177901596220694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1.1607000000000001</v>
      </c>
      <c r="F2007" s="10">
        <f>VLOOKUP(B2007,home!$B$2:$E$405,3,FALSE)</f>
        <v>0.46989999999999998</v>
      </c>
      <c r="G2007" s="10">
        <f>VLOOKUP(C2007,away!$B$2:$E$405,4,FALSE)</f>
        <v>0.34460000000000002</v>
      </c>
      <c r="H2007" s="10">
        <f>VLOOKUP(A2007,away!$A$2:$E$405,3,FALSE)</f>
        <v>0.89880000000000004</v>
      </c>
      <c r="I2007" s="10">
        <f>VLOOKUP(C2007,away!$B$2:$E$405,3,FALSE)</f>
        <v>1.4463999999999999</v>
      </c>
      <c r="J2007" s="10">
        <f>VLOOKUP(B2007,home!$B$2:$E$405,4,FALSE)</f>
        <v>1.1126</v>
      </c>
      <c r="K2007" s="12">
        <f t="shared" si="2630"/>
        <v>0.18794929567800001</v>
      </c>
      <c r="L2007" s="12">
        <f t="shared" si="2631"/>
        <v>1.4464070584319999</v>
      </c>
      <c r="M2007" s="13">
        <f t="shared" si="2632"/>
        <v>0.19507789198281766</v>
      </c>
      <c r="N2007" s="13">
        <f t="shared" si="2633"/>
        <v>3.6664752400519543E-2</v>
      </c>
      <c r="O2007" s="13">
        <f t="shared" si="2634"/>
        <v>0.28216203990798272</v>
      </c>
      <c r="P2007" s="13">
        <f t="shared" si="2635"/>
        <v>5.3032156667773077E-2</v>
      </c>
      <c r="Q2007" s="13">
        <f t="shared" si="2636"/>
        <v>3.4455571949429534E-3</v>
      </c>
      <c r="R2007" s="13">
        <f t="shared" si="2637"/>
        <v>0.20406058307223898</v>
      </c>
      <c r="S2007" s="13">
        <f t="shared" si="2638"/>
        <v>3.6042136967049864E-3</v>
      </c>
      <c r="T2007" s="13">
        <f t="shared" si="2639"/>
        <v>4.9836782469966506E-3</v>
      </c>
      <c r="U2007" s="13">
        <f t="shared" si="2640"/>
        <v>3.8353042864069327E-2</v>
      </c>
      <c r="V2007" s="13">
        <f t="shared" si="2641"/>
        <v>1.0886775276446887E-4</v>
      </c>
      <c r="W2007" s="13">
        <f t="shared" si="2642"/>
        <v>2.1586334933593114E-4</v>
      </c>
      <c r="X2007" s="13">
        <f t="shared" si="2643"/>
        <v>3.1222627213626337E-4</v>
      </c>
      <c r="Y2007" s="13">
        <f t="shared" si="2644"/>
        <v>2.2580314192290098E-4</v>
      </c>
      <c r="Z2007" s="13">
        <f t="shared" si="2645"/>
        <v>9.8384889234478662E-2</v>
      </c>
      <c r="AA2007" s="13">
        <f t="shared" si="2646"/>
        <v>1.8491370636978307E-2</v>
      </c>
      <c r="AB2007" s="13">
        <f t="shared" si="2647"/>
        <v>1.7377200436704615E-3</v>
      </c>
      <c r="AC2007" s="13">
        <f t="shared" si="2648"/>
        <v>1.8497392445366848E-6</v>
      </c>
      <c r="AD2007" s="13">
        <f t="shared" si="2649"/>
        <v>1.0142841117595582E-5</v>
      </c>
      <c r="AE2007" s="13">
        <f t="shared" si="2650"/>
        <v>1.4670676985044565E-5</v>
      </c>
      <c r="AF2007" s="13">
        <f t="shared" si="2651"/>
        <v>1.0609885371572179E-5</v>
      </c>
      <c r="AG2007" s="13">
        <f t="shared" si="2652"/>
        <v>5.1154043635321408E-6</v>
      </c>
      <c r="AH2007" s="13">
        <f t="shared" si="2653"/>
        <v>3.5576149557950097E-2</v>
      </c>
      <c r="AI2007" s="13">
        <f t="shared" si="2654"/>
        <v>6.6865122523519123E-3</v>
      </c>
      <c r="AJ2007" s="13">
        <f t="shared" si="2655"/>
        <v>6.2836263418592961E-4</v>
      </c>
      <c r="AK2007" s="13">
        <f t="shared" si="2656"/>
        <v>3.9366771508539409E-5</v>
      </c>
      <c r="AL2007" s="13">
        <f t="shared" si="2657"/>
        <v>2.0114152437004563E-8</v>
      </c>
      <c r="AM2007" s="13">
        <f t="shared" si="2658"/>
        <v>3.812679688451895E-7</v>
      </c>
      <c r="AN2007" s="13">
        <f t="shared" si="2659"/>
        <v>5.5146868129171395E-7</v>
      </c>
      <c r="AO2007" s="13">
        <f t="shared" si="2660"/>
        <v>3.9882409656226111E-7</v>
      </c>
      <c r="AP2007" s="13">
        <f t="shared" si="2661"/>
        <v>1.9228732944680666E-7</v>
      </c>
      <c r="AQ2007" s="13">
        <f t="shared" si="2662"/>
        <v>6.9531437639725127E-8</v>
      </c>
      <c r="AR2007" s="13">
        <f t="shared" si="2663"/>
        <v>1.0291518766490296E-2</v>
      </c>
      <c r="AS2007" s="13">
        <f t="shared" si="2664"/>
        <v>1.9342837036187704E-3</v>
      </c>
      <c r="AT2007" s="13">
        <f t="shared" si="2665"/>
        <v>1.8177362986829059E-4</v>
      </c>
      <c r="AU2007" s="13">
        <f t="shared" si="2666"/>
        <v>1.1388075235526227E-5</v>
      </c>
      <c r="AV2007" s="13">
        <f t="shared" si="2667"/>
        <v>5.3509517991130703E-7</v>
      </c>
      <c r="AW2007" s="13">
        <f t="shared" si="2668"/>
        <v>1.5189045093112676E-10</v>
      </c>
      <c r="AX2007" s="13">
        <f t="shared" si="2669"/>
        <v>1.1943174368172503E-8</v>
      </c>
      <c r="AY2007" s="13">
        <f t="shared" si="2670"/>
        <v>1.7274691706208848E-8</v>
      </c>
      <c r="AZ2007" s="13">
        <f t="shared" si="2671"/>
        <v>1.2493118008048607E-8</v>
      </c>
      <c r="BA2007" s="13">
        <f t="shared" si="2672"/>
        <v>6.0233780228884773E-9</v>
      </c>
      <c r="BB2007" s="13">
        <f t="shared" si="2673"/>
        <v>2.1780641219775192E-9</v>
      </c>
      <c r="BC2007" s="13">
        <f t="shared" si="2674"/>
        <v>6.3007346394915586E-10</v>
      </c>
      <c r="BD2007" s="13">
        <f t="shared" si="2675"/>
        <v>2.480954230972829E-3</v>
      </c>
      <c r="BE2007" s="13">
        <f t="shared" si="2676"/>
        <v>4.6629360032069734E-4</v>
      </c>
      <c r="BF2007" s="13">
        <f t="shared" si="2677"/>
        <v>4.3819776879716951E-5</v>
      </c>
      <c r="BG2007" s="13">
        <f t="shared" si="2678"/>
        <v>2.7452987337699696E-6</v>
      </c>
      <c r="BH2007" s="13">
        <f t="shared" si="2679"/>
        <v>1.2899424085944274E-7</v>
      </c>
      <c r="BI2007" s="13">
        <f t="shared" si="2680"/>
        <v>4.8488753432101095E-9</v>
      </c>
      <c r="BJ2007" s="14">
        <f t="shared" si="2681"/>
        <v>4.5890063335705458E-2</v>
      </c>
      <c r="BK2007" s="14">
        <f t="shared" si="2682"/>
        <v>0.25182501722814893</v>
      </c>
      <c r="BL2007" s="14">
        <f t="shared" si="2683"/>
        <v>0.60314859376135221</v>
      </c>
      <c r="BM2007" s="14">
        <f t="shared" si="2684"/>
        <v>0.22480556521060907</v>
      </c>
      <c r="BN2007" s="14">
        <f t="shared" si="2685"/>
        <v>0.77444298122627497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1.7444</v>
      </c>
      <c r="F2012" s="10">
        <f>VLOOKUP(B2012,home!$B$2:$E$405,3,FALSE)</f>
        <v>0.76439999999999997</v>
      </c>
      <c r="G2012" s="10">
        <f>VLOOKUP(C2012,away!$B$2:$E$405,4,FALSE)</f>
        <v>1.0190999999999999</v>
      </c>
      <c r="H2012" s="10">
        <f>VLOOKUP(A2012,away!$A$2:$E$405,3,FALSE)</f>
        <v>1.5556000000000001</v>
      </c>
      <c r="I2012" s="10">
        <f>VLOOKUP(C2012,away!$B$2:$E$405,3,FALSE)</f>
        <v>1.2857000000000001</v>
      </c>
      <c r="J2012" s="10">
        <f>VLOOKUP(B2012,home!$B$2:$E$405,4,FALSE)</f>
        <v>0.78569999999999995</v>
      </c>
      <c r="K2012" s="12">
        <f t="shared" si="2630"/>
        <v>1.3588876697759997</v>
      </c>
      <c r="L2012" s="12">
        <f t="shared" si="2631"/>
        <v>1.571427436644</v>
      </c>
      <c r="M2012" s="13">
        <f t="shared" si="2632"/>
        <v>5.3380215046341002E-2</v>
      </c>
      <c r="N2012" s="13">
        <f t="shared" si="2633"/>
        <v>7.2537716036464084E-2</v>
      </c>
      <c r="O2012" s="13">
        <f t="shared" si="2634"/>
        <v>8.3883134497777109E-2</v>
      </c>
      <c r="P2012" s="13">
        <f t="shared" si="2635"/>
        <v>0.11398775717119113</v>
      </c>
      <c r="Q2012" s="13">
        <f t="shared" si="2636"/>
        <v>4.9285303957831934E-2</v>
      </c>
      <c r="R2012" s="13">
        <f t="shared" si="2637"/>
        <v>6.5908129510752908E-2</v>
      </c>
      <c r="S2012" s="13">
        <f t="shared" si="2638"/>
        <v>6.0852175162832499E-2</v>
      </c>
      <c r="T2012" s="13">
        <f t="shared" si="2639"/>
        <v>7.7448278862676218E-2</v>
      </c>
      <c r="U2012" s="13">
        <f t="shared" si="2640"/>
        <v>8.9561744530161816E-2</v>
      </c>
      <c r="V2012" s="13">
        <f t="shared" si="2641"/>
        <v>1.4438147916327002E-2</v>
      </c>
      <c r="W2012" s="13">
        <f t="shared" si="2642"/>
        <v>2.2324397283153368E-2</v>
      </c>
      <c r="X2012" s="13">
        <f t="shared" si="2643"/>
        <v>3.5081170397287975E-2</v>
      </c>
      <c r="Y2012" s="13">
        <f t="shared" si="2644"/>
        <v>2.7563756835940815E-2</v>
      </c>
      <c r="Z2012" s="13">
        <f t="shared" si="2645"/>
        <v>3.4523281003694402E-2</v>
      </c>
      <c r="AA2012" s="13">
        <f t="shared" si="2646"/>
        <v>4.6913260876132325E-2</v>
      </c>
      <c r="AB2012" s="13">
        <f t="shared" si="2647"/>
        <v>3.1874925876780522E-2</v>
      </c>
      <c r="AC2012" s="13">
        <f t="shared" si="2648"/>
        <v>1.9269453313124499E-3</v>
      </c>
      <c r="AD2012" s="13">
        <f t="shared" si="2649"/>
        <v>7.5840870508144869E-3</v>
      </c>
      <c r="AE2012" s="13">
        <f t="shared" si="2650"/>
        <v>1.1917842473546362E-2</v>
      </c>
      <c r="AF2012" s="13">
        <f t="shared" si="2651"/>
        <v>9.3640123242659766E-3</v>
      </c>
      <c r="AG2012" s="13">
        <f t="shared" si="2652"/>
        <v>4.9049552944747023E-3</v>
      </c>
      <c r="AH2012" s="13">
        <f t="shared" si="2653"/>
        <v>1.3562707743044002E-2</v>
      </c>
      <c r="AI2012" s="13">
        <f t="shared" si="2654"/>
        <v>1.8430196320797971E-2</v>
      </c>
      <c r="AJ2012" s="13">
        <f t="shared" si="2655"/>
        <v>1.2522283265941682E-2</v>
      </c>
      <c r="AK2012" s="13">
        <f t="shared" si="2656"/>
        <v>5.672125442510164E-3</v>
      </c>
      <c r="AL2012" s="13">
        <f t="shared" si="2657"/>
        <v>1.6459145120874475E-4</v>
      </c>
      <c r="AM2012" s="13">
        <f t="shared" si="2658"/>
        <v>2.0611844759719231E-3</v>
      </c>
      <c r="AN2012" s="13">
        <f t="shared" si="2659"/>
        <v>3.2390018375269653E-3</v>
      </c>
      <c r="AO2012" s="13">
        <f t="shared" si="2660"/>
        <v>2.5449281774151031E-3</v>
      </c>
      <c r="AP2012" s="13">
        <f t="shared" si="2661"/>
        <v>1.3330566540928341E-3</v>
      </c>
      <c r="AQ2012" s="13">
        <f t="shared" si="2662"/>
        <v>5.2370045021058256E-4</v>
      </c>
      <c r="AR2012" s="13">
        <f t="shared" si="2663"/>
        <v>4.2625622125206687E-3</v>
      </c>
      <c r="AS2012" s="13">
        <f t="shared" si="2664"/>
        <v>5.7923432322474419E-3</v>
      </c>
      <c r="AT2012" s="13">
        <f t="shared" si="2665"/>
        <v>3.9355718987057545E-3</v>
      </c>
      <c r="AU2012" s="13">
        <f t="shared" si="2666"/>
        <v>1.7826667088893904E-3</v>
      </c>
      <c r="AV2012" s="13">
        <f t="shared" si="2667"/>
        <v>6.0561095250748871E-4</v>
      </c>
      <c r="AW2012" s="13">
        <f t="shared" si="2668"/>
        <v>9.7629859243151731E-6</v>
      </c>
      <c r="AX2012" s="13">
        <f t="shared" si="2669"/>
        <v>4.6681969492199244E-4</v>
      </c>
      <c r="AY2012" s="13">
        <f t="shared" si="2670"/>
        <v>7.3357327656620066E-4</v>
      </c>
      <c r="AZ2012" s="13">
        <f t="shared" si="2671"/>
        <v>5.7637858679248255E-4</v>
      </c>
      <c r="BA2012" s="13">
        <f t="shared" si="2672"/>
        <v>3.01912375059934E-4</v>
      </c>
      <c r="BB2012" s="13">
        <f t="shared" si="2673"/>
        <v>1.1860834740788353E-4</v>
      </c>
      <c r="BC2012" s="13">
        <f t="shared" si="2674"/>
        <v>3.7276882266350255E-5</v>
      </c>
      <c r="BD2012" s="13">
        <f t="shared" si="2675"/>
        <v>1.1163845351928236E-3</v>
      </c>
      <c r="BE2012" s="13">
        <f t="shared" si="2676"/>
        <v>1.5170411796021387E-3</v>
      </c>
      <c r="BF2012" s="13">
        <f t="shared" si="2677"/>
        <v>1.0307442767518921E-3</v>
      </c>
      <c r="BG2012" s="13">
        <f t="shared" si="2678"/>
        <v>4.6688856279010905E-4</v>
      </c>
      <c r="BH2012" s="13">
        <f t="shared" si="2679"/>
        <v>1.5861227778372927E-4</v>
      </c>
      <c r="BI2012" s="13">
        <f t="shared" si="2680"/>
        <v>4.3107253711079014E-5</v>
      </c>
      <c r="BJ2012" s="14">
        <f t="shared" si="2681"/>
        <v>0.32994796127468823</v>
      </c>
      <c r="BK2012" s="14">
        <f t="shared" si="2682"/>
        <v>0.24548340535577906</v>
      </c>
      <c r="BL2012" s="14">
        <f t="shared" si="2683"/>
        <v>0.38904004115460106</v>
      </c>
      <c r="BM2012" s="14">
        <f t="shared" si="2684"/>
        <v>0.55928862227776255</v>
      </c>
      <c r="BN2012" s="14">
        <f t="shared" si="2685"/>
        <v>0.43898225622035819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1.5941000000000001</v>
      </c>
      <c r="F2040" s="10">
        <f>VLOOKUP(B2040,home!$B$2:$E$405,3,FALSE)</f>
        <v>0.9758</v>
      </c>
      <c r="G2040" s="10">
        <f>VLOOKUP(C2040,away!$B$2:$E$405,4,FALSE)</f>
        <v>1.1849000000000001</v>
      </c>
      <c r="H2040" s="10">
        <f>VLOOKUP(A2040,away!$A$2:$E$405,3,FALSE)</f>
        <v>1.1647000000000001</v>
      </c>
      <c r="I2040" s="10">
        <f>VLOOKUP(C2040,away!$B$2:$E$405,3,FALSE)</f>
        <v>0.85860000000000003</v>
      </c>
      <c r="J2040" s="10">
        <f>VLOOKUP(B2040,home!$B$2:$E$405,4,FALSE)</f>
        <v>1.7172000000000001</v>
      </c>
      <c r="K2040" s="12">
        <f t="shared" si="2686"/>
        <v>1.8431389420220001</v>
      </c>
      <c r="L2040" s="12">
        <f t="shared" si="2687"/>
        <v>1.7172196104240003</v>
      </c>
      <c r="M2040" s="13">
        <f t="shared" si="2688"/>
        <v>2.8428629731849009E-2</v>
      </c>
      <c r="N2040" s="13">
        <f t="shared" si="2689"/>
        <v>5.2397914527095364E-2</v>
      </c>
      <c r="O2040" s="13">
        <f t="shared" si="2690"/>
        <v>4.8818200473013905E-2</v>
      </c>
      <c r="P2040" s="13">
        <f t="shared" si="2691"/>
        <v>8.9978726371248777E-2</v>
      </c>
      <c r="Q2040" s="13">
        <f t="shared" si="2692"/>
        <v>4.8288318372814873E-2</v>
      </c>
      <c r="R2040" s="13">
        <f t="shared" si="2693"/>
        <v>4.191578559893485E-2</v>
      </c>
      <c r="S2040" s="13">
        <f t="shared" si="2694"/>
        <v>7.1197339405368876E-2</v>
      </c>
      <c r="T2040" s="13">
        <f t="shared" si="2695"/>
        <v>8.292164726419525E-2</v>
      </c>
      <c r="U2040" s="13">
        <f t="shared" si="2696"/>
        <v>7.7256616722841773E-2</v>
      </c>
      <c r="V2040" s="13">
        <f t="shared" si="2697"/>
        <v>2.5038319082414315E-2</v>
      </c>
      <c r="W2040" s="13">
        <f t="shared" si="2698"/>
        <v>2.9667360012563846E-2</v>
      </c>
      <c r="X2040" s="13">
        <f t="shared" si="2699"/>
        <v>5.0945372403083451E-2</v>
      </c>
      <c r="Y2040" s="13">
        <f t="shared" si="2700"/>
        <v>4.3742196275464294E-2</v>
      </c>
      <c r="Z2040" s="13">
        <f t="shared" si="2701"/>
        <v>2.3992869672272935E-2</v>
      </c>
      <c r="AA2040" s="13">
        <f t="shared" si="2702"/>
        <v>4.4222192423824878E-2</v>
      </c>
      <c r="AB2040" s="13">
        <f t="shared" si="2703"/>
        <v>4.0753822478970948E-2</v>
      </c>
      <c r="AC2040" s="13">
        <f t="shared" si="2704"/>
        <v>4.9530088214834907E-3</v>
      </c>
      <c r="AD2040" s="13">
        <f t="shared" si="2705"/>
        <v>1.3670266636535684E-2</v>
      </c>
      <c r="AE2040" s="13">
        <f t="shared" si="2706"/>
        <v>2.3474849947984017E-2</v>
      </c>
      <c r="AF2040" s="13">
        <f t="shared" si="2707"/>
        <v>2.0155736341219491E-2</v>
      </c>
      <c r="AG2040" s="13">
        <f t="shared" si="2708"/>
        <v>1.1537275235892597E-2</v>
      </c>
      <c r="AH2040" s="13">
        <f t="shared" si="2709"/>
        <v>1.0300256577893591E-2</v>
      </c>
      <c r="AI2040" s="13">
        <f t="shared" si="2710"/>
        <v>1.8984804011533945E-2</v>
      </c>
      <c r="AJ2040" s="13">
        <f t="shared" si="2711"/>
        <v>1.7495815790156851E-2</v>
      </c>
      <c r="AK2040" s="13">
        <f t="shared" si="2712"/>
        <v>1.0749073135093835E-2</v>
      </c>
      <c r="AL2040" s="13">
        <f t="shared" si="2713"/>
        <v>6.2706564426966811E-4</v>
      </c>
      <c r="AM2040" s="13">
        <f t="shared" si="2714"/>
        <v>5.0392401571246019E-3</v>
      </c>
      <c r="AN2040" s="13">
        <f t="shared" si="2715"/>
        <v>8.6534820194504869E-3</v>
      </c>
      <c r="AO2040" s="13">
        <f t="shared" si="2716"/>
        <v>7.4299645111259296E-3</v>
      </c>
      <c r="AP2040" s="13">
        <f t="shared" si="2717"/>
        <v>4.2529602544199383E-3</v>
      </c>
      <c r="AQ2040" s="13">
        <f t="shared" si="2718"/>
        <v>1.8258166878109417E-3</v>
      </c>
      <c r="AR2040" s="13">
        <f t="shared" si="2719"/>
        <v>3.5375605175915321E-3</v>
      </c>
      <c r="AS2040" s="13">
        <f t="shared" si="2720"/>
        <v>6.5202155497324568E-3</v>
      </c>
      <c r="AT2040" s="13">
        <f t="shared" si="2721"/>
        <v>6.0088315950446378E-3</v>
      </c>
      <c r="AU2040" s="13">
        <f t="shared" si="2722"/>
        <v>3.6917038362929808E-3</v>
      </c>
      <c r="AV2040" s="13">
        <f t="shared" si="2723"/>
        <v>1.7010807757709015E-3</v>
      </c>
      <c r="AW2040" s="13">
        <f t="shared" si="2724"/>
        <v>5.5130816045844094E-5</v>
      </c>
      <c r="AX2040" s="13">
        <f t="shared" si="2725"/>
        <v>1.5480032952995717E-3</v>
      </c>
      <c r="AY2040" s="13">
        <f t="shared" si="2726"/>
        <v>2.6582616156893995E-3</v>
      </c>
      <c r="AZ2040" s="13">
        <f t="shared" si="2727"/>
        <v>2.2824094880496124E-3</v>
      </c>
      <c r="BA2040" s="13">
        <f t="shared" si="2728"/>
        <v>1.3064661106321988E-3</v>
      </c>
      <c r="BB2040" s="13">
        <f t="shared" si="2729"/>
        <v>5.6087230638299614E-4</v>
      </c>
      <c r="BC2040" s="13">
        <f t="shared" si="2730"/>
        <v>1.9262818469292363E-4</v>
      </c>
      <c r="BD2040" s="13">
        <f t="shared" si="2731"/>
        <v>1.0124613823116423E-3</v>
      </c>
      <c r="BE2040" s="13">
        <f t="shared" si="2732"/>
        <v>1.8661070010320125E-3</v>
      </c>
      <c r="BF2040" s="13">
        <f t="shared" si="2733"/>
        <v>1.7197472417909954E-3</v>
      </c>
      <c r="BG2040" s="13">
        <f t="shared" si="2734"/>
        <v>1.0565777039266363E-3</v>
      </c>
      <c r="BH2040" s="13">
        <f t="shared" si="2735"/>
        <v>4.868548778448438E-4</v>
      </c>
      <c r="BI2040" s="13">
        <f t="shared" si="2736"/>
        <v>1.7946823689383897E-4</v>
      </c>
      <c r="BJ2040" s="14">
        <f t="shared" si="2737"/>
        <v>0.41255104164752743</v>
      </c>
      <c r="BK2040" s="14">
        <f t="shared" si="2738"/>
        <v>0.22288135067232356</v>
      </c>
      <c r="BL2040" s="14">
        <f t="shared" si="2739"/>
        <v>0.33827717593049705</v>
      </c>
      <c r="BM2040" s="14">
        <f t="shared" si="2740"/>
        <v>0.6852717320480205</v>
      </c>
      <c r="BN2040" s="14">
        <f t="shared" si="2741"/>
        <v>0.30982757507495678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1.5941000000000001</v>
      </c>
      <c r="F2041" s="10">
        <f>VLOOKUP(B2041,home!$B$2:$E$405,3,FALSE)</f>
        <v>1.6728000000000001</v>
      </c>
      <c r="G2041" s="10">
        <f>VLOOKUP(C2041,away!$B$2:$E$405,4,FALSE)</f>
        <v>1.1919</v>
      </c>
      <c r="H2041" s="10">
        <f>VLOOKUP(A2041,away!$A$2:$E$405,3,FALSE)</f>
        <v>1.1647000000000001</v>
      </c>
      <c r="I2041" s="10">
        <f>VLOOKUP(C2041,away!$B$2:$E$405,3,FALSE)</f>
        <v>1.5455000000000001</v>
      </c>
      <c r="J2041" s="10">
        <f>VLOOKUP(B2041,home!$B$2:$E$405,4,FALSE)</f>
        <v>0.66779999999999995</v>
      </c>
      <c r="K2041" s="12">
        <f t="shared" si="2686"/>
        <v>3.1783330311119999</v>
      </c>
      <c r="L2041" s="12">
        <f t="shared" si="2687"/>
        <v>1.2020692830300002</v>
      </c>
      <c r="M2041" s="13">
        <f t="shared" si="2688"/>
        <v>1.2520320505687993E-2</v>
      </c>
      <c r="N2041" s="13">
        <f t="shared" si="2689"/>
        <v>3.9793748223337054E-2</v>
      </c>
      <c r="O2041" s="13">
        <f t="shared" si="2690"/>
        <v>1.5050292693578172E-2</v>
      </c>
      <c r="P2041" s="13">
        <f t="shared" si="2691"/>
        <v>4.7834842395903104E-2</v>
      </c>
      <c r="Q2041" s="13">
        <f t="shared" si="2692"/>
        <v>6.3238892204993319E-2</v>
      </c>
      <c r="R2041" s="13">
        <f t="shared" si="2693"/>
        <v>9.0457472737805848E-3</v>
      </c>
      <c r="S2041" s="13">
        <f t="shared" si="2694"/>
        <v>4.5689168779692417E-2</v>
      </c>
      <c r="T2041" s="13">
        <f t="shared" si="2695"/>
        <v>7.6017529812467774E-2</v>
      </c>
      <c r="U2041" s="13">
        <f t="shared" si="2696"/>
        <v>2.8750397351348163E-2</v>
      </c>
      <c r="V2041" s="13">
        <f t="shared" si="2697"/>
        <v>1.9395440545218849E-2</v>
      </c>
      <c r="W2041" s="13">
        <f t="shared" si="2698"/>
        <v>6.699808664868713E-2</v>
      </c>
      <c r="X2041" s="13">
        <f t="shared" si="2699"/>
        <v>8.0536341982169163E-2</v>
      </c>
      <c r="Y2041" s="13">
        <f t="shared" si="2700"/>
        <v>4.8405131432182509E-2</v>
      </c>
      <c r="Z2041" s="13">
        <f t="shared" si="2701"/>
        <v>3.6245383132880019E-3</v>
      </c>
      <c r="AA2041" s="13">
        <f t="shared" si="2702"/>
        <v>1.1519989843654233E-2</v>
      </c>
      <c r="AB2041" s="13">
        <f t="shared" si="2703"/>
        <v>1.8307182119080508E-2</v>
      </c>
      <c r="AC2041" s="13">
        <f t="shared" si="2704"/>
        <v>4.6313602817623679E-3</v>
      </c>
      <c r="AD2041" s="13">
        <f t="shared" si="2705"/>
        <v>5.3235557954206557E-2</v>
      </c>
      <c r="AE2041" s="13">
        <f t="shared" si="2706"/>
        <v>6.3992828981715086E-2</v>
      </c>
      <c r="AF2041" s="13">
        <f t="shared" si="2707"/>
        <v>3.8461907026555851E-2</v>
      </c>
      <c r="AG2041" s="13">
        <f t="shared" si="2708"/>
        <v>1.5411292334459505E-2</v>
      </c>
      <c r="AH2041" s="13">
        <f t="shared" si="2709"/>
        <v>1.0892365428922185E-3</v>
      </c>
      <c r="AI2041" s="13">
        <f t="shared" si="2710"/>
        <v>3.4619564829685818E-3</v>
      </c>
      <c r="AJ2041" s="13">
        <f t="shared" si="2711"/>
        <v>5.5016253210456861E-3</v>
      </c>
      <c r="AK2041" s="13">
        <f t="shared" si="2712"/>
        <v>5.8286658275605542E-3</v>
      </c>
      <c r="AL2041" s="13">
        <f t="shared" si="2713"/>
        <v>7.0777865169218887E-4</v>
      </c>
      <c r="AM2041" s="13">
        <f t="shared" si="2714"/>
        <v>3.3840066455106357E-2</v>
      </c>
      <c r="AN2041" s="13">
        <f t="shared" si="2715"/>
        <v>4.0678104421377252E-2</v>
      </c>
      <c r="AO2041" s="13">
        <f t="shared" si="2716"/>
        <v>2.4448949908412225E-2</v>
      </c>
      <c r="AP2041" s="13">
        <f t="shared" si="2717"/>
        <v>9.7964438957471572E-3</v>
      </c>
      <c r="AQ2041" s="13">
        <f t="shared" si="2718"/>
        <v>2.9440010725011014E-3</v>
      </c>
      <c r="AR2041" s="13">
        <f t="shared" si="2719"/>
        <v>2.618675580329046E-4</v>
      </c>
      <c r="AS2041" s="13">
        <f t="shared" si="2720"/>
        <v>8.3230230947261934E-4</v>
      </c>
      <c r="AT2041" s="13">
        <f t="shared" si="2721"/>
        <v>1.3226669610338143E-3</v>
      </c>
      <c r="AU2041" s="13">
        <f t="shared" si="2722"/>
        <v>1.4012920304714333E-3</v>
      </c>
      <c r="AV2041" s="13">
        <f t="shared" si="2723"/>
        <v>1.11344318667034E-3</v>
      </c>
      <c r="AW2041" s="13">
        <f t="shared" si="2724"/>
        <v>7.5114513596560544E-5</v>
      </c>
      <c r="AX2041" s="13">
        <f t="shared" si="2725"/>
        <v>1.7925833498214944E-2</v>
      </c>
      <c r="AY2041" s="13">
        <f t="shared" si="2726"/>
        <v>2.1548093820914393E-2</v>
      </c>
      <c r="AZ2041" s="13">
        <f t="shared" si="2727"/>
        <v>1.2951150844984875E-2</v>
      </c>
      <c r="BA2041" s="13">
        <f t="shared" si="2728"/>
        <v>5.1893935368814495E-3</v>
      </c>
      <c r="BB2041" s="13">
        <f t="shared" si="2729"/>
        <v>1.5595026420599002E-3</v>
      </c>
      <c r="BC2041" s="13">
        <f t="shared" si="2730"/>
        <v>3.7492604456486637E-4</v>
      </c>
      <c r="BD2041" s="13">
        <f t="shared" si="2731"/>
        <v>5.2463824622238477E-5</v>
      </c>
      <c r="BE2041" s="13">
        <f t="shared" si="2732"/>
        <v>1.6674750673532763E-4</v>
      </c>
      <c r="BF2041" s="13">
        <f t="shared" si="2733"/>
        <v>2.6498955425623128E-4</v>
      </c>
      <c r="BG2041" s="13">
        <f t="shared" si="2734"/>
        <v>2.8074168439740842E-4</v>
      </c>
      <c r="BH2041" s="13">
        <f t="shared" si="2735"/>
        <v>2.2307264218257591E-4</v>
      </c>
      <c r="BI2041" s="13">
        <f t="shared" si="2736"/>
        <v>1.4179982939726174E-4</v>
      </c>
      <c r="BJ2041" s="14">
        <f t="shared" si="2737"/>
        <v>0.71734778274153854</v>
      </c>
      <c r="BK2041" s="14">
        <f t="shared" si="2738"/>
        <v>0.15232700498087132</v>
      </c>
      <c r="BL2041" s="14">
        <f t="shared" si="2739"/>
        <v>0.10461648054318086</v>
      </c>
      <c r="BM2041" s="14">
        <f t="shared" si="2740"/>
        <v>0.76895898397428042</v>
      </c>
      <c r="BN2041" s="14">
        <f t="shared" si="2741"/>
        <v>0.18748384329728021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1.5941000000000001</v>
      </c>
      <c r="F2042" s="10">
        <f>VLOOKUP(B2042,home!$B$2:$E$405,3,FALSE)</f>
        <v>0.94099999999999995</v>
      </c>
      <c r="G2042" s="10">
        <f>VLOOKUP(C2042,away!$B$2:$E$405,4,FALSE)</f>
        <v>1.1849000000000001</v>
      </c>
      <c r="H2042" s="10">
        <f>VLOOKUP(A2042,away!$A$2:$E$405,3,FALSE)</f>
        <v>1.1647000000000001</v>
      </c>
      <c r="I2042" s="10">
        <f>VLOOKUP(C2042,away!$B$2:$E$405,3,FALSE)</f>
        <v>0.66779999999999995</v>
      </c>
      <c r="J2042" s="10">
        <f>VLOOKUP(B2042,home!$B$2:$E$405,4,FALSE)</f>
        <v>1.0303</v>
      </c>
      <c r="K2042" s="12">
        <f t="shared" si="2686"/>
        <v>1.7774069936899999</v>
      </c>
      <c r="L2042" s="12">
        <f t="shared" si="2687"/>
        <v>0.80135359579799992</v>
      </c>
      <c r="M2042" s="13">
        <f t="shared" si="2688"/>
        <v>7.5867977343698934E-2</v>
      </c>
      <c r="N2042" s="13">
        <f t="shared" si="2689"/>
        <v>0.13484827352780496</v>
      </c>
      <c r="O2042" s="13">
        <f t="shared" si="2690"/>
        <v>6.0797076450294328E-2</v>
      </c>
      <c r="P2042" s="13">
        <f t="shared" si="2691"/>
        <v>0.10806114887865874</v>
      </c>
      <c r="Q2042" s="13">
        <f t="shared" si="2692"/>
        <v>0.1198401322276713</v>
      </c>
      <c r="R2042" s="13">
        <f t="shared" si="2693"/>
        <v>2.4359977913724629E-2</v>
      </c>
      <c r="S2042" s="13">
        <f t="shared" si="2694"/>
        <v>3.8478724179225383E-2</v>
      </c>
      <c r="T2042" s="13">
        <f t="shared" si="2695"/>
        <v>9.6034320881552171E-2</v>
      </c>
      <c r="U2042" s="13">
        <f t="shared" si="2696"/>
        <v>4.3297595109988089E-2</v>
      </c>
      <c r="V2042" s="13">
        <f t="shared" si="2697"/>
        <v>6.0896064859781943E-3</v>
      </c>
      <c r="W2042" s="13">
        <f t="shared" si="2698"/>
        <v>7.1001563048732452E-2</v>
      </c>
      <c r="X2042" s="13">
        <f t="shared" si="2699"/>
        <v>5.689735785638015E-2</v>
      </c>
      <c r="Y2042" s="13">
        <f t="shared" si="2700"/>
        <v>2.2797451154807906E-2</v>
      </c>
      <c r="Z2042" s="13">
        <f t="shared" si="2701"/>
        <v>6.5069852982410315E-3</v>
      </c>
      <c r="AA2042" s="13">
        <f t="shared" si="2702"/>
        <v>1.1565561176931619E-2</v>
      </c>
      <c r="AB2042" s="13">
        <f t="shared" si="2703"/>
        <v>1.0278354660913903E-2</v>
      </c>
      <c r="AC2042" s="13">
        <f t="shared" si="2704"/>
        <v>5.4210114080198663E-4</v>
      </c>
      <c r="AD2042" s="13">
        <f t="shared" si="2705"/>
        <v>3.1549668681434634E-2</v>
      </c>
      <c r="AE2042" s="13">
        <f t="shared" si="2706"/>
        <v>2.5282440444103185E-2</v>
      </c>
      <c r="AF2042" s="13">
        <f t="shared" si="2707"/>
        <v>1.0130087280215434E-2</v>
      </c>
      <c r="AG2042" s="13">
        <f t="shared" si="2708"/>
        <v>2.7059272892494064E-3</v>
      </c>
      <c r="AH2042" s="13">
        <f t="shared" si="2709"/>
        <v>1.3035990166375428E-3</v>
      </c>
      <c r="AI2042" s="13">
        <f t="shared" si="2710"/>
        <v>2.317026009138975E-3</v>
      </c>
      <c r="AJ2042" s="13">
        <f t="shared" si="2711"/>
        <v>2.0591491166026218E-3</v>
      </c>
      <c r="AK2042" s="13">
        <f t="shared" si="2712"/>
        <v>1.2199820136333621E-3</v>
      </c>
      <c r="AL2042" s="13">
        <f t="shared" si="2713"/>
        <v>3.0885268928740957E-5</v>
      </c>
      <c r="AM2042" s="13">
        <f t="shared" si="2714"/>
        <v>1.1215320352596847E-2</v>
      </c>
      <c r="AN2042" s="13">
        <f t="shared" si="2715"/>
        <v>8.987437292579975E-3</v>
      </c>
      <c r="AO2042" s="13">
        <f t="shared" si="2716"/>
        <v>3.6010575957090016E-3</v>
      </c>
      <c r="AP2042" s="13">
        <f t="shared" si="2717"/>
        <v>9.6190681766570305E-4</v>
      </c>
      <c r="AQ2042" s="13">
        <f t="shared" si="2718"/>
        <v>1.9270687178975552E-4</v>
      </c>
      <c r="AR2042" s="13">
        <f t="shared" si="2719"/>
        <v>2.0892875189224637E-4</v>
      </c>
      <c r="AS2042" s="13">
        <f t="shared" si="2720"/>
        <v>3.7135142479620149E-4</v>
      </c>
      <c r="AT2042" s="13">
        <f t="shared" si="2721"/>
        <v>3.3002130977475728E-4</v>
      </c>
      <c r="AU2042" s="13">
        <f t="shared" si="2722"/>
        <v>1.9552739468679589E-4</v>
      </c>
      <c r="AV2042" s="13">
        <f t="shared" si="2723"/>
        <v>8.6882939693573984E-5</v>
      </c>
      <c r="AW2042" s="13">
        <f t="shared" si="2724"/>
        <v>1.2219683604477807E-6</v>
      </c>
      <c r="AX2042" s="13">
        <f t="shared" si="2725"/>
        <v>3.3223648051965734E-3</v>
      </c>
      <c r="AY2042" s="13">
        <f t="shared" si="2726"/>
        <v>2.6623889831969955E-3</v>
      </c>
      <c r="AZ2042" s="13">
        <f t="shared" si="2727"/>
        <v>1.0667574925489465E-3</v>
      </c>
      <c r="BA2042" s="13">
        <f t="shared" si="2728"/>
        <v>2.849499841661855E-4</v>
      </c>
      <c r="BB2042" s="13">
        <f t="shared" si="2729"/>
        <v>5.7086423608538968E-5</v>
      </c>
      <c r="BC2042" s="13">
        <f t="shared" si="2730"/>
        <v>9.1492821659901106E-6</v>
      </c>
      <c r="BD2042" s="13">
        <f t="shared" si="2731"/>
        <v>2.7904301099073286E-5</v>
      </c>
      <c r="BE2042" s="13">
        <f t="shared" si="2732"/>
        <v>4.9597299927524412E-5</v>
      </c>
      <c r="BF2042" s="13">
        <f t="shared" si="2733"/>
        <v>4.4077293879661205E-5</v>
      </c>
      <c r="BG2042" s="13">
        <f t="shared" si="2734"/>
        <v>2.6114430134879759E-5</v>
      </c>
      <c r="BH2042" s="13">
        <f t="shared" si="2735"/>
        <v>1.1603992689491042E-5</v>
      </c>
      <c r="BI2042" s="13">
        <f t="shared" si="2736"/>
        <v>4.125003552205799E-6</v>
      </c>
      <c r="BJ2042" s="14">
        <f t="shared" si="2737"/>
        <v>0.60344834829317628</v>
      </c>
      <c r="BK2042" s="14">
        <f t="shared" si="2738"/>
        <v>0.23173283228048899</v>
      </c>
      <c r="BL2042" s="14">
        <f t="shared" si="2739"/>
        <v>0.15855445560999143</v>
      </c>
      <c r="BM2042" s="14">
        <f t="shared" si="2740"/>
        <v>0.47380686812520822</v>
      </c>
      <c r="BN2042" s="14">
        <f t="shared" si="2741"/>
        <v>0.52377458634185292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1.1607000000000001</v>
      </c>
      <c r="F2043" s="10">
        <f>VLOOKUP(B2043,home!$B$2:$E$405,3,FALSE)</f>
        <v>0.68920000000000003</v>
      </c>
      <c r="G2043" s="10">
        <f>VLOOKUP(C2043,away!$B$2:$E$405,4,FALSE)</f>
        <v>1.1748000000000001</v>
      </c>
      <c r="H2043" s="10">
        <f>VLOOKUP(A2043,away!$A$2:$E$405,3,FALSE)</f>
        <v>0.89880000000000004</v>
      </c>
      <c r="I2043" s="10">
        <f>VLOOKUP(C2043,away!$B$2:$E$405,3,FALSE)</f>
        <v>1.2137</v>
      </c>
      <c r="J2043" s="10">
        <f>VLOOKUP(B2043,home!$B$2:$E$405,4,FALSE)</f>
        <v>1.1126</v>
      </c>
      <c r="K2043" s="12">
        <f t="shared" si="2686"/>
        <v>0.93978647611200006</v>
      </c>
      <c r="L2043" s="12">
        <f t="shared" si="2687"/>
        <v>1.2137059228560001</v>
      </c>
      <c r="M2043" s="13">
        <f t="shared" si="2688"/>
        <v>0.11607805816478889</v>
      </c>
      <c r="N2043" s="13">
        <f t="shared" si="2689"/>
        <v>0.1090885892366107</v>
      </c>
      <c r="O2043" s="13">
        <f t="shared" si="2690"/>
        <v>0.14088462670822754</v>
      </c>
      <c r="P2043" s="13">
        <f t="shared" si="2691"/>
        <v>0.13240146687247972</v>
      </c>
      <c r="Q2043" s="13">
        <f t="shared" si="2692"/>
        <v>5.1259990431351918E-2</v>
      </c>
      <c r="R2043" s="13">
        <f t="shared" si="2693"/>
        <v>8.5496252937566214E-2</v>
      </c>
      <c r="S2043" s="13">
        <f t="shared" si="2694"/>
        <v>3.7755086334012145E-2</v>
      </c>
      <c r="T2043" s="13">
        <f t="shared" si="2695"/>
        <v>6.2214553992073721E-2</v>
      </c>
      <c r="U2043" s="13">
        <f t="shared" si="2696"/>
        <v>8.0348222268975575E-2</v>
      </c>
      <c r="V2043" s="13">
        <f t="shared" si="2697"/>
        <v>4.7849303511337685E-3</v>
      </c>
      <c r="W2043" s="13">
        <f t="shared" si="2698"/>
        <v>1.6057815257671689E-2</v>
      </c>
      <c r="X2043" s="13">
        <f t="shared" si="2699"/>
        <v>1.9489465486363579E-2</v>
      </c>
      <c r="Y2043" s="13">
        <f t="shared" si="2700"/>
        <v>1.1827239847048537E-2</v>
      </c>
      <c r="Z2043" s="13">
        <f t="shared" si="2701"/>
        <v>3.4589102857439616E-2</v>
      </c>
      <c r="AA2043" s="13">
        <f t="shared" si="2702"/>
        <v>3.2506371086268686E-2</v>
      </c>
      <c r="AB2043" s="13">
        <f t="shared" si="2703"/>
        <v>1.5274523967176726E-2</v>
      </c>
      <c r="AC2043" s="13">
        <f t="shared" si="2704"/>
        <v>3.4111302309680164E-4</v>
      </c>
      <c r="AD2043" s="13">
        <f t="shared" si="2705"/>
        <v>3.7727294037661948E-3</v>
      </c>
      <c r="AE2043" s="13">
        <f t="shared" si="2706"/>
        <v>4.5789840226840165E-3</v>
      </c>
      <c r="AF2043" s="13">
        <f t="shared" si="2707"/>
        <v>2.7787700144972925E-3</v>
      </c>
      <c r="AG2043" s="13">
        <f t="shared" si="2708"/>
        <v>1.1242032082833394E-3</v>
      </c>
      <c r="AH2043" s="13">
        <f t="shared" si="2709"/>
        <v>1.0495249751087465E-2</v>
      </c>
      <c r="AI2043" s="13">
        <f t="shared" si="2710"/>
        <v>9.8632937794898325E-3</v>
      </c>
      <c r="AJ2043" s="13">
        <f t="shared" si="2711"/>
        <v>4.6346950519420803E-3</v>
      </c>
      <c r="AK2043" s="13">
        <f t="shared" si="2712"/>
        <v>1.4518745769061237E-3</v>
      </c>
      <c r="AL2043" s="13">
        <f t="shared" si="2713"/>
        <v>1.5563273659594202E-5</v>
      </c>
      <c r="AM2043" s="13">
        <f t="shared" si="2714"/>
        <v>7.0911201433791228E-4</v>
      </c>
      <c r="AN2043" s="13">
        <f t="shared" si="2715"/>
        <v>8.6065345177027295E-4</v>
      </c>
      <c r="AO2043" s="13">
        <f t="shared" si="2716"/>
        <v>5.2229009597002068E-4</v>
      </c>
      <c r="AP2043" s="13">
        <f t="shared" si="2717"/>
        <v>2.1130219430928098E-4</v>
      </c>
      <c r="AQ2043" s="13">
        <f t="shared" si="2718"/>
        <v>6.4114681186410938E-5</v>
      </c>
      <c r="AR2043" s="13">
        <f t="shared" si="2719"/>
        <v>2.5476293569495602E-3</v>
      </c>
      <c r="AS2043" s="13">
        <f t="shared" si="2720"/>
        <v>2.3942276158071076E-3</v>
      </c>
      <c r="AT2043" s="13">
        <f t="shared" si="2721"/>
        <v>1.1250313670346985E-3</v>
      </c>
      <c r="AU2043" s="13">
        <f t="shared" si="2722"/>
        <v>3.5242975464700187E-4</v>
      </c>
      <c r="AV2043" s="13">
        <f t="shared" si="2723"/>
        <v>8.2802179299180644E-5</v>
      </c>
      <c r="AW2043" s="13">
        <f t="shared" si="2724"/>
        <v>4.9310694086339865E-7</v>
      </c>
      <c r="AX2043" s="13">
        <f t="shared" si="2725"/>
        <v>1.1106898018721805E-4</v>
      </c>
      <c r="AY2043" s="13">
        <f t="shared" si="2726"/>
        <v>1.3480507909880229E-4</v>
      </c>
      <c r="AZ2043" s="13">
        <f t="shared" si="2727"/>
        <v>8.1806861466643974E-5</v>
      </c>
      <c r="BA2043" s="13">
        <f t="shared" si="2728"/>
        <v>3.3096490764108696E-5</v>
      </c>
      <c r="BB2043" s="13">
        <f t="shared" si="2729"/>
        <v>1.0042351716536908E-5</v>
      </c>
      <c r="BC2043" s="13">
        <f t="shared" si="2730"/>
        <v>2.4376923515527901E-6</v>
      </c>
      <c r="BD2043" s="13">
        <f t="shared" si="2731"/>
        <v>5.153454732952506E-4</v>
      </c>
      <c r="BE2043" s="13">
        <f t="shared" si="2732"/>
        <v>4.8431470632841439E-4</v>
      </c>
      <c r="BF2043" s="13">
        <f t="shared" si="2733"/>
        <v>2.2757620559479935E-4</v>
      </c>
      <c r="BG2043" s="13">
        <f t="shared" si="2734"/>
        <v>7.1291013434292191E-5</v>
      </c>
      <c r="BH2043" s="13">
        <f t="shared" si="2735"/>
        <v>1.6749582573466669E-5</v>
      </c>
      <c r="BI2043" s="13">
        <f t="shared" si="2736"/>
        <v>3.148206236613043E-6</v>
      </c>
      <c r="BJ2043" s="14">
        <f t="shared" si="2737"/>
        <v>0.28493307079350971</v>
      </c>
      <c r="BK2043" s="14">
        <f t="shared" si="2738"/>
        <v>0.29151102309826971</v>
      </c>
      <c r="BL2043" s="14">
        <f t="shared" si="2739"/>
        <v>0.38877565558884059</v>
      </c>
      <c r="BM2043" s="14">
        <f t="shared" si="2740"/>
        <v>0.36446555601487673</v>
      </c>
      <c r="BN2043" s="14">
        <f t="shared" si="2741"/>
        <v>0.63520898435102502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1.1607000000000001</v>
      </c>
      <c r="F2044" s="10">
        <f>VLOOKUP(B2044,home!$B$2:$E$405,3,FALSE)</f>
        <v>2.4984999999999999</v>
      </c>
      <c r="G2044" s="10">
        <f>VLOOKUP(C2044,away!$B$2:$E$405,4,FALSE)</f>
        <v>0.70489999999999997</v>
      </c>
      <c r="H2044" s="10">
        <f>VLOOKUP(A2044,away!$A$2:$E$405,3,FALSE)</f>
        <v>0.89880000000000004</v>
      </c>
      <c r="I2044" s="10">
        <f>VLOOKUP(C2044,away!$B$2:$E$405,3,FALSE)</f>
        <v>1.2137</v>
      </c>
      <c r="J2044" s="10">
        <f>VLOOKUP(B2044,home!$B$2:$E$405,4,FALSE)</f>
        <v>1.0013000000000001</v>
      </c>
      <c r="K2044" s="12">
        <f t="shared" si="2686"/>
        <v>2.0442163088549998</v>
      </c>
      <c r="L2044" s="12">
        <f t="shared" si="2687"/>
        <v>1.0922916956280002</v>
      </c>
      <c r="M2044" s="13">
        <f t="shared" si="2688"/>
        <v>4.3434205441571873E-2</v>
      </c>
      <c r="N2044" s="13">
        <f t="shared" si="2689"/>
        <v>8.8788911125819797E-2</v>
      </c>
      <c r="O2044" s="13">
        <f t="shared" si="2690"/>
        <v>4.7442821910029458E-2</v>
      </c>
      <c r="P2044" s="13">
        <f t="shared" si="2691"/>
        <v>9.6983390286585522E-2</v>
      </c>
      <c r="Q2044" s="13">
        <f t="shared" si="2692"/>
        <v>9.075187008443901E-2</v>
      </c>
      <c r="R2044" s="13">
        <f t="shared" si="2693"/>
        <v>2.5910700194741655E-2</v>
      </c>
      <c r="S2044" s="13">
        <f t="shared" si="2694"/>
        <v>5.4138080205777678E-2</v>
      </c>
      <c r="T2044" s="13">
        <f t="shared" si="2695"/>
        <v>9.9127514055943888E-2</v>
      </c>
      <c r="U2044" s="13">
        <f t="shared" si="2696"/>
        <v>5.2967075911943308E-2</v>
      </c>
      <c r="V2044" s="13">
        <f t="shared" si="2697"/>
        <v>1.3431540389230339E-2</v>
      </c>
      <c r="W2044" s="13">
        <f t="shared" si="2698"/>
        <v>6.1838817628566786E-2</v>
      </c>
      <c r="X2044" s="13">
        <f t="shared" si="2699"/>
        <v>6.7546026963137898E-2</v>
      </c>
      <c r="Y2044" s="13">
        <f t="shared" si="2700"/>
        <v>3.688998216225025E-2</v>
      </c>
      <c r="Z2044" s="13">
        <f t="shared" si="2701"/>
        <v>9.4340142168743736E-3</v>
      </c>
      <c r="AA2044" s="13">
        <f t="shared" si="2702"/>
        <v>1.9285165720104525E-2</v>
      </c>
      <c r="AB2044" s="13">
        <f t="shared" si="2703"/>
        <v>1.971152514200453E-2</v>
      </c>
      <c r="AC2044" s="13">
        <f t="shared" si="2704"/>
        <v>1.8744390372685104E-3</v>
      </c>
      <c r="AD2044" s="13">
        <f t="shared" si="2705"/>
        <v>3.1602979879156584E-2</v>
      </c>
      <c r="AE2044" s="13">
        <f t="shared" si="2706"/>
        <v>3.4519672479101517E-2</v>
      </c>
      <c r="AF2044" s="13">
        <f t="shared" si="2707"/>
        <v>1.8852775792360502E-2</v>
      </c>
      <c r="AG2044" s="13">
        <f t="shared" si="2708"/>
        <v>6.8642434791773245E-3</v>
      </c>
      <c r="AH2044" s="13">
        <f t="shared" si="2709"/>
        <v>2.5761738463820922E-3</v>
      </c>
      <c r="AI2044" s="13">
        <f t="shared" si="2710"/>
        <v>5.2662565912199874E-3</v>
      </c>
      <c r="AJ2044" s="13">
        <f t="shared" si="2711"/>
        <v>5.3826838051935196E-3</v>
      </c>
      <c r="AK2044" s="13">
        <f t="shared" si="2712"/>
        <v>3.6677900066620934E-3</v>
      </c>
      <c r="AL2044" s="13">
        <f t="shared" si="2713"/>
        <v>1.6741593485748789E-4</v>
      </c>
      <c r="AM2044" s="13">
        <f t="shared" si="2714"/>
        <v>1.2920665375477652E-2</v>
      </c>
      <c r="AN2044" s="13">
        <f t="shared" si="2715"/>
        <v>1.4113135491622478E-2</v>
      </c>
      <c r="AO2044" s="13">
        <f t="shared" si="2716"/>
        <v>7.7078303483860125E-3</v>
      </c>
      <c r="AP2044" s="13">
        <f t="shared" si="2717"/>
        <v>2.806399693617173E-3</v>
      </c>
      <c r="AQ2044" s="13">
        <f t="shared" si="2718"/>
        <v>7.6635176998775039E-4</v>
      </c>
      <c r="AR2044" s="13">
        <f t="shared" si="2719"/>
        <v>5.6278665977944084E-4</v>
      </c>
      <c r="AS2044" s="13">
        <f t="shared" si="2720"/>
        <v>1.1504576683271631E-3</v>
      </c>
      <c r="AT2044" s="13">
        <f t="shared" si="2721"/>
        <v>1.1758921641208417E-3</v>
      </c>
      <c r="AU2044" s="13">
        <f t="shared" si="2722"/>
        <v>8.0125931311687479E-4</v>
      </c>
      <c r="AV2044" s="13">
        <f t="shared" si="2723"/>
        <v>4.094868388738677E-4</v>
      </c>
      <c r="AW2044" s="13">
        <f t="shared" si="2724"/>
        <v>1.0383882667671337E-5</v>
      </c>
      <c r="AX2044" s="13">
        <f t="shared" si="2725"/>
        <v>4.4021058136349206E-3</v>
      </c>
      <c r="AY2044" s="13">
        <f t="shared" si="2726"/>
        <v>4.8083836235091656E-3</v>
      </c>
      <c r="AZ2044" s="13">
        <f t="shared" si="2727"/>
        <v>2.6260787506763666E-3</v>
      </c>
      <c r="BA2044" s="13">
        <f t="shared" si="2728"/>
        <v>9.5614800380964984E-4</v>
      </c>
      <c r="BB2044" s="13">
        <f t="shared" si="2729"/>
        <v>2.6109813108814243E-4</v>
      </c>
      <c r="BC2044" s="13">
        <f t="shared" si="2730"/>
        <v>5.7039064066313819E-5</v>
      </c>
      <c r="BD2044" s="13">
        <f t="shared" si="2731"/>
        <v>1.0245453248121725E-4</v>
      </c>
      <c r="BE2044" s="13">
        <f t="shared" si="2732"/>
        <v>2.0943922621421859E-4</v>
      </c>
      <c r="BF2044" s="13">
        <f t="shared" si="2733"/>
        <v>2.1406954097053871E-4</v>
      </c>
      <c r="BG2044" s="13">
        <f t="shared" si="2734"/>
        <v>1.4586814896035957E-4</v>
      </c>
      <c r="BH2044" s="13">
        <f t="shared" si="2735"/>
        <v>7.4546512261814402E-5</v>
      </c>
      <c r="BI2044" s="13">
        <f t="shared" si="2736"/>
        <v>3.0477839226772026E-5</v>
      </c>
      <c r="BJ2044" s="14">
        <f t="shared" si="2737"/>
        <v>0.58820802971582908</v>
      </c>
      <c r="BK2044" s="14">
        <f t="shared" si="2738"/>
        <v>0.21483745491880057</v>
      </c>
      <c r="BL2044" s="14">
        <f t="shared" si="2739"/>
        <v>0.18708693157261427</v>
      </c>
      <c r="BM2044" s="14">
        <f t="shared" si="2740"/>
        <v>0.6014565316400895</v>
      </c>
      <c r="BN2044" s="14">
        <f t="shared" si="2741"/>
        <v>0.39331189904318736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1.7444</v>
      </c>
      <c r="F2053" s="10">
        <f>VLOOKUP(B2053,home!$B$2:$E$405,3,FALSE)</f>
        <v>0.76439999999999997</v>
      </c>
      <c r="G2053" s="10">
        <f>VLOOKUP(C2053,away!$B$2:$E$405,4,FALSE)</f>
        <v>1.0190999999999999</v>
      </c>
      <c r="H2053" s="10">
        <f>VLOOKUP(A2053,away!$A$2:$E$405,3,FALSE)</f>
        <v>1.5556000000000001</v>
      </c>
      <c r="I2053" s="10">
        <f>VLOOKUP(C2053,away!$B$2:$E$405,3,FALSE)</f>
        <v>0.57140000000000002</v>
      </c>
      <c r="J2053" s="10">
        <f>VLOOKUP(B2053,home!$B$2:$E$405,4,FALSE)</f>
        <v>1.1428</v>
      </c>
      <c r="K2053" s="12">
        <f t="shared" si="2686"/>
        <v>1.3588876697759997</v>
      </c>
      <c r="L2053" s="12">
        <f t="shared" si="2687"/>
        <v>1.0158004531520002</v>
      </c>
      <c r="M2053" s="13">
        <f t="shared" si="2688"/>
        <v>9.3043502821316904E-2</v>
      </c>
      <c r="N2053" s="13">
        <f t="shared" si="2689"/>
        <v>0.12643566873665599</v>
      </c>
      <c r="O2053" s="13">
        <f t="shared" si="2690"/>
        <v>9.4513632328743102E-2</v>
      </c>
      <c r="P2053" s="13">
        <f t="shared" si="2691"/>
        <v>0.12843340959727131</v>
      </c>
      <c r="Q2053" s="13">
        <f t="shared" si="2692"/>
        <v>8.5905935633062341E-2</v>
      </c>
      <c r="R2053" s="13">
        <f t="shared" si="2693"/>
        <v>4.800349527428939E-2</v>
      </c>
      <c r="S2053" s="13">
        <f t="shared" si="2694"/>
        <v>4.4321043921944102E-2</v>
      </c>
      <c r="T2053" s="13">
        <f t="shared" si="2695"/>
        <v>8.7263288344511289E-2</v>
      </c>
      <c r="U2053" s="13">
        <f t="shared" si="2696"/>
        <v>6.5231357834382317E-2</v>
      </c>
      <c r="V2053" s="13">
        <f t="shared" si="2697"/>
        <v>6.7976598940884016E-3</v>
      </c>
      <c r="W2053" s="13">
        <f t="shared" si="2698"/>
        <v>3.891217223077971E-2</v>
      </c>
      <c r="X2053" s="13">
        <f t="shared" si="2699"/>
        <v>3.952700218515471E-2</v>
      </c>
      <c r="Y2053" s="13">
        <f t="shared" si="2700"/>
        <v>2.0075773365710124E-2</v>
      </c>
      <c r="Z2053" s="13">
        <f t="shared" si="2701"/>
        <v>1.6253990750834356E-2</v>
      </c>
      <c r="AA2053" s="13">
        <f t="shared" si="2702"/>
        <v>2.2087347615961952E-2</v>
      </c>
      <c r="AB2053" s="13">
        <f t="shared" si="2703"/>
        <v>1.5007112166693511E-2</v>
      </c>
      <c r="AC2053" s="13">
        <f t="shared" si="2704"/>
        <v>5.8645056546628282E-4</v>
      </c>
      <c r="AD2053" s="13">
        <f t="shared" si="2705"/>
        <v>1.3219317762151656E-2</v>
      </c>
      <c r="AE2053" s="13">
        <f t="shared" si="2706"/>
        <v>1.3428188973153937E-2</v>
      </c>
      <c r="AF2053" s="13">
        <f t="shared" si="2707"/>
        <v>6.820180221970229E-3</v>
      </c>
      <c r="AG2053" s="13">
        <f t="shared" si="2708"/>
        <v>2.30931405335189E-3</v>
      </c>
      <c r="AH2053" s="13">
        <f t="shared" si="2709"/>
        <v>4.1277027925564888E-3</v>
      </c>
      <c r="AI2053" s="13">
        <f t="shared" si="2710"/>
        <v>5.6090844293049738E-3</v>
      </c>
      <c r="AJ2053" s="13">
        <f t="shared" si="2711"/>
        <v>3.8110578348575399E-3</v>
      </c>
      <c r="AK2053" s="13">
        <f t="shared" si="2712"/>
        <v>1.7262665001970435E-3</v>
      </c>
      <c r="AL2053" s="13">
        <f t="shared" si="2713"/>
        <v>3.2380485858417665E-5</v>
      </c>
      <c r="AM2053" s="13">
        <f t="shared" si="2714"/>
        <v>3.5927135819677439E-3</v>
      </c>
      <c r="AN2053" s="13">
        <f t="shared" si="2715"/>
        <v>3.6494800846081795E-3</v>
      </c>
      <c r="AO2053" s="13">
        <f t="shared" si="2716"/>
        <v>1.8535717618570942E-3</v>
      </c>
      <c r="AP2053" s="13">
        <f t="shared" si="2717"/>
        <v>6.2761967854806273E-4</v>
      </c>
      <c r="AQ2053" s="13">
        <f t="shared" si="2718"/>
        <v>1.5938408846905865E-4</v>
      </c>
      <c r="AR2053" s="13">
        <f t="shared" si="2719"/>
        <v>8.3858447343113194E-4</v>
      </c>
      <c r="AS2053" s="13">
        <f t="shared" si="2720"/>
        <v>1.1395421010111646E-3</v>
      </c>
      <c r="AT2053" s="13">
        <f t="shared" si="2721"/>
        <v>7.7425485512735428E-4</v>
      </c>
      <c r="AU2053" s="13">
        <f t="shared" si="2722"/>
        <v>3.5070845863225498E-4</v>
      </c>
      <c r="AV2053" s="13">
        <f t="shared" si="2723"/>
        <v>1.1914335003037943E-4</v>
      </c>
      <c r="AW2053" s="13">
        <f t="shared" si="2724"/>
        <v>1.2415746031304638E-6</v>
      </c>
      <c r="AX2053" s="13">
        <f t="shared" si="2725"/>
        <v>8.1368236459545629E-4</v>
      </c>
      <c r="AY2053" s="13">
        <f t="shared" si="2726"/>
        <v>8.2653891467785541E-4</v>
      </c>
      <c r="AZ2053" s="13">
        <f t="shared" si="2727"/>
        <v>4.1979930203876395E-4</v>
      </c>
      <c r="BA2053" s="13">
        <f t="shared" si="2728"/>
        <v>1.4214410708128996E-4</v>
      </c>
      <c r="BB2053" s="13">
        <f t="shared" si="2729"/>
        <v>3.6097512096515187E-5</v>
      </c>
      <c r="BC2053" s="13">
        <f t="shared" si="2730"/>
        <v>7.3335738290599905E-6</v>
      </c>
      <c r="BD2053" s="13">
        <f t="shared" si="2731"/>
        <v>1.4197241468626246E-4</v>
      </c>
      <c r="BE2053" s="13">
        <f t="shared" si="2732"/>
        <v>1.9292456376548712E-4</v>
      </c>
      <c r="BF2053" s="13">
        <f t="shared" si="2733"/>
        <v>1.3108140544891705E-4</v>
      </c>
      <c r="BG2053" s="13">
        <f t="shared" si="2734"/>
        <v>5.9374968533813993E-5</v>
      </c>
      <c r="BH2053" s="13">
        <f t="shared" si="2735"/>
        <v>2.0170978158484456E-5</v>
      </c>
      <c r="BI2053" s="13">
        <f t="shared" si="2736"/>
        <v>5.4820187013770975E-6</v>
      </c>
      <c r="BJ2053" s="14">
        <f t="shared" si="2737"/>
        <v>0.44602520647627092</v>
      </c>
      <c r="BK2053" s="14">
        <f t="shared" si="2738"/>
        <v>0.27404098620062334</v>
      </c>
      <c r="BL2053" s="14">
        <f t="shared" si="2739"/>
        <v>0.26389029636451289</v>
      </c>
      <c r="BM2053" s="14">
        <f t="shared" si="2740"/>
        <v>0.42304953806082768</v>
      </c>
      <c r="BN2053" s="14">
        <f t="shared" si="2741"/>
        <v>0.57633564439133911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1.7444</v>
      </c>
      <c r="F2054" s="10">
        <f>VLOOKUP(B2054,home!$B$2:$E$405,3,FALSE)</f>
        <v>0.82799999999999996</v>
      </c>
      <c r="G2054" s="10">
        <f>VLOOKUP(C2054,away!$B$2:$E$405,4,FALSE)</f>
        <v>1.1465000000000001</v>
      </c>
      <c r="H2054" s="10">
        <f>VLOOKUP(A2054,away!$A$2:$E$405,3,FALSE)</f>
        <v>1.5556000000000001</v>
      </c>
      <c r="I2054" s="10">
        <f>VLOOKUP(C2054,away!$B$2:$E$405,3,FALSE)</f>
        <v>0.64280000000000004</v>
      </c>
      <c r="J2054" s="10">
        <f>VLOOKUP(B2054,home!$B$2:$E$405,4,FALSE)</f>
        <v>0.85709999999999997</v>
      </c>
      <c r="K2054" s="12">
        <f t="shared" si="2686"/>
        <v>1.6559624088</v>
      </c>
      <c r="L2054" s="12">
        <f t="shared" si="2687"/>
        <v>0.85704829972800012</v>
      </c>
      <c r="M2054" s="13">
        <f t="shared" si="2688"/>
        <v>8.1023932213120237E-2</v>
      </c>
      <c r="N2054" s="13">
        <f t="shared" si="2689"/>
        <v>0.13417258595808648</v>
      </c>
      <c r="O2054" s="13">
        <f t="shared" si="2690"/>
        <v>6.9441423340531439E-2</v>
      </c>
      <c r="P2054" s="13">
        <f t="shared" si="2691"/>
        <v>0.11499238666548697</v>
      </c>
      <c r="Q2054" s="13">
        <f t="shared" si="2692"/>
        <v>0.11109237931903899</v>
      </c>
      <c r="R2054" s="13">
        <f t="shared" si="2693"/>
        <v>2.9757326902347357E-2</v>
      </c>
      <c r="S2054" s="13">
        <f t="shared" si="2694"/>
        <v>4.0800442010896443E-2</v>
      </c>
      <c r="T2054" s="13">
        <f t="shared" si="2695"/>
        <v>9.5211534808120418E-2</v>
      </c>
      <c r="U2054" s="13">
        <f t="shared" si="2696"/>
        <v>4.9277014736660171E-2</v>
      </c>
      <c r="V2054" s="13">
        <f t="shared" si="2697"/>
        <v>6.43395664532922E-3</v>
      </c>
      <c r="W2054" s="13">
        <f t="shared" si="2698"/>
        <v>6.1321601352159701E-2</v>
      </c>
      <c r="X2054" s="13">
        <f t="shared" si="2699"/>
        <v>5.2555574175466704E-2</v>
      </c>
      <c r="Y2054" s="13">
        <f t="shared" si="2700"/>
        <v>2.2521332744156259E-2</v>
      </c>
      <c r="Z2054" s="13">
        <f t="shared" si="2701"/>
        <v>8.501155475369027E-3</v>
      </c>
      <c r="AA2054" s="13">
        <f t="shared" si="2702"/>
        <v>1.4077593898575404E-2</v>
      </c>
      <c r="AB2054" s="13">
        <f t="shared" si="2703"/>
        <v>1.1655983151196555E-2</v>
      </c>
      <c r="AC2054" s="13">
        <f t="shared" si="2704"/>
        <v>5.707079455877671E-4</v>
      </c>
      <c r="AD2054" s="13">
        <f t="shared" si="2705"/>
        <v>2.5386566671648951E-2</v>
      </c>
      <c r="AE2054" s="13">
        <f t="shared" si="2706"/>
        <v>2.1757513801868252E-2</v>
      </c>
      <c r="AF2054" s="13">
        <f t="shared" si="2707"/>
        <v>9.323620105099838E-3</v>
      </c>
      <c r="AG2054" s="13">
        <f t="shared" si="2708"/>
        <v>2.6635975861285383E-3</v>
      </c>
      <c r="AH2054" s="13">
        <f t="shared" si="2709"/>
        <v>1.8214752114721006E-3</v>
      </c>
      <c r="AI2054" s="13">
        <f t="shared" si="2710"/>
        <v>3.0162944787588291E-3</v>
      </c>
      <c r="AJ2054" s="13">
        <f t="shared" si="2711"/>
        <v>2.497435135347806E-3</v>
      </c>
      <c r="AK2054" s="13">
        <f t="shared" si="2712"/>
        <v>1.3785529008507687E-3</v>
      </c>
      <c r="AL2054" s="13">
        <f t="shared" si="2713"/>
        <v>3.2398856465999661E-5</v>
      </c>
      <c r="AM2054" s="13">
        <f t="shared" si="2714"/>
        <v>8.4078400193491158E-3</v>
      </c>
      <c r="AN2054" s="13">
        <f t="shared" si="2715"/>
        <v>7.2059249929681962E-3</v>
      </c>
      <c r="AO2054" s="13">
        <f t="shared" si="2716"/>
        <v>3.0879128815954463E-3</v>
      </c>
      <c r="AP2054" s="13">
        <f t="shared" si="2717"/>
        <v>8.8216349495985559E-4</v>
      </c>
      <c r="AQ2054" s="13">
        <f t="shared" si="2718"/>
        <v>1.8901418085936358E-4</v>
      </c>
      <c r="AR2054" s="13">
        <f t="shared" si="2719"/>
        <v>3.1221844659777272E-4</v>
      </c>
      <c r="AS2054" s="13">
        <f t="shared" si="2720"/>
        <v>5.1702201089984191E-4</v>
      </c>
      <c r="AT2054" s="13">
        <f t="shared" si="2721"/>
        <v>4.2808450728616107E-4</v>
      </c>
      <c r="AU2054" s="13">
        <f t="shared" si="2722"/>
        <v>2.3629728395185078E-4</v>
      </c>
      <c r="AV2054" s="13">
        <f t="shared" si="2723"/>
        <v>9.7824854881451182E-5</v>
      </c>
      <c r="AW2054" s="13">
        <f t="shared" si="2724"/>
        <v>1.2772707082733023E-6</v>
      </c>
      <c r="AX2054" s="13">
        <f t="shared" si="2725"/>
        <v>2.3205111685410664E-3</v>
      </c>
      <c r="AY2054" s="13">
        <f t="shared" si="2726"/>
        <v>1.9887901514979555E-3</v>
      </c>
      <c r="AZ2054" s="13">
        <f t="shared" si="2727"/>
        <v>8.5224460892855715E-4</v>
      </c>
      <c r="BA2054" s="13">
        <f t="shared" si="2728"/>
        <v>2.4347159767819146E-4</v>
      </c>
      <c r="BB2054" s="13">
        <f t="shared" si="2729"/>
        <v>5.2166729705538413E-5</v>
      </c>
      <c r="BC2054" s="13">
        <f t="shared" si="2730"/>
        <v>8.9418813993003721E-6</v>
      </c>
      <c r="BD2054" s="13">
        <f t="shared" si="2731"/>
        <v>4.4597714800056412E-5</v>
      </c>
      <c r="BE2054" s="13">
        <f t="shared" si="2732"/>
        <v>7.3852139227276826E-5</v>
      </c>
      <c r="BF2054" s="13">
        <f t="shared" si="2733"/>
        <v>6.114818318491715E-5</v>
      </c>
      <c r="BG2054" s="13">
        <f t="shared" si="2734"/>
        <v>3.3753030906879683E-5</v>
      </c>
      <c r="BH2054" s="13">
        <f t="shared" si="2735"/>
        <v>1.3973437591214346E-5</v>
      </c>
      <c r="BI2054" s="13">
        <f t="shared" si="2736"/>
        <v>4.6278974745527544E-6</v>
      </c>
      <c r="BJ2054" s="14">
        <f t="shared" si="2737"/>
        <v>0.56124528822925679</v>
      </c>
      <c r="BK2054" s="14">
        <f t="shared" si="2738"/>
        <v>0.2458426144883846</v>
      </c>
      <c r="BL2054" s="14">
        <f t="shared" si="2739"/>
        <v>0.18474649926254241</v>
      </c>
      <c r="BM2054" s="14">
        <f t="shared" si="2740"/>
        <v>0.45786801017615147</v>
      </c>
      <c r="BN2054" s="14">
        <f t="shared" si="2741"/>
        <v>0.54048003439861148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1.7444</v>
      </c>
      <c r="F2055" s="10">
        <f>VLOOKUP(B2055,home!$B$2:$E$405,3,FALSE)</f>
        <v>1.0828</v>
      </c>
      <c r="G2055" s="10">
        <f>VLOOKUP(C2055,away!$B$2:$E$405,4,FALSE)</f>
        <v>0.82799999999999996</v>
      </c>
      <c r="H2055" s="10">
        <f>VLOOKUP(A2055,away!$A$2:$E$405,3,FALSE)</f>
        <v>1.5556000000000001</v>
      </c>
      <c r="I2055" s="10">
        <f>VLOOKUP(C2055,away!$B$2:$E$405,3,FALSE)</f>
        <v>1.0713999999999999</v>
      </c>
      <c r="J2055" s="10">
        <f>VLOOKUP(B2055,home!$B$2:$E$405,4,FALSE)</f>
        <v>1.3571</v>
      </c>
      <c r="K2055" s="12">
        <f t="shared" si="2686"/>
        <v>1.56395647296</v>
      </c>
      <c r="L2055" s="12">
        <f t="shared" si="2687"/>
        <v>2.2618376398639999</v>
      </c>
      <c r="M2055" s="13">
        <f t="shared" si="2688"/>
        <v>2.1801116109285569E-2</v>
      </c>
      <c r="N2055" s="13">
        <f t="shared" si="2689"/>
        <v>3.4095996656869701E-2</v>
      </c>
      <c r="O2055" s="13">
        <f t="shared" si="2690"/>
        <v>4.9310585007027501E-2</v>
      </c>
      <c r="P2055" s="13">
        <f t="shared" si="2691"/>
        <v>7.7119608607185003E-2</v>
      </c>
      <c r="Q2055" s="13">
        <f t="shared" si="2692"/>
        <v>2.6662327336766944E-2</v>
      </c>
      <c r="R2055" s="13">
        <f t="shared" si="2693"/>
        <v>5.5766268606304119E-2</v>
      </c>
      <c r="S2055" s="13">
        <f t="shared" si="2694"/>
        <v>6.8201026978525439E-2</v>
      </c>
      <c r="T2055" s="13">
        <f t="shared" si="2695"/>
        <v>6.0305855536674356E-2</v>
      </c>
      <c r="U2055" s="13">
        <f t="shared" si="2696"/>
        <v>8.7216016759655374E-2</v>
      </c>
      <c r="V2055" s="13">
        <f t="shared" si="2697"/>
        <v>2.6806153108177352E-2</v>
      </c>
      <c r="W2055" s="13">
        <f t="shared" si="2698"/>
        <v>1.3899573140838341E-2</v>
      </c>
      <c r="X2055" s="13">
        <f t="shared" si="2699"/>
        <v>3.1438577707990835E-2</v>
      </c>
      <c r="Y2055" s="13">
        <f t="shared" si="2700"/>
        <v>3.5554479201861486E-2</v>
      </c>
      <c r="Z2055" s="13">
        <f t="shared" si="2701"/>
        <v>4.2044748456168263E-2</v>
      </c>
      <c r="AA2055" s="13">
        <f t="shared" si="2702"/>
        <v>6.5756156501999327E-2</v>
      </c>
      <c r="AB2055" s="13">
        <f t="shared" si="2703"/>
        <v>5.1419883299136319E-2</v>
      </c>
      <c r="AC2055" s="13">
        <f t="shared" si="2704"/>
        <v>5.9265315408737612E-3</v>
      </c>
      <c r="AD2055" s="13">
        <f t="shared" si="2705"/>
        <v>5.4345818462487689E-3</v>
      </c>
      <c r="AE2055" s="13">
        <f t="shared" si="2706"/>
        <v>1.2292141776767055E-2</v>
      </c>
      <c r="AF2055" s="13">
        <f t="shared" si="2707"/>
        <v>1.3901414472618237E-2</v>
      </c>
      <c r="AG2055" s="13">
        <f t="shared" si="2708"/>
        <v>1.0480914167172695E-2</v>
      </c>
      <c r="AH2055" s="13">
        <f t="shared" si="2709"/>
        <v>2.3774598654193794E-2</v>
      </c>
      <c r="AI2055" s="13">
        <f t="shared" si="2710"/>
        <v>3.7182437457252492E-2</v>
      </c>
      <c r="AJ2055" s="13">
        <f t="shared" si="2711"/>
        <v>2.9075856870850198E-2</v>
      </c>
      <c r="AK2055" s="13">
        <f t="shared" si="2712"/>
        <v>1.5157791520008221E-2</v>
      </c>
      <c r="AL2055" s="13">
        <f t="shared" si="2713"/>
        <v>8.3858420924725577E-4</v>
      </c>
      <c r="AM2055" s="13">
        <f t="shared" si="2714"/>
        <v>1.6998898912543334E-3</v>
      </c>
      <c r="AN2055" s="13">
        <f t="shared" si="2715"/>
        <v>3.844874939663373E-3</v>
      </c>
      <c r="AO2055" s="13">
        <f t="shared" si="2716"/>
        <v>4.3482414295502219E-3</v>
      </c>
      <c r="AP2055" s="13">
        <f t="shared" si="2717"/>
        <v>3.2783387108575794E-3</v>
      </c>
      <c r="AQ2055" s="13">
        <f t="shared" si="2718"/>
        <v>1.8537674731102238E-3</v>
      </c>
      <c r="AR2055" s="13">
        <f t="shared" si="2719"/>
        <v>1.0754856421743101E-2</v>
      </c>
      <c r="AS2055" s="13">
        <f t="shared" si="2720"/>
        <v>1.6820127316540548E-2</v>
      </c>
      <c r="AT2055" s="13">
        <f t="shared" si="2721"/>
        <v>1.3152973496357453E-2</v>
      </c>
      <c r="AU2055" s="13">
        <f t="shared" si="2722"/>
        <v>6.8568926794331875E-3</v>
      </c>
      <c r="AV2055" s="13">
        <f t="shared" si="2723"/>
        <v>2.680970422597892E-3</v>
      </c>
      <c r="AW2055" s="13">
        <f t="shared" si="2724"/>
        <v>8.2400579958494759E-5</v>
      </c>
      <c r="AX2055" s="13">
        <f t="shared" si="2725"/>
        <v>4.4309229979108065E-4</v>
      </c>
      <c r="AY2055" s="13">
        <f t="shared" si="2726"/>
        <v>1.0022028416013698E-3</v>
      </c>
      <c r="AZ2055" s="13">
        <f t="shared" si="2727"/>
        <v>1.1334100549563184E-3</v>
      </c>
      <c r="BA2055" s="13">
        <f t="shared" si="2728"/>
        <v>8.5452984123350856E-4</v>
      </c>
      <c r="BB2055" s="13">
        <f t="shared" si="2729"/>
        <v>4.8320193982223934E-4</v>
      </c>
      <c r="BC2055" s="13">
        <f t="shared" si="2730"/>
        <v>2.1858486702904802E-4</v>
      </c>
      <c r="BD2055" s="13">
        <f t="shared" si="2731"/>
        <v>4.0542898443386025E-3</v>
      </c>
      <c r="BE2055" s="13">
        <f t="shared" si="2732"/>
        <v>6.3407328453093485E-3</v>
      </c>
      <c r="BF2055" s="13">
        <f t="shared" si="2733"/>
        <v>4.9583150883658169E-3</v>
      </c>
      <c r="BG2055" s="13">
        <f t="shared" si="2734"/>
        <v>2.5848629924749848E-3</v>
      </c>
      <c r="BH2055" s="13">
        <f t="shared" si="2735"/>
        <v>1.0106533021990017E-3</v>
      </c>
      <c r="BI2055" s="13">
        <f t="shared" si="2736"/>
        <v>3.1612355477850544E-4</v>
      </c>
      <c r="BJ2055" s="14">
        <f t="shared" si="2737"/>
        <v>0.26322599613267766</v>
      </c>
      <c r="BK2055" s="14">
        <f t="shared" si="2738"/>
        <v>0.20169522339489573</v>
      </c>
      <c r="BL2055" s="14">
        <f t="shared" si="2739"/>
        <v>0.48419039264056579</v>
      </c>
      <c r="BM2055" s="14">
        <f t="shared" si="2740"/>
        <v>0.72548065603922596</v>
      </c>
      <c r="BN2055" s="14">
        <f t="shared" si="2741"/>
        <v>0.26475590232343882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1.5941000000000001</v>
      </c>
      <c r="F2061" s="10">
        <f>VLOOKUP(B2061,home!$B$2:$E$405,3,FALSE)</f>
        <v>0.90610000000000002</v>
      </c>
      <c r="G2061" s="10">
        <f>VLOOKUP(C2061,away!$B$2:$E$405,4,FALSE)</f>
        <v>0.50190000000000001</v>
      </c>
      <c r="H2061" s="10">
        <f>VLOOKUP(A2061,away!$A$2:$E$405,3,FALSE)</f>
        <v>1.1647000000000001</v>
      </c>
      <c r="I2061" s="10">
        <f>VLOOKUP(C2061,away!$B$2:$E$405,3,FALSE)</f>
        <v>1.1162000000000001</v>
      </c>
      <c r="J2061" s="10">
        <f>VLOOKUP(B2061,home!$B$2:$E$405,4,FALSE)</f>
        <v>1.2402</v>
      </c>
      <c r="K2061" s="12">
        <f t="shared" si="2686"/>
        <v>0.72495139161900002</v>
      </c>
      <c r="L2061" s="12">
        <f t="shared" si="2687"/>
        <v>1.612307301228</v>
      </c>
      <c r="M2061" s="13">
        <f t="shared" si="2688"/>
        <v>9.6592064144939677E-2</v>
      </c>
      <c r="N2061" s="13">
        <f t="shared" si="2689"/>
        <v>7.0024551321225731E-2</v>
      </c>
      <c r="O2061" s="13">
        <f t="shared" si="2690"/>
        <v>0.15573609026156957</v>
      </c>
      <c r="P2061" s="13">
        <f t="shared" si="2691"/>
        <v>0.11290109536042706</v>
      </c>
      <c r="Q2061" s="13">
        <f t="shared" si="2692"/>
        <v>2.538219796390934E-2</v>
      </c>
      <c r="R2061" s="13">
        <f t="shared" si="2693"/>
        <v>0.12554721769671576</v>
      </c>
      <c r="S2061" s="13">
        <f t="shared" si="2694"/>
        <v>3.2990953880169316E-2</v>
      </c>
      <c r="T2061" s="13">
        <f t="shared" si="2695"/>
        <v>4.0923903098425508E-2</v>
      </c>
      <c r="U2061" s="13">
        <f t="shared" si="2696"/>
        <v>9.1015630183127624E-2</v>
      </c>
      <c r="V2061" s="13">
        <f t="shared" si="2697"/>
        <v>4.2845880456452243E-3</v>
      </c>
      <c r="W2061" s="13">
        <f t="shared" si="2698"/>
        <v>6.1336199120950096E-3</v>
      </c>
      <c r="X2061" s="13">
        <f t="shared" si="2699"/>
        <v>9.8892801672282281E-3</v>
      </c>
      <c r="Y2061" s="13">
        <f t="shared" si="2700"/>
        <v>7.9722793087556656E-3</v>
      </c>
      <c r="Z2061" s="13">
        <f t="shared" si="2701"/>
        <v>6.7473565247091985E-2</v>
      </c>
      <c r="AA2061" s="13">
        <f t="shared" si="2702"/>
        <v>4.8915055023374732E-2</v>
      </c>
      <c r="AB2061" s="13">
        <f t="shared" si="2703"/>
        <v>1.7730518605157734E-2</v>
      </c>
      <c r="AC2061" s="13">
        <f t="shared" si="2704"/>
        <v>3.1300105228862073E-4</v>
      </c>
      <c r="AD2061" s="13">
        <f t="shared" si="2705"/>
        <v>1.1116440727338215E-3</v>
      </c>
      <c r="AE2061" s="13">
        <f t="shared" si="2706"/>
        <v>1.7923118548355704E-3</v>
      </c>
      <c r="AF2061" s="13">
        <f t="shared" si="2707"/>
        <v>1.4448787448144451E-3</v>
      </c>
      <c r="AG2061" s="13">
        <f t="shared" si="2708"/>
        <v>7.7652951655115925E-4</v>
      </c>
      <c r="AH2061" s="13">
        <f t="shared" si="2709"/>
        <v>2.7197030471942558E-2</v>
      </c>
      <c r="AI2061" s="13">
        <f t="shared" si="2710"/>
        <v>1.9716525088539109E-2</v>
      </c>
      <c r="AJ2061" s="13">
        <f t="shared" si="2711"/>
        <v>7.1467611504136769E-3</v>
      </c>
      <c r="AK2061" s="13">
        <f t="shared" si="2712"/>
        <v>1.7270181471870003E-3</v>
      </c>
      <c r="AL2061" s="13">
        <f t="shared" si="2713"/>
        <v>1.4633981358686144E-5</v>
      </c>
      <c r="AM2061" s="13">
        <f t="shared" si="2714"/>
        <v>1.6117758350267939E-4</v>
      </c>
      <c r="AN2061" s="13">
        <f t="shared" si="2715"/>
        <v>2.5986779467565563E-4</v>
      </c>
      <c r="AO2061" s="13">
        <f t="shared" si="2716"/>
        <v>2.0949337135478923E-4</v>
      </c>
      <c r="AP2061" s="13">
        <f t="shared" si="2717"/>
        <v>1.1258923073139847E-4</v>
      </c>
      <c r="AQ2061" s="13">
        <f t="shared" si="2718"/>
        <v>4.5382109686969407E-5</v>
      </c>
      <c r="AR2061" s="13">
        <f t="shared" si="2719"/>
        <v>8.769994160326677E-3</v>
      </c>
      <c r="AS2061" s="13">
        <f t="shared" si="2720"/>
        <v>6.3578194710193284E-3</v>
      </c>
      <c r="AT2061" s="13">
        <f t="shared" si="2721"/>
        <v>2.3045550365889183E-3</v>
      </c>
      <c r="AU2061" s="13">
        <f t="shared" si="2722"/>
        <v>5.5689679361257071E-4</v>
      </c>
      <c r="AV2061" s="13">
        <f t="shared" si="2723"/>
        <v>1.0093077637939805E-4</v>
      </c>
      <c r="AW2061" s="13">
        <f t="shared" si="2724"/>
        <v>4.7513465219408742E-7</v>
      </c>
      <c r="AX2061" s="13">
        <f t="shared" si="2725"/>
        <v>1.9474318909675825E-5</v>
      </c>
      <c r="AY2061" s="13">
        <f t="shared" si="2726"/>
        <v>3.1398586564512842E-5</v>
      </c>
      <c r="AZ2061" s="13">
        <f t="shared" si="2727"/>
        <v>2.5312085183101723E-5</v>
      </c>
      <c r="BA2061" s="13">
        <f t="shared" si="2728"/>
        <v>1.3603619916673328E-5</v>
      </c>
      <c r="BB2061" s="13">
        <f t="shared" si="2729"/>
        <v>5.4833039286957608E-6</v>
      </c>
      <c r="BC2061" s="13">
        <f t="shared" si="2730"/>
        <v>1.7681541918176704E-6</v>
      </c>
      <c r="BD2061" s="13">
        <f t="shared" si="2731"/>
        <v>2.356654269403605E-3</v>
      </c>
      <c r="BE2061" s="13">
        <f t="shared" si="2732"/>
        <v>1.7084597921690012E-3</v>
      </c>
      <c r="BF2061" s="13">
        <f t="shared" si="2733"/>
        <v>6.1927515192901253E-4</v>
      </c>
      <c r="BG2061" s="13">
        <f t="shared" si="2734"/>
        <v>1.4964812772866846E-4</v>
      </c>
      <c r="BH2061" s="13">
        <f t="shared" si="2735"/>
        <v>2.7121904612519017E-5</v>
      </c>
      <c r="BI2061" s="13">
        <f t="shared" si="2736"/>
        <v>3.9324124984406884E-6</v>
      </c>
      <c r="BJ2061" s="14">
        <f t="shared" si="2737"/>
        <v>0.16633674611922042</v>
      </c>
      <c r="BK2061" s="14">
        <f t="shared" si="2738"/>
        <v>0.24712773505139307</v>
      </c>
      <c r="BL2061" s="14">
        <f t="shared" si="2739"/>
        <v>0.51768713452429593</v>
      </c>
      <c r="BM2061" s="14">
        <f t="shared" si="2740"/>
        <v>0.41241104074130208</v>
      </c>
      <c r="BN2061" s="14">
        <f t="shared" si="2741"/>
        <v>0.58618321674878715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1.5941000000000001</v>
      </c>
      <c r="F2062" s="10">
        <f>VLOOKUP(B2062,home!$B$2:$E$405,3,FALSE)</f>
        <v>0.90610000000000002</v>
      </c>
      <c r="G2062" s="10">
        <f>VLOOKUP(C2062,away!$B$2:$E$405,4,FALSE)</f>
        <v>0.87819999999999998</v>
      </c>
      <c r="H2062" s="10">
        <f>VLOOKUP(A2062,away!$A$2:$E$405,3,FALSE)</f>
        <v>1.1647000000000001</v>
      </c>
      <c r="I2062" s="10">
        <f>VLOOKUP(C2062,away!$B$2:$E$405,3,FALSE)</f>
        <v>1.2879</v>
      </c>
      <c r="J2062" s="10">
        <f>VLOOKUP(B2062,home!$B$2:$E$405,4,FALSE)</f>
        <v>1.1448</v>
      </c>
      <c r="K2062" s="12">
        <f t="shared" si="2686"/>
        <v>1.2684843835819999</v>
      </c>
      <c r="L2062" s="12">
        <f t="shared" si="2687"/>
        <v>1.7172196104240001</v>
      </c>
      <c r="M2062" s="13">
        <f t="shared" si="2688"/>
        <v>5.0503936562511516E-2</v>
      </c>
      <c r="N2062" s="13">
        <f t="shared" si="2689"/>
        <v>6.406345483896185E-2</v>
      </c>
      <c r="O2062" s="13">
        <f t="shared" si="2690"/>
        <v>8.6726350268754429E-2</v>
      </c>
      <c r="P2062" s="13">
        <f t="shared" si="2691"/>
        <v>0.11001102096097759</v>
      </c>
      <c r="Q2062" s="13">
        <f t="shared" si="2692"/>
        <v>4.0631746010766912E-2</v>
      </c>
      <c r="R2062" s="13">
        <f t="shared" si="2693"/>
        <v>7.4464094711002959E-2</v>
      </c>
      <c r="S2062" s="13">
        <f t="shared" si="2694"/>
        <v>5.9908323769459114E-2</v>
      </c>
      <c r="T2062" s="13">
        <f t="shared" si="2695"/>
        <v>6.9773631055456073E-2</v>
      </c>
      <c r="U2062" s="13">
        <f t="shared" si="2696"/>
        <v>9.4456541278478245E-2</v>
      </c>
      <c r="V2062" s="13">
        <f t="shared" si="2697"/>
        <v>1.4499586700052965E-2</v>
      </c>
      <c r="W2062" s="13">
        <f t="shared" si="2698"/>
        <v>1.7180245097442679E-2</v>
      </c>
      <c r="X2062" s="13">
        <f t="shared" si="2699"/>
        <v>2.9502253793219357E-2</v>
      </c>
      <c r="Y2062" s="13">
        <f t="shared" si="2700"/>
        <v>2.5330924382711069E-2</v>
      </c>
      <c r="Z2062" s="13">
        <f t="shared" si="2701"/>
        <v>4.26237345700681E-2</v>
      </c>
      <c r="AA2062" s="13">
        <f t="shared" si="2702"/>
        <v>5.4067541672075621E-2</v>
      </c>
      <c r="AB2062" s="13">
        <f t="shared" si="2703"/>
        <v>3.4291916134848471E-2</v>
      </c>
      <c r="AC2062" s="13">
        <f t="shared" si="2704"/>
        <v>1.9739975298889291E-3</v>
      </c>
      <c r="AD2062" s="13">
        <f t="shared" si="2705"/>
        <v>5.4482181530543126E-3</v>
      </c>
      <c r="AE2062" s="13">
        <f t="shared" si="2706"/>
        <v>9.3557870542928922E-3</v>
      </c>
      <c r="AF2062" s="13">
        <f t="shared" si="2707"/>
        <v>8.0329705002913747E-3</v>
      </c>
      <c r="AG2062" s="13">
        <f t="shared" si="2708"/>
        <v>4.5981248243526117E-3</v>
      </c>
      <c r="AH2062" s="13">
        <f t="shared" si="2709"/>
        <v>1.8298578218307084E-2</v>
      </c>
      <c r="AI2062" s="13">
        <f t="shared" si="2710"/>
        <v>2.321146071167627E-2</v>
      </c>
      <c r="AJ2062" s="13">
        <f t="shared" si="2711"/>
        <v>1.4721687716444243E-2</v>
      </c>
      <c r="AK2062" s="13">
        <f t="shared" si="2712"/>
        <v>6.2247436560934908E-3</v>
      </c>
      <c r="AL2062" s="13">
        <f t="shared" si="2713"/>
        <v>1.7199568858854082E-4</v>
      </c>
      <c r="AM2062" s="13">
        <f t="shared" si="2714"/>
        <v>1.3821959290994717E-3</v>
      </c>
      <c r="AN2062" s="13">
        <f t="shared" si="2715"/>
        <v>2.3735339548978337E-3</v>
      </c>
      <c r="AO2062" s="13">
        <f t="shared" si="2716"/>
        <v>2.0379395266788974E-3</v>
      </c>
      <c r="AP2062" s="13">
        <f t="shared" si="2717"/>
        <v>1.1665299066904021E-3</v>
      </c>
      <c r="AQ2062" s="13">
        <f t="shared" si="2718"/>
        <v>5.0079700797870936E-4</v>
      </c>
      <c r="AR2062" s="13">
        <f t="shared" si="2719"/>
        <v>6.2845354718708757E-3</v>
      </c>
      <c r="AS2062" s="13">
        <f t="shared" si="2720"/>
        <v>7.971835104135341E-3</v>
      </c>
      <c r="AT2062" s="13">
        <f t="shared" si="2721"/>
        <v>5.0560741690432341E-3</v>
      </c>
      <c r="AU2062" s="13">
        <f t="shared" si="2722"/>
        <v>2.1378503752212262E-3</v>
      </c>
      <c r="AV2062" s="13">
        <f t="shared" si="2723"/>
        <v>6.7795745385076098E-4</v>
      </c>
      <c r="AW2062" s="13">
        <f t="shared" si="2724"/>
        <v>1.0407011254069732E-5</v>
      </c>
      <c r="AX2062" s="13">
        <f t="shared" si="2725"/>
        <v>2.9221565851888197E-4</v>
      </c>
      <c r="AY2062" s="13">
        <f t="shared" si="2726"/>
        <v>5.0179845928158707E-4</v>
      </c>
      <c r="AZ2062" s="13">
        <f t="shared" si="2727"/>
        <v>4.3084907737944532E-4</v>
      </c>
      <c r="BA2062" s="13">
        <f t="shared" si="2728"/>
        <v>2.4662082826969027E-4</v>
      </c>
      <c r="BB2062" s="13">
        <f t="shared" si="2729"/>
        <v>1.0587553066093044E-4</v>
      </c>
      <c r="BC2062" s="13">
        <f t="shared" si="2730"/>
        <v>3.6362307502999445E-5</v>
      </c>
      <c r="BD2062" s="13">
        <f t="shared" si="2731"/>
        <v>1.7986545924503188E-3</v>
      </c>
      <c r="BE2062" s="13">
        <f t="shared" si="2732"/>
        <v>2.2815652619812762E-3</v>
      </c>
      <c r="BF2062" s="13">
        <f t="shared" si="2733"/>
        <v>1.4470649524732117E-3</v>
      </c>
      <c r="BG2062" s="13">
        <f t="shared" si="2734"/>
        <v>6.118597647470326E-4</v>
      </c>
      <c r="BH2062" s="13">
        <f t="shared" si="2735"/>
        <v>1.9403363913094175E-4</v>
      </c>
      <c r="BI2062" s="13">
        <f t="shared" si="2736"/>
        <v>4.9225728225436947E-5</v>
      </c>
      <c r="BJ2062" s="14">
        <f t="shared" si="2737"/>
        <v>0.28299207389750808</v>
      </c>
      <c r="BK2062" s="14">
        <f t="shared" si="2738"/>
        <v>0.23757065967076021</v>
      </c>
      <c r="BL2062" s="14">
        <f t="shared" si="2739"/>
        <v>0.4349735708808104</v>
      </c>
      <c r="BM2062" s="14">
        <f t="shared" si="2740"/>
        <v>0.57126804421814392</v>
      </c>
      <c r="BN2062" s="14">
        <f t="shared" si="2741"/>
        <v>0.42640060335297525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1.1607000000000001</v>
      </c>
      <c r="F2063" s="10">
        <f>VLOOKUP(B2063,home!$B$2:$E$405,3,FALSE)</f>
        <v>0.43080000000000002</v>
      </c>
      <c r="G2063" s="10">
        <f>VLOOKUP(C2063,away!$B$2:$E$405,4,FALSE)</f>
        <v>1.2061999999999999</v>
      </c>
      <c r="H2063" s="10">
        <f>VLOOKUP(A2063,away!$A$2:$E$405,3,FALSE)</f>
        <v>0.89880000000000004</v>
      </c>
      <c r="I2063" s="10">
        <f>VLOOKUP(C2063,away!$B$2:$E$405,3,FALSE)</f>
        <v>0.8901</v>
      </c>
      <c r="J2063" s="10">
        <f>VLOOKUP(B2063,home!$B$2:$E$405,4,FALSE)</f>
        <v>0.8901</v>
      </c>
      <c r="K2063" s="12">
        <f t="shared" si="2686"/>
        <v>0.60313565527200008</v>
      </c>
      <c r="L2063" s="12">
        <f t="shared" si="2687"/>
        <v>0.71209947538800011</v>
      </c>
      <c r="M2063" s="13">
        <f t="shared" si="2688"/>
        <v>0.26841120411533165</v>
      </c>
      <c r="N2063" s="13">
        <f t="shared" si="2689"/>
        <v>0.16188836747644711</v>
      </c>
      <c r="O2063" s="13">
        <f t="shared" si="2690"/>
        <v>0.19113547763878908</v>
      </c>
      <c r="P2063" s="13">
        <f t="shared" si="2691"/>
        <v>0.11528062155139776</v>
      </c>
      <c r="Q2063" s="13">
        <f t="shared" si="2692"/>
        <v>4.8820323299410627E-2</v>
      </c>
      <c r="R2063" s="13">
        <f t="shared" si="2693"/>
        <v>6.8053736677308269E-2</v>
      </c>
      <c r="S2063" s="13">
        <f t="shared" si="2694"/>
        <v>1.2378043000364353E-2</v>
      </c>
      <c r="T2063" s="13">
        <f t="shared" si="2695"/>
        <v>3.4764926609782865E-2</v>
      </c>
      <c r="U2063" s="13">
        <f t="shared" si="2696"/>
        <v>4.1045635064576459E-2</v>
      </c>
      <c r="V2063" s="13">
        <f t="shared" si="2697"/>
        <v>5.9069751882918854E-4</v>
      </c>
      <c r="W2063" s="13">
        <f t="shared" si="2698"/>
        <v>9.8150925612603083E-3</v>
      </c>
      <c r="X2063" s="13">
        <f t="shared" si="2699"/>
        <v>6.9893222637581283E-3</v>
      </c>
      <c r="Y2063" s="13">
        <f t="shared" si="2700"/>
        <v>2.4885463586699162E-3</v>
      </c>
      <c r="Z2063" s="13">
        <f t="shared" si="2701"/>
        <v>1.6153676728701442E-2</v>
      </c>
      <c r="AA2063" s="13">
        <f t="shared" si="2702"/>
        <v>9.7428583988174028E-3</v>
      </c>
      <c r="AB2063" s="13">
        <f t="shared" si="2703"/>
        <v>2.9381326422965215E-3</v>
      </c>
      <c r="AC2063" s="13">
        <f t="shared" si="2704"/>
        <v>1.5856262721953488E-5</v>
      </c>
      <c r="AD2063" s="13">
        <f t="shared" si="2705"/>
        <v>1.479958070872767E-3</v>
      </c>
      <c r="AE2063" s="13">
        <f t="shared" si="2706"/>
        <v>1.0538773658647341E-3</v>
      </c>
      <c r="AF2063" s="13">
        <f t="shared" si="2707"/>
        <v>3.752327596777823E-4</v>
      </c>
      <c r="AG2063" s="13">
        <f t="shared" si="2708"/>
        <v>8.9067683771646786E-5</v>
      </c>
      <c r="AH2063" s="13">
        <f t="shared" si="2709"/>
        <v>2.8757561810239104E-3</v>
      </c>
      <c r="AI2063" s="13">
        <f t="shared" si="2710"/>
        <v>1.7344710886443605E-3</v>
      </c>
      <c r="AJ2063" s="13">
        <f t="shared" si="2711"/>
        <v>5.2306067829992772E-4</v>
      </c>
      <c r="AK2063" s="13">
        <f t="shared" si="2712"/>
        <v>1.0515884831781459E-4</v>
      </c>
      <c r="AL2063" s="13">
        <f t="shared" si="2713"/>
        <v>2.7240588977554485E-7</v>
      </c>
      <c r="AM2063" s="13">
        <f t="shared" si="2714"/>
        <v>1.7852309617018636E-4</v>
      </c>
      <c r="AN2063" s="13">
        <f t="shared" si="2715"/>
        <v>1.2712620312743119E-4</v>
      </c>
      <c r="AO2063" s="13">
        <f t="shared" si="2716"/>
        <v>4.5263251277556044E-5</v>
      </c>
      <c r="AP2063" s="13">
        <f t="shared" si="2717"/>
        <v>1.0743979163034298E-5</v>
      </c>
      <c r="AQ2063" s="13">
        <f t="shared" si="2718"/>
        <v>1.9126954813940816E-6</v>
      </c>
      <c r="AR2063" s="13">
        <f t="shared" si="2719"/>
        <v>4.0956489357018514E-4</v>
      </c>
      <c r="AS2063" s="13">
        <f t="shared" si="2720"/>
        <v>2.4702319045986058E-4</v>
      </c>
      <c r="AT2063" s="13">
        <f t="shared" si="2721"/>
        <v>7.4494246922694038E-5</v>
      </c>
      <c r="AU2063" s="13">
        <f t="shared" si="2722"/>
        <v>1.4976712143904416E-5</v>
      </c>
      <c r="AV2063" s="13">
        <f t="shared" si="2723"/>
        <v>2.2582472731834772E-6</v>
      </c>
      <c r="AW2063" s="13">
        <f t="shared" si="2724"/>
        <v>3.2498974837972194E-9</v>
      </c>
      <c r="AX2063" s="13">
        <f t="shared" si="2725"/>
        <v>1.7945607431631929E-5</v>
      </c>
      <c r="AY2063" s="13">
        <f t="shared" si="2726"/>
        <v>1.2779057637584092E-5</v>
      </c>
      <c r="AZ2063" s="13">
        <f t="shared" si="2727"/>
        <v>4.5499801198383238E-6</v>
      </c>
      <c r="BA2063" s="13">
        <f t="shared" si="2728"/>
        <v>1.0800128187875669E-6</v>
      </c>
      <c r="BB2063" s="13">
        <f t="shared" si="2729"/>
        <v>1.9226914041773539E-7</v>
      </c>
      <c r="BC2063" s="13">
        <f t="shared" si="2730"/>
        <v>2.7382950804954228E-8</v>
      </c>
      <c r="BD2063" s="13">
        <f t="shared" si="2731"/>
        <v>4.8608490974778479E-5</v>
      </c>
      <c r="BE2063" s="13">
        <f t="shared" si="2732"/>
        <v>2.9317514055856117E-5</v>
      </c>
      <c r="BF2063" s="13">
        <f t="shared" si="2733"/>
        <v>8.8412190255124253E-6</v>
      </c>
      <c r="BG2063" s="13">
        <f t="shared" si="2734"/>
        <v>1.7774848101185703E-6</v>
      </c>
      <c r="BH2063" s="13">
        <f t="shared" si="2735"/>
        <v>2.680161164217226E-7</v>
      </c>
      <c r="BI2063" s="13">
        <f t="shared" si="2736"/>
        <v>3.2330015200294467E-8</v>
      </c>
      <c r="BJ2063" s="14">
        <f t="shared" si="2737"/>
        <v>0.26816485798483447</v>
      </c>
      <c r="BK2063" s="14">
        <f t="shared" si="2738"/>
        <v>0.3966894739121723</v>
      </c>
      <c r="BL2063" s="14">
        <f t="shared" si="2739"/>
        <v>0.3189914495634415</v>
      </c>
      <c r="BM2063" s="14">
        <f t="shared" si="2740"/>
        <v>0.14639695162272506</v>
      </c>
      <c r="BN2063" s="14">
        <f t="shared" si="2741"/>
        <v>0.8535897307586845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1.1607000000000001</v>
      </c>
      <c r="F2064" s="10">
        <f>VLOOKUP(B2064,home!$B$2:$E$405,3,FALSE)</f>
        <v>1.1748000000000001</v>
      </c>
      <c r="G2064" s="10">
        <f>VLOOKUP(C2064,away!$B$2:$E$405,4,FALSE)</f>
        <v>2.3262</v>
      </c>
      <c r="H2064" s="10">
        <f>VLOOKUP(A2064,away!$A$2:$E$405,3,FALSE)</f>
        <v>0.89880000000000004</v>
      </c>
      <c r="I2064" s="10">
        <f>VLOOKUP(C2064,away!$B$2:$E$405,3,FALSE)</f>
        <v>0.44500000000000001</v>
      </c>
      <c r="J2064" s="10">
        <f>VLOOKUP(B2064,home!$B$2:$E$405,4,FALSE)</f>
        <v>0.80920000000000003</v>
      </c>
      <c r="K2064" s="12">
        <f t="shared" si="2686"/>
        <v>3.1719838954320005</v>
      </c>
      <c r="L2064" s="12">
        <f t="shared" si="2687"/>
        <v>0.32365248720000006</v>
      </c>
      <c r="M2064" s="13">
        <f t="shared" si="2688"/>
        <v>3.0329441164272174E-2</v>
      </c>
      <c r="N2064" s="13">
        <f t="shared" si="2689"/>
        <v>9.6204498930523713E-2</v>
      </c>
      <c r="O2064" s="13">
        <f t="shared" si="2690"/>
        <v>9.8161990682027536E-3</v>
      </c>
      <c r="P2064" s="13">
        <f t="shared" si="2691"/>
        <v>3.1136825358693745E-2</v>
      </c>
      <c r="Q2064" s="13">
        <f t="shared" si="2692"/>
        <v>0.15257956063786318</v>
      </c>
      <c r="R2064" s="13">
        <f t="shared" si="2693"/>
        <v>1.5885186216370722E-3</v>
      </c>
      <c r="S2064" s="13">
        <f t="shared" si="2694"/>
        <v>7.9914256263964659E-3</v>
      </c>
      <c r="T2064" s="13">
        <f t="shared" si="2695"/>
        <v>4.9382754296327644E-2</v>
      </c>
      <c r="U2064" s="13">
        <f t="shared" si="2696"/>
        <v>5.0387554854266327E-3</v>
      </c>
      <c r="V2064" s="13">
        <f t="shared" si="2697"/>
        <v>9.115734654888308E-4</v>
      </c>
      <c r="W2064" s="13">
        <f t="shared" si="2698"/>
        <v>0.16132663637179748</v>
      </c>
      <c r="X2064" s="13">
        <f t="shared" si="2699"/>
        <v>5.2213767113342247E-2</v>
      </c>
      <c r="Y2064" s="13">
        <f t="shared" si="2700"/>
        <v>8.4495577961573934E-3</v>
      </c>
      <c r="Z2064" s="13">
        <f t="shared" si="2701"/>
        <v>1.7137600095211815E-4</v>
      </c>
      <c r="AA2064" s="13">
        <f t="shared" si="2702"/>
        <v>5.4360191508365794E-4</v>
      </c>
      <c r="AB2064" s="13">
        <f t="shared" si="2703"/>
        <v>8.6214826008567855E-4</v>
      </c>
      <c r="AC2064" s="13">
        <f t="shared" si="2704"/>
        <v>5.8489999129089815E-5</v>
      </c>
      <c r="AD2064" s="13">
        <f t="shared" si="2705"/>
        <v>0.127931373118889</v>
      </c>
      <c r="AE2064" s="13">
        <f t="shared" si="2706"/>
        <v>4.1405307100839651E-2</v>
      </c>
      <c r="AF2064" s="13">
        <f t="shared" si="2707"/>
        <v>6.7004653132332883E-3</v>
      </c>
      <c r="AG2064" s="13">
        <f t="shared" si="2708"/>
        <v>7.2287408800842745E-4</v>
      </c>
      <c r="AH2064" s="13">
        <f t="shared" si="2709"/>
        <v>1.3866567238635654E-5</v>
      </c>
      <c r="AI2064" s="13">
        <f t="shared" si="2710"/>
        <v>4.398452796587728E-5</v>
      </c>
      <c r="AJ2064" s="13">
        <f t="shared" si="2711"/>
        <v>6.9759107177970594E-5</v>
      </c>
      <c r="AK2064" s="13">
        <f t="shared" si="2712"/>
        <v>7.3758254842745872E-5</v>
      </c>
      <c r="AL2064" s="13">
        <f t="shared" si="2713"/>
        <v>2.4018812324942784E-6</v>
      </c>
      <c r="AM2064" s="13">
        <f t="shared" si="2714"/>
        <v>8.1159251050723621E-2</v>
      </c>
      <c r="AN2064" s="13">
        <f t="shared" si="2715"/>
        <v>2.6267393461855918E-2</v>
      </c>
      <c r="AO2064" s="13">
        <f t="shared" si="2716"/>
        <v>4.2507536130953439E-3</v>
      </c>
      <c r="AP2064" s="13">
        <f t="shared" si="2717"/>
        <v>4.5858899311756513E-4</v>
      </c>
      <c r="AQ2064" s="13">
        <f t="shared" si="2718"/>
        <v>3.7105867056260914E-5</v>
      </c>
      <c r="AR2064" s="13">
        <f t="shared" si="2719"/>
        <v>8.9758979514209351E-7</v>
      </c>
      <c r="AS2064" s="13">
        <f t="shared" si="2720"/>
        <v>2.8471403748948288E-6</v>
      </c>
      <c r="AT2064" s="13">
        <f t="shared" si="2721"/>
        <v>4.5155417086003129E-6</v>
      </c>
      <c r="AU2064" s="13">
        <f t="shared" si="2722"/>
        <v>4.7744085262772315E-6</v>
      </c>
      <c r="AV2064" s="13">
        <f t="shared" si="2723"/>
        <v>3.7860867388911519E-6</v>
      </c>
      <c r="AW2064" s="13">
        <f t="shared" si="2724"/>
        <v>6.8495012691017535E-8</v>
      </c>
      <c r="AX2064" s="13">
        <f t="shared" si="2725"/>
        <v>4.2905972883036367E-2</v>
      </c>
      <c r="AY2064" s="13">
        <f t="shared" si="2726"/>
        <v>1.3886624839330477E-2</v>
      </c>
      <c r="AZ2064" s="13">
        <f t="shared" si="2727"/>
        <v>2.2472203340313051E-3</v>
      </c>
      <c r="BA2064" s="13">
        <f t="shared" si="2728"/>
        <v>2.4243948346521572E-4</v>
      </c>
      <c r="BB2064" s="13">
        <f t="shared" si="2729"/>
        <v>1.9616535454750089E-5</v>
      </c>
      <c r="BC2064" s="13">
        <f t="shared" si="2730"/>
        <v>1.2697880980353703E-6</v>
      </c>
      <c r="BD2064" s="13">
        <f t="shared" si="2731"/>
        <v>4.8417861613846196E-8</v>
      </c>
      <c r="BE2064" s="13">
        <f t="shared" si="2732"/>
        <v>1.5358067729037536E-7</v>
      </c>
      <c r="BF2064" s="13">
        <f t="shared" si="2733"/>
        <v>2.4357771750730491E-7</v>
      </c>
      <c r="BG2064" s="13">
        <f t="shared" si="2734"/>
        <v>2.5754153240641886E-7</v>
      </c>
      <c r="BH2064" s="13">
        <f t="shared" si="2735"/>
        <v>2.042293982995098E-7</v>
      </c>
      <c r="BI2064" s="13">
        <f t="shared" si="2736"/>
        <v>1.295624724759625E-7</v>
      </c>
      <c r="BJ2064" s="14">
        <f t="shared" si="2737"/>
        <v>0.86839303161624704</v>
      </c>
      <c r="BK2064" s="14">
        <f t="shared" si="2738"/>
        <v>8.4316782334543275E-2</v>
      </c>
      <c r="BL2064" s="14">
        <f t="shared" si="2739"/>
        <v>1.8068449484464424E-2</v>
      </c>
      <c r="BM2064" s="14">
        <f t="shared" si="2740"/>
        <v>0.63540803931069645</v>
      </c>
      <c r="BN2064" s="14">
        <f t="shared" si="2741"/>
        <v>0.32165504378119264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1.5941000000000001</v>
      </c>
      <c r="F2099" s="10">
        <f>VLOOKUP(B2099,home!$B$2:$E$405,3,FALSE)</f>
        <v>1.0664</v>
      </c>
      <c r="G2099" s="10">
        <f>VLOOKUP(C2099,away!$B$2:$E$405,4,FALSE)</f>
        <v>0.9758</v>
      </c>
      <c r="H2099" s="10">
        <f>VLOOKUP(A2099,away!$A$2:$E$405,3,FALSE)</f>
        <v>1.1647000000000001</v>
      </c>
      <c r="I2099" s="10">
        <f>VLOOKUP(C2099,away!$B$2:$E$405,3,FALSE)</f>
        <v>0.57240000000000002</v>
      </c>
      <c r="J2099" s="10">
        <f>VLOOKUP(B2099,home!$B$2:$E$405,4,FALSE)</f>
        <v>1.3736999999999999</v>
      </c>
      <c r="K2099" s="12">
        <f t="shared" si="2798"/>
        <v>1.6588094925920001</v>
      </c>
      <c r="L2099" s="12">
        <f t="shared" si="2799"/>
        <v>0.91581045843600006</v>
      </c>
      <c r="M2099" s="13">
        <f t="shared" si="2800"/>
        <v>7.6182770481098866E-2</v>
      </c>
      <c r="N2099" s="13">
        <f t="shared" si="2801"/>
        <v>0.12637270284600441</v>
      </c>
      <c r="O2099" s="13">
        <f t="shared" si="2802"/>
        <v>6.9768977959219727E-2</v>
      </c>
      <c r="P2099" s="13">
        <f t="shared" si="2803"/>
        <v>0.11573344292719571</v>
      </c>
      <c r="Q2099" s="13">
        <f t="shared" si="2804"/>
        <v>0.10481411954273009</v>
      </c>
      <c r="R2099" s="13">
        <f t="shared" si="2805"/>
        <v>3.1947579844722102E-2</v>
      </c>
      <c r="S2099" s="13">
        <f t="shared" si="2806"/>
        <v>4.3954261991251714E-2</v>
      </c>
      <c r="T2099" s="13">
        <f t="shared" si="2807"/>
        <v>9.598986686899337E-2</v>
      </c>
      <c r="U2099" s="13">
        <f t="shared" si="2808"/>
        <v>5.2994948711765875E-2</v>
      </c>
      <c r="V2099" s="13">
        <f t="shared" si="2809"/>
        <v>7.4192600526440987E-3</v>
      </c>
      <c r="W2099" s="13">
        <f t="shared" si="2810"/>
        <v>5.7955552151717778E-2</v>
      </c>
      <c r="X2099" s="13">
        <f t="shared" si="2811"/>
        <v>5.3076300784976174E-2</v>
      </c>
      <c r="Y2099" s="13">
        <f t="shared" si="2812"/>
        <v>2.430391567698803E-2</v>
      </c>
      <c r="Z2099" s="13">
        <f t="shared" si="2813"/>
        <v>9.7526425811718873E-3</v>
      </c>
      <c r="AA2099" s="13">
        <f t="shared" si="2814"/>
        <v>1.6177776091504871E-2</v>
      </c>
      <c r="AB2099" s="13">
        <f t="shared" si="2815"/>
        <v>1.3417924274808094E-2</v>
      </c>
      <c r="AC2099" s="13">
        <f t="shared" si="2816"/>
        <v>7.0443791329246783E-4</v>
      </c>
      <c r="AD2099" s="13">
        <f t="shared" si="2817"/>
        <v>2.4034305014420044E-2</v>
      </c>
      <c r="AE2099" s="13">
        <f t="shared" si="2818"/>
        <v>2.2010867893446678E-2</v>
      </c>
      <c r="AF2099" s="13">
        <f t="shared" si="2819"/>
        <v>1.007889150803582E-2</v>
      </c>
      <c r="AG2099" s="13">
        <f t="shared" si="2820"/>
        <v>3.0767847508336634E-3</v>
      </c>
      <c r="AH2099" s="13">
        <f t="shared" si="2821"/>
        <v>2.23289301830637E-3</v>
      </c>
      <c r="AI2099" s="13">
        <f t="shared" si="2822"/>
        <v>3.703944134709009E-3</v>
      </c>
      <c r="AJ2099" s="13">
        <f t="shared" si="2823"/>
        <v>3.0720688453428832E-3</v>
      </c>
      <c r="AK2099" s="13">
        <f t="shared" si="2824"/>
        <v>1.6986589875169732E-3</v>
      </c>
      <c r="AL2099" s="13">
        <f t="shared" si="2825"/>
        <v>4.2806017433568488E-5</v>
      </c>
      <c r="AM2099" s="13">
        <f t="shared" si="2826"/>
        <v>7.9736666611542901E-3</v>
      </c>
      <c r="AN2099" s="13">
        <f t="shared" si="2827"/>
        <v>7.3023673203675612E-3</v>
      </c>
      <c r="AO2099" s="13">
        <f t="shared" si="2828"/>
        <v>3.3437921816669406E-3</v>
      </c>
      <c r="AP2099" s="13">
        <f t="shared" si="2829"/>
        <v>1.0207599502690377E-3</v>
      </c>
      <c r="AQ2099" s="13">
        <f t="shared" si="2830"/>
        <v>2.3370565950224899E-4</v>
      </c>
      <c r="AR2099" s="13">
        <f t="shared" si="2831"/>
        <v>4.0898135574674016E-4</v>
      </c>
      <c r="AS2099" s="13">
        <f t="shared" si="2832"/>
        <v>6.7842215520583834E-4</v>
      </c>
      <c r="AT2099" s="13">
        <f t="shared" si="2833"/>
        <v>5.6268655552008399E-4</v>
      </c>
      <c r="AU2099" s="13">
        <f t="shared" si="2834"/>
        <v>3.1112993321687026E-4</v>
      </c>
      <c r="AV2099" s="13">
        <f t="shared" si="2835"/>
        <v>1.2902632166241488E-4</v>
      </c>
      <c r="AW2099" s="13">
        <f t="shared" si="2836"/>
        <v>1.8063605255212319E-6</v>
      </c>
      <c r="AX2099" s="13">
        <f t="shared" si="2837"/>
        <v>2.2044656580478489E-3</v>
      </c>
      <c r="AY2099" s="13">
        <f t="shared" si="2838"/>
        <v>2.0188727049032192E-3</v>
      </c>
      <c r="AZ2099" s="13">
        <f t="shared" si="2839"/>
        <v>9.244523687006724E-4</v>
      </c>
      <c r="BA2099" s="13">
        <f t="shared" si="2840"/>
        <v>2.822077158606696E-4</v>
      </c>
      <c r="BB2099" s="13">
        <f t="shared" si="2841"/>
        <v>6.4612194409134066E-5</v>
      </c>
      <c r="BC2099" s="13">
        <f t="shared" si="2842"/>
        <v>1.1834504676477008E-5</v>
      </c>
      <c r="BD2099" s="13">
        <f t="shared" si="2843"/>
        <v>6.2424900483033135E-5</v>
      </c>
      <c r="BE2099" s="13">
        <f t="shared" si="2844"/>
        <v>1.0355101749536631E-4</v>
      </c>
      <c r="BF2099" s="13">
        <f t="shared" si="2845"/>
        <v>8.5885705394436949E-5</v>
      </c>
      <c r="BG2099" s="13">
        <f t="shared" si="2846"/>
        <v>4.7489341128750653E-5</v>
      </c>
      <c r="BH2099" s="13">
        <f t="shared" si="2847"/>
        <v>1.9693942465327822E-5</v>
      </c>
      <c r="BI2099" s="13">
        <f t="shared" si="2848"/>
        <v>6.5336997416092924E-6</v>
      </c>
      <c r="BJ2099" s="14">
        <f t="shared" si="2849"/>
        <v>0.547094043957704</v>
      </c>
      <c r="BK2099" s="14">
        <f t="shared" si="2850"/>
        <v>0.24605585208781963</v>
      </c>
      <c r="BL2099" s="14">
        <f t="shared" si="2851"/>
        <v>0.19743059679595634</v>
      </c>
      <c r="BM2099" s="14">
        <f t="shared" si="2852"/>
        <v>0.47349647547730339</v>
      </c>
      <c r="BN2099" s="14">
        <f t="shared" si="2853"/>
        <v>0.52481959360097086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1.5941000000000001</v>
      </c>
      <c r="F2100" s="10">
        <f>VLOOKUP(B2100,home!$B$2:$E$405,3,FALSE)</f>
        <v>0.76670000000000005</v>
      </c>
      <c r="G2100" s="10">
        <f>VLOOKUP(C2100,away!$B$2:$E$405,4,FALSE)</f>
        <v>0.50190000000000001</v>
      </c>
      <c r="H2100" s="10">
        <f>VLOOKUP(A2100,away!$A$2:$E$405,3,FALSE)</f>
        <v>1.1647000000000001</v>
      </c>
      <c r="I2100" s="10">
        <f>VLOOKUP(C2100,away!$B$2:$E$405,3,FALSE)</f>
        <v>1.1162000000000001</v>
      </c>
      <c r="J2100" s="10">
        <f>VLOOKUP(B2100,home!$B$2:$E$405,4,FALSE)</f>
        <v>1.0494000000000001</v>
      </c>
      <c r="K2100" s="12">
        <f t="shared" si="2798"/>
        <v>0.61342040829300004</v>
      </c>
      <c r="L2100" s="12">
        <f t="shared" si="2799"/>
        <v>1.3642600241160001</v>
      </c>
      <c r="M2100" s="13">
        <f t="shared" si="2800"/>
        <v>0.13838986995986299</v>
      </c>
      <c r="N2100" s="13">
        <f t="shared" si="2801"/>
        <v>8.4891170534394322E-2</v>
      </c>
      <c r="O2100" s="13">
        <f t="shared" si="2802"/>
        <v>0.18879976732885281</v>
      </c>
      <c r="P2100" s="13">
        <f t="shared" si="2803"/>
        <v>0.11581363036048829</v>
      </c>
      <c r="Q2100" s="13">
        <f t="shared" si="2804"/>
        <v>2.603698824483943E-2</v>
      </c>
      <c r="R2100" s="13">
        <f t="shared" si="2805"/>
        <v>0.12878598756457799</v>
      </c>
      <c r="S2100" s="13">
        <f t="shared" si="2806"/>
        <v>2.423009173497654E-2</v>
      </c>
      <c r="T2100" s="13">
        <f t="shared" si="2807"/>
        <v>3.5521222210812657E-2</v>
      </c>
      <c r="U2100" s="13">
        <f t="shared" si="2808"/>
        <v>7.8999953074280649E-2</v>
      </c>
      <c r="V2100" s="13">
        <f t="shared" si="2809"/>
        <v>2.2530349211648442E-3</v>
      </c>
      <c r="W2100" s="13">
        <f t="shared" si="2810"/>
        <v>5.3238733199564821E-3</v>
      </c>
      <c r="X2100" s="13">
        <f t="shared" si="2811"/>
        <v>7.2631475438743607E-3</v>
      </c>
      <c r="Y2100" s="13">
        <f t="shared" si="2812"/>
        <v>4.9544109216820512E-3</v>
      </c>
      <c r="Z2100" s="13">
        <f t="shared" si="2813"/>
        <v>5.8565858166884706E-2</v>
      </c>
      <c r="AA2100" s="13">
        <f t="shared" si="2814"/>
        <v>3.5925492628760339E-2</v>
      </c>
      <c r="AB2100" s="13">
        <f t="shared" si="2815"/>
        <v>1.1018715178230666E-2</v>
      </c>
      <c r="AC2100" s="13">
        <f t="shared" si="2816"/>
        <v>1.1784287102477898E-4</v>
      </c>
      <c r="AD2100" s="13">
        <f t="shared" si="2817"/>
        <v>8.1644313640697873E-4</v>
      </c>
      <c r="AE2100" s="13">
        <f t="shared" si="2818"/>
        <v>1.1138407329639277E-3</v>
      </c>
      <c r="AF2100" s="13">
        <f t="shared" si="2819"/>
        <v>7.5978419260737558E-4</v>
      </c>
      <c r="AG2100" s="13">
        <f t="shared" si="2820"/>
        <v>3.455144003098314E-4</v>
      </c>
      <c r="AH2100" s="13">
        <f t="shared" si="2821"/>
        <v>1.9974764768782093E-2</v>
      </c>
      <c r="AI2100" s="13">
        <f t="shared" si="2822"/>
        <v>1.2252928360022943E-2</v>
      </c>
      <c r="AJ2100" s="13">
        <f t="shared" si="2823"/>
        <v>3.7580981586950763E-3</v>
      </c>
      <c r="AK2100" s="13">
        <f t="shared" si="2824"/>
        <v>7.6843136897063516E-4</v>
      </c>
      <c r="AL2100" s="13">
        <f t="shared" si="2825"/>
        <v>3.9447426923489962E-6</v>
      </c>
      <c r="AM2100" s="13">
        <f t="shared" si="2826"/>
        <v>1.0016457641655728E-4</v>
      </c>
      <c r="AN2100" s="13">
        <f t="shared" si="2827"/>
        <v>1.366505274376214E-4</v>
      </c>
      <c r="AO2100" s="13">
        <f t="shared" si="2828"/>
        <v>9.3213425928756759E-5</v>
      </c>
      <c r="AP2100" s="13">
        <f t="shared" si="2829"/>
        <v>4.2389116901833574E-5</v>
      </c>
      <c r="AQ2100" s="13">
        <f t="shared" si="2830"/>
        <v>1.4457444411687855E-5</v>
      </c>
      <c r="AR2100" s="13">
        <f t="shared" si="2831"/>
        <v>5.4501546130340103E-3</v>
      </c>
      <c r="AS2100" s="13">
        <f t="shared" si="2832"/>
        <v>3.3432360679873001E-3</v>
      </c>
      <c r="AT2100" s="13">
        <f t="shared" si="2833"/>
        <v>1.0254046169223268E-3</v>
      </c>
      <c r="AU2100" s="13">
        <f t="shared" si="2834"/>
        <v>2.0966803959267369E-4</v>
      </c>
      <c r="AV2100" s="13">
        <f t="shared" si="2835"/>
        <v>3.2153663613232693E-5</v>
      </c>
      <c r="AW2100" s="13">
        <f t="shared" si="2836"/>
        <v>9.17004683482343E-8</v>
      </c>
      <c r="AX2100" s="13">
        <f t="shared" si="2837"/>
        <v>1.0240499226989993E-5</v>
      </c>
      <c r="AY2100" s="13">
        <f t="shared" si="2838"/>
        <v>1.397070372237325E-5</v>
      </c>
      <c r="AZ2100" s="13">
        <f t="shared" si="2839"/>
        <v>9.5298362986012129E-6</v>
      </c>
      <c r="BA2100" s="13">
        <f t="shared" si="2840"/>
        <v>4.3337248995170758E-6</v>
      </c>
      <c r="BB2100" s="13">
        <f t="shared" si="2841"/>
        <v>1.4780819089818191E-6</v>
      </c>
      <c r="BC2100" s="13">
        <f t="shared" si="2842"/>
        <v>4.032976121585915E-7</v>
      </c>
      <c r="BD2100" s="13">
        <f t="shared" si="2843"/>
        <v>1.2392380106356193E-3</v>
      </c>
      <c r="BE2100" s="13">
        <f t="shared" si="2844"/>
        <v>7.6017388645630663E-4</v>
      </c>
      <c r="BF2100" s="13">
        <f t="shared" si="2845"/>
        <v>2.3315308790185213E-4</v>
      </c>
      <c r="BG2100" s="13">
        <f t="shared" si="2846"/>
        <v>4.7673620791842623E-5</v>
      </c>
      <c r="BH2100" s="13">
        <f t="shared" si="2847"/>
        <v>7.3109929827344387E-6</v>
      </c>
      <c r="BI2100" s="13">
        <f t="shared" si="2848"/>
        <v>8.9694246009924358E-7</v>
      </c>
      <c r="BJ2100" s="14">
        <f t="shared" si="2849"/>
        <v>0.16745322647261249</v>
      </c>
      <c r="BK2100" s="14">
        <f t="shared" si="2850"/>
        <v>0.28082238529393216</v>
      </c>
      <c r="BL2100" s="14">
        <f t="shared" si="2851"/>
        <v>0.4926332019735512</v>
      </c>
      <c r="BM2100" s="14">
        <f t="shared" si="2852"/>
        <v>0.31674337891071075</v>
      </c>
      <c r="BN2100" s="14">
        <f t="shared" si="2853"/>
        <v>0.68271741399301589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1.1607000000000001</v>
      </c>
      <c r="F2101" s="10">
        <f>VLOOKUP(B2101,home!$B$2:$E$405,3,FALSE)</f>
        <v>0.86150000000000004</v>
      </c>
      <c r="G2101" s="10">
        <f>VLOOKUP(C2101,away!$B$2:$E$405,4,FALSE)</f>
        <v>0.86150000000000004</v>
      </c>
      <c r="H2101" s="10">
        <f>VLOOKUP(A2101,away!$A$2:$E$405,3,FALSE)</f>
        <v>0.89880000000000004</v>
      </c>
      <c r="I2101" s="10">
        <f>VLOOKUP(C2101,away!$B$2:$E$405,3,FALSE)</f>
        <v>1.0013000000000001</v>
      </c>
      <c r="J2101" s="10">
        <f>VLOOKUP(B2101,home!$B$2:$E$405,4,FALSE)</f>
        <v>1.6183000000000001</v>
      </c>
      <c r="K2101" s="12">
        <f t="shared" si="2798"/>
        <v>0.86145093757500013</v>
      </c>
      <c r="L2101" s="12">
        <f t="shared" si="2799"/>
        <v>1.4564189264520002</v>
      </c>
      <c r="M2101" s="13">
        <f t="shared" si="2800"/>
        <v>9.8483144819825508E-2</v>
      </c>
      <c r="N2101" s="13">
        <f t="shared" si="2801"/>
        <v>8.4838397440373192E-2</v>
      </c>
      <c r="O2101" s="13">
        <f t="shared" si="2802"/>
        <v>0.14343271605210711</v>
      </c>
      <c r="P2101" s="13">
        <f t="shared" si="2803"/>
        <v>0.12356024772201644</v>
      </c>
      <c r="Q2101" s="13">
        <f t="shared" si="2804"/>
        <v>3.6542058508684992E-2</v>
      </c>
      <c r="R2101" s="13">
        <f t="shared" si="2805"/>
        <v>0.10444906116535224</v>
      </c>
      <c r="S2101" s="13">
        <f t="shared" si="2806"/>
        <v>3.8755704961131253E-2</v>
      </c>
      <c r="T2101" s="13">
        <f t="shared" si="2807"/>
        <v>5.3220545623565173E-2</v>
      </c>
      <c r="U2101" s="13">
        <f t="shared" si="2808"/>
        <v>8.9977741669721223E-2</v>
      </c>
      <c r="V2101" s="13">
        <f t="shared" si="2809"/>
        <v>5.4026893123009937E-3</v>
      </c>
      <c r="W2101" s="13">
        <f t="shared" si="2810"/>
        <v>1.0493063521075733E-2</v>
      </c>
      <c r="X2101" s="13">
        <f t="shared" si="2811"/>
        <v>1.5282296308557763E-2</v>
      </c>
      <c r="Y2101" s="13">
        <f t="shared" si="2812"/>
        <v>1.1128712791715536E-2</v>
      </c>
      <c r="Z2101" s="13">
        <f t="shared" si="2813"/>
        <v>5.070719651045387E-2</v>
      </c>
      <c r="AA2101" s="13">
        <f t="shared" si="2814"/>
        <v>4.368176197573026E-2</v>
      </c>
      <c r="AB2101" s="13">
        <f t="shared" si="2815"/>
        <v>1.8814847404460412E-2</v>
      </c>
      <c r="AC2101" s="13">
        <f t="shared" si="2816"/>
        <v>4.2364967059483585E-4</v>
      </c>
      <c r="AD2101" s="13">
        <f t="shared" si="2817"/>
        <v>2.2598148520661799E-3</v>
      </c>
      <c r="AE2101" s="13">
        <f t="shared" si="2818"/>
        <v>3.2912371208265114E-3</v>
      </c>
      <c r="AF2101" s="13">
        <f t="shared" si="2819"/>
        <v>2.3967100171065608E-3</v>
      </c>
      <c r="AG2101" s="13">
        <f t="shared" si="2820"/>
        <v>1.1635379433770307E-3</v>
      </c>
      <c r="AH2101" s="13">
        <f t="shared" si="2821"/>
        <v>1.8462730176286461E-2</v>
      </c>
      <c r="AI2101" s="13">
        <f t="shared" si="2822"/>
        <v>1.5904736220556222E-2</v>
      </c>
      <c r="AJ2101" s="13">
        <f t="shared" si="2823"/>
        <v>6.8505749645406105E-3</v>
      </c>
      <c r="AK2101" s="13">
        <f t="shared" si="2824"/>
        <v>1.9671447420437776E-3</v>
      </c>
      <c r="AL2101" s="13">
        <f t="shared" si="2825"/>
        <v>2.1261001907205891E-5</v>
      </c>
      <c r="AM2101" s="13">
        <f t="shared" si="2826"/>
        <v>3.8934392461166436E-4</v>
      </c>
      <c r="AN2101" s="13">
        <f t="shared" si="2827"/>
        <v>5.6704786070352873E-4</v>
      </c>
      <c r="AO2101" s="13">
        <f t="shared" si="2828"/>
        <v>4.1292961826636847E-4</v>
      </c>
      <c r="AP2101" s="13">
        <f t="shared" si="2829"/>
        <v>2.0046617044524616E-4</v>
      </c>
      <c r="AQ2101" s="13">
        <f t="shared" si="2830"/>
        <v>7.2990681187452301E-5</v>
      </c>
      <c r="AR2101" s="13">
        <f t="shared" si="2831"/>
        <v>5.3778939325440141E-3</v>
      </c>
      <c r="AS2101" s="13">
        <f t="shared" si="2832"/>
        <v>4.6327917703689455E-3</v>
      </c>
      <c r="AT2101" s="13">
        <f t="shared" si="2833"/>
        <v>1.9954614070870364E-3</v>
      </c>
      <c r="AU2101" s="13">
        <f t="shared" si="2834"/>
        <v>5.7299736667661887E-4</v>
      </c>
      <c r="AV2101" s="13">
        <f t="shared" si="2835"/>
        <v>1.2340227968789483E-4</v>
      </c>
      <c r="AW2101" s="13">
        <f t="shared" si="2836"/>
        <v>7.4096567129970775E-7</v>
      </c>
      <c r="AX2101" s="13">
        <f t="shared" si="2837"/>
        <v>5.5900114815974711E-5</v>
      </c>
      <c r="AY2101" s="13">
        <f t="shared" si="2838"/>
        <v>8.1413985208825439E-5</v>
      </c>
      <c r="AZ2101" s="13">
        <f t="shared" si="2839"/>
        <v>5.9286434468008304E-5</v>
      </c>
      <c r="BA2101" s="13">
        <f t="shared" si="2840"/>
        <v>2.8781961747021168E-5</v>
      </c>
      <c r="BB2101" s="13">
        <f t="shared" si="2841"/>
        <v>1.047964845719478E-5</v>
      </c>
      <c r="BC2101" s="13">
        <f t="shared" si="2842"/>
        <v>3.0525516711243952E-6</v>
      </c>
      <c r="BD2101" s="13">
        <f t="shared" si="2843"/>
        <v>1.3054110846347452E-3</v>
      </c>
      <c r="BE2101" s="13">
        <f t="shared" si="2844"/>
        <v>1.1245476027793991E-3</v>
      </c>
      <c r="BF2101" s="13">
        <f t="shared" si="2845"/>
        <v>4.8437129338101603E-4</v>
      </c>
      <c r="BG2101" s="13">
        <f t="shared" si="2846"/>
        <v>1.3908736827249727E-4</v>
      </c>
      <c r="BH2101" s="13">
        <f t="shared" si="2847"/>
        <v>2.9954235950795514E-5</v>
      </c>
      <c r="BI2101" s="13">
        <f t="shared" si="2848"/>
        <v>5.1608209288311167E-6</v>
      </c>
      <c r="BJ2101" s="14">
        <f t="shared" si="2849"/>
        <v>0.22249806707893111</v>
      </c>
      <c r="BK2101" s="14">
        <f t="shared" si="2850"/>
        <v>0.26672811147298503</v>
      </c>
      <c r="BL2101" s="14">
        <f t="shared" si="2851"/>
        <v>0.45933239353311017</v>
      </c>
      <c r="BM2101" s="14">
        <f t="shared" si="2852"/>
        <v>0.40787946986758322</v>
      </c>
      <c r="BN2101" s="14">
        <f t="shared" si="2853"/>
        <v>0.59130562570835954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1.5941000000000001</v>
      </c>
      <c r="F2121" s="10">
        <f>VLOOKUP(B2121,home!$B$2:$E$405,3,FALSE)</f>
        <v>0.62729999999999997</v>
      </c>
      <c r="G2121" s="10">
        <f>VLOOKUP(C2121,away!$B$2:$E$405,4,FALSE)</f>
        <v>0.9758</v>
      </c>
      <c r="H2121" s="10">
        <f>VLOOKUP(A2121,away!$A$2:$E$405,3,FALSE)</f>
        <v>1.1647000000000001</v>
      </c>
      <c r="I2121" s="10">
        <f>VLOOKUP(C2121,away!$B$2:$E$405,3,FALSE)</f>
        <v>1.1448</v>
      </c>
      <c r="J2121" s="10">
        <f>VLOOKUP(B2121,home!$B$2:$E$405,4,FALSE)</f>
        <v>1.6313</v>
      </c>
      <c r="K2121" s="12">
        <f t="shared" si="2798"/>
        <v>0.97577943989400007</v>
      </c>
      <c r="L2121" s="12">
        <f t="shared" si="2799"/>
        <v>2.175091505928</v>
      </c>
      <c r="M2121" s="13">
        <f t="shared" si="2800"/>
        <v>4.2814821234132237E-2</v>
      </c>
      <c r="N2121" s="13">
        <f t="shared" si="2801"/>
        <v>4.1777822283003301E-2</v>
      </c>
      <c r="O2121" s="13">
        <f t="shared" si="2802"/>
        <v>9.3126153994186806E-2</v>
      </c>
      <c r="P2121" s="13">
        <f t="shared" si="2803"/>
        <v>9.0870586383930002E-2</v>
      </c>
      <c r="Q2121" s="13">
        <f t="shared" si="2804"/>
        <v>2.0382970013650012E-2</v>
      </c>
      <c r="R2121" s="13">
        <f t="shared" si="2805"/>
        <v>0.10127895326624933</v>
      </c>
      <c r="S2121" s="13">
        <f t="shared" si="2806"/>
        <v>4.8216150574373902E-2</v>
      </c>
      <c r="T2121" s="13">
        <f t="shared" si="2807"/>
        <v>4.4334824942275274E-2</v>
      </c>
      <c r="U2121" s="13">
        <f t="shared" si="2808"/>
        <v>9.8825920291191374E-2</v>
      </c>
      <c r="V2121" s="13">
        <f t="shared" si="2809"/>
        <v>1.1370491052643856E-2</v>
      </c>
      <c r="W2121" s="13">
        <f t="shared" si="2810"/>
        <v>6.6297610210985375E-3</v>
      </c>
      <c r="X2121" s="13">
        <f t="shared" si="2811"/>
        <v>1.4420336883323974E-2</v>
      </c>
      <c r="Y2121" s="13">
        <f t="shared" si="2812"/>
        <v>1.5682776133769116E-2</v>
      </c>
      <c r="Z2121" s="13">
        <f t="shared" si="2813"/>
        <v>7.3430330326232598E-2</v>
      </c>
      <c r="AA2121" s="13">
        <f t="shared" si="2814"/>
        <v>7.1651806596962658E-2</v>
      </c>
      <c r="AB2121" s="13">
        <f t="shared" si="2815"/>
        <v>3.4958179854288715E-2</v>
      </c>
      <c r="AC2121" s="13">
        <f t="shared" si="2816"/>
        <v>1.5083024400836293E-3</v>
      </c>
      <c r="AD2121" s="13">
        <f t="shared" si="2817"/>
        <v>1.6172961239496509E-3</v>
      </c>
      <c r="AE2121" s="13">
        <f t="shared" si="2818"/>
        <v>3.5177670617731636E-3</v>
      </c>
      <c r="AF2121" s="13">
        <f t="shared" si="2819"/>
        <v>3.8257326279480539E-3</v>
      </c>
      <c r="AG2121" s="13">
        <f t="shared" si="2820"/>
        <v>2.7737728476671395E-3</v>
      </c>
      <c r="AH2121" s="13">
        <f t="shared" si="2821"/>
        <v>3.9929421942518951E-2</v>
      </c>
      <c r="AI2121" s="13">
        <f t="shared" si="2822"/>
        <v>3.8962308978362337E-2</v>
      </c>
      <c r="AJ2121" s="13">
        <f t="shared" si="2823"/>
        <v>1.900931001594168E-2</v>
      </c>
      <c r="AK2121" s="13">
        <f t="shared" si="2824"/>
        <v>6.1829646267089946E-3</v>
      </c>
      <c r="AL2121" s="13">
        <f t="shared" si="2825"/>
        <v>1.2804942141432689E-4</v>
      </c>
      <c r="AM2121" s="13">
        <f t="shared" si="2826"/>
        <v>3.1562486119406563E-4</v>
      </c>
      <c r="AN2121" s="13">
        <f t="shared" si="2827"/>
        <v>6.8651295464291617E-4</v>
      </c>
      <c r="AO2121" s="13">
        <f t="shared" si="2828"/>
        <v>7.4661424817667077E-4</v>
      </c>
      <c r="AP2121" s="13">
        <f t="shared" si="2829"/>
        <v>5.4131810313796556E-4</v>
      </c>
      <c r="AQ2121" s="13">
        <f t="shared" si="2830"/>
        <v>2.9435410203511157E-4</v>
      </c>
      <c r="AR2121" s="13">
        <f t="shared" si="2831"/>
        <v>1.7370029300757601E-2</v>
      </c>
      <c r="AS2121" s="13">
        <f t="shared" si="2832"/>
        <v>1.694931746203562E-2</v>
      </c>
      <c r="AT2121" s="13">
        <f t="shared" si="2833"/>
        <v>8.2693977498453555E-3</v>
      </c>
      <c r="AU2121" s="13">
        <f t="shared" si="2834"/>
        <v>2.6897027682016026E-3</v>
      </c>
      <c r="AV2121" s="13">
        <f t="shared" si="2835"/>
        <v>6.5613916515927506E-4</v>
      </c>
      <c r="AW2121" s="13">
        <f t="shared" si="2836"/>
        <v>7.5492588227359317E-6</v>
      </c>
      <c r="AX2121" s="13">
        <f t="shared" si="2837"/>
        <v>5.1330041712094463E-5</v>
      </c>
      <c r="AY2121" s="13">
        <f t="shared" si="2838"/>
        <v>1.1164753772690659E-4</v>
      </c>
      <c r="AZ2121" s="13">
        <f t="shared" si="2839"/>
        <v>1.2142180548378526E-4</v>
      </c>
      <c r="BA2121" s="13">
        <f t="shared" si="2840"/>
        <v>8.8034512580741067E-5</v>
      </c>
      <c r="BB2121" s="13">
        <f t="shared" si="2841"/>
        <v>4.7870780135720395E-5</v>
      </c>
      <c r="BC2121" s="13">
        <f t="shared" si="2842"/>
        <v>2.0824665451070437E-5</v>
      </c>
      <c r="BD2121" s="13">
        <f t="shared" si="2843"/>
        <v>6.2969005316330555E-3</v>
      </c>
      <c r="BE2121" s="13">
        <f t="shared" si="2844"/>
        <v>6.1443860738251335E-3</v>
      </c>
      <c r="BF2121" s="13">
        <f t="shared" si="2845"/>
        <v>2.997782800804791E-3</v>
      </c>
      <c r="BG2121" s="13">
        <f t="shared" si="2846"/>
        <v>9.7505827409772217E-4</v>
      </c>
      <c r="BH2121" s="13">
        <f t="shared" si="2847"/>
        <v>2.3786045414077138E-4</v>
      </c>
      <c r="BI2121" s="13">
        <f t="shared" si="2848"/>
        <v>4.6419868142882889E-5</v>
      </c>
      <c r="BJ2121" s="14">
        <f t="shared" si="2849"/>
        <v>0.15798861355073524</v>
      </c>
      <c r="BK2121" s="14">
        <f t="shared" si="2850"/>
        <v>0.19502004864430486</v>
      </c>
      <c r="BL2121" s="14">
        <f t="shared" si="2851"/>
        <v>0.56655801401505468</v>
      </c>
      <c r="BM2121" s="14">
        <f t="shared" si="2852"/>
        <v>0.60264160108227149</v>
      </c>
      <c r="BN2121" s="14">
        <f t="shared" si="2853"/>
        <v>0.39025130717515166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1.5941000000000001</v>
      </c>
      <c r="F2122" s="10">
        <f>VLOOKUP(B2122,home!$B$2:$E$405,3,FALSE)</f>
        <v>0.83640000000000003</v>
      </c>
      <c r="G2122" s="10">
        <f>VLOOKUP(C2122,away!$B$2:$E$405,4,FALSE)</f>
        <v>0.9758</v>
      </c>
      <c r="H2122" s="10">
        <f>VLOOKUP(A2122,away!$A$2:$E$405,3,FALSE)</f>
        <v>1.1647000000000001</v>
      </c>
      <c r="I2122" s="10">
        <f>VLOOKUP(C2122,away!$B$2:$E$405,3,FALSE)</f>
        <v>1.0494000000000001</v>
      </c>
      <c r="J2122" s="10">
        <f>VLOOKUP(B2122,home!$B$2:$E$405,4,FALSE)</f>
        <v>1.0494000000000001</v>
      </c>
      <c r="K2122" s="12">
        <f t="shared" si="2798"/>
        <v>1.3010392531920001</v>
      </c>
      <c r="L2122" s="12">
        <f t="shared" si="2799"/>
        <v>1.2826146472920004</v>
      </c>
      <c r="M2122" s="13">
        <f t="shared" si="2800"/>
        <v>7.5497638566288758E-2</v>
      </c>
      <c r="N2122" s="13">
        <f t="shared" si="2801"/>
        <v>9.8225391298043876E-2</v>
      </c>
      <c r="O2122" s="13">
        <f t="shared" si="2802"/>
        <v>9.6834377061079377E-2</v>
      </c>
      <c r="P2122" s="13">
        <f t="shared" si="2803"/>
        <v>0.12598532561485926</v>
      </c>
      <c r="Q2122" s="13">
        <f t="shared" si="2804"/>
        <v>6.3897544869449499E-2</v>
      </c>
      <c r="R2122" s="13">
        <f t="shared" si="2805"/>
        <v>6.210059518996848E-2</v>
      </c>
      <c r="S2122" s="13">
        <f t="shared" si="2806"/>
        <v>5.2558936185619416E-2</v>
      </c>
      <c r="T2122" s="13">
        <f t="shared" si="2807"/>
        <v>8.1955926975553733E-2</v>
      </c>
      <c r="U2122" s="13">
        <f t="shared" si="2808"/>
        <v>8.0795311988735311E-2</v>
      </c>
      <c r="V2122" s="13">
        <f t="shared" si="2809"/>
        <v>9.7451976498309709E-3</v>
      </c>
      <c r="W2122" s="13">
        <f t="shared" si="2810"/>
        <v>2.7711071352583626E-2</v>
      </c>
      <c r="X2122" s="13">
        <f t="shared" si="2811"/>
        <v>3.55426260089775E-2</v>
      </c>
      <c r="Y2122" s="13">
        <f t="shared" si="2812"/>
        <v>2.2793746361168089E-2</v>
      </c>
      <c r="Z2122" s="13">
        <f t="shared" si="2813"/>
        <v>2.655037766540156E-2</v>
      </c>
      <c r="AA2122" s="13">
        <f t="shared" si="2814"/>
        <v>3.4543083529759606E-2</v>
      </c>
      <c r="AB2122" s="13">
        <f t="shared" si="2815"/>
        <v>2.2470953799253658E-2</v>
      </c>
      <c r="AC2122" s="13">
        <f t="shared" si="2816"/>
        <v>1.0163826995207286E-3</v>
      </c>
      <c r="AD2122" s="13">
        <f t="shared" si="2817"/>
        <v>9.0132978944289111E-3</v>
      </c>
      <c r="AE2122" s="13">
        <f t="shared" si="2818"/>
        <v>1.1560587899800667E-2</v>
      </c>
      <c r="AF2122" s="13">
        <f t="shared" si="2819"/>
        <v>7.4138896857955036E-3</v>
      </c>
      <c r="AG2122" s="13">
        <f t="shared" si="2820"/>
        <v>3.1697211681361317E-3</v>
      </c>
      <c r="AH2122" s="13">
        <f t="shared" si="2821"/>
        <v>8.5134758211946118E-3</v>
      </c>
      <c r="AI2122" s="13">
        <f t="shared" si="2822"/>
        <v>1.1076366224475187E-2</v>
      </c>
      <c r="AJ2122" s="13">
        <f t="shared" si="2823"/>
        <v>7.2053936203861453E-3</v>
      </c>
      <c r="AK2122" s="13">
        <f t="shared" si="2824"/>
        <v>3.1248333116071971E-3</v>
      </c>
      <c r="AL2122" s="13">
        <f t="shared" si="2825"/>
        <v>6.7842813513166125E-5</v>
      </c>
      <c r="AM2122" s="13">
        <f t="shared" si="2826"/>
        <v>2.3453308722729649E-3</v>
      </c>
      <c r="AN2122" s="13">
        <f t="shared" si="2827"/>
        <v>3.008155729523428E-3</v>
      </c>
      <c r="AO2122" s="13">
        <f t="shared" si="2828"/>
        <v>1.9291523000110518E-3</v>
      </c>
      <c r="AP2122" s="13">
        <f t="shared" si="2829"/>
        <v>8.2478633228374185E-4</v>
      </c>
      <c r="AQ2122" s="13">
        <f t="shared" si="2830"/>
        <v>2.6447075766834364E-4</v>
      </c>
      <c r="AR2122" s="13">
        <f t="shared" si="2831"/>
        <v>2.183901757526099E-3</v>
      </c>
      <c r="AS2122" s="13">
        <f t="shared" si="2832"/>
        <v>2.8413419116564524E-3</v>
      </c>
      <c r="AT2122" s="13">
        <f t="shared" si="2833"/>
        <v>1.8483486794023205E-3</v>
      </c>
      <c r="AU2122" s="13">
        <f t="shared" si="2834"/>
        <v>8.015913951626714E-4</v>
      </c>
      <c r="AV2122" s="13">
        <f t="shared" si="2835"/>
        <v>2.6072546753189401E-4</v>
      </c>
      <c r="AW2122" s="13">
        <f t="shared" si="2836"/>
        <v>3.144763168681295E-6</v>
      </c>
      <c r="AX2122" s="13">
        <f t="shared" si="2837"/>
        <v>5.0856125442502514E-4</v>
      </c>
      <c r="AY2122" s="13">
        <f t="shared" si="2838"/>
        <v>6.5228811397073075E-4</v>
      </c>
      <c r="AZ2122" s="13">
        <f t="shared" si="2839"/>
        <v>4.183171446166667E-4</v>
      </c>
      <c r="BA2122" s="13">
        <f t="shared" si="2840"/>
        <v>1.7884656563290082E-4</v>
      </c>
      <c r="BB2122" s="13">
        <f t="shared" si="2841"/>
        <v>5.7347806174657201E-5</v>
      </c>
      <c r="BC2122" s="13">
        <f t="shared" si="2842"/>
        <v>1.4711027237935584E-5</v>
      </c>
      <c r="BD2122" s="13">
        <f t="shared" si="2843"/>
        <v>4.6685073040828652E-4</v>
      </c>
      <c r="BE2122" s="13">
        <f t="shared" si="2844"/>
        <v>6.0739112564253683E-4</v>
      </c>
      <c r="BF2122" s="13">
        <f t="shared" si="2845"/>
        <v>3.9511984825070723E-4</v>
      </c>
      <c r="BG2122" s="13">
        <f t="shared" si="2846"/>
        <v>1.7135547742981214E-4</v>
      </c>
      <c r="BH2122" s="13">
        <f t="shared" si="2847"/>
        <v>5.5735050596410383E-5</v>
      </c>
      <c r="BI2122" s="13">
        <f t="shared" si="2848"/>
        <v>1.4502697720914428E-5</v>
      </c>
      <c r="BJ2122" s="14">
        <f t="shared" si="2849"/>
        <v>0.37148577141775491</v>
      </c>
      <c r="BK2122" s="14">
        <f t="shared" si="2850"/>
        <v>0.265523611643603</v>
      </c>
      <c r="BL2122" s="14">
        <f t="shared" si="2851"/>
        <v>0.33631125468778766</v>
      </c>
      <c r="BM2122" s="14">
        <f t="shared" si="2852"/>
        <v>0.47668099946405595</v>
      </c>
      <c r="BN2122" s="14">
        <f t="shared" si="2853"/>
        <v>0.52254087259968929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1.5941000000000001</v>
      </c>
      <c r="F2123" s="10">
        <f>VLOOKUP(B2123,home!$B$2:$E$405,3,FALSE)</f>
        <v>1.6728000000000001</v>
      </c>
      <c r="G2123" s="10">
        <f>VLOOKUP(C2123,away!$B$2:$E$405,4,FALSE)</f>
        <v>0.94099999999999995</v>
      </c>
      <c r="H2123" s="10">
        <f>VLOOKUP(A2123,away!$A$2:$E$405,3,FALSE)</f>
        <v>1.1647000000000001</v>
      </c>
      <c r="I2123" s="10">
        <f>VLOOKUP(C2123,away!$B$2:$E$405,3,FALSE)</f>
        <v>1.3736999999999999</v>
      </c>
      <c r="J2123" s="10">
        <f>VLOOKUP(B2123,home!$B$2:$E$405,4,FALSE)</f>
        <v>0.66779999999999995</v>
      </c>
      <c r="K2123" s="12">
        <f t="shared" si="2798"/>
        <v>2.50928046168</v>
      </c>
      <c r="L2123" s="12">
        <f t="shared" si="2799"/>
        <v>1.0684455348419999</v>
      </c>
      <c r="M2123" s="13">
        <f t="shared" si="2800"/>
        <v>2.7939159818591883E-2</v>
      </c>
      <c r="N2123" s="13">
        <f t="shared" si="2801"/>
        <v>7.0107187848547553E-2</v>
      </c>
      <c r="O2123" s="13">
        <f t="shared" si="2802"/>
        <v>2.985147055541152E-2</v>
      </c>
      <c r="P2123" s="13">
        <f t="shared" si="2803"/>
        <v>7.4905711817109949E-2</v>
      </c>
      <c r="Q2123" s="13">
        <f t="shared" si="2804"/>
        <v>8.7959298345844941E-2</v>
      </c>
      <c r="R2123" s="13">
        <f t="shared" si="2805"/>
        <v>1.5947335211698437E-2</v>
      </c>
      <c r="S2123" s="13">
        <f t="shared" si="2806"/>
        <v>5.0206105867705977E-2</v>
      </c>
      <c r="T2123" s="13">
        <f t="shared" si="2807"/>
        <v>9.397971956545334E-2</v>
      </c>
      <c r="U2123" s="13">
        <f t="shared" si="2808"/>
        <v>4.0016336662576375E-2</v>
      </c>
      <c r="V2123" s="13">
        <f t="shared" si="2809"/>
        <v>1.4956005684430678E-2</v>
      </c>
      <c r="W2123" s="13">
        <f t="shared" si="2810"/>
        <v>7.3571516254103561E-2</v>
      </c>
      <c r="X2123" s="13">
        <f t="shared" si="2811"/>
        <v>7.8607158033252564E-2</v>
      </c>
      <c r="Y2123" s="13">
        <f t="shared" si="2812"/>
        <v>4.1993733503624071E-2</v>
      </c>
      <c r="Z2123" s="13">
        <f t="shared" si="2813"/>
        <v>5.6796196998559314E-3</v>
      </c>
      <c r="AA2123" s="13">
        <f t="shared" si="2814"/>
        <v>1.4251758742621315E-2</v>
      </c>
      <c r="AB2123" s="13">
        <f t="shared" si="2815"/>
        <v>1.7880829878718394E-2</v>
      </c>
      <c r="AC2123" s="13">
        <f t="shared" si="2816"/>
        <v>2.5060932822582919E-3</v>
      </c>
      <c r="AD2123" s="13">
        <f t="shared" si="2817"/>
        <v>4.6152892068148661E-2</v>
      </c>
      <c r="AE2123" s="13">
        <f t="shared" si="2818"/>
        <v>4.9311851450258189E-2</v>
      </c>
      <c r="AF2123" s="13">
        <f t="shared" si="2819"/>
        <v>2.634351374841018E-2</v>
      </c>
      <c r="AG2123" s="13">
        <f t="shared" si="2820"/>
        <v>9.3822032121792312E-3</v>
      </c>
      <c r="AH2123" s="13">
        <f t="shared" si="2821"/>
        <v>1.5170910769779324E-3</v>
      </c>
      <c r="AI2123" s="13">
        <f t="shared" si="2822"/>
        <v>3.8068069980497945E-3</v>
      </c>
      <c r="AJ2123" s="13">
        <f t="shared" si="2823"/>
        <v>4.7761732107965216E-3</v>
      </c>
      <c r="AK2123" s="13">
        <f t="shared" si="2824"/>
        <v>3.9949193731503817E-3</v>
      </c>
      <c r="AL2123" s="13">
        <f t="shared" si="2825"/>
        <v>2.687564012754851E-4</v>
      </c>
      <c r="AM2123" s="13">
        <f t="shared" si="2826"/>
        <v>2.3162110063326247E-2</v>
      </c>
      <c r="AN2123" s="13">
        <f t="shared" si="2827"/>
        <v>2.4747453074679879E-2</v>
      </c>
      <c r="AO2123" s="13">
        <f t="shared" si="2828"/>
        <v>1.322065286817682E-2</v>
      </c>
      <c r="AP2123" s="13">
        <f t="shared" si="2829"/>
        <v>4.7085158415665343E-3</v>
      </c>
      <c r="AQ2123" s="13">
        <f t="shared" si="2830"/>
        <v>1.2576981816636462E-3</v>
      </c>
      <c r="AR2123" s="13">
        <f t="shared" si="2831"/>
        <v>3.2418583742914258E-4</v>
      </c>
      <c r="AS2123" s="13">
        <f t="shared" si="2832"/>
        <v>8.1347318781431629E-4</v>
      </c>
      <c r="AT2123" s="13">
        <f t="shared" si="2833"/>
        <v>1.0206161881415046E-3</v>
      </c>
      <c r="AU2123" s="13">
        <f t="shared" si="2834"/>
        <v>8.5367075325926546E-4</v>
      </c>
      <c r="AV2123" s="13">
        <f t="shared" si="2835"/>
        <v>5.3552483546528084E-4</v>
      </c>
      <c r="AW2123" s="13">
        <f t="shared" si="2836"/>
        <v>2.0015106707313671E-5</v>
      </c>
      <c r="AX2123" s="13">
        <f t="shared" si="2837"/>
        <v>9.6867050388643842E-3</v>
      </c>
      <c r="AY2123" s="13">
        <f t="shared" si="2838"/>
        <v>1.0349716746106153E-2</v>
      </c>
      <c r="AZ2123" s="13">
        <f t="shared" si="2839"/>
        <v>5.5290543221282957E-3</v>
      </c>
      <c r="BA2123" s="13">
        <f t="shared" si="2840"/>
        <v>1.9691644674589459E-3</v>
      </c>
      <c r="BB2123" s="13">
        <f t="shared" si="2841"/>
        <v>5.259862456565089E-4</v>
      </c>
      <c r="BC2123" s="13">
        <f t="shared" si="2842"/>
        <v>1.1239753111200086E-4</v>
      </c>
      <c r="BD2123" s="13">
        <f t="shared" si="2843"/>
        <v>5.7729151743363625E-5</v>
      </c>
      <c r="BE2123" s="13">
        <f t="shared" si="2844"/>
        <v>1.4485863253898225E-4</v>
      </c>
      <c r="BF2123" s="13">
        <f t="shared" si="2845"/>
        <v>1.8174546816787543E-4</v>
      </c>
      <c r="BG2123" s="13">
        <f t="shared" si="2846"/>
        <v>1.5201678409084473E-4</v>
      </c>
      <c r="BH2123" s="13">
        <f t="shared" si="2847"/>
        <v>9.5363186541645955E-5</v>
      </c>
      <c r="BI2123" s="13">
        <f t="shared" si="2848"/>
        <v>4.7858596150499451E-5</v>
      </c>
      <c r="BJ2123" s="14">
        <f t="shared" si="2849"/>
        <v>0.67267852841056164</v>
      </c>
      <c r="BK2123" s="14">
        <f t="shared" si="2850"/>
        <v>0.1811315496174784</v>
      </c>
      <c r="BL2123" s="14">
        <f t="shared" si="2851"/>
        <v>0.13626976433134344</v>
      </c>
      <c r="BM2123" s="14">
        <f t="shared" si="2852"/>
        <v>0.67871959682263627</v>
      </c>
      <c r="BN2123" s="14">
        <f t="shared" si="2853"/>
        <v>0.30671016359720427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1.5941000000000001</v>
      </c>
      <c r="F2124" s="10">
        <f>VLOOKUP(B2124,home!$B$2:$E$405,3,FALSE)</f>
        <v>1.4637</v>
      </c>
      <c r="G2124" s="10">
        <f>VLOOKUP(C2124,away!$B$2:$E$405,4,FALSE)</f>
        <v>1.4428000000000001</v>
      </c>
      <c r="H2124" s="10">
        <f>VLOOKUP(A2124,away!$A$2:$E$405,3,FALSE)</f>
        <v>1.1647000000000001</v>
      </c>
      <c r="I2124" s="10">
        <f>VLOOKUP(C2124,away!$B$2:$E$405,3,FALSE)</f>
        <v>0.60099999999999998</v>
      </c>
      <c r="J2124" s="10">
        <f>VLOOKUP(B2124,home!$B$2:$E$405,4,FALSE)</f>
        <v>0.76319999999999999</v>
      </c>
      <c r="K2124" s="12">
        <f t="shared" si="2798"/>
        <v>3.3664624004760006</v>
      </c>
      <c r="L2124" s="12">
        <f t="shared" si="2799"/>
        <v>0.53422832304000001</v>
      </c>
      <c r="M2124" s="13">
        <f t="shared" si="2800"/>
        <v>2.0227934709146002E-2</v>
      </c>
      <c r="N2124" s="13">
        <f t="shared" si="2801"/>
        <v>6.8096581637623457E-2</v>
      </c>
      <c r="O2124" s="13">
        <f t="shared" si="2802"/>
        <v>1.0806335638229679E-2</v>
      </c>
      <c r="P2124" s="13">
        <f t="shared" si="2803"/>
        <v>3.6379122613024041E-2</v>
      </c>
      <c r="Q2124" s="13">
        <f t="shared" si="2804"/>
        <v>0.11462229084200194</v>
      </c>
      <c r="R2124" s="13">
        <f t="shared" si="2805"/>
        <v>2.8865252831094148E-3</v>
      </c>
      <c r="S2124" s="13">
        <f t="shared" si="2806"/>
        <v>1.6356595237266704E-2</v>
      </c>
      <c r="T2124" s="13">
        <f t="shared" si="2807"/>
        <v>6.1234474219525853E-2</v>
      </c>
      <c r="U2124" s="13">
        <f t="shared" si="2808"/>
        <v>9.7173788336111875E-3</v>
      </c>
      <c r="V2124" s="13">
        <f t="shared" si="2809"/>
        <v>3.2685194576712734E-3</v>
      </c>
      <c r="W2124" s="13">
        <f t="shared" si="2810"/>
        <v>0.12862387745867471</v>
      </c>
      <c r="X2124" s="13">
        <f t="shared" si="2811"/>
        <v>6.8714518357650245E-2</v>
      </c>
      <c r="Y2124" s="13">
        <f t="shared" si="2812"/>
        <v>1.8354620955354395E-2</v>
      </c>
      <c r="Z2124" s="13">
        <f t="shared" si="2813"/>
        <v>5.1402118713603467E-4</v>
      </c>
      <c r="AA2124" s="13">
        <f t="shared" si="2814"/>
        <v>1.7304329995414987E-3</v>
      </c>
      <c r="AB2124" s="13">
        <f t="shared" si="2815"/>
        <v>2.9127188147496808E-3</v>
      </c>
      <c r="AC2124" s="13">
        <f t="shared" si="2816"/>
        <v>3.6739375467455395E-4</v>
      </c>
      <c r="AD2124" s="13">
        <f t="shared" si="2817"/>
        <v>0.10825186181701525</v>
      </c>
      <c r="AE2124" s="13">
        <f t="shared" si="2818"/>
        <v>5.7831210604461877E-2</v>
      </c>
      <c r="AF2124" s="13">
        <f t="shared" si="2819"/>
        <v>1.5447535330297366E-2</v>
      </c>
      <c r="AG2124" s="13">
        <f t="shared" si="2820"/>
        <v>2.7508369648686381E-3</v>
      </c>
      <c r="AH2124" s="13">
        <f t="shared" si="2821"/>
        <v>6.8651169202678456E-5</v>
      </c>
      <c r="AI2124" s="13">
        <f t="shared" si="2822"/>
        <v>2.3111157986953297E-4</v>
      </c>
      <c r="AJ2124" s="13">
        <f t="shared" si="2823"/>
        <v>3.8901422197269459E-4</v>
      </c>
      <c r="AK2124" s="13">
        <f t="shared" si="2824"/>
        <v>4.3653391717383364E-4</v>
      </c>
      <c r="AL2124" s="13">
        <f t="shared" si="2825"/>
        <v>2.6429712456055575E-5</v>
      </c>
      <c r="AM2124" s="13">
        <f t="shared" si="2826"/>
        <v>7.2885164517701093E-2</v>
      </c>
      <c r="AN2124" s="13">
        <f t="shared" si="2827"/>
        <v>3.8937319214785972E-2</v>
      </c>
      <c r="AO2124" s="13">
        <f t="shared" si="2828"/>
        <v>1.0400709373894139E-2</v>
      </c>
      <c r="AP2124" s="13">
        <f t="shared" si="2829"/>
        <v>1.8521178424139579E-3</v>
      </c>
      <c r="AQ2124" s="13">
        <f t="shared" si="2830"/>
        <v>2.4736345225631791E-4</v>
      </c>
      <c r="AR2124" s="13">
        <f t="shared" si="2831"/>
        <v>7.3350797995764427E-6</v>
      </c>
      <c r="AS2124" s="13">
        <f t="shared" si="2832"/>
        <v>2.4693270349765129E-5</v>
      </c>
      <c r="AT2124" s="13">
        <f t="shared" si="2833"/>
        <v>4.1564483088636596E-5</v>
      </c>
      <c r="AU2124" s="13">
        <f t="shared" si="2834"/>
        <v>4.6641756504371892E-5</v>
      </c>
      <c r="AV2124" s="13">
        <f t="shared" si="2835"/>
        <v>3.9254429891031234E-5</v>
      </c>
      <c r="AW2124" s="13">
        <f t="shared" si="2836"/>
        <v>1.3203546974503202E-6</v>
      </c>
      <c r="AX2124" s="13">
        <f t="shared" si="2837"/>
        <v>4.0894194316891397E-2</v>
      </c>
      <c r="AY2124" s="13">
        <f t="shared" si="2838"/>
        <v>2.1846836851984793E-2</v>
      </c>
      <c r="AZ2124" s="13">
        <f t="shared" si="2839"/>
        <v>5.8355995075821546E-3</v>
      </c>
      <c r="BA2124" s="13">
        <f t="shared" si="2840"/>
        <v>1.0391808462895547E-3</v>
      </c>
      <c r="BB2124" s="13">
        <f t="shared" si="2841"/>
        <v>1.3878996021213919E-4</v>
      </c>
      <c r="BC2124" s="13">
        <f t="shared" si="2842"/>
        <v>1.4829105539783892E-5</v>
      </c>
      <c r="BD2124" s="13">
        <f t="shared" si="2843"/>
        <v>6.5310123011538352E-7</v>
      </c>
      <c r="BE2124" s="13">
        <f t="shared" si="2844"/>
        <v>2.1986407348880626E-6</v>
      </c>
      <c r="BF2124" s="13">
        <f t="shared" si="2845"/>
        <v>3.700820683077794E-6</v>
      </c>
      <c r="BG2124" s="13">
        <f t="shared" si="2846"/>
        <v>4.1528912268284336E-6</v>
      </c>
      <c r="BH2124" s="13">
        <f t="shared" si="2847"/>
        <v>3.4951380420961433E-6</v>
      </c>
      <c r="BI2124" s="13">
        <f t="shared" si="2848"/>
        <v>2.3532501606379941E-6</v>
      </c>
      <c r="BJ2124" s="14">
        <f t="shared" si="2849"/>
        <v>0.83801991317702473</v>
      </c>
      <c r="BK2124" s="14">
        <f t="shared" si="2850"/>
        <v>9.8472832336223434E-2</v>
      </c>
      <c r="BL2124" s="14">
        <f t="shared" si="2851"/>
        <v>2.9354745319171233E-2</v>
      </c>
      <c r="BM2124" s="14">
        <f t="shared" si="2852"/>
        <v>0.69149720479913379</v>
      </c>
      <c r="BN2124" s="14">
        <f t="shared" si="2853"/>
        <v>0.25301879072313455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1.1607000000000001</v>
      </c>
      <c r="F2125" s="10">
        <f>VLOOKUP(B2125,home!$B$2:$E$405,3,FALSE)</f>
        <v>0.93989999999999996</v>
      </c>
      <c r="G2125" s="10">
        <f>VLOOKUP(C2125,away!$B$2:$E$405,4,FALSE)</f>
        <v>0.3916</v>
      </c>
      <c r="H2125" s="10">
        <f>VLOOKUP(A2125,away!$A$2:$E$405,3,FALSE)</f>
        <v>0.89880000000000004</v>
      </c>
      <c r="I2125" s="10">
        <f>VLOOKUP(C2125,away!$B$2:$E$405,3,FALSE)</f>
        <v>0.50570000000000004</v>
      </c>
      <c r="J2125" s="10">
        <f>VLOOKUP(B2125,home!$B$2:$E$405,4,FALSE)</f>
        <v>1.0114000000000001</v>
      </c>
      <c r="K2125" s="12">
        <f t="shared" si="2798"/>
        <v>0.42721285978800005</v>
      </c>
      <c r="L2125" s="12">
        <f t="shared" si="2799"/>
        <v>0.45970472402400009</v>
      </c>
      <c r="M2125" s="13">
        <f t="shared" si="2800"/>
        <v>0.41192351757795187</v>
      </c>
      <c r="N2125" s="13">
        <f t="shared" si="2801"/>
        <v>0.17597902395840931</v>
      </c>
      <c r="O2125" s="13">
        <f t="shared" si="2802"/>
        <v>0.18936318696716772</v>
      </c>
      <c r="P2125" s="13">
        <f t="shared" si="2803"/>
        <v>8.0898388642813457E-2</v>
      </c>
      <c r="Q2125" s="13">
        <f t="shared" si="2804"/>
        <v>3.7590251043986507E-2</v>
      </c>
      <c r="R2125" s="13">
        <f t="shared" si="2805"/>
        <v>4.3525575802523475E-2</v>
      </c>
      <c r="S2125" s="13">
        <f t="shared" si="2806"/>
        <v>3.9719444300513902E-3</v>
      </c>
      <c r="T2125" s="13">
        <f t="shared" si="2807"/>
        <v>1.7280415982168697E-2</v>
      </c>
      <c r="U2125" s="13">
        <f t="shared" si="2808"/>
        <v>1.8594685712515428E-2</v>
      </c>
      <c r="V2125" s="13">
        <f t="shared" si="2809"/>
        <v>8.6673021799799597E-5</v>
      </c>
      <c r="W2125" s="13">
        <f t="shared" si="2810"/>
        <v>5.3530128828834442E-3</v>
      </c>
      <c r="X2125" s="13">
        <f t="shared" si="2811"/>
        <v>2.4608053100228506E-3</v>
      </c>
      <c r="Y2125" s="13">
        <f t="shared" si="2812"/>
        <v>5.6562191296042426E-4</v>
      </c>
      <c r="Z2125" s="13">
        <f t="shared" si="2813"/>
        <v>6.6696376040949164E-3</v>
      </c>
      <c r="AA2125" s="13">
        <f t="shared" si="2814"/>
        <v>2.8493549545949739E-3</v>
      </c>
      <c r="AB2125" s="13">
        <f t="shared" si="2815"/>
        <v>6.0864053935181291E-4</v>
      </c>
      <c r="AC2125" s="13">
        <f t="shared" si="2816"/>
        <v>1.0638667591187518E-6</v>
      </c>
      <c r="AD2125" s="13">
        <f t="shared" si="2817"/>
        <v>5.7171898554466056E-4</v>
      </c>
      <c r="AE2125" s="13">
        <f t="shared" si="2818"/>
        <v>2.6282191846908946E-4</v>
      </c>
      <c r="AF2125" s="13">
        <f t="shared" si="2819"/>
        <v>6.04102387486455E-5</v>
      </c>
      <c r="AG2125" s="13">
        <f t="shared" si="2820"/>
        <v>9.2569573773900107E-6</v>
      </c>
      <c r="AH2125" s="13">
        <f t="shared" si="2821"/>
        <v>7.6651597853263681E-4</v>
      </c>
      <c r="AI2125" s="13">
        <f t="shared" si="2822"/>
        <v>3.2746548326212502E-4</v>
      </c>
      <c r="AJ2125" s="13">
        <f t="shared" si="2823"/>
        <v>6.9948732793135933E-5</v>
      </c>
      <c r="AK2125" s="13">
        <f t="shared" si="2824"/>
        <v>9.9609993917007563E-6</v>
      </c>
      <c r="AL2125" s="13">
        <f t="shared" si="2825"/>
        <v>8.3573870265440614E-9</v>
      </c>
      <c r="AM2125" s="13">
        <f t="shared" si="2826"/>
        <v>4.8849140561925732E-5</v>
      </c>
      <c r="AN2125" s="13">
        <f t="shared" si="2827"/>
        <v>2.2456180680829656E-5</v>
      </c>
      <c r="AO2125" s="13">
        <f t="shared" si="2828"/>
        <v>5.1616061712569393E-6</v>
      </c>
      <c r="AP2125" s="13">
        <f t="shared" si="2829"/>
        <v>7.9093824682608228E-7</v>
      </c>
      <c r="AQ2125" s="13">
        <f t="shared" si="2830"/>
        <v>9.0899512119302662E-8</v>
      </c>
      <c r="AR2125" s="13">
        <f t="shared" si="2831"/>
        <v>7.0474203274266482E-5</v>
      </c>
      <c r="AS2125" s="13">
        <f t="shared" si="2832"/>
        <v>3.0107485922080217E-5</v>
      </c>
      <c r="AT2125" s="13">
        <f t="shared" si="2833"/>
        <v>6.4311525808994201E-6</v>
      </c>
      <c r="AU2125" s="13">
        <f t="shared" si="2834"/>
        <v>9.158236952730063E-7</v>
      </c>
      <c r="AV2125" s="13">
        <f t="shared" si="2835"/>
        <v>9.7812914979798701E-8</v>
      </c>
      <c r="AW2125" s="13">
        <f t="shared" si="2836"/>
        <v>4.5592278586563903E-11</v>
      </c>
      <c r="AX2125" s="13">
        <f t="shared" si="2837"/>
        <v>3.478163506274381E-6</v>
      </c>
      <c r="AY2125" s="13">
        <f t="shared" si="2838"/>
        <v>1.5989281947622126E-6</v>
      </c>
      <c r="AZ2125" s="13">
        <f t="shared" si="2839"/>
        <v>3.6751742225367781E-7</v>
      </c>
      <c r="BA2125" s="13">
        <f t="shared" si="2840"/>
        <v>5.6316498390379618E-8</v>
      </c>
      <c r="BB2125" s="13">
        <f t="shared" si="2841"/>
        <v>6.4722400876368779E-9</v>
      </c>
      <c r="BC2125" s="13">
        <f t="shared" si="2842"/>
        <v>5.9506386866083655E-10</v>
      </c>
      <c r="BD2125" s="13">
        <f t="shared" si="2843"/>
        <v>5.3995540278346537E-6</v>
      </c>
      <c r="BE2125" s="13">
        <f t="shared" si="2844"/>
        <v>2.3067589178110565E-6</v>
      </c>
      <c r="BF2125" s="13">
        <f t="shared" si="2845"/>
        <v>4.9273853705976674E-7</v>
      </c>
      <c r="BG2125" s="13">
        <f t="shared" si="2846"/>
        <v>7.0168079848352802E-8</v>
      </c>
      <c r="BH2125" s="13">
        <f t="shared" si="2847"/>
        <v>7.4941765144618824E-9</v>
      </c>
      <c r="BI2125" s="13">
        <f t="shared" si="2848"/>
        <v>6.4032171609986546E-10</v>
      </c>
      <c r="BJ2125" s="14">
        <f t="shared" si="2849"/>
        <v>0.24021619594866955</v>
      </c>
      <c r="BK2125" s="14">
        <f t="shared" si="2850"/>
        <v>0.49688319482495741</v>
      </c>
      <c r="BL2125" s="14">
        <f t="shared" si="2851"/>
        <v>0.25623163900258139</v>
      </c>
      <c r="BM2125" s="14">
        <f t="shared" si="2852"/>
        <v>6.0719124504848433E-2</v>
      </c>
      <c r="BN2125" s="14">
        <f t="shared" si="2853"/>
        <v>0.93927994399285231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1.1607000000000001</v>
      </c>
      <c r="F2126" s="10">
        <f>VLOOKUP(B2126,home!$B$2:$E$405,3,FALSE)</f>
        <v>0.60309999999999997</v>
      </c>
      <c r="G2126" s="10">
        <f>VLOOKUP(C2126,away!$B$2:$E$405,4,FALSE)</f>
        <v>0.62660000000000005</v>
      </c>
      <c r="H2126" s="10">
        <f>VLOOKUP(A2126,away!$A$2:$E$405,3,FALSE)</f>
        <v>0.89880000000000004</v>
      </c>
      <c r="I2126" s="10">
        <f>VLOOKUP(C2126,away!$B$2:$E$405,3,FALSE)</f>
        <v>1.1126</v>
      </c>
      <c r="J2126" s="10">
        <f>VLOOKUP(B2126,home!$B$2:$E$405,4,FALSE)</f>
        <v>0.77880000000000005</v>
      </c>
      <c r="K2126" s="12">
        <f t="shared" si="2798"/>
        <v>0.43863138532200002</v>
      </c>
      <c r="L2126" s="12">
        <f t="shared" si="2799"/>
        <v>0.77880380054400011</v>
      </c>
      <c r="M2126" s="13">
        <f t="shared" si="2800"/>
        <v>0.29598834931174872</v>
      </c>
      <c r="N2126" s="13">
        <f t="shared" si="2801"/>
        <v>0.12982977969778439</v>
      </c>
      <c r="O2126" s="13">
        <f t="shared" si="2802"/>
        <v>0.23051685136073499</v>
      </c>
      <c r="P2126" s="13">
        <f t="shared" si="2803"/>
        <v>0.10111192585242475</v>
      </c>
      <c r="Q2126" s="13">
        <f t="shared" si="2804"/>
        <v>2.8473708062444623E-2</v>
      </c>
      <c r="R2126" s="13">
        <f t="shared" si="2805"/>
        <v>8.976369996458837E-2</v>
      </c>
      <c r="S2126" s="13">
        <f t="shared" si="2806"/>
        <v>8.6351553814186157E-3</v>
      </c>
      <c r="T2126" s="13">
        <f t="shared" si="2807"/>
        <v>2.2175432054612209E-2</v>
      </c>
      <c r="U2126" s="13">
        <f t="shared" si="2808"/>
        <v>3.9373176067095762E-2</v>
      </c>
      <c r="V2126" s="13">
        <f t="shared" si="2809"/>
        <v>3.2775959394662903E-4</v>
      </c>
      <c r="W2126" s="13">
        <f t="shared" si="2810"/>
        <v>4.1631540042280958E-3</v>
      </c>
      <c r="X2126" s="13">
        <f t="shared" si="2811"/>
        <v>3.2422801607428133E-3</v>
      </c>
      <c r="Y2126" s="13">
        <f t="shared" si="2812"/>
        <v>1.2625500558074571E-3</v>
      </c>
      <c r="Z2126" s="13">
        <f t="shared" si="2813"/>
        <v>2.3302770227770921E-2</v>
      </c>
      <c r="AA2126" s="13">
        <f t="shared" si="2814"/>
        <v>1.0221326386847416E-2</v>
      </c>
      <c r="AB2126" s="13">
        <f t="shared" si="2815"/>
        <v>2.2416972764455977E-3</v>
      </c>
      <c r="AC2126" s="13">
        <f t="shared" si="2816"/>
        <v>6.9978269072103272E-6</v>
      </c>
      <c r="AD2126" s="13">
        <f t="shared" si="2817"/>
        <v>4.5652250204585026E-4</v>
      </c>
      <c r="AE2126" s="13">
        <f t="shared" si="2818"/>
        <v>3.5554145962716425E-4</v>
      </c>
      <c r="AF2126" s="13">
        <f t="shared" si="2819"/>
        <v>1.3844852000429833E-4</v>
      </c>
      <c r="AG2126" s="13">
        <f t="shared" si="2820"/>
        <v>3.5941411186346521E-5</v>
      </c>
      <c r="AH2126" s="13">
        <f t="shared" si="2821"/>
        <v>4.5370715041478911E-3</v>
      </c>
      <c r="AI2126" s="13">
        <f t="shared" si="2822"/>
        <v>1.9901019591693596E-3</v>
      </c>
      <c r="AJ2126" s="13">
        <f t="shared" si="2823"/>
        <v>4.3646058964124133E-4</v>
      </c>
      <c r="AK2126" s="13">
        <f t="shared" si="2824"/>
        <v>6.3815104357598217E-5</v>
      </c>
      <c r="AL2126" s="13">
        <f t="shared" si="2825"/>
        <v>9.5620487362455627E-8</v>
      </c>
      <c r="AM2126" s="13">
        <f t="shared" si="2826"/>
        <v>4.004901950060741E-5</v>
      </c>
      <c r="AN2126" s="13">
        <f t="shared" si="2827"/>
        <v>3.1190328595133828E-5</v>
      </c>
      <c r="AO2126" s="13">
        <f t="shared" si="2828"/>
        <v>1.2145573225053211E-5</v>
      </c>
      <c r="AP2126" s="13">
        <f t="shared" si="2829"/>
        <v>3.1530061958189634E-6</v>
      </c>
      <c r="AQ2126" s="13">
        <f t="shared" si="2830"/>
        <v>6.1389330211064697E-7</v>
      </c>
      <c r="AR2126" s="13">
        <f t="shared" si="2831"/>
        <v>7.0669770615405239E-4</v>
      </c>
      <c r="AS2126" s="13">
        <f t="shared" si="2832"/>
        <v>3.0997979385423169E-4</v>
      </c>
      <c r="AT2126" s="13">
        <f t="shared" si="2833"/>
        <v>6.7983433200054824E-5</v>
      </c>
      <c r="AU2126" s="13">
        <f t="shared" si="2834"/>
        <v>9.9398891611619005E-6</v>
      </c>
      <c r="AV2126" s="13">
        <f t="shared" si="2835"/>
        <v>1.0899868381768942E-6</v>
      </c>
      <c r="AW2126" s="13">
        <f t="shared" si="2836"/>
        <v>9.0735287109994212E-10</v>
      </c>
      <c r="AX2126" s="13">
        <f t="shared" si="2837"/>
        <v>2.9277928173898675E-6</v>
      </c>
      <c r="AY2126" s="13">
        <f t="shared" si="2838"/>
        <v>2.2801761733886548E-6</v>
      </c>
      <c r="AZ2126" s="13">
        <f t="shared" si="2839"/>
        <v>8.8790493487247952E-7</v>
      </c>
      <c r="BA2126" s="13">
        <f t="shared" si="2840"/>
        <v>2.3050124593348666E-7</v>
      </c>
      <c r="BB2126" s="13">
        <f t="shared" si="2841"/>
        <v>4.4878811590781655E-8</v>
      </c>
      <c r="BC2126" s="13">
        <f t="shared" si="2842"/>
        <v>6.9903578061597782E-9</v>
      </c>
      <c r="BD2126" s="13">
        <f t="shared" si="2843"/>
        <v>9.1729809898083808E-5</v>
      </c>
      <c r="BE2126" s="13">
        <f t="shared" si="2844"/>
        <v>4.0235573590920214E-5</v>
      </c>
      <c r="BF2126" s="13">
        <f t="shared" si="2845"/>
        <v>8.8242926917053068E-6</v>
      </c>
      <c r="BG2126" s="13">
        <f t="shared" si="2846"/>
        <v>1.2902039092831663E-6</v>
      </c>
      <c r="BH2126" s="13">
        <f t="shared" si="2847"/>
        <v>1.4148098201918382E-7</v>
      </c>
      <c r="BI2126" s="13">
        <f t="shared" si="2848"/>
        <v>1.2411599827958325E-8</v>
      </c>
      <c r="BJ2126" s="14">
        <f t="shared" si="2849"/>
        <v>0.1902268879936429</v>
      </c>
      <c r="BK2126" s="14">
        <f t="shared" si="2850"/>
        <v>0.40607256376310669</v>
      </c>
      <c r="BL2126" s="14">
        <f t="shared" si="2851"/>
        <v>0.38038212479490774</v>
      </c>
      <c r="BM2126" s="14">
        <f t="shared" si="2852"/>
        <v>0.12429775326088194</v>
      </c>
      <c r="BN2126" s="14">
        <f t="shared" si="2853"/>
        <v>0.87568431424972581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1.1607000000000001</v>
      </c>
      <c r="F2127" s="10">
        <f>VLOOKUP(B2127,home!$B$2:$E$405,3,FALSE)</f>
        <v>0.78320000000000001</v>
      </c>
      <c r="G2127" s="10">
        <f>VLOOKUP(C2127,away!$B$2:$E$405,4,FALSE)</f>
        <v>1.4881</v>
      </c>
      <c r="H2127" s="10">
        <f>VLOOKUP(A2127,away!$A$2:$E$405,3,FALSE)</f>
        <v>0.89880000000000004</v>
      </c>
      <c r="I2127" s="10">
        <f>VLOOKUP(C2127,away!$B$2:$E$405,3,FALSE)</f>
        <v>0.80920000000000003</v>
      </c>
      <c r="J2127" s="10">
        <f>VLOOKUP(B2127,home!$B$2:$E$405,4,FALSE)</f>
        <v>0.70799999999999996</v>
      </c>
      <c r="K2127" s="12">
        <f t="shared" si="2798"/>
        <v>1.3527725431440001</v>
      </c>
      <c r="L2127" s="12">
        <f t="shared" si="2799"/>
        <v>0.51493474368000003</v>
      </c>
      <c r="M2127" s="13">
        <f t="shared" si="2800"/>
        <v>0.15447742855317353</v>
      </c>
      <c r="N2127" s="13">
        <f t="shared" si="2801"/>
        <v>0.20897282388222213</v>
      </c>
      <c r="O2127" s="13">
        <f t="shared" si="2802"/>
        <v>7.9545795076373937E-2</v>
      </c>
      <c r="P2127" s="13">
        <f t="shared" si="2803"/>
        <v>0.10760736750187784</v>
      </c>
      <c r="Q2127" s="13">
        <f t="shared" si="2804"/>
        <v>0.14134634920556846</v>
      </c>
      <c r="R2127" s="13">
        <f t="shared" si="2805"/>
        <v>2.0480446799237211E-2</v>
      </c>
      <c r="S2127" s="13">
        <f t="shared" si="2806"/>
        <v>1.8739542807540983E-2</v>
      </c>
      <c r="T2127" s="13">
        <f t="shared" si="2807"/>
        <v>7.2784146098273161E-2</v>
      </c>
      <c r="U2127" s="13">
        <f t="shared" si="2808"/>
        <v>2.7705386101329516E-2</v>
      </c>
      <c r="V2127" s="13">
        <f t="shared" si="2809"/>
        <v>1.4504189228267312E-3</v>
      </c>
      <c r="W2127" s="13">
        <f t="shared" si="2810"/>
        <v>6.3736486759645605E-2</v>
      </c>
      <c r="X2127" s="13">
        <f t="shared" si="2811"/>
        <v>3.2820131472641824E-2</v>
      </c>
      <c r="Y2127" s="13">
        <f t="shared" si="2812"/>
        <v>8.4501129937043593E-3</v>
      </c>
      <c r="Z2127" s="13">
        <f t="shared" si="2813"/>
        <v>3.5153645410056977E-3</v>
      </c>
      <c r="AA2127" s="13">
        <f t="shared" si="2814"/>
        <v>4.7554886302145181E-3</v>
      </c>
      <c r="AB2127" s="13">
        <f t="shared" si="2815"/>
        <v>3.2165472240938361E-3</v>
      </c>
      <c r="AC2127" s="13">
        <f t="shared" si="2816"/>
        <v>6.3146669517551122E-5</v>
      </c>
      <c r="AD2127" s="13">
        <f t="shared" si="2817"/>
        <v>2.1555242321227418E-2</v>
      </c>
      <c r="AE2127" s="13">
        <f t="shared" si="2818"/>
        <v>1.1099543179641529E-2</v>
      </c>
      <c r="AF2127" s="13">
        <f t="shared" si="2819"/>
        <v>2.8577702110869018E-3</v>
      </c>
      <c r="AG2127" s="13">
        <f t="shared" si="2820"/>
        <v>4.905217237141246E-4</v>
      </c>
      <c r="AH2127" s="13">
        <f t="shared" si="2821"/>
        <v>4.5254583471613231E-4</v>
      </c>
      <c r="AI2127" s="13">
        <f t="shared" si="2822"/>
        <v>6.1219157971816659E-4</v>
      </c>
      <c r="AJ2127" s="13">
        <f t="shared" si="2823"/>
        <v>4.1407798009334361E-4</v>
      </c>
      <c r="AK2127" s="13">
        <f t="shared" si="2824"/>
        <v>1.8671777406360107E-4</v>
      </c>
      <c r="AL2127" s="13">
        <f t="shared" si="2825"/>
        <v>1.7594924868796068E-6</v>
      </c>
      <c r="AM2127" s="13">
        <f t="shared" si="2826"/>
        <v>5.8318679945943992E-3</v>
      </c>
      <c r="AN2127" s="13">
        <f t="shared" si="2827"/>
        <v>3.0030314509720624E-3</v>
      </c>
      <c r="AO2127" s="13">
        <f t="shared" si="2828"/>
        <v>7.7318261523463881E-4</v>
      </c>
      <c r="AP2127" s="13">
        <f t="shared" si="2829"/>
        <v>1.3271286393122699E-4</v>
      </c>
      <c r="AQ2127" s="13">
        <f t="shared" si="2830"/>
        <v>1.7084616142866265E-5</v>
      </c>
      <c r="AR2127" s="13">
        <f t="shared" si="2831"/>
        <v>4.6606314680600663E-5</v>
      </c>
      <c r="AS2127" s="13">
        <f t="shared" si="2832"/>
        <v>6.3047742837045695E-5</v>
      </c>
      <c r="AT2127" s="13">
        <f t="shared" si="2833"/>
        <v>4.264462770857962E-5</v>
      </c>
      <c r="AU2127" s="13">
        <f t="shared" si="2834"/>
        <v>1.922949382558812E-5</v>
      </c>
      <c r="AV2127" s="13">
        <f t="shared" si="2835"/>
        <v>6.5032828164531723E-6</v>
      </c>
      <c r="AW2127" s="13">
        <f t="shared" si="2836"/>
        <v>3.4045670480748002E-8</v>
      </c>
      <c r="AX2127" s="13">
        <f t="shared" si="2837"/>
        <v>1.3148651497212622E-3</v>
      </c>
      <c r="AY2127" s="13">
        <f t="shared" si="2838"/>
        <v>6.77069748845483E-4</v>
      </c>
      <c r="AZ2127" s="13">
        <f t="shared" si="2839"/>
        <v>1.743233687876154E-4</v>
      </c>
      <c r="BA2127" s="13">
        <f t="shared" si="2840"/>
        <v>2.9921719741361623E-5</v>
      </c>
      <c r="BB2127" s="13">
        <f t="shared" si="2841"/>
        <v>3.8519332713707103E-6</v>
      </c>
      <c r="BC2127" s="13">
        <f t="shared" si="2842"/>
        <v>3.9669885435314818E-7</v>
      </c>
      <c r="BD2127" s="13">
        <f t="shared" si="2843"/>
        <v>3.9998684506540866E-6</v>
      </c>
      <c r="BE2127" s="13">
        <f t="shared" si="2844"/>
        <v>5.4109122162327803E-6</v>
      </c>
      <c r="BF2127" s="13">
        <f t="shared" si="2845"/>
        <v>3.6598667397410785E-6</v>
      </c>
      <c r="BG2127" s="13">
        <f t="shared" si="2846"/>
        <v>1.6503224123625601E-6</v>
      </c>
      <c r="BH2127" s="13">
        <f t="shared" si="2847"/>
        <v>5.5812771169481048E-7</v>
      </c>
      <c r="BI2127" s="13">
        <f t="shared" si="2848"/>
        <v>1.5100396878970601E-7</v>
      </c>
      <c r="BJ2127" s="14">
        <f t="shared" si="2849"/>
        <v>0.57607143600782218</v>
      </c>
      <c r="BK2127" s="14">
        <f t="shared" si="2850"/>
        <v>0.28301673369626895</v>
      </c>
      <c r="BL2127" s="14">
        <f t="shared" si="2851"/>
        <v>0.13756265856320807</v>
      </c>
      <c r="BM2127" s="14">
        <f t="shared" si="2852"/>
        <v>0.2870589460866767</v>
      </c>
      <c r="BN2127" s="14">
        <f t="shared" si="2853"/>
        <v>0.71243021101845305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1.7444</v>
      </c>
      <c r="F2131" s="10">
        <f>VLOOKUP(B2131,home!$B$2:$E$405,3,FALSE)</f>
        <v>1.0828</v>
      </c>
      <c r="G2131" s="10">
        <f>VLOOKUP(C2131,away!$B$2:$E$405,4,FALSE)</f>
        <v>0.76439999999999997</v>
      </c>
      <c r="H2131" s="10">
        <f>VLOOKUP(A2131,away!$A$2:$E$405,3,FALSE)</f>
        <v>1.5556000000000001</v>
      </c>
      <c r="I2131" s="10">
        <f>VLOOKUP(C2131,away!$B$2:$E$405,3,FALSE)</f>
        <v>0.85709999999999997</v>
      </c>
      <c r="J2131" s="10">
        <f>VLOOKUP(B2131,home!$B$2:$E$405,4,FALSE)</f>
        <v>0.92849999999999999</v>
      </c>
      <c r="K2131" s="12">
        <f t="shared" si="2798"/>
        <v>1.4438264830079999</v>
      </c>
      <c r="L2131" s="12">
        <f t="shared" si="2799"/>
        <v>1.23797346966</v>
      </c>
      <c r="M2131" s="13">
        <f t="shared" si="2800"/>
        <v>6.8439854721891666E-2</v>
      </c>
      <c r="N2131" s="13">
        <f t="shared" si="2801"/>
        <v>9.8815274740687298E-2</v>
      </c>
      <c r="O2131" s="13">
        <f t="shared" si="2802"/>
        <v>8.4726724413086568E-2</v>
      </c>
      <c r="P2131" s="13">
        <f t="shared" si="2803"/>
        <v>0.12233068852613481</v>
      </c>
      <c r="Q2131" s="13">
        <f t="shared" si="2804"/>
        <v>7.133605529815791E-2</v>
      </c>
      <c r="R2131" s="13">
        <f t="shared" si="2805"/>
        <v>5.2444718497297718E-2</v>
      </c>
      <c r="S2131" s="13">
        <f t="shared" si="2806"/>
        <v>5.4664045591886208E-2</v>
      </c>
      <c r="T2131" s="13">
        <f t="shared" si="2807"/>
        <v>8.8312143889318184E-2</v>
      </c>
      <c r="U2131" s="13">
        <f t="shared" si="2808"/>
        <v>7.5721073460297952E-2</v>
      </c>
      <c r="V2131" s="13">
        <f t="shared" si="2809"/>
        <v>1.0856394132162947E-2</v>
      </c>
      <c r="W2131" s="13">
        <f t="shared" si="2810"/>
        <v>3.4332295277601177E-2</v>
      </c>
      <c r="X2131" s="13">
        <f t="shared" si="2811"/>
        <v>4.2502470706203554E-2</v>
      </c>
      <c r="Y2131" s="13">
        <f t="shared" si="2812"/>
        <v>2.6308465564640671E-2</v>
      </c>
      <c r="Z2131" s="13">
        <f t="shared" si="2813"/>
        <v>2.1641723374480545E-2</v>
      </c>
      <c r="AA2131" s="13">
        <f t="shared" si="2814"/>
        <v>3.1246893346008265E-2</v>
      </c>
      <c r="AB2131" s="13">
        <f t="shared" si="2815"/>
        <v>2.2557546062346598E-2</v>
      </c>
      <c r="AC2131" s="13">
        <f t="shared" si="2816"/>
        <v>1.2128077405475714E-3</v>
      </c>
      <c r="AD2131" s="13">
        <f t="shared" si="2817"/>
        <v>1.2392469286062767E-2</v>
      </c>
      <c r="AE2131" s="13">
        <f t="shared" si="2818"/>
        <v>1.5341548199722107E-2</v>
      </c>
      <c r="AF2131" s="13">
        <f t="shared" si="2819"/>
        <v>9.4962148273830538E-3</v>
      </c>
      <c r="AG2131" s="13">
        <f t="shared" si="2820"/>
        <v>3.9186873394973787E-3</v>
      </c>
      <c r="AH2131" s="13">
        <f t="shared" si="2821"/>
        <v>6.6979698438319017E-3</v>
      </c>
      <c r="AI2131" s="13">
        <f t="shared" si="2822"/>
        <v>9.6707062429134561E-3</v>
      </c>
      <c r="AJ2131" s="13">
        <f t="shared" si="2823"/>
        <v>6.9814108914546232E-3</v>
      </c>
      <c r="AK2131" s="13">
        <f t="shared" si="2824"/>
        <v>3.3599819779475573E-3</v>
      </c>
      <c r="AL2131" s="13">
        <f t="shared" si="2825"/>
        <v>8.6711818167289835E-5</v>
      </c>
      <c r="AM2131" s="13">
        <f t="shared" si="2826"/>
        <v>3.5785150690161309E-3</v>
      </c>
      <c r="AN2131" s="13">
        <f t="shared" si="2827"/>
        <v>4.430106716220494E-3</v>
      </c>
      <c r="AO2131" s="13">
        <f t="shared" si="2828"/>
        <v>2.7421772912217773E-3</v>
      </c>
      <c r="AP2131" s="13">
        <f t="shared" si="2829"/>
        <v>1.1315809118788947E-3</v>
      </c>
      <c r="AQ2131" s="13">
        <f t="shared" si="2830"/>
        <v>3.502167869199355E-4</v>
      </c>
      <c r="AR2131" s="13">
        <f t="shared" si="2831"/>
        <v>1.6583817934493243E-3</v>
      </c>
      <c r="AS2131" s="13">
        <f t="shared" si="2832"/>
        <v>2.3944155523204372E-3</v>
      </c>
      <c r="AT2131" s="13">
        <f t="shared" si="2833"/>
        <v>1.7285602928832375E-3</v>
      </c>
      <c r="AU2131" s="13">
        <f t="shared" si="2834"/>
        <v>8.3191370944696091E-4</v>
      </c>
      <c r="AV2131" s="13">
        <f t="shared" si="2835"/>
        <v>3.0028476131923617E-4</v>
      </c>
      <c r="AW2131" s="13">
        <f t="shared" si="2836"/>
        <v>4.3052872493591766E-6</v>
      </c>
      <c r="AX2131" s="13">
        <f t="shared" si="2837"/>
        <v>8.6112580441478155E-4</v>
      </c>
      <c r="AY2131" s="13">
        <f t="shared" si="2838"/>
        <v>1.0660508999051257E-3</v>
      </c>
      <c r="AZ2131" s="13">
        <f t="shared" si="2839"/>
        <v>6.5987136569485713E-4</v>
      </c>
      <c r="BA2131" s="13">
        <f t="shared" si="2840"/>
        <v>2.7230108137284831E-4</v>
      </c>
      <c r="BB2131" s="13">
        <f t="shared" si="2841"/>
        <v>8.4275378624828757E-5</v>
      </c>
      <c r="BC2131" s="13">
        <f t="shared" si="2842"/>
        <v>2.0866136576617877E-5</v>
      </c>
      <c r="BD2131" s="13">
        <f t="shared" si="2843"/>
        <v>3.421721104762388E-4</v>
      </c>
      <c r="BE2131" s="13">
        <f t="shared" si="2844"/>
        <v>4.9403715485233258E-4</v>
      </c>
      <c r="BF2131" s="13">
        <f t="shared" si="2845"/>
        <v>3.566519638828611E-4</v>
      </c>
      <c r="BG2131" s="13">
        <f t="shared" si="2846"/>
        <v>1.7164785022362916E-4</v>
      </c>
      <c r="BH2131" s="13">
        <f t="shared" si="2847"/>
        <v>6.1957427976066604E-5</v>
      </c>
      <c r="BI2131" s="13">
        <f t="shared" si="2848"/>
        <v>1.789115506618113E-5</v>
      </c>
      <c r="BJ2131" s="14">
        <f t="shared" si="2849"/>
        <v>0.41795271257112032</v>
      </c>
      <c r="BK2131" s="14">
        <f t="shared" si="2850"/>
        <v>0.2586565534306956</v>
      </c>
      <c r="BL2131" s="14">
        <f t="shared" si="2851"/>
        <v>0.30176493850708114</v>
      </c>
      <c r="BM2131" s="14">
        <f t="shared" si="2852"/>
        <v>0.50086086607346603</v>
      </c>
      <c r="BN2131" s="14">
        <f t="shared" si="2853"/>
        <v>0.49809331619725594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1.7444</v>
      </c>
      <c r="F2132" s="10">
        <f>VLOOKUP(B2132,home!$B$2:$E$405,3,FALSE)</f>
        <v>0.76439999999999997</v>
      </c>
      <c r="G2132" s="10">
        <f>VLOOKUP(C2132,away!$B$2:$E$405,4,FALSE)</f>
        <v>1.4650000000000001</v>
      </c>
      <c r="H2132" s="10">
        <f>VLOOKUP(A2132,away!$A$2:$E$405,3,FALSE)</f>
        <v>1.5556000000000001</v>
      </c>
      <c r="I2132" s="10">
        <f>VLOOKUP(C2132,away!$B$2:$E$405,3,FALSE)</f>
        <v>0.71430000000000005</v>
      </c>
      <c r="J2132" s="10">
        <f>VLOOKUP(B2132,home!$B$2:$E$405,4,FALSE)</f>
        <v>0.78569999999999995</v>
      </c>
      <c r="K2132" s="12">
        <f t="shared" si="2798"/>
        <v>1.9534593624000001</v>
      </c>
      <c r="L2132" s="12">
        <f t="shared" si="2799"/>
        <v>0.87304240335600003</v>
      </c>
      <c r="M2132" s="13">
        <f t="shared" si="2800"/>
        <v>5.9219655965529729E-2</v>
      </c>
      <c r="N2132" s="13">
        <f t="shared" si="2801"/>
        <v>0.11568319138397105</v>
      </c>
      <c r="O2132" s="13">
        <f t="shared" si="2802"/>
        <v>5.1701270770061557E-2</v>
      </c>
      <c r="P2132" s="13">
        <f t="shared" si="2803"/>
        <v>0.10099633143375421</v>
      </c>
      <c r="Q2132" s="13">
        <f t="shared" si="2804"/>
        <v>0.11299120664066467</v>
      </c>
      <c r="R2132" s="13">
        <f t="shared" si="2805"/>
        <v>2.2568700844826928E-2</v>
      </c>
      <c r="S2132" s="13">
        <f t="shared" si="2806"/>
        <v>4.3061120487655501E-2</v>
      </c>
      <c r="T2132" s="13">
        <f t="shared" si="2807"/>
        <v>9.8646114603660309E-2</v>
      </c>
      <c r="U2132" s="13">
        <f t="shared" si="2808"/>
        <v>4.4087039962531951E-2</v>
      </c>
      <c r="V2132" s="13">
        <f t="shared" si="2809"/>
        <v>8.1598567716013662E-3</v>
      </c>
      <c r="W2132" s="13">
        <f t="shared" si="2810"/>
        <v>7.3574576827026478E-2</v>
      </c>
      <c r="X2132" s="13">
        <f t="shared" si="2811"/>
        <v>6.4233725378967862E-2</v>
      </c>
      <c r="Y2132" s="13">
        <f t="shared" si="2812"/>
        <v>2.8039382990681698E-2</v>
      </c>
      <c r="Z2132" s="13">
        <f t="shared" si="2813"/>
        <v>6.5678109420634302E-3</v>
      </c>
      <c r="AA2132" s="13">
        <f t="shared" si="2814"/>
        <v>1.2829951775246973E-2</v>
      </c>
      <c r="AB2132" s="13">
        <f t="shared" si="2815"/>
        <v>1.2531394707248353E-2</v>
      </c>
      <c r="AC2132" s="13">
        <f t="shared" si="2816"/>
        <v>8.6976569003996765E-4</v>
      </c>
      <c r="AD2132" s="13">
        <f t="shared" si="2817"/>
        <v>3.5931236484343251E-2</v>
      </c>
      <c r="AE2132" s="13">
        <f t="shared" si="2818"/>
        <v>3.1369493055843828E-2</v>
      </c>
      <c r="AF2132" s="13">
        <f t="shared" si="2819"/>
        <v>1.3693448804766622E-2</v>
      </c>
      <c r="AG2132" s="13">
        <f t="shared" si="2820"/>
        <v>3.9849871515819334E-3</v>
      </c>
      <c r="AH2132" s="13">
        <f t="shared" si="2821"/>
        <v>1.4334943624117226E-3</v>
      </c>
      <c r="AI2132" s="13">
        <f t="shared" si="2822"/>
        <v>2.800272983200798E-3</v>
      </c>
      <c r="AJ2132" s="13">
        <f t="shared" si="2823"/>
        <v>2.7351097381546892E-3</v>
      </c>
      <c r="AK2132" s="13">
        <f t="shared" si="2824"/>
        <v>1.7809752417298965E-3</v>
      </c>
      <c r="AL2132" s="13">
        <f t="shared" si="2825"/>
        <v>5.9333775226330791E-5</v>
      </c>
      <c r="AM2132" s="13">
        <f t="shared" si="2826"/>
        <v>1.403804206258975E-2</v>
      </c>
      <c r="AN2132" s="13">
        <f t="shared" si="2827"/>
        <v>1.2255805980735975E-2</v>
      </c>
      <c r="AO2132" s="13">
        <f t="shared" si="2828"/>
        <v>5.3499191542432873E-3</v>
      </c>
      <c r="AP2132" s="13">
        <f t="shared" si="2829"/>
        <v>1.5569020920602862E-3</v>
      </c>
      <c r="AQ2132" s="13">
        <f t="shared" si="2830"/>
        <v>3.3981038606057409E-4</v>
      </c>
      <c r="AR2132" s="13">
        <f t="shared" si="2831"/>
        <v>2.5030027267144154E-4</v>
      </c>
      <c r="AS2132" s="13">
        <f t="shared" si="2832"/>
        <v>4.889514110613004E-4</v>
      </c>
      <c r="AT2132" s="13">
        <f t="shared" si="2833"/>
        <v>4.7757335584819414E-4</v>
      </c>
      <c r="AU2132" s="13">
        <f t="shared" si="2834"/>
        <v>3.1097338107148056E-4</v>
      </c>
      <c r="AV2132" s="13">
        <f t="shared" si="2835"/>
        <v>1.5186846567781669E-4</v>
      </c>
      <c r="AW2132" s="13">
        <f t="shared" si="2836"/>
        <v>2.8108599014744831E-6</v>
      </c>
      <c r="AX2132" s="13">
        <f t="shared" si="2837"/>
        <v>4.5704574494884942E-3</v>
      </c>
      <c r="AY2132" s="13">
        <f t="shared" si="2838"/>
        <v>3.9902031561377697E-3</v>
      </c>
      <c r="AZ2132" s="13">
        <f t="shared" si="2839"/>
        <v>1.7418082766566072E-3</v>
      </c>
      <c r="BA2132" s="13">
        <f t="shared" si="2840"/>
        <v>5.0689082801255237E-4</v>
      </c>
      <c r="BB2132" s="13">
        <f t="shared" si="2841"/>
        <v>1.1063429668179787E-4</v>
      </c>
      <c r="BC2132" s="13">
        <f t="shared" si="2842"/>
        <v>1.9317686453735517E-5</v>
      </c>
      <c r="BD2132" s="13">
        <f t="shared" si="2843"/>
        <v>3.6420458602289567E-5</v>
      </c>
      <c r="BE2132" s="13">
        <f t="shared" si="2844"/>
        <v>7.1145885839544171E-5</v>
      </c>
      <c r="BF2132" s="13">
        <f t="shared" si="2845"/>
        <v>6.9490298394749584E-5</v>
      </c>
      <c r="BG2132" s="13">
        <f t="shared" si="2846"/>
        <v>4.5248824665064424E-5</v>
      </c>
      <c r="BH2132" s="13">
        <f t="shared" si="2847"/>
        <v>2.2097935044891543E-5</v>
      </c>
      <c r="BI2132" s="13">
        <f t="shared" si="2848"/>
        <v>8.6334836206300848E-6</v>
      </c>
      <c r="BJ2132" s="14">
        <f t="shared" si="2849"/>
        <v>0.62262715469062835</v>
      </c>
      <c r="BK2132" s="14">
        <f t="shared" si="2850"/>
        <v>0.21635626727994486</v>
      </c>
      <c r="BL2132" s="14">
        <f t="shared" si="2851"/>
        <v>0.15440091415791027</v>
      </c>
      <c r="BM2132" s="14">
        <f t="shared" si="2852"/>
        <v>0.53280439773550281</v>
      </c>
      <c r="BN2132" s="14">
        <f t="shared" si="2853"/>
        <v>0.46316035703880815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1.5941000000000001</v>
      </c>
      <c r="F2156" s="10">
        <f>VLOOKUP(B2156,home!$B$2:$E$405,3,FALSE)</f>
        <v>1.0664</v>
      </c>
      <c r="G2156" s="10">
        <f>VLOOKUP(C2156,away!$B$2:$E$405,4,FALSE)</f>
        <v>0.87819999999999998</v>
      </c>
      <c r="H2156" s="10">
        <f>VLOOKUP(A2156,away!$A$2:$E$405,3,FALSE)</f>
        <v>1.1647000000000001</v>
      </c>
      <c r="I2156" s="10">
        <f>VLOOKUP(C2156,away!$B$2:$E$405,3,FALSE)</f>
        <v>1.0303</v>
      </c>
      <c r="J2156" s="10">
        <f>VLOOKUP(B2156,home!$B$2:$E$405,4,FALSE)</f>
        <v>0.2576</v>
      </c>
      <c r="K2156" s="12">
        <f t="shared" si="2798"/>
        <v>1.492894544368</v>
      </c>
      <c r="L2156" s="12">
        <f t="shared" si="2799"/>
        <v>0.30911752961600003</v>
      </c>
      <c r="M2156" s="13">
        <f t="shared" si="2800"/>
        <v>0.16496662900616774</v>
      </c>
      <c r="N2156" s="13">
        <f t="shared" si="2801"/>
        <v>0.24627778044608767</v>
      </c>
      <c r="O2156" s="13">
        <f t="shared" si="2802"/>
        <v>5.0994076827465748E-2</v>
      </c>
      <c r="P2156" s="13">
        <f t="shared" si="2803"/>
        <v>7.6128779090806259E-2</v>
      </c>
      <c r="Q2156" s="13">
        <f t="shared" si="2804"/>
        <v>0.18383337741351222</v>
      </c>
      <c r="R2156" s="13">
        <f t="shared" si="2805"/>
        <v>7.8815815269773614E-3</v>
      </c>
      <c r="S2156" s="13">
        <f t="shared" si="2806"/>
        <v>8.7829748367472781E-3</v>
      </c>
      <c r="T2156" s="13">
        <f t="shared" si="2807"/>
        <v>5.6826119487030674E-2</v>
      </c>
      <c r="U2156" s="13">
        <f t="shared" si="2808"/>
        <v>1.1766370062616112E-2</v>
      </c>
      <c r="V2156" s="13">
        <f t="shared" si="2809"/>
        <v>4.5035179076655351E-4</v>
      </c>
      <c r="W2156" s="13">
        <f t="shared" si="2810"/>
        <v>9.1481282071125311E-2</v>
      </c>
      <c r="X2156" s="13">
        <f t="shared" si="2811"/>
        <v>2.827846791993073E-2</v>
      </c>
      <c r="Y2156" s="13">
        <f t="shared" si="2812"/>
        <v>4.370685072367147E-3</v>
      </c>
      <c r="Z2156" s="13">
        <f t="shared" si="2813"/>
        <v>8.1211167036211425E-4</v>
      </c>
      <c r="AA2156" s="13">
        <f t="shared" si="2814"/>
        <v>1.212397082101184E-3</v>
      </c>
      <c r="AB2156" s="13">
        <f t="shared" si="2815"/>
        <v>9.0499049473826982E-4</v>
      </c>
      <c r="AC2156" s="13">
        <f t="shared" si="2816"/>
        <v>1.2989267965497934E-5</v>
      </c>
      <c r="AD2156" s="13">
        <f t="shared" si="2817"/>
        <v>3.4142976728943272E-2</v>
      </c>
      <c r="AE2156" s="13">
        <f t="shared" si="2818"/>
        <v>1.0554192620187522E-2</v>
      </c>
      <c r="AF2156" s="13">
        <f t="shared" si="2819"/>
        <v>1.6312429749218921E-3</v>
      </c>
      <c r="AG2156" s="13">
        <f t="shared" si="2820"/>
        <v>1.6808193287043665E-4</v>
      </c>
      <c r="AH2156" s="13">
        <f t="shared" si="2821"/>
        <v>6.2759488328665035E-5</v>
      </c>
      <c r="AI2156" s="13">
        <f t="shared" si="2822"/>
        <v>9.3693297733191195E-5</v>
      </c>
      <c r="AJ2156" s="13">
        <f t="shared" si="2823"/>
        <v>6.9937106514863923E-5</v>
      </c>
      <c r="AK2156" s="13">
        <f t="shared" si="2824"/>
        <v>3.4802908254974698E-5</v>
      </c>
      <c r="AL2156" s="13">
        <f t="shared" si="2825"/>
        <v>2.3977142951977465E-7</v>
      </c>
      <c r="AM2156" s="13">
        <f t="shared" si="2826"/>
        <v>1.0194372737424596E-2</v>
      </c>
      <c r="AN2156" s="13">
        <f t="shared" si="2827"/>
        <v>3.1512593165773906E-3</v>
      </c>
      <c r="AO2156" s="13">
        <f t="shared" si="2828"/>
        <v>4.8705474755990369E-4</v>
      </c>
      <c r="AP2156" s="13">
        <f t="shared" si="2829"/>
        <v>5.0185720117820648E-5</v>
      </c>
      <c r="AQ2156" s="13">
        <f t="shared" si="2830"/>
        <v>3.8783214562051782E-6</v>
      </c>
      <c r="AR2156" s="13">
        <f t="shared" si="2831"/>
        <v>3.8800115984242263E-6</v>
      </c>
      <c r="AS2156" s="13">
        <f t="shared" si="2832"/>
        <v>5.7924481473720906E-6</v>
      </c>
      <c r="AT2156" s="13">
        <f t="shared" si="2833"/>
        <v>4.3237571188731619E-6</v>
      </c>
      <c r="AU2156" s="13">
        <f t="shared" si="2834"/>
        <v>2.1516378046460153E-6</v>
      </c>
      <c r="AV2156" s="13">
        <f t="shared" si="2835"/>
        <v>8.0304208500299401E-7</v>
      </c>
      <c r="AW2156" s="13">
        <f t="shared" si="2836"/>
        <v>3.0736024714286098E-9</v>
      </c>
      <c r="AX2156" s="13">
        <f t="shared" si="2837"/>
        <v>2.5365205738258432E-3</v>
      </c>
      <c r="AY2156" s="13">
        <f t="shared" si="2838"/>
        <v>7.8408297360120353E-4</v>
      </c>
      <c r="AZ2156" s="13">
        <f t="shared" si="2839"/>
        <v>1.2118689590678568E-4</v>
      </c>
      <c r="BA2156" s="13">
        <f t="shared" si="2840"/>
        <v>1.2486997961512311E-5</v>
      </c>
      <c r="BB2156" s="13">
        <f t="shared" si="2841"/>
        <v>9.6498749054567854E-7</v>
      </c>
      <c r="BC2156" s="13">
        <f t="shared" si="2842"/>
        <v>5.9658909837564686E-8</v>
      </c>
      <c r="BD2156" s="13">
        <f t="shared" si="2843"/>
        <v>1.9989660003105385E-7</v>
      </c>
      <c r="BE2156" s="13">
        <f t="shared" si="2844"/>
        <v>2.9842454362407245E-7</v>
      </c>
      <c r="BF2156" s="13">
        <f t="shared" si="2845"/>
        <v>2.2275818654094401E-7</v>
      </c>
      <c r="BG2156" s="13">
        <f t="shared" si="2846"/>
        <v>1.1085149380009487E-7</v>
      </c>
      <c r="BH2156" s="13">
        <f t="shared" si="2847"/>
        <v>4.1372397582301189E-8</v>
      </c>
      <c r="BI2156" s="13">
        <f t="shared" si="2848"/>
        <v>1.2352925327608254E-8</v>
      </c>
      <c r="BJ2156" s="14">
        <f t="shared" si="2849"/>
        <v>0.67490625959780848</v>
      </c>
      <c r="BK2156" s="14">
        <f t="shared" si="2850"/>
        <v>0.25112604673748412</v>
      </c>
      <c r="BL2156" s="14">
        <f t="shared" si="2851"/>
        <v>7.3038445347631584E-2</v>
      </c>
      <c r="BM2156" s="14">
        <f t="shared" si="2852"/>
        <v>0.26901655914227063</v>
      </c>
      <c r="BN2156" s="14">
        <f t="shared" si="2853"/>
        <v>0.73008222431101699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1.5941000000000001</v>
      </c>
      <c r="F2157" s="10">
        <f>VLOOKUP(B2157,home!$B$2:$E$405,3,FALSE)</f>
        <v>1.4428000000000001</v>
      </c>
      <c r="G2157" s="10">
        <f>VLOOKUP(C2157,away!$B$2:$E$405,4,FALSE)</f>
        <v>0.83640000000000003</v>
      </c>
      <c r="H2157" s="10">
        <f>VLOOKUP(A2157,away!$A$2:$E$405,3,FALSE)</f>
        <v>1.1647000000000001</v>
      </c>
      <c r="I2157" s="10">
        <f>VLOOKUP(C2157,away!$B$2:$E$405,3,FALSE)</f>
        <v>0.76319999999999999</v>
      </c>
      <c r="J2157" s="10">
        <f>VLOOKUP(B2157,home!$B$2:$E$405,4,FALSE)</f>
        <v>0.2576</v>
      </c>
      <c r="K2157" s="12">
        <f t="shared" si="2798"/>
        <v>1.9236928002720004</v>
      </c>
      <c r="L2157" s="12">
        <f t="shared" si="2799"/>
        <v>0.22898039270400003</v>
      </c>
      <c r="M2157" s="13">
        <f t="shared" si="2800"/>
        <v>0.11617318896611822</v>
      </c>
      <c r="N2157" s="13">
        <f t="shared" si="2801"/>
        <v>0.22348152719876022</v>
      </c>
      <c r="O2157" s="13">
        <f t="shared" si="2802"/>
        <v>2.660138243113775E-2</v>
      </c>
      <c r="P2157" s="13">
        <f t="shared" si="2803"/>
        <v>5.1172887860061772E-2</v>
      </c>
      <c r="Q2157" s="13">
        <f t="shared" si="2804"/>
        <v>0.21495490243302318</v>
      </c>
      <c r="R2157" s="13">
        <f t="shared" si="2805"/>
        <v>3.0455974977756039E-3</v>
      </c>
      <c r="S2157" s="13">
        <f t="shared" si="2806"/>
        <v>5.6352598978370739E-3</v>
      </c>
      <c r="T2157" s="13">
        <f t="shared" si="2807"/>
        <v>4.9220457972763657E-2</v>
      </c>
      <c r="U2157" s="13">
        <f t="shared" si="2808"/>
        <v>5.8587939789973486E-3</v>
      </c>
      <c r="V2157" s="13">
        <f t="shared" si="2809"/>
        <v>2.7580710927336372E-4</v>
      </c>
      <c r="W2157" s="13">
        <f t="shared" si="2810"/>
        <v>0.13783573273119229</v>
      </c>
      <c r="X2157" s="13">
        <f t="shared" si="2811"/>
        <v>3.1561680209432001E-2</v>
      </c>
      <c r="Y2157" s="13">
        <f t="shared" si="2812"/>
        <v>3.6135029643769019E-3</v>
      </c>
      <c r="Z2157" s="13">
        <f t="shared" si="2813"/>
        <v>2.3246070368632588E-4</v>
      </c>
      <c r="AA2157" s="13">
        <f t="shared" si="2814"/>
        <v>4.4718298202754795E-4</v>
      </c>
      <c r="AB2157" s="13">
        <f t="shared" si="2815"/>
        <v>4.3012134146527879E-4</v>
      </c>
      <c r="AC2157" s="13">
        <f t="shared" si="2816"/>
        <v>7.5931064642903179E-6</v>
      </c>
      <c r="AD2157" s="13">
        <f t="shared" si="2817"/>
        <v>6.6288401668802593E-2</v>
      </c>
      <c r="AE2157" s="13">
        <f t="shared" si="2818"/>
        <v>1.5178744245842906E-2</v>
      </c>
      <c r="AF2157" s="13">
        <f t="shared" si="2819"/>
        <v>1.7378174090833442E-3</v>
      </c>
      <c r="AG2157" s="13">
        <f t="shared" si="2820"/>
        <v>1.3264203759325068E-4</v>
      </c>
      <c r="AH2157" s="13">
        <f t="shared" si="2821"/>
        <v>1.3307235804585771E-5</v>
      </c>
      <c r="AI2157" s="13">
        <f t="shared" si="2822"/>
        <v>2.5599033708803428E-5</v>
      </c>
      <c r="AJ2157" s="13">
        <f t="shared" si="2823"/>
        <v>2.4622338419772704E-5</v>
      </c>
      <c r="AK2157" s="13">
        <f t="shared" si="2824"/>
        <v>1.5788605047992467E-5</v>
      </c>
      <c r="AL2157" s="13">
        <f t="shared" si="2825"/>
        <v>1.3378687081404372E-7</v>
      </c>
      <c r="AM2157" s="13">
        <f t="shared" si="2826"/>
        <v>2.550370420636279E-2</v>
      </c>
      <c r="AN2157" s="13">
        <f t="shared" si="2827"/>
        <v>5.8398482045796084E-3</v>
      </c>
      <c r="AO2157" s="13">
        <f t="shared" si="2828"/>
        <v>6.6860536760819395E-4</v>
      </c>
      <c r="AP2157" s="13">
        <f t="shared" si="2829"/>
        <v>5.1032506546308847E-5</v>
      </c>
      <c r="AQ2157" s="13">
        <f t="shared" si="2830"/>
        <v>2.9213608474108127E-6</v>
      </c>
      <c r="AR2157" s="13">
        <f t="shared" si="2831"/>
        <v>6.0941921606775626E-7</v>
      </c>
      <c r="AS2157" s="13">
        <f t="shared" si="2832"/>
        <v>1.1723353582969493E-6</v>
      </c>
      <c r="AT2157" s="13">
        <f t="shared" si="2833"/>
        <v>1.1276065441300689E-6</v>
      </c>
      <c r="AU2157" s="13">
        <f t="shared" si="2834"/>
        <v>7.2305619682753492E-7</v>
      </c>
      <c r="AV2157" s="13">
        <f t="shared" si="2835"/>
        <v>3.4773450000729583E-7</v>
      </c>
      <c r="AW2157" s="13">
        <f t="shared" si="2836"/>
        <v>1.6369861713083121E-9</v>
      </c>
      <c r="AX2157" s="13">
        <f t="shared" si="2837"/>
        <v>8.1768820270078056E-3</v>
      </c>
      <c r="AY2157" s="13">
        <f t="shared" si="2838"/>
        <v>1.8723456576385268E-3</v>
      </c>
      <c r="AZ2157" s="13">
        <f t="shared" si="2839"/>
        <v>2.1436522198184949E-4</v>
      </c>
      <c r="BA2157" s="13">
        <f t="shared" si="2840"/>
        <v>1.6361810903828011E-5</v>
      </c>
      <c r="BB2157" s="13">
        <f t="shared" si="2841"/>
        <v>9.3663347152678179E-7</v>
      </c>
      <c r="BC2157" s="13">
        <f t="shared" si="2842"/>
        <v>4.2894140025982694E-8</v>
      </c>
      <c r="BD2157" s="13">
        <f t="shared" si="2843"/>
        <v>2.3257508569426423E-8</v>
      </c>
      <c r="BE2157" s="13">
        <f t="shared" si="2844"/>
        <v>4.4740301787269964E-8</v>
      </c>
      <c r="BF2157" s="13">
        <f t="shared" si="2845"/>
        <v>4.3033298215083881E-8</v>
      </c>
      <c r="BG2157" s="13">
        <f t="shared" si="2846"/>
        <v>2.7594281982771587E-8</v>
      </c>
      <c r="BH2157" s="13">
        <f t="shared" si="2847"/>
        <v>1.3270730394733272E-8</v>
      </c>
      <c r="BI2157" s="13">
        <f t="shared" si="2848"/>
        <v>5.1057617029398376E-9</v>
      </c>
      <c r="BJ2157" s="14">
        <f t="shared" si="2849"/>
        <v>0.78635245476195803</v>
      </c>
      <c r="BK2157" s="14">
        <f t="shared" si="2850"/>
        <v>0.17513721638426405</v>
      </c>
      <c r="BL2157" s="14">
        <f t="shared" si="2851"/>
        <v>3.6466532598082677E-2</v>
      </c>
      <c r="BM2157" s="14">
        <f t="shared" si="2852"/>
        <v>0.36088683404046218</v>
      </c>
      <c r="BN2157" s="14">
        <f t="shared" si="2853"/>
        <v>0.63542948638687669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1.5941000000000001</v>
      </c>
      <c r="F2158" s="10">
        <f>VLOOKUP(B2158,home!$B$2:$E$405,3,FALSE)</f>
        <v>0.83640000000000003</v>
      </c>
      <c r="G2158" s="10">
        <f>VLOOKUP(C2158,away!$B$2:$E$405,4,FALSE)</f>
        <v>1.3243</v>
      </c>
      <c r="H2158" s="10">
        <f>VLOOKUP(A2158,away!$A$2:$E$405,3,FALSE)</f>
        <v>1.1647000000000001</v>
      </c>
      <c r="I2158" s="10">
        <f>VLOOKUP(C2158,away!$B$2:$E$405,3,FALSE)</f>
        <v>0.76319999999999999</v>
      </c>
      <c r="J2158" s="10">
        <f>VLOOKUP(B2158,home!$B$2:$E$405,4,FALSE)</f>
        <v>1.2402</v>
      </c>
      <c r="K2158" s="12">
        <f t="shared" si="2798"/>
        <v>1.7656961293320002</v>
      </c>
      <c r="L2158" s="12">
        <f t="shared" si="2799"/>
        <v>1.1024125894080001</v>
      </c>
      <c r="M2158" s="13">
        <f t="shared" si="2800"/>
        <v>5.6806261665573253E-2</v>
      </c>
      <c r="N2158" s="13">
        <f t="shared" si="2801"/>
        <v>0.10030259634472348</v>
      </c>
      <c r="O2158" s="13">
        <f t="shared" si="2802"/>
        <v>6.2623938017333014E-2</v>
      </c>
      <c r="P2158" s="13">
        <f t="shared" si="2803"/>
        <v>0.11057484496073201</v>
      </c>
      <c r="Q2158" s="13">
        <f t="shared" si="2804"/>
        <v>8.8551953063914154E-2</v>
      </c>
      <c r="R2158" s="13">
        <f t="shared" si="2805"/>
        <v>3.4518708834307119E-2</v>
      </c>
      <c r="S2158" s="13">
        <f t="shared" si="2806"/>
        <v>5.3809192770292044E-2</v>
      </c>
      <c r="T2158" s="13">
        <f t="shared" si="2807"/>
        <v>9.7620787874325279E-2</v>
      </c>
      <c r="U2158" s="13">
        <f t="shared" si="2808"/>
        <v>6.0949550578274399E-2</v>
      </c>
      <c r="V2158" s="13">
        <f t="shared" si="2809"/>
        <v>1.1637885945010319E-2</v>
      </c>
      <c r="W2158" s="13">
        <f t="shared" si="2810"/>
        <v>5.2118613589914042E-2</v>
      </c>
      <c r="X2158" s="13">
        <f t="shared" si="2811"/>
        <v>5.7456215764012122E-2</v>
      </c>
      <c r="Y2158" s="13">
        <f t="shared" si="2812"/>
        <v>3.1670227798994699E-2</v>
      </c>
      <c r="Z2158" s="13">
        <f t="shared" si="2813"/>
        <v>1.2684619729683102E-2</v>
      </c>
      <c r="AA2158" s="13">
        <f t="shared" si="2814"/>
        <v>2.2397183958749775E-2</v>
      </c>
      <c r="AB2158" s="13">
        <f t="shared" si="2815"/>
        <v>1.9773310511950623E-2</v>
      </c>
      <c r="AC2158" s="13">
        <f t="shared" si="2816"/>
        <v>1.4158402131970464E-3</v>
      </c>
      <c r="AD2158" s="13">
        <f t="shared" si="2817"/>
        <v>2.3006408570465361E-2</v>
      </c>
      <c r="AE2158" s="13">
        <f t="shared" si="2818"/>
        <v>2.5362554445145121E-2</v>
      </c>
      <c r="AF2158" s="13">
        <f t="shared" si="2819"/>
        <v>1.3979999659936916E-2</v>
      </c>
      <c r="AG2158" s="13">
        <f t="shared" si="2820"/>
        <v>5.1372425416780039E-3</v>
      </c>
      <c r="AH2158" s="13">
        <f t="shared" si="2821"/>
        <v>3.4959211204639395E-3</v>
      </c>
      <c r="AI2158" s="13">
        <f t="shared" si="2822"/>
        <v>6.1727343908531676E-3</v>
      </c>
      <c r="AJ2158" s="13">
        <f t="shared" si="2823"/>
        <v>5.4495866106619804E-3</v>
      </c>
      <c r="AK2158" s="13">
        <f t="shared" si="2824"/>
        <v>3.2074379949684501E-3</v>
      </c>
      <c r="AL2158" s="13">
        <f t="shared" si="2825"/>
        <v>1.102387712010362E-4</v>
      </c>
      <c r="AM2158" s="13">
        <f t="shared" si="2826"/>
        <v>8.124465312540248E-3</v>
      </c>
      <c r="AN2158" s="13">
        <f t="shared" si="2827"/>
        <v>8.9565128427529714E-3</v>
      </c>
      <c r="AO2158" s="13">
        <f t="shared" si="2828"/>
        <v>4.9368862575226583E-3</v>
      </c>
      <c r="AP2158" s="13">
        <f t="shared" si="2829"/>
        <v>1.8141618542561076E-3</v>
      </c>
      <c r="AQ2158" s="13">
        <f t="shared" si="2830"/>
        <v>4.9998871683892376E-4</v>
      </c>
      <c r="AR2158" s="13">
        <f t="shared" si="2831"/>
        <v>7.7078949095535333E-4</v>
      </c>
      <c r="AS2158" s="13">
        <f t="shared" si="2832"/>
        <v>1.3609800207096501E-3</v>
      </c>
      <c r="AT2158" s="13">
        <f t="shared" si="2833"/>
        <v>1.2015385773326075E-3</v>
      </c>
      <c r="AU2158" s="13">
        <f t="shared" si="2834"/>
        <v>7.0718400507975424E-4</v>
      </c>
      <c r="AV2158" s="13">
        <f t="shared" si="2835"/>
        <v>3.1216801512370598E-4</v>
      </c>
      <c r="AW2158" s="13">
        <f t="shared" si="2836"/>
        <v>5.9606276358417252E-6</v>
      </c>
      <c r="AX2158" s="13">
        <f t="shared" si="2837"/>
        <v>2.3908894925407367E-3</v>
      </c>
      <c r="AY2158" s="13">
        <f t="shared" si="2838"/>
        <v>2.6357466764602125E-3</v>
      </c>
      <c r="AZ2158" s="13">
        <f t="shared" si="2839"/>
        <v>1.4528401593100174E-3</v>
      </c>
      <c r="BA2158" s="13">
        <f t="shared" si="2840"/>
        <v>5.3387642734029571E-4</v>
      </c>
      <c r="BB2158" s="13">
        <f t="shared" si="2841"/>
        <v>1.4713802367202688E-4</v>
      </c>
      <c r="BC2158" s="13">
        <f t="shared" si="2842"/>
        <v>3.2441361935330939E-5</v>
      </c>
      <c r="BD2158" s="13">
        <f t="shared" si="2843"/>
        <v>1.4162133976876106E-4</v>
      </c>
      <c r="BE2158" s="13">
        <f t="shared" si="2844"/>
        <v>2.5006025146051346E-4</v>
      </c>
      <c r="BF2158" s="13">
        <f t="shared" si="2845"/>
        <v>2.2076520905180765E-4</v>
      </c>
      <c r="BG2158" s="13">
        <f t="shared" si="2846"/>
        <v>1.2993475837131551E-4</v>
      </c>
      <c r="BH2158" s="13">
        <f t="shared" si="2847"/>
        <v>5.7356324980480146E-5</v>
      </c>
      <c r="BI2158" s="13">
        <f t="shared" si="2848"/>
        <v>2.0254768202148421E-5</v>
      </c>
      <c r="BJ2158" s="14">
        <f t="shared" si="2849"/>
        <v>0.52673154677827871</v>
      </c>
      <c r="BK2158" s="14">
        <f t="shared" si="2850"/>
        <v>0.23699001100246589</v>
      </c>
      <c r="BL2158" s="14">
        <f t="shared" si="2851"/>
        <v>0.22376102477859852</v>
      </c>
      <c r="BM2158" s="14">
        <f t="shared" si="2852"/>
        <v>0.54415911335361877</v>
      </c>
      <c r="BN2158" s="14">
        <f t="shared" si="2853"/>
        <v>0.45337830288658304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1.1607000000000001</v>
      </c>
      <c r="F2159" s="10">
        <f>VLOOKUP(B2159,home!$B$2:$E$405,3,FALSE)</f>
        <v>0.77539999999999998</v>
      </c>
      <c r="G2159" s="10">
        <f>VLOOKUP(C2159,away!$B$2:$E$405,4,FALSE)</f>
        <v>1.0339</v>
      </c>
      <c r="H2159" s="10">
        <f>VLOOKUP(A2159,away!$A$2:$E$405,3,FALSE)</f>
        <v>0.89880000000000004</v>
      </c>
      <c r="I2159" s="10">
        <f>VLOOKUP(C2159,away!$B$2:$E$405,3,FALSE)</f>
        <v>1.1126</v>
      </c>
      <c r="J2159" s="10">
        <f>VLOOKUP(B2159,home!$B$2:$E$405,4,FALSE)</f>
        <v>1.1126</v>
      </c>
      <c r="K2159" s="12">
        <f t="shared" ref="K2159:K2189" si="2854">E2159*F2159*G2159</f>
        <v>0.93051700984200003</v>
      </c>
      <c r="L2159" s="12">
        <f t="shared" ref="L2159:L2189" si="2855">H2159*I2159*J2159</f>
        <v>1.1126054294880001</v>
      </c>
      <c r="M2159" s="13">
        <f t="shared" ref="M2159:M2189" si="2856">_xlfn.POISSON.DIST(0,K2159,FALSE) * _xlfn.POISSON.DIST(0,L2159,FALSE)</f>
        <v>0.129623337324068</v>
      </c>
      <c r="N2159" s="13">
        <f t="shared" ref="N2159:N2189" si="2857">_xlfn.POISSON.DIST(1,K2159,FALSE) * _xlfn.POISSON.DIST(0,L2159,FALSE)</f>
        <v>0.12061672025253269</v>
      </c>
      <c r="O2159" s="13">
        <f t="shared" ref="O2159:O2189" si="2858">_xlfn.POISSON.DIST(0,K2159,FALSE) * _xlfn.POISSON.DIST(1,L2159,FALSE)</f>
        <v>0.14421962889511258</v>
      </c>
      <c r="P2159" s="13">
        <f t="shared" ref="P2159:P2189" si="2859">_xlfn.POISSON.DIST(1,K2159,FALSE) * _xlfn.POISSON.DIST(1,L2159,FALSE)</f>
        <v>0.13419881784000307</v>
      </c>
      <c r="Q2159" s="13">
        <f t="shared" ref="Q2159:Q2189" si="2860">_xlfn.POISSON.DIST(2,K2159,FALSE) * _xlfn.POISSON.DIST(0,L2159,FALSE)</f>
        <v>5.6117954933167846E-2</v>
      </c>
      <c r="R2159" s="13">
        <f t="shared" ref="R2159:R2189" si="2861">_xlfn.POISSON.DIST(0,K2159,FALSE) * _xlfn.POISSON.DIST(2,L2159,FALSE)</f>
        <v>8.0229771073723394E-2</v>
      </c>
      <c r="S2159" s="13">
        <f t="shared" ref="S2159:S2189" si="2862">_xlfn.POISSON.DIST(2,K2159,FALSE) * _xlfn.POISSON.DIST(2,L2159,FALSE)</f>
        <v>3.4733951234085424E-2</v>
      </c>
      <c r="T2159" s="13">
        <f t="shared" ref="T2159:T2189" si="2863">_xlfn.POISSON.DIST(2,K2159,FALSE) * _xlfn.POISSON.DIST(1,L2159,FALSE)</f>
        <v>6.2437141350405435E-2</v>
      </c>
      <c r="U2159" s="13">
        <f t="shared" ref="U2159:U2189" si="2864">_xlfn.POISSON.DIST(1,K2159,FALSE) * _xlfn.POISSON.DIST(2,L2159,FALSE)</f>
        <v>7.4655166679829285E-2</v>
      </c>
      <c r="V2159" s="13">
        <f t="shared" ref="V2159:V2189" si="2865">_xlfn.POISSON.DIST(3,K2159,FALSE) * _xlfn.POISSON.DIST(3,L2159,FALSE)</f>
        <v>3.9955555421432717E-3</v>
      </c>
      <c r="W2159" s="13">
        <f t="shared" ref="W2159:W2189" si="2866">_xlfn.POISSON.DIST(3,K2159,FALSE) * _xlfn.POISSON.DIST(0,L2159,FALSE)</f>
        <v>1.7406237207619826E-2</v>
      </c>
      <c r="X2159" s="13">
        <f t="shared" ref="X2159:X2189" si="2867">_xlfn.POISSON.DIST(3,K2159,FALSE) * _xlfn.POISSON.DIST(1,L2159,FALSE)</f>
        <v>1.9366274024153859E-2</v>
      </c>
      <c r="Y2159" s="13">
        <f t="shared" ref="Y2159:Y2189" si="2868">_xlfn.POISSON.DIST(3,K2159,FALSE) * _xlfn.POISSON.DIST(2,L2159,FALSE)</f>
        <v>1.0773510814113006E-2</v>
      </c>
      <c r="Z2159" s="13">
        <f t="shared" ref="Z2159:Z2189" si="2869">_xlfn.POISSON.DIST(0,K2159,FALSE) * _xlfn.POISSON.DIST(3,L2159,FALSE)</f>
        <v>2.9754692967734645E-2</v>
      </c>
      <c r="AA2159" s="13">
        <f t="shared" ref="AA2159:AA2189" si="2870">_xlfn.POISSON.DIST(1,K2159,FALSE) * _xlfn.POISSON.DIST(3,L2159,FALSE)</f>
        <v>2.768724792910323E-2</v>
      </c>
      <c r="AB2159" s="13">
        <f t="shared" ref="AB2159:AB2189" si="2871">_xlfn.POISSON.DIST(2,K2159,FALSE) * _xlfn.POISSON.DIST(3,L2159,FALSE)</f>
        <v>1.2881727576871619E-2</v>
      </c>
      <c r="AC2159" s="13">
        <f t="shared" ref="AC2159:AC2189" si="2872">_xlfn.POISSON.DIST(4,K2159,FALSE) * _xlfn.POISSON.DIST(4,L2159,FALSE)</f>
        <v>2.5853698562260168E-4</v>
      </c>
      <c r="AD2159" s="13">
        <f t="shared" ref="AD2159:AD2189" si="2873">_xlfn.POISSON.DIST(4,K2159,FALSE) * _xlfn.POISSON.DIST(0,L2159,FALSE)</f>
        <v>4.0491999497587403E-3</v>
      </c>
      <c r="AE2159" s="13">
        <f t="shared" ref="AE2159:AE2189" si="2874">_xlfn.POISSON.DIST(4,K2159,FALSE) * _xlfn.POISSON.DIST(1,L2159,FALSE)</f>
        <v>4.5051618491841108E-3</v>
      </c>
      <c r="AF2159" s="13">
        <f t="shared" ref="AF2159:AF2189" si="2875">_xlfn.POISSON.DIST(4,K2159,FALSE) * _xlfn.POISSON.DIST(2,L2159,FALSE)</f>
        <v>2.5062337670622215E-3</v>
      </c>
      <c r="AG2159" s="13">
        <f t="shared" ref="AG2159:AG2189" si="2876">_xlfn.POISSON.DIST(4,K2159,FALSE) * _xlfn.POISSON.DIST(3,L2159,FALSE)</f>
        <v>9.2948309893319697E-4</v>
      </c>
      <c r="AH2159" s="13">
        <f t="shared" ref="AH2159:AH2189" si="2877">_xlfn.POISSON.DIST(0,K2159,FALSE) * _xlfn.POISSON.DIST(4,L2159,FALSE)</f>
        <v>8.2763082371624924E-3</v>
      </c>
      <c r="AI2159" s="13">
        <f t="shared" ref="AI2159:AI2189" si="2878">_xlfn.POISSON.DIST(1,K2159,FALSE) * _xlfn.POISSON.DIST(4,L2159,FALSE)</f>
        <v>7.701245593375157E-3</v>
      </c>
      <c r="AJ2159" s="13">
        <f t="shared" ref="AJ2159:AJ2189" si="2879">_xlfn.POISSON.DIST(2,K2159,FALSE) * _xlfn.POISSON.DIST(4,L2159,FALSE)</f>
        <v>3.5830700108031646E-3</v>
      </c>
      <c r="AK2159" s="13">
        <f t="shared" ref="AK2159:AK2189" si="2880">_xlfn.POISSON.DIST(3,K2159,FALSE) * _xlfn.POISSON.DIST(4,L2159,FALSE)</f>
        <v>1.111369197502368E-3</v>
      </c>
      <c r="AL2159" s="13">
        <f t="shared" ref="AL2159:AL2189" si="2881">_xlfn.POISSON.DIST(5,K2159,FALSE) * _xlfn.POISSON.DIST(5,L2159,FALSE)</f>
        <v>1.0706515834175769E-5</v>
      </c>
      <c r="AM2159" s="13">
        <f t="shared" ref="AM2159:AM2189" si="2882">_xlfn.POISSON.DIST(5,K2159,FALSE) * _xlfn.POISSON.DIST(0,L2159,FALSE)</f>
        <v>7.5356988590037622E-4</v>
      </c>
      <c r="AN2159" s="13">
        <f t="shared" ref="AN2159:AN2189" si="2883">_xlfn.POISSON.DIST(5,K2159,FALSE) * _xlfn.POISSON.DIST(1,L2159,FALSE)</f>
        <v>8.384259465514111E-4</v>
      </c>
      <c r="AO2159" s="13">
        <f t="shared" ref="AO2159:AO2189" si="2884">_xlfn.POISSON.DIST(5,K2159,FALSE) * _xlfn.POISSON.DIST(2,L2159,FALSE)</f>
        <v>4.6641863017835808E-4</v>
      </c>
      <c r="AP2159" s="13">
        <f t="shared" ref="AP2159:AP2189" si="2885">_xlfn.POISSON.DIST(5,K2159,FALSE) * _xlfn.POISSON.DIST(3,L2159,FALSE)</f>
        <v>1.7297996678359892E-4</v>
      </c>
      <c r="AQ2159" s="13">
        <f t="shared" ref="AQ2159:AQ2189" si="2886">_xlfn.POISSON.DIST(5,K2159,FALSE) * _xlfn.POISSON.DIST(4,L2159,FALSE)</f>
        <v>4.8114612559021499E-5</v>
      </c>
      <c r="AR2159" s="13">
        <f t="shared" ref="AR2159:AR2189" si="2887">_xlfn.POISSON.DIST(0,K2159,FALSE) * _xlfn.POISSON.DIST(5,L2159,FALSE)</f>
        <v>1.8416530961566499E-3</v>
      </c>
      <c r="AS2159" s="13">
        <f t="shared" ref="AS2159:AS2189" si="2888">_xlfn.POISSON.DIST(1,K2159,FALSE) * _xlfn.POISSON.DIST(5,L2159,FALSE)</f>
        <v>1.7136895322019472E-3</v>
      </c>
      <c r="AT2159" s="13">
        <f t="shared" ref="AT2159:AT2189" si="2889">_xlfn.POISSON.DIST(2,K2159,FALSE) * _xlfn.POISSON.DIST(5,L2159,FALSE)</f>
        <v>7.9730862965104565E-4</v>
      </c>
      <c r="AU2159" s="13">
        <f t="shared" ref="AU2159:AU2189" si="2890">_xlfn.POISSON.DIST(3,K2159,FALSE) * _xlfn.POISSON.DIST(5,L2159,FALSE)</f>
        <v>2.4730308066137129E-4</v>
      </c>
      <c r="AV2159" s="13">
        <f t="shared" ref="AV2159:AV2189" si="2891">_xlfn.POISSON.DIST(4,K2159,FALSE) * _xlfn.POISSON.DIST(5,L2159,FALSE)</f>
        <v>5.7529930785433528E-5</v>
      </c>
      <c r="AW2159" s="13">
        <f t="shared" ref="AW2159:AW2189" si="2892">_xlfn.POISSON.DIST(6,K2159,FALSE) * _xlfn.POISSON.DIST(6,L2159,FALSE)</f>
        <v>3.0790103888544849E-7</v>
      </c>
      <c r="AX2159" s="13">
        <f t="shared" ref="AX2159:AX2189" si="2893">_xlfn.POISSON.DIST(6,K2159,FALSE) * _xlfn.POISSON.DIST(0,L2159,FALSE)</f>
        <v>1.1686826615583247E-4</v>
      </c>
      <c r="AY2159" s="13">
        <f t="shared" ref="AY2159:AY2189" si="2894">_xlfn.POISSON.DIST(6,K2159,FALSE) * _xlfn.POISSON.DIST(1,L2159,FALSE)</f>
        <v>1.3002826745982788E-4</v>
      </c>
      <c r="AZ2159" s="13">
        <f t="shared" ref="AZ2159:AZ2189" si="2895">_xlfn.POISSON.DIST(6,K2159,FALSE) * _xlfn.POISSON.DIST(2,L2159,FALSE)</f>
        <v>7.233507818136121E-5</v>
      </c>
      <c r="BA2159" s="13">
        <f t="shared" ref="BA2159:BA2189" si="2896">_xlfn.POISSON.DIST(6,K2159,FALSE) * _xlfn.POISSON.DIST(3,L2159,FALSE)</f>
        <v>2.6826800242340482E-5</v>
      </c>
      <c r="BB2159" s="13">
        <f t="shared" ref="BB2159:BB2189" si="2897">_xlfn.POISSON.DIST(6,K2159,FALSE) * _xlfn.POISSON.DIST(4,L2159,FALSE)</f>
        <v>7.4619109013545012E-6</v>
      </c>
      <c r="BC2159" s="13">
        <f t="shared" ref="BC2159:BC2189" si="2898">_xlfn.POISSON.DIST(6,K2159,FALSE) * _xlfn.POISSON.DIST(5,L2159,FALSE)</f>
        <v>1.6604325166405433E-6</v>
      </c>
      <c r="BD2159" s="13">
        <f t="shared" ref="BD2159:BD2189" si="2899">_xlfn.POISSON.DIST(0,K2159,FALSE) * _xlfn.POISSON.DIST(6,L2159,FALSE)</f>
        <v>3.4150553900287882E-4</v>
      </c>
      <c r="BE2159" s="13">
        <f t="shared" ref="BE2159:BE2189" si="2900">_xlfn.POISSON.DIST(1,K2159,FALSE) * _xlfn.POISSON.DIST(6,L2159,FALSE)</f>
        <v>3.1777671299743933E-4</v>
      </c>
      <c r="BF2159" s="13">
        <f t="shared" ref="BF2159:BF2189" si="2901">_xlfn.POISSON.DIST(2,K2159,FALSE) * _xlfn.POISSON.DIST(6,L2159,FALSE)</f>
        <v>1.4784831838789831E-4</v>
      </c>
      <c r="BG2159" s="13">
        <f t="shared" ref="BG2159:BG2189" si="2902">_xlfn.POISSON.DIST(3,K2159,FALSE) * _xlfn.POISSON.DIST(6,L2159,FALSE)</f>
        <v>4.585845837882505E-5</v>
      </c>
      <c r="BH2159" s="13">
        <f t="shared" ref="BH2159:BH2189" si="2903">_xlfn.POISSON.DIST(4,K2159,FALSE) * _xlfn.POISSON.DIST(6,L2159,FALSE)</f>
        <v>1.0668018891657024E-5</v>
      </c>
      <c r="BI2159" s="13">
        <f t="shared" ref="BI2159:BI2189" si="2904">_xlfn.POISSON.DIST(5,K2159,FALSE) * _xlfn.POISSON.DIST(6,L2159,FALSE)</f>
        <v>1.9853546080005325E-6</v>
      </c>
      <c r="BJ2159" s="14">
        <f t="shared" ref="BJ2159:BJ2189" si="2905">SUM(N2159,Q2159,T2159,W2159,X2159,Y2159,AD2159,AE2159,AF2159,AG2159,AM2159,AN2159,AO2159,AP2159,AQ2159,AX2159,AY2159,AZ2159,BA2159,BB2159,BC2159)</f>
        <v>0.30134260704436105</v>
      </c>
      <c r="BK2159" s="14">
        <f t="shared" ref="BK2159:BK2189" si="2906">SUM(M2159,P2159,S2159,V2159,AC2159,AL2159,AY2159)</f>
        <v>0.30295093370921633</v>
      </c>
      <c r="BL2159" s="14">
        <f t="shared" ref="BL2159:BL2189" si="2907">SUM(O2159,R2159,U2159,AA2159,AB2159,AH2159,AI2159,AJ2159,AK2159,AR2159,AS2159,AT2159,AU2159,AV2159,BD2159,BE2159,BF2159,BG2159,BH2159,BI2159)</f>
        <v>0.36586866186520639</v>
      </c>
      <c r="BM2159" s="14">
        <f t="shared" ref="BM2159:BM2189" si="2908">SUM(S2159:BI2159)</f>
        <v>0.33478094490149002</v>
      </c>
      <c r="BN2159" s="14">
        <f t="shared" ref="BN2159:BN2189" si="2909">SUM(M2159:R2159)</f>
        <v>0.66500623031860762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1.1607000000000001</v>
      </c>
      <c r="F2160" s="10">
        <f>VLOOKUP(B2160,home!$B$2:$E$405,3,FALSE)</f>
        <v>2.0676999999999999</v>
      </c>
      <c r="G2160" s="10">
        <f>VLOOKUP(C2160,away!$B$2:$E$405,4,FALSE)</f>
        <v>0.62660000000000005</v>
      </c>
      <c r="H2160" s="10">
        <f>VLOOKUP(A2160,away!$A$2:$E$405,3,FALSE)</f>
        <v>0.89880000000000004</v>
      </c>
      <c r="I2160" s="10">
        <f>VLOOKUP(C2160,away!$B$2:$E$405,3,FALSE)</f>
        <v>0.9103</v>
      </c>
      <c r="J2160" s="10">
        <f>VLOOKUP(B2160,home!$B$2:$E$405,4,FALSE)</f>
        <v>0.8901</v>
      </c>
      <c r="K2160" s="12">
        <f t="shared" si="2854"/>
        <v>1.5038270857740001</v>
      </c>
      <c r="L2160" s="12">
        <f t="shared" si="2855"/>
        <v>0.72825991736400009</v>
      </c>
      <c r="M2160" s="13">
        <f t="shared" si="2856"/>
        <v>0.10730425197630733</v>
      </c>
      <c r="N2160" s="13">
        <f t="shared" si="2857"/>
        <v>0.16136704054068923</v>
      </c>
      <c r="O2160" s="13">
        <f t="shared" si="2858"/>
        <v>7.8145385677071424E-2</v>
      </c>
      <c r="P2160" s="13">
        <f t="shared" si="2859"/>
        <v>0.11751714760943562</v>
      </c>
      <c r="Q2160" s="13">
        <f t="shared" si="2860"/>
        <v>0.12133406315813984</v>
      </c>
      <c r="R2160" s="13">
        <f t="shared" si="2861"/>
        <v>2.8455076057780967E-2</v>
      </c>
      <c r="S2160" s="13">
        <f t="shared" si="2862"/>
        <v>3.2175518975024332E-2</v>
      </c>
      <c r="T2160" s="13">
        <f t="shared" si="2863"/>
        <v>8.8362734808985294E-2</v>
      </c>
      <c r="U2160" s="13">
        <f t="shared" si="2864"/>
        <v>4.2791514103450279E-2</v>
      </c>
      <c r="V2160" s="13">
        <f t="shared" si="2865"/>
        <v>3.9153208886126608E-3</v>
      </c>
      <c r="W2160" s="13">
        <f t="shared" si="2866"/>
        <v>6.0821816868074648E-2</v>
      </c>
      <c r="X2160" s="13">
        <f t="shared" si="2867"/>
        <v>4.4294091326272392E-2</v>
      </c>
      <c r="Y2160" s="13">
        <f t="shared" si="2868"/>
        <v>1.6128805644492299E-2</v>
      </c>
      <c r="Z2160" s="13">
        <f t="shared" si="2869"/>
        <v>6.9075637794753031E-3</v>
      </c>
      <c r="AA2160" s="13">
        <f t="shared" si="2870"/>
        <v>1.0387781508286384E-2</v>
      </c>
      <c r="AB2160" s="13">
        <f t="shared" si="2871"/>
        <v>7.8107135966316811E-3</v>
      </c>
      <c r="AC2160" s="13">
        <f t="shared" si="2872"/>
        <v>2.6799808391271508E-4</v>
      </c>
      <c r="AD2160" s="13">
        <f t="shared" si="2873"/>
        <v>2.2866373903049159E-2</v>
      </c>
      <c r="AE2160" s="13">
        <f t="shared" si="2874"/>
        <v>1.665266356904891E-2</v>
      </c>
      <c r="AF2160" s="13">
        <f t="shared" si="2875"/>
        <v>6.0637336973430253E-3</v>
      </c>
      <c r="AG2160" s="13">
        <f t="shared" si="2876"/>
        <v>1.4719914004481117E-3</v>
      </c>
      <c r="AH2160" s="13">
        <f t="shared" si="2877"/>
        <v>1.2576254568068108E-3</v>
      </c>
      <c r="AI2160" s="13">
        <f t="shared" si="2878"/>
        <v>1.8912512257049821E-3</v>
      </c>
      <c r="AJ2160" s="13">
        <f t="shared" si="2879"/>
        <v>1.4220574096092148E-3</v>
      </c>
      <c r="AK2160" s="13">
        <f t="shared" si="2880"/>
        <v>7.1284281669864978E-4</v>
      </c>
      <c r="AL2160" s="13">
        <f t="shared" si="2881"/>
        <v>1.1740213386202216E-5</v>
      </c>
      <c r="AM2160" s="13">
        <f t="shared" si="2882"/>
        <v>6.8774144857682157E-3</v>
      </c>
      <c r="AN2160" s="13">
        <f t="shared" si="2883"/>
        <v>5.0085453050835388E-3</v>
      </c>
      <c r="AO2160" s="13">
        <f t="shared" si="2884"/>
        <v>1.8237613949969936E-3</v>
      </c>
      <c r="AP2160" s="13">
        <f t="shared" si="2885"/>
        <v>4.4272410760405482E-4</v>
      </c>
      <c r="AQ2160" s="13">
        <f t="shared" si="2886"/>
        <v>8.0604555504694886E-5</v>
      </c>
      <c r="AR2160" s="13">
        <f t="shared" si="2887"/>
        <v>1.8317564224979826E-4</v>
      </c>
      <c r="AS2160" s="13">
        <f t="shared" si="2888"/>
        <v>2.7546449226929494E-4</v>
      </c>
      <c r="AT2160" s="13">
        <f t="shared" si="2889"/>
        <v>2.0712548232177424E-4</v>
      </c>
      <c r="AU2160" s="13">
        <f t="shared" si="2890"/>
        <v>1.03826970156496E-4</v>
      </c>
      <c r="AV2160" s="13">
        <f t="shared" si="2891"/>
        <v>3.9034452488796865E-5</v>
      </c>
      <c r="AW2160" s="13">
        <f t="shared" si="2892"/>
        <v>3.5715587636246236E-7</v>
      </c>
      <c r="AX2160" s="13">
        <f t="shared" si="2893"/>
        <v>1.7237403639654492E-3</v>
      </c>
      <c r="AY2160" s="13">
        <f t="shared" si="2894"/>
        <v>1.2553310150184697E-3</v>
      </c>
      <c r="AZ2160" s="13">
        <f t="shared" si="2895"/>
        <v>4.5710363063090838E-4</v>
      </c>
      <c r="BA2160" s="13">
        <f t="shared" si="2896"/>
        <v>1.1096341742334994E-4</v>
      </c>
      <c r="BB2160" s="13">
        <f t="shared" si="2897"/>
        <v>2.0202552300788966E-5</v>
      </c>
      <c r="BC2160" s="13">
        <f t="shared" si="2898"/>
        <v>2.9425418138228939E-6</v>
      </c>
      <c r="BD2160" s="13">
        <f t="shared" si="2899"/>
        <v>2.2233246347989275E-5</v>
      </c>
      <c r="BE2160" s="13">
        <f t="shared" si="2900"/>
        <v>3.3434958062792144E-5</v>
      </c>
      <c r="BF2160" s="13">
        <f t="shared" si="2901"/>
        <v>2.5140197773272311E-5</v>
      </c>
      <c r="BG2160" s="13">
        <f t="shared" si="2902"/>
        <v>1.2602170117720706E-5</v>
      </c>
      <c r="BH2160" s="13">
        <f t="shared" si="2903"/>
        <v>4.7378711906400298E-6</v>
      </c>
      <c r="BI2160" s="13">
        <f t="shared" si="2904"/>
        <v>1.4249878050785581E-6</v>
      </c>
      <c r="BJ2160" s="14">
        <f t="shared" si="2905"/>
        <v>0.5571666482866533</v>
      </c>
      <c r="BK2160" s="14">
        <f t="shared" si="2906"/>
        <v>0.26244730876169731</v>
      </c>
      <c r="BL2160" s="14">
        <f t="shared" si="2907"/>
        <v>0.17378244832282402</v>
      </c>
      <c r="BM2160" s="14">
        <f t="shared" si="2908"/>
        <v>0.38492603027208339</v>
      </c>
      <c r="BN2160" s="14">
        <f t="shared" si="2909"/>
        <v>0.61412296501942443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1.7444</v>
      </c>
      <c r="F2169" s="10">
        <f>VLOOKUP(B2169,home!$B$2:$E$405,3,FALSE)</f>
        <v>1.5924</v>
      </c>
      <c r="G2169" s="10">
        <f>VLOOKUP(C2169,away!$B$2:$E$405,4,FALSE)</f>
        <v>0.70069999999999999</v>
      </c>
      <c r="H2169" s="10">
        <f>VLOOKUP(A2169,away!$A$2:$E$405,3,FALSE)</f>
        <v>1.5556000000000001</v>
      </c>
      <c r="I2169" s="10">
        <f>VLOOKUP(C2169,away!$B$2:$E$405,3,FALSE)</f>
        <v>1.7141999999999999</v>
      </c>
      <c r="J2169" s="10">
        <f>VLOOKUP(B2169,home!$B$2:$E$405,4,FALSE)</f>
        <v>0.71430000000000005</v>
      </c>
      <c r="K2169" s="12">
        <f t="shared" si="2854"/>
        <v>1.9463922397919999</v>
      </c>
      <c r="L2169" s="12">
        <f t="shared" si="2855"/>
        <v>1.9047591801360002</v>
      </c>
      <c r="M2169" s="13">
        <f t="shared" si="2856"/>
        <v>2.1255248626362234E-2</v>
      </c>
      <c r="N2169" s="13">
        <f t="shared" si="2857"/>
        <v>4.1371050981201023E-2</v>
      </c>
      <c r="O2169" s="13">
        <f t="shared" si="2858"/>
        <v>4.0486129947136566E-2</v>
      </c>
      <c r="P2169" s="13">
        <f t="shared" si="2859"/>
        <v>7.8801889148317122E-2</v>
      </c>
      <c r="Q2169" s="13">
        <f t="shared" si="2860"/>
        <v>4.0262146290924436E-2</v>
      </c>
      <c r="R2169" s="13">
        <f t="shared" si="2861"/>
        <v>3.855816384249372E-2</v>
      </c>
      <c r="S2169" s="13">
        <f t="shared" si="2862"/>
        <v>7.303769815284486E-2</v>
      </c>
      <c r="T2169" s="13">
        <f t="shared" si="2863"/>
        <v>7.6689692759616929E-2</v>
      </c>
      <c r="U2169" s="13">
        <f t="shared" si="2864"/>
        <v>7.5049310883658266E-2</v>
      </c>
      <c r="V2169" s="13">
        <f t="shared" si="2865"/>
        <v>3.0086731332746086E-2</v>
      </c>
      <c r="W2169" s="13">
        <f t="shared" si="2866"/>
        <v>2.612197636600852E-2</v>
      </c>
      <c r="X2169" s="13">
        <f t="shared" si="2867"/>
        <v>4.9756074286450361E-2</v>
      </c>
      <c r="Y2169" s="13">
        <f t="shared" si="2868"/>
        <v>4.7386669632322569E-2</v>
      </c>
      <c r="Z2169" s="13">
        <f t="shared" si="2869"/>
        <v>2.4481338849392638E-2</v>
      </c>
      <c r="AA2169" s="13">
        <f t="shared" si="2870"/>
        <v>4.7650287956176249E-2</v>
      </c>
      <c r="AB2169" s="13">
        <f t="shared" si="2871"/>
        <v>4.637307535087782E-2</v>
      </c>
      <c r="AC2169" s="13">
        <f t="shared" si="2872"/>
        <v>6.971487692861285E-3</v>
      </c>
      <c r="AD2169" s="13">
        <f t="shared" si="2873"/>
        <v>1.2710903021707255E-2</v>
      </c>
      <c r="AE2169" s="13">
        <f t="shared" si="2874"/>
        <v>2.4211209218415315E-2</v>
      </c>
      <c r="AF2169" s="13">
        <f t="shared" si="2875"/>
        <v>2.305826151048497E-2</v>
      </c>
      <c r="AG2169" s="13">
        <f t="shared" si="2876"/>
        <v>1.4640145096690951E-2</v>
      </c>
      <c r="AH2169" s="13">
        <f t="shared" si="2877"/>
        <v>1.1657763728850185E-2</v>
      </c>
      <c r="AI2169" s="13">
        <f t="shared" si="2878"/>
        <v>2.2690580855162651E-2</v>
      </c>
      <c r="AJ2169" s="13">
        <f t="shared" si="2879"/>
        <v>2.208238524643075E-2</v>
      </c>
      <c r="AK2169" s="13">
        <f t="shared" si="2880"/>
        <v>1.4326994426583386E-2</v>
      </c>
      <c r="AL2169" s="13">
        <f t="shared" si="2881"/>
        <v>1.0338461055503243E-3</v>
      </c>
      <c r="AM2169" s="13">
        <f t="shared" si="2882"/>
        <v>4.948080600439937E-3</v>
      </c>
      <c r="AN2169" s="13">
        <f t="shared" si="2883"/>
        <v>9.424901947740821E-3</v>
      </c>
      <c r="AO2169" s="13">
        <f t="shared" si="2884"/>
        <v>8.9760842534205021E-3</v>
      </c>
      <c r="AP2169" s="13">
        <f t="shared" si="2885"/>
        <v>5.6990929611256333E-3</v>
      </c>
      <c r="AQ2169" s="13">
        <f t="shared" si="2886"/>
        <v>2.7138499090381277E-3</v>
      </c>
      <c r="AR2169" s="13">
        <f t="shared" si="2887"/>
        <v>4.4410464964767743E-3</v>
      </c>
      <c r="AS2169" s="13">
        <f t="shared" si="2888"/>
        <v>8.6440184372978436E-3</v>
      </c>
      <c r="AT2169" s="13">
        <f t="shared" si="2889"/>
        <v>8.4123252034877458E-3</v>
      </c>
      <c r="AU2169" s="13">
        <f t="shared" si="2890"/>
        <v>5.4578948315584016E-3</v>
      </c>
      <c r="AV2169" s="13">
        <f t="shared" si="2891"/>
        <v>2.6558010364365345E-3</v>
      </c>
      <c r="AW2169" s="13">
        <f t="shared" si="2892"/>
        <v>1.064691618292972E-4</v>
      </c>
      <c r="AX2169" s="13">
        <f t="shared" si="2893"/>
        <v>1.6051509470936033E-3</v>
      </c>
      <c r="AY2169" s="13">
        <f t="shared" si="2894"/>
        <v>3.0574260019805358E-3</v>
      </c>
      <c r="AZ2169" s="13">
        <f t="shared" si="2895"/>
        <v>2.9118301224294678E-3</v>
      </c>
      <c r="BA2169" s="13">
        <f t="shared" si="2896"/>
        <v>1.8487783855646877E-3</v>
      </c>
      <c r="BB2169" s="13">
        <f t="shared" si="2897"/>
        <v>8.8036940048533824E-4</v>
      </c>
      <c r="BC2169" s="13">
        <f t="shared" si="2898"/>
        <v>3.3537833949705487E-4</v>
      </c>
      <c r="BD2169" s="13">
        <f t="shared" si="2899"/>
        <v>1.4098540139291589E-3</v>
      </c>
      <c r="BE2169" s="13">
        <f t="shared" si="2900"/>
        <v>2.7441289119513172E-3</v>
      </c>
      <c r="BF2169" s="13">
        <f t="shared" si="2901"/>
        <v>2.6705756096054539E-3</v>
      </c>
      <c r="BG2169" s="13">
        <f t="shared" si="2902"/>
        <v>1.7326625474379483E-3</v>
      </c>
      <c r="BH2169" s="13">
        <f t="shared" si="2903"/>
        <v>8.431102341278652E-4</v>
      </c>
      <c r="BI2169" s="13">
        <f t="shared" si="2904"/>
        <v>3.2820464339913862E-4</v>
      </c>
      <c r="BJ2169" s="14">
        <f t="shared" si="2905"/>
        <v>0.39860907203263801</v>
      </c>
      <c r="BK2169" s="14">
        <f t="shared" si="2906"/>
        <v>0.21424432706066246</v>
      </c>
      <c r="BL2169" s="14">
        <f t="shared" si="2907"/>
        <v>0.3582143142030777</v>
      </c>
      <c r="BM2169" s="14">
        <f t="shared" si="2908"/>
        <v>0.73186346646918499</v>
      </c>
      <c r="BN2169" s="14">
        <f t="shared" si="2909"/>
        <v>0.26073462883643511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1.7444</v>
      </c>
      <c r="F2170" s="10">
        <f>VLOOKUP(B2170,home!$B$2:$E$405,3,FALSE)</f>
        <v>0.63700000000000001</v>
      </c>
      <c r="G2170" s="10">
        <f>VLOOKUP(C2170,away!$B$2:$E$405,4,FALSE)</f>
        <v>0.89170000000000005</v>
      </c>
      <c r="H2170" s="10">
        <f>VLOOKUP(A2170,away!$A$2:$E$405,3,FALSE)</f>
        <v>1.5556000000000001</v>
      </c>
      <c r="I2170" s="10">
        <f>VLOOKUP(C2170,away!$B$2:$E$405,3,FALSE)</f>
        <v>1.0713999999999999</v>
      </c>
      <c r="J2170" s="10">
        <f>VLOOKUP(B2170,home!$B$2:$E$405,4,FALSE)</f>
        <v>1.5</v>
      </c>
      <c r="K2170" s="12">
        <f t="shared" si="2854"/>
        <v>0.99084170275999994</v>
      </c>
      <c r="L2170" s="12">
        <f t="shared" si="2855"/>
        <v>2.5000047599999999</v>
      </c>
      <c r="M2170" s="13">
        <f t="shared" si="2856"/>
        <v>3.0475065242619927E-2</v>
      </c>
      <c r="N2170" s="13">
        <f t="shared" si="2857"/>
        <v>3.0195965536719622E-2</v>
      </c>
      <c r="O2170" s="13">
        <f t="shared" si="2858"/>
        <v>7.6187808167860374E-2</v>
      </c>
      <c r="P2170" s="13">
        <f t="shared" si="2859"/>
        <v>7.549005757459501E-2</v>
      </c>
      <c r="Q2170" s="13">
        <f t="shared" si="2860"/>
        <v>1.4959710954442771E-2</v>
      </c>
      <c r="R2170" s="13">
        <f t="shared" si="2861"/>
        <v>9.523494153680892E-2</v>
      </c>
      <c r="S2170" s="13">
        <f t="shared" si="2862"/>
        <v>4.6749274753363497E-2</v>
      </c>
      <c r="T2170" s="13">
        <f t="shared" si="2863"/>
        <v>3.7399348594331069E-2</v>
      </c>
      <c r="U2170" s="13">
        <f t="shared" si="2864"/>
        <v>9.4362751634580799E-2</v>
      </c>
      <c r="V2170" s="13">
        <f t="shared" si="2865"/>
        <v>1.2867005331903108E-2</v>
      </c>
      <c r="W2170" s="13">
        <f t="shared" si="2866"/>
        <v>4.9409018249658328E-3</v>
      </c>
      <c r="X2170" s="13">
        <f t="shared" si="2867"/>
        <v>1.235227808110727E-2</v>
      </c>
      <c r="Y2170" s="13">
        <f t="shared" si="2868"/>
        <v>1.5440376999805921E-2</v>
      </c>
      <c r="Z2170" s="13">
        <f t="shared" si="2869"/>
        <v>7.9362602386781333E-2</v>
      </c>
      <c r="AA2170" s="13">
        <f t="shared" si="2870"/>
        <v>7.8635776084383269E-2</v>
      </c>
      <c r="AB2170" s="13">
        <f t="shared" si="2871"/>
        <v>3.8957803136652189E-2</v>
      </c>
      <c r="AC2170" s="13">
        <f t="shared" si="2872"/>
        <v>1.9920608979524896E-3</v>
      </c>
      <c r="AD2170" s="13">
        <f t="shared" si="2873"/>
        <v>1.2239128943547842E-3</v>
      </c>
      <c r="AE2170" s="13">
        <f t="shared" si="2874"/>
        <v>3.0597880617123374E-3</v>
      </c>
      <c r="AF2170" s="13">
        <f t="shared" si="2875"/>
        <v>3.8247423594360091E-3</v>
      </c>
      <c r="AG2170" s="13">
        <f t="shared" si="2876"/>
        <v>3.1872913681212181E-3</v>
      </c>
      <c r="AH2170" s="13">
        <f t="shared" si="2877"/>
        <v>4.9601720933235179E-2</v>
      </c>
      <c r="AI2170" s="13">
        <f t="shared" si="2878"/>
        <v>4.9147453629313088E-2</v>
      </c>
      <c r="AJ2170" s="13">
        <f t="shared" si="2879"/>
        <v>2.4348673320193356E-2</v>
      </c>
      <c r="AK2170" s="13">
        <f t="shared" si="2880"/>
        <v>8.0418936441757887E-3</v>
      </c>
      <c r="AL2170" s="13">
        <f t="shared" si="2881"/>
        <v>1.9738207702764502E-4</v>
      </c>
      <c r="AM2170" s="13">
        <f t="shared" si="2882"/>
        <v>2.4254078725448292E-4</v>
      </c>
      <c r="AN2170" s="13">
        <f t="shared" si="2883"/>
        <v>6.0635312263035456E-4</v>
      </c>
      <c r="AO2170" s="13">
        <f t="shared" si="2884"/>
        <v>7.5794284640837519E-4</v>
      </c>
      <c r="AP2170" s="13">
        <f t="shared" si="2885"/>
        <v>6.3162024127629566E-4</v>
      </c>
      <c r="AQ2170" s="13">
        <f t="shared" si="2886"/>
        <v>3.9476340242577197E-4</v>
      </c>
      <c r="AR2170" s="13">
        <f t="shared" si="2887"/>
        <v>2.4800907687455909E-2</v>
      </c>
      <c r="AS2170" s="13">
        <f t="shared" si="2888"/>
        <v>2.4573773603032388E-2</v>
      </c>
      <c r="AT2170" s="13">
        <f t="shared" si="2889"/>
        <v>1.2174359840033674E-2</v>
      </c>
      <c r="AU2170" s="13">
        <f t="shared" si="2890"/>
        <v>4.0209544779706416E-3</v>
      </c>
      <c r="AV2170" s="13">
        <f t="shared" si="2891"/>
        <v>9.9603234541821919E-4</v>
      </c>
      <c r="AW2170" s="13">
        <f t="shared" si="2892"/>
        <v>1.3581580949307082E-5</v>
      </c>
      <c r="AX2170" s="13">
        <f t="shared" si="2893"/>
        <v>4.0053254438663773E-5</v>
      </c>
      <c r="AY2170" s="13">
        <f t="shared" si="2894"/>
        <v>1.0013332675015056E-4</v>
      </c>
      <c r="AZ2170" s="13">
        <f t="shared" si="2895"/>
        <v>1.2516689675500588E-4</v>
      </c>
      <c r="BA2170" s="13">
        <f t="shared" si="2896"/>
        <v>1.0430594589398109E-4</v>
      </c>
      <c r="BB2170" s="13">
        <f t="shared" si="2897"/>
        <v>6.5191340307813809E-5</v>
      </c>
      <c r="BC2170" s="13">
        <f t="shared" si="2898"/>
        <v>3.2595732216062863E-5</v>
      </c>
      <c r="BD2170" s="13">
        <f t="shared" si="2899"/>
        <v>1.0333731211826727E-2</v>
      </c>
      <c r="BE2170" s="13">
        <f t="shared" si="2900"/>
        <v>1.0239091829790553E-2</v>
      </c>
      <c r="BF2170" s="13">
        <f t="shared" si="2901"/>
        <v>5.0726595916728368E-3</v>
      </c>
      <c r="BG2170" s="13">
        <f t="shared" si="2902"/>
        <v>1.6754008891116531E-3</v>
      </c>
      <c r="BH2170" s="13">
        <f t="shared" si="2903"/>
        <v>4.1501426744325201E-4</v>
      </c>
      <c r="BI2170" s="13">
        <f t="shared" si="2904"/>
        <v>8.2242688684633182E-5</v>
      </c>
      <c r="BJ2170" s="14">
        <f t="shared" si="2905"/>
        <v>0.1296849835713538</v>
      </c>
      <c r="BK2170" s="14">
        <f t="shared" si="2906"/>
        <v>0.16787097920421182</v>
      </c>
      <c r="BL2170" s="14">
        <f t="shared" si="2907"/>
        <v>0.60890299051964336</v>
      </c>
      <c r="BM2170" s="14">
        <f t="shared" si="2908"/>
        <v>0.66319145492314291</v>
      </c>
      <c r="BN2170" s="14">
        <f t="shared" si="2909"/>
        <v>0.3225435490130466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1.7444</v>
      </c>
      <c r="F2171" s="10">
        <f>VLOOKUP(B2171,home!$B$2:$E$405,3,FALSE)</f>
        <v>0.70069999999999999</v>
      </c>
      <c r="G2171" s="10">
        <f>VLOOKUP(C2171,away!$B$2:$E$405,4,FALSE)</f>
        <v>0.63700000000000001</v>
      </c>
      <c r="H2171" s="10">
        <f>VLOOKUP(A2171,away!$A$2:$E$405,3,FALSE)</f>
        <v>1.5556000000000001</v>
      </c>
      <c r="I2171" s="10">
        <f>VLOOKUP(C2171,away!$B$2:$E$405,3,FALSE)</f>
        <v>1.2142999999999999</v>
      </c>
      <c r="J2171" s="10">
        <f>VLOOKUP(B2171,home!$B$2:$E$405,4,FALSE)</f>
        <v>1.2857000000000001</v>
      </c>
      <c r="K2171" s="12">
        <f t="shared" si="2854"/>
        <v>0.77860578796000002</v>
      </c>
      <c r="L2171" s="12">
        <f t="shared" si="2855"/>
        <v>2.4286424033560001</v>
      </c>
      <c r="M2171" s="13">
        <f t="shared" si="2856"/>
        <v>4.0467819890383457E-2</v>
      </c>
      <c r="N2171" s="13">
        <f t="shared" si="2857"/>
        <v>3.1508478792775373E-2</v>
      </c>
      <c r="O2171" s="13">
        <f t="shared" si="2858"/>
        <v>9.8281863357158605E-2</v>
      </c>
      <c r="P2171" s="13">
        <f t="shared" si="2859"/>
        <v>7.6522827661377524E-2</v>
      </c>
      <c r="Q2171" s="13">
        <f t="shared" si="2860"/>
        <v>1.2266341978934907E-2</v>
      </c>
      <c r="R2171" s="13">
        <f t="shared" si="2861"/>
        <v>0.11934575041501785</v>
      </c>
      <c r="S2171" s="13">
        <f t="shared" si="2862"/>
        <v>3.6175306509928971E-2</v>
      </c>
      <c r="T2171" s="13">
        <f t="shared" si="2863"/>
        <v>2.9790558264107061E-2</v>
      </c>
      <c r="U2171" s="13">
        <f t="shared" si="2864"/>
        <v>9.2923292041562466E-2</v>
      </c>
      <c r="V2171" s="13">
        <f t="shared" si="2865"/>
        <v>7.6006530982319076E-3</v>
      </c>
      <c r="W2171" s="13">
        <f t="shared" si="2866"/>
        <v>3.1835482872984802E-3</v>
      </c>
      <c r="X2171" s="13">
        <f t="shared" si="2867"/>
        <v>7.7317003636644573E-3</v>
      </c>
      <c r="Y2171" s="13">
        <f t="shared" si="2868"/>
        <v>9.3887676766192564E-3</v>
      </c>
      <c r="Z2171" s="13">
        <f t="shared" si="2869"/>
        <v>9.6616050039418117E-2</v>
      </c>
      <c r="AA2171" s="13">
        <f t="shared" si="2870"/>
        <v>7.5225815770523924E-2</v>
      </c>
      <c r="AB2171" s="13">
        <f t="shared" si="2871"/>
        <v>2.9285627781471289E-2</v>
      </c>
      <c r="AC2171" s="13">
        <f t="shared" si="2872"/>
        <v>8.9828082647733839E-4</v>
      </c>
      <c r="AD2171" s="13">
        <f t="shared" si="2873"/>
        <v>6.1968228068518525E-4</v>
      </c>
      <c r="AE2171" s="13">
        <f t="shared" si="2874"/>
        <v>1.5049866634803957E-3</v>
      </c>
      <c r="AF2171" s="13">
        <f t="shared" si="2875"/>
        <v>1.8275372137068781E-3</v>
      </c>
      <c r="AG2171" s="13">
        <f t="shared" si="2876"/>
        <v>1.479478123639867E-3</v>
      </c>
      <c r="AH2171" s="13">
        <f t="shared" si="2877"/>
        <v>5.8661458992624017E-2</v>
      </c>
      <c r="AI2171" s="13">
        <f t="shared" si="2878"/>
        <v>4.567415150183525E-2</v>
      </c>
      <c r="AJ2171" s="13">
        <f t="shared" si="2879"/>
        <v>1.7781079359745426E-2</v>
      </c>
      <c r="AK2171" s="13">
        <f t="shared" si="2880"/>
        <v>4.6148171018912934E-3</v>
      </c>
      <c r="AL2171" s="13">
        <f t="shared" si="2881"/>
        <v>6.7944345964018567E-5</v>
      </c>
      <c r="AM2171" s="13">
        <f t="shared" si="2882"/>
        <v>9.6497642087547744E-5</v>
      </c>
      <c r="AN2171" s="13">
        <f t="shared" si="2883"/>
        <v>2.3435826539768901E-4</v>
      </c>
      <c r="AO2171" s="13">
        <f t="shared" si="2884"/>
        <v>2.8458621046089343E-4</v>
      </c>
      <c r="AP2171" s="13">
        <f t="shared" si="2885"/>
        <v>2.3038604604524025E-4</v>
      </c>
      <c r="AQ2171" s="13">
        <f t="shared" si="2886"/>
        <v>1.3988133014174964E-4</v>
      </c>
      <c r="AR2171" s="13">
        <f t="shared" si="2887"/>
        <v>2.8493541350443158E-2</v>
      </c>
      <c r="AS2171" s="13">
        <f t="shared" si="2888"/>
        <v>2.2185236214932635E-2</v>
      </c>
      <c r="AT2171" s="13">
        <f t="shared" si="2889"/>
        <v>8.6367766621031749E-3</v>
      </c>
      <c r="AU2171" s="13">
        <f t="shared" si="2890"/>
        <v>2.2415480994771278E-3</v>
      </c>
      <c r="AV2171" s="13">
        <f t="shared" si="2891"/>
        <v>4.3632058106090726E-4</v>
      </c>
      <c r="AW2171" s="13">
        <f t="shared" si="2892"/>
        <v>3.5688806362775167E-6</v>
      </c>
      <c r="AX2171" s="13">
        <f t="shared" si="2893"/>
        <v>1.2522270442309522E-5</v>
      </c>
      <c r="AY2171" s="13">
        <f t="shared" si="2894"/>
        <v>3.0412116982484398E-5</v>
      </c>
      <c r="AZ2171" s="13">
        <f t="shared" si="2895"/>
        <v>3.6930078439742373E-5</v>
      </c>
      <c r="BA2171" s="13">
        <f t="shared" si="2896"/>
        <v>2.9896651486007177E-5</v>
      </c>
      <c r="BB2171" s="13">
        <f t="shared" si="2897"/>
        <v>1.8152068879318307E-5</v>
      </c>
      <c r="BC2171" s="13">
        <f t="shared" si="2898"/>
        <v>8.8169768377902506E-6</v>
      </c>
      <c r="BD2171" s="13">
        <f t="shared" si="2899"/>
        <v>1.1533437124243973E-2</v>
      </c>
      <c r="BE2171" s="13">
        <f t="shared" si="2900"/>
        <v>8.9800009000090952E-3</v>
      </c>
      <c r="BF2171" s="13">
        <f t="shared" si="2901"/>
        <v>3.4959403383165448E-3</v>
      </c>
      <c r="BG2171" s="13">
        <f t="shared" si="2902"/>
        <v>9.0731979392536758E-4</v>
      </c>
      <c r="BH2171" s="13">
        <f t="shared" si="2903"/>
        <v>1.7661111077024139E-4</v>
      </c>
      <c r="BI2171" s="13">
        <f t="shared" si="2904"/>
        <v>2.7502086612750933E-5</v>
      </c>
      <c r="BJ2171" s="14">
        <f t="shared" si="2905"/>
        <v>0.10042351930211262</v>
      </c>
      <c r="BK2171" s="14">
        <f t="shared" si="2906"/>
        <v>0.1617632444493457</v>
      </c>
      <c r="BL2171" s="14">
        <f t="shared" si="2907"/>
        <v>0.62890809058372488</v>
      </c>
      <c r="BM2171" s="14">
        <f t="shared" si="2908"/>
        <v>0.60929097904260732</v>
      </c>
      <c r="BN2171" s="14">
        <f t="shared" si="2909"/>
        <v>0.3783930820956477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1.1607000000000001</v>
      </c>
      <c r="F2181" s="10">
        <f>VLOOKUP(B2181,home!$B$2:$E$405,3,FALSE)</f>
        <v>0.70489999999999997</v>
      </c>
      <c r="G2181" s="10">
        <f>VLOOKUP(C2181,away!$B$2:$E$405,4,FALSE)</f>
        <v>0.70489999999999997</v>
      </c>
      <c r="H2181" s="10">
        <f>VLOOKUP(A2181,away!$A$2:$E$405,3,FALSE)</f>
        <v>0.89880000000000004</v>
      </c>
      <c r="I2181" s="10">
        <f>VLOOKUP(C2181,away!$B$2:$E$405,3,FALSE)</f>
        <v>0.70799999999999996</v>
      </c>
      <c r="J2181" s="10">
        <f>VLOOKUP(B2181,home!$B$2:$E$405,4,FALSE)</f>
        <v>1.1126</v>
      </c>
      <c r="K2181" s="12">
        <f t="shared" si="2854"/>
        <v>0.57673327040699995</v>
      </c>
      <c r="L2181" s="12">
        <f t="shared" si="2855"/>
        <v>0.70800345503999995</v>
      </c>
      <c r="M2181" s="13">
        <f t="shared" si="2856"/>
        <v>0.27672342827936652</v>
      </c>
      <c r="N2181" s="13">
        <f t="shared" si="2857"/>
        <v>0.15959560778979595</v>
      </c>
      <c r="O2181" s="13">
        <f t="shared" si="2858"/>
        <v>0.19592114331230512</v>
      </c>
      <c r="P2181" s="13">
        <f t="shared" si="2859"/>
        <v>0.11299424172438426</v>
      </c>
      <c r="Q2181" s="13">
        <f t="shared" si="2860"/>
        <v>4.6022048411600944E-2</v>
      </c>
      <c r="R2181" s="13">
        <f t="shared" si="2861"/>
        <v>6.9356423190249497E-2</v>
      </c>
      <c r="S2181" s="13">
        <f t="shared" si="2862"/>
        <v>1.1534710615447901E-2</v>
      </c>
      <c r="T2181" s="13">
        <f t="shared" si="2863"/>
        <v>3.258376928343161E-2</v>
      </c>
      <c r="U2181" s="13">
        <f t="shared" si="2864"/>
        <v>4.0000156770244488E-2</v>
      </c>
      <c r="V2181" s="13">
        <f t="shared" si="2865"/>
        <v>5.2332872877878817E-4</v>
      </c>
      <c r="W2181" s="13">
        <f t="shared" si="2866"/>
        <v>8.8474821637506296E-3</v>
      </c>
      <c r="X2181" s="13">
        <f t="shared" si="2867"/>
        <v>6.2640479403402198E-3</v>
      </c>
      <c r="Y2181" s="13">
        <f t="shared" si="2868"/>
        <v>2.2174837921485357E-3</v>
      </c>
      <c r="Z2181" s="13">
        <f t="shared" si="2869"/>
        <v>1.6368195749304343E-2</v>
      </c>
      <c r="AA2181" s="13">
        <f t="shared" si="2870"/>
        <v>9.440083065158247E-3</v>
      </c>
      <c r="AB2181" s="13">
        <f t="shared" si="2871"/>
        <v>2.7222049895412261E-3</v>
      </c>
      <c r="AC2181" s="13">
        <f t="shared" si="2872"/>
        <v>1.3355648374404888E-5</v>
      </c>
      <c r="AD2181" s="13">
        <f t="shared" si="2873"/>
        <v>1.2756593307918752E-3</v>
      </c>
      <c r="AE2181" s="13">
        <f t="shared" si="2874"/>
        <v>9.0317121365466181E-4</v>
      </c>
      <c r="AF2181" s="13">
        <f t="shared" si="2875"/>
        <v>3.1972416988008528E-4</v>
      </c>
      <c r="AG2181" s="13">
        <f t="shared" si="2876"/>
        <v>7.545527231163208E-5</v>
      </c>
      <c r="AH2181" s="13">
        <f t="shared" si="2877"/>
        <v>2.8971847858196282E-3</v>
      </c>
      <c r="AI2181" s="13">
        <f t="shared" si="2878"/>
        <v>1.6709028564991578E-3</v>
      </c>
      <c r="AJ2181" s="13">
        <f t="shared" si="2879"/>
        <v>4.8183263448057866E-4</v>
      </c>
      <c r="AK2181" s="13">
        <f t="shared" si="2880"/>
        <v>9.2629637024268239E-5</v>
      </c>
      <c r="AL2181" s="13">
        <f t="shared" si="2881"/>
        <v>2.1814002091356888E-7</v>
      </c>
      <c r="AM2181" s="13">
        <f t="shared" si="2882"/>
        <v>1.4714303555456073E-4</v>
      </c>
      <c r="AN2181" s="13">
        <f t="shared" si="2883"/>
        <v>1.0417777755770254E-4</v>
      </c>
      <c r="AO2181" s="13">
        <f t="shared" si="2884"/>
        <v>3.6879113224620981E-5</v>
      </c>
      <c r="AP2181" s="13">
        <f t="shared" si="2885"/>
        <v>8.7035131939476694E-6</v>
      </c>
      <c r="AQ2181" s="13">
        <f t="shared" si="2886"/>
        <v>1.5405293530752936E-6</v>
      </c>
      <c r="AR2181" s="13">
        <f t="shared" si="2887"/>
        <v>4.1024336764992398E-4</v>
      </c>
      <c r="AS2181" s="13">
        <f t="shared" si="2888"/>
        <v>2.3660099908752189E-4</v>
      </c>
      <c r="AT2181" s="13">
        <f t="shared" si="2889"/>
        <v>6.8227833992655056E-5</v>
      </c>
      <c r="AU2181" s="13">
        <f t="shared" si="2890"/>
        <v>1.311642061045661E-5</v>
      </c>
      <c r="AV2181" s="13">
        <f t="shared" si="2891"/>
        <v>1.8911690386756048E-6</v>
      </c>
      <c r="AW2181" s="13">
        <f t="shared" si="2892"/>
        <v>2.4742480250780701E-9</v>
      </c>
      <c r="AX2181" s="13">
        <f t="shared" si="2893"/>
        <v>1.4143714018832536E-5</v>
      </c>
      <c r="AY2181" s="13">
        <f t="shared" si="2894"/>
        <v>1.0013798392431118E-5</v>
      </c>
      <c r="AZ2181" s="13">
        <f t="shared" si="2895"/>
        <v>3.5449019299576142E-6</v>
      </c>
      <c r="BA2181" s="13">
        <f t="shared" si="2896"/>
        <v>8.3660093806265161E-7</v>
      </c>
      <c r="BB2181" s="13">
        <f t="shared" si="2897"/>
        <v>1.4807908865951556E-7</v>
      </c>
      <c r="BC2181" s="13">
        <f t="shared" si="2898"/>
        <v>2.0968101278022308E-8</v>
      </c>
      <c r="BD2181" s="13">
        <f t="shared" si="2899"/>
        <v>4.8408953617231819E-5</v>
      </c>
      <c r="BE2181" s="13">
        <f t="shared" si="2900"/>
        <v>2.7919054136646875E-5</v>
      </c>
      <c r="BF2181" s="13">
        <f t="shared" si="2901"/>
        <v>8.0509236994492154E-6</v>
      </c>
      <c r="BG2181" s="13">
        <f t="shared" si="2902"/>
        <v>1.5477451849935231E-6</v>
      </c>
      <c r="BH2181" s="13">
        <f t="shared" si="2903"/>
        <v>2.231590355745004E-7</v>
      </c>
      <c r="BI2181" s="13">
        <f t="shared" si="2904"/>
        <v>2.574064808155075E-8</v>
      </c>
      <c r="BJ2181" s="14">
        <f t="shared" si="2905"/>
        <v>0.2584316013990593</v>
      </c>
      <c r="BK2181" s="14">
        <f t="shared" si="2906"/>
        <v>0.40179929693476529</v>
      </c>
      <c r="BL2181" s="14">
        <f t="shared" si="2907"/>
        <v>0.32339881660802344</v>
      </c>
      <c r="BM2181" s="14">
        <f t="shared" si="2908"/>
        <v>0.13937500665930555</v>
      </c>
      <c r="BN2181" s="14">
        <f t="shared" si="2909"/>
        <v>0.86061289270770225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1.1607000000000001</v>
      </c>
      <c r="F2182" s="10">
        <f>VLOOKUP(B2182,home!$B$2:$E$405,3,FALSE)</f>
        <v>1.4881</v>
      </c>
      <c r="G2182" s="10">
        <f>VLOOKUP(C2182,away!$B$2:$E$405,4,FALSE)</f>
        <v>2.1539000000000001</v>
      </c>
      <c r="H2182" s="10">
        <f>VLOOKUP(A2182,away!$A$2:$E$405,3,FALSE)</f>
        <v>0.89880000000000004</v>
      </c>
      <c r="I2182" s="10">
        <f>VLOOKUP(C2182,away!$B$2:$E$405,3,FALSE)</f>
        <v>0.8901</v>
      </c>
      <c r="J2182" s="10">
        <f>VLOOKUP(B2182,home!$B$2:$E$405,4,FALSE)</f>
        <v>0.40460000000000002</v>
      </c>
      <c r="K2182" s="12">
        <f t="shared" si="2854"/>
        <v>3.7202972174130005</v>
      </c>
      <c r="L2182" s="12">
        <f t="shared" si="2855"/>
        <v>0.32368885264800007</v>
      </c>
      <c r="M2182" s="13">
        <f t="shared" si="2856"/>
        <v>1.7527467273070804E-2</v>
      </c>
      <c r="N2182" s="13">
        <f t="shared" si="2857"/>
        <v>6.5207387724302748E-2</v>
      </c>
      <c r="O2182" s="13">
        <f t="shared" si="2858"/>
        <v>5.6734457714456583E-3</v>
      </c>
      <c r="P2182" s="13">
        <f t="shared" si="2859"/>
        <v>2.1106904516652834E-2</v>
      </c>
      <c r="Q2182" s="13">
        <f t="shared" si="2860"/>
        <v>0.12129543155274709</v>
      </c>
      <c r="R2182" s="13">
        <f t="shared" si="2861"/>
        <v>9.1821557615994625E-4</v>
      </c>
      <c r="S2182" s="13">
        <f t="shared" si="2862"/>
        <v>6.35433247905087E-3</v>
      </c>
      <c r="T2182" s="13">
        <f t="shared" si="2863"/>
        <v>3.9261979070752726E-2</v>
      </c>
      <c r="U2182" s="13">
        <f t="shared" si="2864"/>
        <v>3.4160348529731232E-3</v>
      </c>
      <c r="V2182" s="13">
        <f t="shared" si="2865"/>
        <v>8.5022291528587788E-4</v>
      </c>
      <c r="W2182" s="13">
        <f t="shared" si="2866"/>
        <v>0.15041835216353136</v>
      </c>
      <c r="X2182" s="13">
        <f t="shared" si="2867"/>
        <v>4.8688743829016272E-2</v>
      </c>
      <c r="Y2182" s="13">
        <f t="shared" si="2868"/>
        <v>7.8800018134433346E-3</v>
      </c>
      <c r="Z2182" s="13">
        <f t="shared" si="2869"/>
        <v>9.9072048776911793E-5</v>
      </c>
      <c r="AA2182" s="13">
        <f t="shared" si="2870"/>
        <v>3.6857746738815002E-4</v>
      </c>
      <c r="AB2182" s="13">
        <f t="shared" si="2871"/>
        <v>6.8560886316263283E-4</v>
      </c>
      <c r="AC2182" s="13">
        <f t="shared" si="2872"/>
        <v>6.3990897869129133E-5</v>
      </c>
      <c r="AD2182" s="13">
        <f t="shared" si="2873"/>
        <v>0.13990024425045863</v>
      </c>
      <c r="AE2182" s="13">
        <f t="shared" si="2874"/>
        <v>4.5284149546605909E-2</v>
      </c>
      <c r="AF2182" s="13">
        <f t="shared" si="2875"/>
        <v>7.3289872049406594E-3</v>
      </c>
      <c r="AG2182" s="13">
        <f t="shared" si="2876"/>
        <v>7.9077048647970515E-4</v>
      </c>
      <c r="AH2182" s="13">
        <f t="shared" si="2877"/>
        <v>8.017129449521316E-6</v>
      </c>
      <c r="AI2182" s="13">
        <f t="shared" si="2878"/>
        <v>2.9826104382693978E-5</v>
      </c>
      <c r="AJ2182" s="13">
        <f t="shared" si="2879"/>
        <v>5.5480986570603055E-5</v>
      </c>
      <c r="AK2182" s="13">
        <f t="shared" si="2880"/>
        <v>6.8801919985980863E-5</v>
      </c>
      <c r="AL2182" s="13">
        <f t="shared" si="2881"/>
        <v>3.0823615305417914E-6</v>
      </c>
      <c r="AM2182" s="13">
        <f t="shared" si="2882"/>
        <v>0.10409409788007605</v>
      </c>
      <c r="AN2182" s="13">
        <f t="shared" si="2883"/>
        <v>3.3694099110230427E-2</v>
      </c>
      <c r="AO2182" s="13">
        <f t="shared" si="2884"/>
        <v>5.4532021409992434E-3</v>
      </c>
      <c r="AP2182" s="13">
        <f t="shared" si="2885"/>
        <v>5.8838024809255431E-4</v>
      </c>
      <c r="AQ2182" s="13">
        <f t="shared" si="2886"/>
        <v>4.7613031856456119E-5</v>
      </c>
      <c r="AR2182" s="13">
        <f t="shared" si="2887"/>
        <v>5.190110866092095E-7</v>
      </c>
      <c r="AS2182" s="13">
        <f t="shared" si="2888"/>
        <v>1.9308755013187397E-6</v>
      </c>
      <c r="AT2182" s="13">
        <f t="shared" si="2889"/>
        <v>3.5917153773635207E-6</v>
      </c>
      <c r="AU2182" s="13">
        <f t="shared" si="2890"/>
        <v>4.4540829080483305E-6</v>
      </c>
      <c r="AV2182" s="13">
        <f t="shared" si="2891"/>
        <v>4.1426280622347521E-6</v>
      </c>
      <c r="AW2182" s="13">
        <f t="shared" si="2892"/>
        <v>1.0310659754987073E-7</v>
      </c>
      <c r="AX2182" s="13">
        <f t="shared" si="2893"/>
        <v>6.4543497115393894E-2</v>
      </c>
      <c r="AY2182" s="13">
        <f t="shared" si="2894"/>
        <v>2.0892010527171347E-2</v>
      </c>
      <c r="AZ2182" s="13">
        <f t="shared" si="2895"/>
        <v>3.3812554585250162E-3</v>
      </c>
      <c r="BA2182" s="13">
        <f t="shared" si="2896"/>
        <v>3.6482489995991668E-4</v>
      </c>
      <c r="BB2182" s="13">
        <f t="shared" si="2897"/>
        <v>2.9522438321361699E-5</v>
      </c>
      <c r="BC2182" s="13">
        <f t="shared" si="2898"/>
        <v>1.9112168375225838E-6</v>
      </c>
      <c r="BD2182" s="13">
        <f t="shared" si="2899"/>
        <v>2.7999683856021142E-8</v>
      </c>
      <c r="BE2182" s="13">
        <f t="shared" si="2900"/>
        <v>1.0416714593799917E-7</v>
      </c>
      <c r="BF2182" s="13">
        <f t="shared" si="2901"/>
        <v>1.9376637158949614E-7</v>
      </c>
      <c r="BG2182" s="13">
        <f t="shared" si="2902"/>
        <v>2.4028949768420533E-7</v>
      </c>
      <c r="BH2182" s="13">
        <f t="shared" si="2903"/>
        <v>2.2348708740202917E-7</v>
      </c>
      <c r="BI2182" s="13">
        <f t="shared" si="2904"/>
        <v>1.6628767787790103E-7</v>
      </c>
      <c r="BJ2182" s="14">
        <f t="shared" si="2905"/>
        <v>0.85914646170974218</v>
      </c>
      <c r="BK2182" s="14">
        <f t="shared" si="2906"/>
        <v>6.67980109706314E-2</v>
      </c>
      <c r="BL2182" s="14">
        <f t="shared" si="2907"/>
        <v>1.1239602981918232E-2</v>
      </c>
      <c r="BM2182" s="14">
        <f t="shared" si="2908"/>
        <v>0.68466238787611589</v>
      </c>
      <c r="BN2182" s="14">
        <f t="shared" si="2909"/>
        <v>0.23172885241437907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1.7444</v>
      </c>
      <c r="F2194" s="10">
        <f>VLOOKUP(B2194,home!$B$2:$E$405,3,FALSE)</f>
        <v>1.2101999999999999</v>
      </c>
      <c r="G2194" s="10">
        <f>VLOOKUP(C2194,away!$B$2:$E$405,4,FALSE)</f>
        <v>0.76439999999999997</v>
      </c>
      <c r="H2194" s="10">
        <f>VLOOKUP(A2194,away!$A$2:$E$405,3,FALSE)</f>
        <v>1.5556000000000001</v>
      </c>
      <c r="I2194" s="10">
        <f>VLOOKUP(C2194,away!$B$2:$E$405,3,FALSE)</f>
        <v>0.85709999999999997</v>
      </c>
      <c r="J2194" s="10">
        <f>VLOOKUP(B2194,home!$B$2:$E$405,4,FALSE)</f>
        <v>0.78569999999999995</v>
      </c>
      <c r="K2194" s="12">
        <f t="shared" si="2910"/>
        <v>1.6137041094719999</v>
      </c>
      <c r="L2194" s="12">
        <f t="shared" si="2911"/>
        <v>1.0475775499319999</v>
      </c>
      <c r="M2194" s="13">
        <f t="shared" si="2912"/>
        <v>6.9858629374179415E-2</v>
      </c>
      <c r="N2194" s="13">
        <f t="shared" si="2913"/>
        <v>0.11273115730319468</v>
      </c>
      <c r="O2194" s="13">
        <f t="shared" si="2914"/>
        <v>7.3182331801410511E-2</v>
      </c>
      <c r="P2194" s="13">
        <f t="shared" si="2915"/>
        <v>0.11809462956867955</v>
      </c>
      <c r="Q2194" s="13">
        <f t="shared" si="2916"/>
        <v>9.095736590284989E-2</v>
      </c>
      <c r="R2194" s="13">
        <f t="shared" si="2917"/>
        <v>3.8332083923416152E-2</v>
      </c>
      <c r="S2194" s="13">
        <f t="shared" si="2918"/>
        <v>4.9909158173801732E-2</v>
      </c>
      <c r="T2194" s="13">
        <f t="shared" si="2919"/>
        <v>9.5284894520775903E-2</v>
      </c>
      <c r="U2194" s="13">
        <f t="shared" si="2920"/>
        <v>6.1856641351842219E-2</v>
      </c>
      <c r="V2194" s="13">
        <f t="shared" si="2921"/>
        <v>9.3744937286130738E-3</v>
      </c>
      <c r="W2194" s="13">
        <f t="shared" si="2922"/>
        <v>4.8926091714725728E-2</v>
      </c>
      <c r="X2194" s="13">
        <f t="shared" si="2923"/>
        <v>5.1253875286260693E-2</v>
      </c>
      <c r="Y2194" s="13">
        <f t="shared" si="2924"/>
        <v>2.6846204548450627E-2</v>
      </c>
      <c r="Z2194" s="13">
        <f t="shared" si="2925"/>
        <v>1.3385276853426699E-2</v>
      </c>
      <c r="AA2194" s="13">
        <f t="shared" si="2926"/>
        <v>2.1599876264795103E-2</v>
      </c>
      <c r="AB2194" s="13">
        <f t="shared" si="2927"/>
        <v>1.7427904546293289E-2</v>
      </c>
      <c r="AC2194" s="13">
        <f t="shared" si="2928"/>
        <v>9.9046225050514365E-4</v>
      </c>
      <c r="AD2194" s="13">
        <f t="shared" si="2929"/>
        <v>1.9738058815114236E-2</v>
      </c>
      <c r="AE2194" s="13">
        <f t="shared" si="2930"/>
        <v>2.0677147293951082E-2</v>
      </c>
      <c r="AF2194" s="13">
        <f t="shared" si="2931"/>
        <v>1.0830457650890178E-2</v>
      </c>
      <c r="AG2194" s="13">
        <f t="shared" si="2932"/>
        <v>3.7819147635206061E-3</v>
      </c>
      <c r="AH2194" s="13">
        <f t="shared" si="2933"/>
        <v>3.5055288828185621E-3</v>
      </c>
      <c r="AI2194" s="13">
        <f t="shared" si="2934"/>
        <v>5.6568863640771017E-3</v>
      </c>
      <c r="AJ2194" s="13">
        <f t="shared" si="2935"/>
        <v>4.5642703862636708E-3</v>
      </c>
      <c r="AK2194" s="13">
        <f t="shared" si="2936"/>
        <v>2.4551272930183454E-3</v>
      </c>
      <c r="AL2194" s="13">
        <f t="shared" si="2937"/>
        <v>6.6974272826714494E-5</v>
      </c>
      <c r="AM2194" s="13">
        <f t="shared" si="2938"/>
        <v>6.3702773245899701E-3</v>
      </c>
      <c r="AN2194" s="13">
        <f t="shared" si="2939"/>
        <v>6.6733595120813359E-3</v>
      </c>
      <c r="AO2194" s="13">
        <f t="shared" si="2940"/>
        <v>3.4954308037407861E-3</v>
      </c>
      <c r="AP2194" s="13">
        <f t="shared" si="2941"/>
        <v>1.2205782791132047E-3</v>
      </c>
      <c r="AQ2194" s="13">
        <f t="shared" si="2942"/>
        <v>3.1966260078340687E-4</v>
      </c>
      <c r="AR2194" s="13">
        <f t="shared" si="2943"/>
        <v>7.3446267165578618E-4</v>
      </c>
      <c r="AS2194" s="13">
        <f t="shared" si="2944"/>
        <v>1.1852054315047262E-3</v>
      </c>
      <c r="AT2194" s="13">
        <f t="shared" si="2945"/>
        <v>9.5628543769385617E-4</v>
      </c>
      <c r="AU2194" s="13">
        <f t="shared" si="2946"/>
        <v>5.1438724687826842E-4</v>
      </c>
      <c r="AV2194" s="13">
        <f t="shared" si="2947"/>
        <v>2.0751720353686268E-4</v>
      </c>
      <c r="AW2194" s="13">
        <f t="shared" si="2948"/>
        <v>3.1449633873108812E-6</v>
      </c>
      <c r="AX2194" s="13">
        <f t="shared" si="2949"/>
        <v>1.7132904495278558E-3</v>
      </c>
      <c r="AY2194" s="13">
        <f t="shared" si="2950"/>
        <v>1.7948046114382857E-3</v>
      </c>
      <c r="AZ2194" s="13">
        <f t="shared" si="2951"/>
        <v>9.4009850872858725E-4</v>
      </c>
      <c r="BA2194" s="13">
        <f t="shared" si="2952"/>
        <v>3.2827536415620676E-4</v>
      </c>
      <c r="BB2194" s="13">
        <f t="shared" si="2953"/>
        <v>8.5973475421448518E-5</v>
      </c>
      <c r="BC2194" s="13">
        <f t="shared" si="2954"/>
        <v>1.8012776548228017E-5</v>
      </c>
      <c r="BD2194" s="13">
        <f t="shared" si="2955"/>
        <v>1.2823443434827988E-4</v>
      </c>
      <c r="BE2194" s="13">
        <f t="shared" si="2956"/>
        <v>2.0693243368363659E-4</v>
      </c>
      <c r="BF2194" s="13">
        <f t="shared" si="2957"/>
        <v>1.6696385930916328E-4</v>
      </c>
      <c r="BG2194" s="13">
        <f t="shared" si="2958"/>
        <v>8.9810088633500505E-5</v>
      </c>
      <c r="BH2194" s="13">
        <f t="shared" si="2959"/>
        <v>3.6231727274981116E-5</v>
      </c>
      <c r="BI2194" s="13">
        <f t="shared" si="2960"/>
        <v>1.1693457439381145E-5</v>
      </c>
      <c r="BJ2194" s="14">
        <f t="shared" si="2961"/>
        <v>0.50398693150586305</v>
      </c>
      <c r="BK2194" s="14">
        <f t="shared" si="2962"/>
        <v>0.25008915198004389</v>
      </c>
      <c r="BL2194" s="14">
        <f t="shared" si="2963"/>
        <v>0.2328183748058934</v>
      </c>
      <c r="BM2194" s="14">
        <f t="shared" si="2964"/>
        <v>0.49533187762344572</v>
      </c>
      <c r="BN2194" s="14">
        <f t="shared" si="2965"/>
        <v>0.50315619787373012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1.5941000000000001</v>
      </c>
      <c r="F2207" s="10">
        <f>VLOOKUP(B2207,home!$B$2:$E$405,3,FALSE)</f>
        <v>0.94099999999999995</v>
      </c>
      <c r="G2207" s="10">
        <f>VLOOKUP(C2207,away!$B$2:$E$405,4,FALSE)</f>
        <v>1.6031</v>
      </c>
      <c r="H2207" s="10">
        <f>VLOOKUP(A2207,away!$A$2:$E$405,3,FALSE)</f>
        <v>1.1647000000000001</v>
      </c>
      <c r="I2207" s="10">
        <f>VLOOKUP(C2207,away!$B$2:$E$405,3,FALSE)</f>
        <v>1.1448</v>
      </c>
      <c r="J2207" s="10">
        <f>VLOOKUP(B2207,home!$B$2:$E$405,4,FALSE)</f>
        <v>1.0303</v>
      </c>
      <c r="K2207" s="12">
        <f t="shared" si="2966"/>
        <v>2.40472710911</v>
      </c>
      <c r="L2207" s="12">
        <f t="shared" si="2967"/>
        <v>1.3737490213680001</v>
      </c>
      <c r="M2207" s="13">
        <f t="shared" si="2968"/>
        <v>2.2857496741610861E-2</v>
      </c>
      <c r="N2207" s="13">
        <f t="shared" si="2969"/>
        <v>5.4966042060945117E-2</v>
      </c>
      <c r="O2207" s="13">
        <f t="shared" si="2970"/>
        <v>3.1400463779710175E-2</v>
      </c>
      <c r="P2207" s="13">
        <f t="shared" si="2971"/>
        <v>7.5509546489695697E-2</v>
      </c>
      <c r="Q2207" s="13">
        <f t="shared" si="2972"/>
        <v>6.6089165712217623E-2</v>
      </c>
      <c r="R2207" s="13">
        <f t="shared" si="2973"/>
        <v>2.1568178193939098E-2</v>
      </c>
      <c r="S2207" s="13">
        <f t="shared" si="2974"/>
        <v>6.2361286490964382E-2</v>
      </c>
      <c r="T2207" s="13">
        <f t="shared" si="2975"/>
        <v>9.0789926720186556E-2</v>
      </c>
      <c r="U2207" s="13">
        <f t="shared" si="2976"/>
        <v>5.1865582797080499E-2</v>
      </c>
      <c r="V2207" s="13">
        <f t="shared" si="2977"/>
        <v>2.2889997850000079E-2</v>
      </c>
      <c r="W2207" s="13">
        <f t="shared" si="2978"/>
        <v>5.2975469468877608E-2</v>
      </c>
      <c r="X2207" s="13">
        <f t="shared" si="2979"/>
        <v>7.2774999339380989E-2</v>
      </c>
      <c r="Y2207" s="13">
        <f t="shared" si="2980"/>
        <v>4.9987292061265759E-2</v>
      </c>
      <c r="Z2207" s="13">
        <f t="shared" si="2981"/>
        <v>9.876421228871491E-3</v>
      </c>
      <c r="AA2207" s="13">
        <f t="shared" si="2982"/>
        <v>2.3750097870056771E-2</v>
      </c>
      <c r="AB2207" s="13">
        <f t="shared" si="2983"/>
        <v>2.85562520960706E-2</v>
      </c>
      <c r="AC2207" s="13">
        <f t="shared" si="2984"/>
        <v>4.7260571015884986E-3</v>
      </c>
      <c r="AD2207" s="13">
        <f t="shared" si="2985"/>
        <v>3.184788688740977E-2</v>
      </c>
      <c r="AE2207" s="13">
        <f t="shared" si="2986"/>
        <v>4.3751003444217937E-2</v>
      </c>
      <c r="AF2207" s="13">
        <f t="shared" si="2987"/>
        <v>3.0051449082681203E-2</v>
      </c>
      <c r="AG2207" s="13">
        <f t="shared" si="2988"/>
        <v>1.3761049589341197E-2</v>
      </c>
      <c r="AH2207" s="13">
        <f t="shared" si="2989"/>
        <v>3.3919309994450897E-3</v>
      </c>
      <c r="AI2207" s="13">
        <f t="shared" si="2990"/>
        <v>8.1566684265961826E-3</v>
      </c>
      <c r="AJ2207" s="13">
        <f t="shared" si="2991"/>
        <v>9.8072808427287269E-3</v>
      </c>
      <c r="AK2207" s="13">
        <f t="shared" si="2992"/>
        <v>7.8612780363883118E-3</v>
      </c>
      <c r="AL2207" s="13">
        <f t="shared" si="2993"/>
        <v>6.2449958096365689E-4</v>
      </c>
      <c r="AM2207" s="13">
        <f t="shared" si="2994"/>
        <v>1.5317095393204633E-2</v>
      </c>
      <c r="AN2207" s="13">
        <f t="shared" si="2995"/>
        <v>2.1041844806615171E-2</v>
      </c>
      <c r="AO2207" s="13">
        <f t="shared" si="2996"/>
        <v>1.4453106855432466E-2</v>
      </c>
      <c r="AP2207" s="13">
        <f t="shared" si="2997"/>
        <v>6.6183137994591619E-3</v>
      </c>
      <c r="AQ2207" s="13">
        <f t="shared" si="2998"/>
        <v>2.2729755262783395E-3</v>
      </c>
      <c r="AR2207" s="13">
        <f t="shared" si="2999"/>
        <v>9.3193237820709499E-4</v>
      </c>
      <c r="AS2207" s="13">
        <f t="shared" si="3000"/>
        <v>2.2410430537319545E-3</v>
      </c>
      <c r="AT2207" s="13">
        <f t="shared" si="3001"/>
        <v>2.694548491995945E-3</v>
      </c>
      <c r="AU2207" s="13">
        <f t="shared" si="3002"/>
        <v>2.1598846018380398E-3</v>
      </c>
      <c r="AV2207" s="13">
        <f t="shared" si="3003"/>
        <v>1.2984832636472976E-3</v>
      </c>
      <c r="AW2207" s="13">
        <f t="shared" si="3004"/>
        <v>5.7306362929408311E-5</v>
      </c>
      <c r="AX2207" s="13">
        <f t="shared" si="3005"/>
        <v>6.1389057541438525E-3</v>
      </c>
      <c r="AY2207" s="13">
        <f t="shared" si="3006"/>
        <v>8.4333157720255028E-3</v>
      </c>
      <c r="AZ2207" s="13">
        <f t="shared" si="3007"/>
        <v>5.7926296443536786E-3</v>
      </c>
      <c r="BA2207" s="13">
        <f t="shared" si="3008"/>
        <v>2.6525397683593776E-3</v>
      </c>
      <c r="BB2207" s="13">
        <f t="shared" si="3009"/>
        <v>9.1098097773084944E-4</v>
      </c>
      <c r="BC2207" s="13">
        <f t="shared" si="3010"/>
        <v>2.5029184532852374E-4</v>
      </c>
      <c r="BD2207" s="13">
        <f t="shared" si="3011"/>
        <v>2.1337353209052468E-4</v>
      </c>
      <c r="BE2207" s="13">
        <f t="shared" si="3012"/>
        <v>5.1310511698463717E-4</v>
      </c>
      <c r="BF2207" s="13">
        <f t="shared" si="3013"/>
        <v>6.169388923180076E-4</v>
      </c>
      <c r="BG2207" s="13">
        <f t="shared" si="3014"/>
        <v>4.9452322634046934E-4</v>
      </c>
      <c r="BH2207" s="13">
        <f t="shared" si="3015"/>
        <v>2.9729835211636665E-4</v>
      </c>
      <c r="BI2207" s="13">
        <f t="shared" si="3016"/>
        <v>1.4298428136559144E-4</v>
      </c>
      <c r="BJ2207" s="14">
        <f t="shared" si="3017"/>
        <v>0.5908762845094554</v>
      </c>
      <c r="BK2207" s="14">
        <f t="shared" si="3018"/>
        <v>0.19740220002684869</v>
      </c>
      <c r="BL2207" s="14">
        <f t="shared" si="3019"/>
        <v>0.19796184823265137</v>
      </c>
      <c r="BM2207" s="14">
        <f t="shared" si="3020"/>
        <v>0.71534985161061249</v>
      </c>
      <c r="BN2207" s="14">
        <f t="shared" si="3021"/>
        <v>0.27239089297811858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1.5941000000000001</v>
      </c>
      <c r="F2208" s="10">
        <f>VLOOKUP(B2208,home!$B$2:$E$405,3,FALSE)</f>
        <v>0.94099999999999995</v>
      </c>
      <c r="G2208" s="10">
        <f>VLOOKUP(C2208,away!$B$2:$E$405,4,FALSE)</f>
        <v>1.1919</v>
      </c>
      <c r="H2208" s="10">
        <f>VLOOKUP(A2208,away!$A$2:$E$405,3,FALSE)</f>
        <v>1.1647000000000001</v>
      </c>
      <c r="I2208" s="10">
        <f>VLOOKUP(C2208,away!$B$2:$E$405,3,FALSE)</f>
        <v>1.5455000000000001</v>
      </c>
      <c r="J2208" s="10">
        <f>VLOOKUP(B2208,home!$B$2:$E$405,4,FALSE)</f>
        <v>1.0303</v>
      </c>
      <c r="K2208" s="12">
        <f t="shared" si="2966"/>
        <v>1.7879073303899997</v>
      </c>
      <c r="L2208" s="12">
        <f t="shared" si="2967"/>
        <v>1.8545851786550003</v>
      </c>
      <c r="M2208" s="13">
        <f t="shared" si="2968"/>
        <v>2.6186991240864106E-2</v>
      </c>
      <c r="N2208" s="13">
        <f t="shared" si="2969"/>
        <v>4.6819913600399644E-2</v>
      </c>
      <c r="O2208" s="13">
        <f t="shared" si="2970"/>
        <v>4.8566005828874888E-2</v>
      </c>
      <c r="P2208" s="13">
        <f t="shared" si="2971"/>
        <v>8.6831517829208851E-2</v>
      </c>
      <c r="Q2208" s="13">
        <f t="shared" si="2972"/>
        <v>4.1854833367190501E-2</v>
      </c>
      <c r="R2208" s="13">
        <f t="shared" si="2973"/>
        <v>4.5034897298351868E-2</v>
      </c>
      <c r="S2208" s="13">
        <f t="shared" si="2974"/>
        <v>7.1979560568595391E-2</v>
      </c>
      <c r="T2208" s="13">
        <f t="shared" si="2975"/>
        <v>7.762335361786625E-2</v>
      </c>
      <c r="U2208" s="13">
        <f t="shared" si="2976"/>
        <v>8.0518223003084088E-2</v>
      </c>
      <c r="V2208" s="13">
        <f t="shared" si="2977"/>
        <v>2.6519081085223477E-2</v>
      </c>
      <c r="W2208" s="13">
        <f t="shared" si="2978"/>
        <v>2.4944187796483948E-2</v>
      </c>
      <c r="X2208" s="13">
        <f t="shared" si="2979"/>
        <v>4.6261120980946063E-2</v>
      </c>
      <c r="Y2208" s="13">
        <f t="shared" si="2980"/>
        <v>4.2897594659614222E-2</v>
      </c>
      <c r="Z2208" s="13">
        <f t="shared" si="2981"/>
        <v>2.7840351017257826E-2</v>
      </c>
      <c r="AA2208" s="13">
        <f t="shared" si="2982"/>
        <v>4.9775967664385946E-2</v>
      </c>
      <c r="AB2208" s="13">
        <f t="shared" si="2983"/>
        <v>4.4497408732205632E-2</v>
      </c>
      <c r="AC2208" s="13">
        <f t="shared" si="2984"/>
        <v>5.495791882136232E-3</v>
      </c>
      <c r="AD2208" s="13">
        <f t="shared" si="2985"/>
        <v>1.1149474052989609E-2</v>
      </c>
      <c r="AE2208" s="13">
        <f t="shared" si="2986"/>
        <v>2.0677649328473022E-2</v>
      </c>
      <c r="AF2208" s="13">
        <f t="shared" si="2987"/>
        <v>1.91742309870058E-2</v>
      </c>
      <c r="AG2208" s="13">
        <f t="shared" si="2988"/>
        <v>1.1853414866869463E-2</v>
      </c>
      <c r="AH2208" s="13">
        <f t="shared" si="2989"/>
        <v>1.290807559128975E-2</v>
      </c>
      <c r="AI2208" s="13">
        <f t="shared" si="2990"/>
        <v>2.3078442970895167E-2</v>
      </c>
      <c r="AJ2208" s="13">
        <f t="shared" si="2991"/>
        <v>2.0631058680825525E-2</v>
      </c>
      <c r="AK2208" s="13">
        <f t="shared" si="2992"/>
        <v>1.2295473683051398E-2</v>
      </c>
      <c r="AL2208" s="13">
        <f t="shared" si="2993"/>
        <v>7.2892368032668596E-4</v>
      </c>
      <c r="AM2208" s="13">
        <f t="shared" si="2994"/>
        <v>3.9868452778666456E-3</v>
      </c>
      <c r="AN2208" s="13">
        <f t="shared" si="2995"/>
        <v>7.3939441619221566E-3</v>
      </c>
      <c r="AO2208" s="13">
        <f t="shared" si="2996"/>
        <v>6.8563496272517508E-3</v>
      </c>
      <c r="AP2208" s="13">
        <f t="shared" si="2997"/>
        <v>4.2385614661259443E-3</v>
      </c>
      <c r="AQ2208" s="13">
        <f t="shared" si="2998"/>
        <v>1.965193318473845E-3</v>
      </c>
      <c r="AR2208" s="13">
        <f t="shared" si="2999"/>
        <v>4.787825135312871E-3</v>
      </c>
      <c r="AS2208" s="13">
        <f t="shared" si="3000"/>
        <v>8.5601876560513733E-3</v>
      </c>
      <c r="AT2208" s="13">
        <f t="shared" si="3001"/>
        <v>7.652411129884123E-3</v>
      </c>
      <c r="AU2208" s="13">
        <f t="shared" si="3002"/>
        <v>4.5606006514259476E-3</v>
      </c>
      <c r="AV2208" s="13">
        <f t="shared" si="3003"/>
        <v>2.0384828339164653E-3</v>
      </c>
      <c r="AW2208" s="13">
        <f t="shared" si="3004"/>
        <v>6.7138455801981926E-5</v>
      </c>
      <c r="AX2208" s="13">
        <f t="shared" si="3005"/>
        <v>1.1880183162380873E-3</v>
      </c>
      <c r="AY2208" s="13">
        <f t="shared" si="3006"/>
        <v>2.2032811612658254E-3</v>
      </c>
      <c r="AZ2208" s="13">
        <f t="shared" si="3007"/>
        <v>2.0430862930466893E-3</v>
      </c>
      <c r="BA2208" s="13">
        <f t="shared" si="3008"/>
        <v>1.2630258525991921E-3</v>
      </c>
      <c r="BB2208" s="13">
        <f t="shared" si="3009"/>
        <v>5.8559725662213878E-4</v>
      </c>
      <c r="BC2208" s="13">
        <f t="shared" si="3010"/>
        <v>2.1720799855848955E-4</v>
      </c>
      <c r="BD2208" s="13">
        <f t="shared" si="3011"/>
        <v>1.4799049223238542E-3</v>
      </c>
      <c r="BE2208" s="13">
        <f t="shared" si="3012"/>
        <v>2.6459328589030617E-3</v>
      </c>
      <c r="BF2208" s="13">
        <f t="shared" si="3013"/>
        <v>2.3653413770762773E-3</v>
      </c>
      <c r="BG2208" s="13">
        <f t="shared" si="3014"/>
        <v>1.4096703956498176E-3</v>
      </c>
      <c r="BH2208" s="13">
        <f t="shared" si="3015"/>
        <v>6.3009000845402018E-4</v>
      </c>
      <c r="BI2208" s="13">
        <f t="shared" si="3016"/>
        <v>2.2530850898408797E-4</v>
      </c>
      <c r="BJ2208" s="14">
        <f t="shared" si="3017"/>
        <v>0.37519688398780937</v>
      </c>
      <c r="BK2208" s="14">
        <f t="shared" si="3018"/>
        <v>0.21994514744762056</v>
      </c>
      <c r="BL2208" s="14">
        <f t="shared" si="3019"/>
        <v>0.37366130893094623</v>
      </c>
      <c r="BM2208" s="14">
        <f t="shared" si="3020"/>
        <v>0.69921338951327994</v>
      </c>
      <c r="BN2208" s="14">
        <f t="shared" si="3021"/>
        <v>0.29529415916488982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1.1607000000000001</v>
      </c>
      <c r="F2209" s="10">
        <f>VLOOKUP(B2209,home!$B$2:$E$405,3,FALSE)</f>
        <v>0.54830000000000001</v>
      </c>
      <c r="G2209" s="10">
        <f>VLOOKUP(C2209,away!$B$2:$E$405,4,FALSE)</f>
        <v>2.3262</v>
      </c>
      <c r="H2209" s="10">
        <f>VLOOKUP(A2209,away!$A$2:$E$405,3,FALSE)</f>
        <v>0.89880000000000004</v>
      </c>
      <c r="I2209" s="10">
        <f>VLOOKUP(C2209,away!$B$2:$E$405,3,FALSE)</f>
        <v>0.44500000000000001</v>
      </c>
      <c r="J2209" s="10">
        <f>VLOOKUP(B2209,home!$B$2:$E$405,4,FALSE)</f>
        <v>1.6183000000000001</v>
      </c>
      <c r="K2209" s="12">
        <f t="shared" si="2966"/>
        <v>1.4804211524220001</v>
      </c>
      <c r="L2209" s="12">
        <f t="shared" si="2967"/>
        <v>0.64726497780000014</v>
      </c>
      <c r="M2209" s="13">
        <f t="shared" si="2968"/>
        <v>0.11911258624770468</v>
      </c>
      <c r="N2209" s="13">
        <f t="shared" si="2969"/>
        <v>0.17633679220079185</v>
      </c>
      <c r="O2209" s="13">
        <f t="shared" si="2970"/>
        <v>7.7097405493321156E-2</v>
      </c>
      <c r="P2209" s="13">
        <f t="shared" si="2971"/>
        <v>0.11413662988916874</v>
      </c>
      <c r="Q2209" s="13">
        <f t="shared" si="2972"/>
        <v>0.13052635856214753</v>
      </c>
      <c r="R2209" s="13">
        <f t="shared" si="2973"/>
        <v>2.4951225227536063E-2</v>
      </c>
      <c r="S2209" s="13">
        <f t="shared" si="2974"/>
        <v>2.73421363200149E-2</v>
      </c>
      <c r="T2209" s="13">
        <f t="shared" si="2975"/>
        <v>8.4485140577043261E-2</v>
      </c>
      <c r="U2209" s="13">
        <f t="shared" si="2976"/>
        <v>3.6938321605689821E-2</v>
      </c>
      <c r="V2209" s="13">
        <f t="shared" si="2977"/>
        <v>2.9111013480294825E-3</v>
      </c>
      <c r="W2209" s="13">
        <f t="shared" si="2978"/>
        <v>6.4411327388007214E-2</v>
      </c>
      <c r="X2209" s="13">
        <f t="shared" si="2979"/>
        <v>4.1691196391867025E-2</v>
      </c>
      <c r="Y2209" s="13">
        <f t="shared" si="2980"/>
        <v>1.3492625653518628E-2</v>
      </c>
      <c r="Z2209" s="13">
        <f t="shared" si="2981"/>
        <v>5.3833514143279788E-3</v>
      </c>
      <c r="AA2209" s="13">
        <f t="shared" si="2982"/>
        <v>7.9696273046920302E-3</v>
      </c>
      <c r="AB2209" s="13">
        <f t="shared" si="2983"/>
        <v>5.8992024193930083E-3</v>
      </c>
      <c r="AC2209" s="13">
        <f t="shared" si="2984"/>
        <v>1.7434308770219499E-4</v>
      </c>
      <c r="AD2209" s="13">
        <f t="shared" si="2985"/>
        <v>2.383897288019611E-2</v>
      </c>
      <c r="AE2209" s="13">
        <f t="shared" si="2986"/>
        <v>1.5430132252074938E-2</v>
      </c>
      <c r="AF2209" s="13">
        <f t="shared" si="2987"/>
        <v>4.9936921047951752E-3</v>
      </c>
      <c r="AG2209" s="13">
        <f t="shared" si="2988"/>
        <v>1.0774140031167619E-3</v>
      </c>
      <c r="AH2209" s="13">
        <f t="shared" si="2989"/>
        <v>8.7111370842114951E-4</v>
      </c>
      <c r="AI2209" s="13">
        <f t="shared" si="2990"/>
        <v>1.2896151601114402E-3</v>
      </c>
      <c r="AJ2209" s="13">
        <f t="shared" si="2991"/>
        <v>9.5458678075653039E-4</v>
      </c>
      <c r="AK2209" s="13">
        <f t="shared" si="2992"/>
        <v>4.710634873514633E-4</v>
      </c>
      <c r="AL2209" s="13">
        <f t="shared" si="2993"/>
        <v>6.6823945652288355E-6</v>
      </c>
      <c r="AM2209" s="13">
        <f t="shared" si="2994"/>
        <v>7.0583439407713427E-3</v>
      </c>
      <c r="AN2209" s="13">
        <f t="shared" si="2995"/>
        <v>4.5686188341281277E-3</v>
      </c>
      <c r="AO2209" s="13">
        <f t="shared" si="2996"/>
        <v>1.4785534841243026E-3</v>
      </c>
      <c r="AP2209" s="13">
        <f t="shared" si="2997"/>
        <v>3.1900529602594321E-4</v>
      </c>
      <c r="AQ2209" s="13">
        <f t="shared" si="2998"/>
        <v>5.1620238962578644E-5</v>
      </c>
      <c r="AR2209" s="13">
        <f t="shared" si="2999"/>
        <v>1.1276827902849825E-4</v>
      </c>
      <c r="AS2209" s="13">
        <f t="shared" si="3000"/>
        <v>1.6694454559601504E-4</v>
      </c>
      <c r="AT2209" s="13">
        <f t="shared" si="3001"/>
        <v>1.2357411829090988E-4</v>
      </c>
      <c r="AU2209" s="13">
        <f t="shared" si="3002"/>
        <v>6.0980579536587125E-5</v>
      </c>
      <c r="AV2209" s="13">
        <f t="shared" si="3003"/>
        <v>2.2569234958228953E-5</v>
      </c>
      <c r="AW2209" s="13">
        <f t="shared" si="3004"/>
        <v>1.7786766548909473E-7</v>
      </c>
      <c r="AX2209" s="13">
        <f t="shared" si="3005"/>
        <v>1.7415536118312593E-3</v>
      </c>
      <c r="AY2209" s="13">
        <f t="shared" si="3006"/>
        <v>1.1272466598994701E-3</v>
      </c>
      <c r="AZ2209" s="13">
        <f t="shared" si="3007"/>
        <v>3.6481364214747736E-4</v>
      </c>
      <c r="BA2209" s="13">
        <f t="shared" si="3008"/>
        <v>7.8710364661908062E-5</v>
      </c>
      <c r="BB2209" s="13">
        <f t="shared" si="3009"/>
        <v>1.2736615608879956E-5</v>
      </c>
      <c r="BC2209" s="13">
        <f t="shared" si="3010"/>
        <v>1.6487930438657645E-6</v>
      </c>
      <c r="BD2209" s="13">
        <f t="shared" si="3011"/>
        <v>1.2165159603654187E-5</v>
      </c>
      <c r="BE2209" s="13">
        <f t="shared" si="3012"/>
        <v>1.8009559599839293E-5</v>
      </c>
      <c r="BF2209" s="13">
        <f t="shared" si="3013"/>
        <v>1.3330866488703394E-5</v>
      </c>
      <c r="BG2209" s="13">
        <f t="shared" si="3014"/>
        <v>6.5784322433300334E-6</v>
      </c>
      <c r="BH2209" s="13">
        <f t="shared" si="3015"/>
        <v>2.4347125607001744E-6</v>
      </c>
      <c r="BI2209" s="13">
        <f t="shared" si="3016"/>
        <v>7.208799949856138E-7</v>
      </c>
      <c r="BJ2209" s="14">
        <f t="shared" si="3017"/>
        <v>0.57308650349476353</v>
      </c>
      <c r="BK2209" s="14">
        <f t="shared" si="3018"/>
        <v>0.26481072594708477</v>
      </c>
      <c r="BL2209" s="14">
        <f t="shared" si="3019"/>
        <v>0.1569822375551741</v>
      </c>
      <c r="BM2209" s="14">
        <f t="shared" si="3020"/>
        <v>0.35697475199844647</v>
      </c>
      <c r="BN2209" s="14">
        <f t="shared" si="3021"/>
        <v>0.64216099762066992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1.5941000000000001</v>
      </c>
      <c r="F2228" s="10">
        <f>VLOOKUP(B2228,home!$B$2:$E$405,3,FALSE)</f>
        <v>0.9758</v>
      </c>
      <c r="G2228" s="10">
        <f>VLOOKUP(C2228,away!$B$2:$E$405,4,FALSE)</f>
        <v>0.56459999999999999</v>
      </c>
      <c r="H2228" s="10">
        <f>VLOOKUP(A2228,away!$A$2:$E$405,3,FALSE)</f>
        <v>1.1647000000000001</v>
      </c>
      <c r="I2228" s="10">
        <f>VLOOKUP(C2228,away!$B$2:$E$405,3,FALSE)</f>
        <v>0.94440000000000002</v>
      </c>
      <c r="J2228" s="10">
        <f>VLOOKUP(B2228,home!$B$2:$E$405,4,FALSE)</f>
        <v>1.7172000000000001</v>
      </c>
      <c r="K2228" s="12">
        <f t="shared" si="2966"/>
        <v>0.87824816158800001</v>
      </c>
      <c r="L2228" s="12">
        <f t="shared" si="2967"/>
        <v>1.8888215700960003</v>
      </c>
      <c r="M2228" s="13">
        <f t="shared" si="2968"/>
        <v>6.2845890515015615E-2</v>
      </c>
      <c r="N2228" s="13">
        <f t="shared" si="2969"/>
        <v>5.519428780817319E-2</v>
      </c>
      <c r="O2228" s="13">
        <f t="shared" si="2970"/>
        <v>0.1187046735966531</v>
      </c>
      <c r="P2228" s="13">
        <f t="shared" si="2971"/>
        <v>0.10425216135816419</v>
      </c>
      <c r="Q2228" s="13">
        <f t="shared" si="2972"/>
        <v>2.4237140898843532E-2</v>
      </c>
      <c r="R2228" s="13">
        <f t="shared" si="2973"/>
        <v>0.11210597398028178</v>
      </c>
      <c r="S2228" s="13">
        <f t="shared" si="2974"/>
        <v>4.3234780583035572E-2</v>
      </c>
      <c r="T2228" s="13">
        <f t="shared" si="2975"/>
        <v>4.5779634527191616E-2</v>
      </c>
      <c r="U2228" s="13">
        <f t="shared" si="2976"/>
        <v>9.8456865551214648E-2</v>
      </c>
      <c r="V2228" s="13">
        <f t="shared" si="2977"/>
        <v>7.9689102000861517E-3</v>
      </c>
      <c r="W2228" s="13">
        <f t="shared" si="2978"/>
        <v>7.0954081455195531E-3</v>
      </c>
      <c r="X2228" s="13">
        <f t="shared" si="2979"/>
        <v>1.3401959953892189E-2</v>
      </c>
      <c r="Y2228" s="13">
        <f t="shared" si="2980"/>
        <v>1.2656955521237185E-2</v>
      </c>
      <c r="Z2228" s="13">
        <f t="shared" si="2981"/>
        <v>7.0582727263525727E-2</v>
      </c>
      <c r="AA2228" s="13">
        <f t="shared" si="2982"/>
        <v>6.1989150459058673E-2</v>
      </c>
      <c r="AB2228" s="13">
        <f t="shared" si="2983"/>
        <v>2.7220928714535103E-2</v>
      </c>
      <c r="AC2228" s="13">
        <f t="shared" si="2984"/>
        <v>8.262036956792016E-4</v>
      </c>
      <c r="AD2228" s="13">
        <f t="shared" si="2985"/>
        <v>1.5578822898797669E-3</v>
      </c>
      <c r="AE2228" s="13">
        <f t="shared" si="2986"/>
        <v>2.9425616727954533E-3</v>
      </c>
      <c r="AF2228" s="13">
        <f t="shared" si="2987"/>
        <v>2.7789869794569108E-3</v>
      </c>
      <c r="AG2228" s="13">
        <f t="shared" si="2988"/>
        <v>1.749670183271381E-3</v>
      </c>
      <c r="AH2228" s="13">
        <f t="shared" si="2989"/>
        <v>3.3329544432887603E-2</v>
      </c>
      <c r="AI2228" s="13">
        <f t="shared" si="2990"/>
        <v>2.9271611124749099E-2</v>
      </c>
      <c r="AJ2228" s="13">
        <f t="shared" si="2991"/>
        <v>1.2853869328514874E-2</v>
      </c>
      <c r="AK2228" s="13">
        <f t="shared" si="2992"/>
        <v>3.7629623690201893E-3</v>
      </c>
      <c r="AL2228" s="13">
        <f t="shared" si="2993"/>
        <v>5.4822054578782762E-5</v>
      </c>
      <c r="AM2228" s="13">
        <f t="shared" si="2994"/>
        <v>2.736414514114819E-4</v>
      </c>
      <c r="AN2228" s="13">
        <f t="shared" si="2995"/>
        <v>5.1685987589838349E-4</v>
      </c>
      <c r="AO2228" s="13">
        <f t="shared" si="2996"/>
        <v>4.881280411570044E-4</v>
      </c>
      <c r="AP2228" s="13">
        <f t="shared" si="2997"/>
        <v>3.0732892436868597E-4</v>
      </c>
      <c r="AQ2228" s="13">
        <f t="shared" si="2998"/>
        <v>1.4512237536549408E-4</v>
      </c>
      <c r="AR2228" s="13">
        <f t="shared" si="2999"/>
        <v>1.2590712489262241E-2</v>
      </c>
      <c r="AS2228" s="13">
        <f t="shared" si="3000"/>
        <v>1.1057770096777634E-2</v>
      </c>
      <c r="AT2228" s="13">
        <f t="shared" si="3001"/>
        <v>4.8557331293788593E-3</v>
      </c>
      <c r="AU2228" s="13">
        <f t="shared" si="3002"/>
        <v>1.4215128980129765E-3</v>
      </c>
      <c r="AV2228" s="13">
        <f t="shared" si="3003"/>
        <v>3.1211027233838166E-4</v>
      </c>
      <c r="AW2228" s="13">
        <f t="shared" si="3004"/>
        <v>2.5261607901738733E-6</v>
      </c>
      <c r="AX2228" s="13">
        <f t="shared" si="3005"/>
        <v>4.0054183606067646E-5</v>
      </c>
      <c r="AY2228" s="13">
        <f t="shared" si="3006"/>
        <v>7.5655205967726144E-5</v>
      </c>
      <c r="AZ2228" s="13">
        <f t="shared" si="3007"/>
        <v>7.1449592460948411E-5</v>
      </c>
      <c r="BA2228" s="13">
        <f t="shared" si="3008"/>
        <v>4.49851771382693E-5</v>
      </c>
      <c r="BB2228" s="13">
        <f t="shared" si="3009"/>
        <v>2.124224322833813E-5</v>
      </c>
      <c r="BC2228" s="13">
        <f t="shared" si="3010"/>
        <v>8.0245614413821546E-6</v>
      </c>
      <c r="BD2228" s="13">
        <f t="shared" si="3011"/>
        <v>3.9636015554325981E-3</v>
      </c>
      <c r="BE2228" s="13">
        <f t="shared" si="3012"/>
        <v>3.4810257793260165E-3</v>
      </c>
      <c r="BF2228" s="13">
        <f t="shared" si="3013"/>
        <v>1.5286022455667544E-3</v>
      </c>
      <c r="BG2228" s="13">
        <f t="shared" si="3014"/>
        <v>4.4749737065609684E-4</v>
      </c>
      <c r="BH2228" s="13">
        <f t="shared" si="3015"/>
        <v>9.8253435773545215E-5</v>
      </c>
      <c r="BI2228" s="13">
        <f t="shared" si="3016"/>
        <v>1.7258179867564151E-5</v>
      </c>
      <c r="BJ2228" s="14">
        <f t="shared" si="3017"/>
        <v>0.16938697961230453</v>
      </c>
      <c r="BK2228" s="14">
        <f t="shared" si="3018"/>
        <v>0.21925842361252726</v>
      </c>
      <c r="BL2228" s="14">
        <f t="shared" si="3019"/>
        <v>0.53746965700930749</v>
      </c>
      <c r="BM2228" s="14">
        <f t="shared" si="3020"/>
        <v>0.51928453029535604</v>
      </c>
      <c r="BN2228" s="14">
        <f t="shared" si="3021"/>
        <v>0.47734012815713139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1.5941000000000001</v>
      </c>
      <c r="F2229" s="10">
        <f>VLOOKUP(B2229,home!$B$2:$E$405,3,FALSE)</f>
        <v>1.0037</v>
      </c>
      <c r="G2229" s="10">
        <f>VLOOKUP(C2229,away!$B$2:$E$405,4,FALSE)</f>
        <v>1.1849000000000001</v>
      </c>
      <c r="H2229" s="10">
        <f>VLOOKUP(A2229,away!$A$2:$E$405,3,FALSE)</f>
        <v>1.1647000000000001</v>
      </c>
      <c r="I2229" s="10">
        <f>VLOOKUP(C2229,away!$B$2:$E$405,3,FALSE)</f>
        <v>0.85860000000000003</v>
      </c>
      <c r="J2229" s="10">
        <f>VLOOKUP(B2229,home!$B$2:$E$405,4,FALSE)</f>
        <v>1.0303</v>
      </c>
      <c r="K2229" s="12">
        <f t="shared" si="2966"/>
        <v>1.8958378316330002</v>
      </c>
      <c r="L2229" s="12">
        <f t="shared" si="2967"/>
        <v>1.0303117660260002</v>
      </c>
      <c r="M2229" s="13">
        <f t="shared" si="2968"/>
        <v>5.3603034555903199E-2</v>
      </c>
      <c r="N2229" s="13">
        <f t="shared" si="2969"/>
        <v>0.10162266080141232</v>
      </c>
      <c r="O2229" s="13">
        <f t="shared" si="2970"/>
        <v>5.5227837197645339E-2</v>
      </c>
      <c r="P2229" s="13">
        <f t="shared" si="2971"/>
        <v>0.1047030231185643</v>
      </c>
      <c r="Q2229" s="13">
        <f t="shared" si="2972"/>
        <v>9.6330042449262743E-2</v>
      </c>
      <c r="R2229" s="13">
        <f t="shared" si="2973"/>
        <v>2.8450945238451195E-2</v>
      </c>
      <c r="S2229" s="13">
        <f t="shared" si="2974"/>
        <v>5.112920910631219E-2</v>
      </c>
      <c r="T2229" s="13">
        <f t="shared" si="2975"/>
        <v>9.9249976157259459E-2</v>
      </c>
      <c r="U2229" s="13">
        <f t="shared" si="2976"/>
        <v>5.3938378328774551E-2</v>
      </c>
      <c r="V2229" s="13">
        <f t="shared" si="2977"/>
        <v>1.1096765545799282E-2</v>
      </c>
      <c r="W2229" s="13">
        <f t="shared" si="2978"/>
        <v>6.087537959937505E-2</v>
      </c>
      <c r="X2229" s="13">
        <f t="shared" si="2979"/>
        <v>6.2720619862535257E-2</v>
      </c>
      <c r="Y2229" s="13">
        <f t="shared" si="2980"/>
        <v>3.2310896308407056E-2</v>
      </c>
      <c r="Z2229" s="13">
        <f t="shared" si="2981"/>
        <v>9.7711145445792246E-3</v>
      </c>
      <c r="AA2229" s="13">
        <f t="shared" si="2982"/>
        <v>1.8524448610832751E-2</v>
      </c>
      <c r="AB2229" s="13">
        <f t="shared" si="2983"/>
        <v>1.7559675243279057E-2</v>
      </c>
      <c r="AC2229" s="13">
        <f t="shared" si="2984"/>
        <v>1.3547097999080963E-3</v>
      </c>
      <c r="AD2229" s="13">
        <f t="shared" si="2985"/>
        <v>2.8852461914878755E-2</v>
      </c>
      <c r="AE2229" s="13">
        <f t="shared" si="2986"/>
        <v>2.972703098971664E-2</v>
      </c>
      <c r="AF2229" s="13">
        <f t="shared" si="2987"/>
        <v>1.5314054898862292E-2</v>
      </c>
      <c r="AG2229" s="13">
        <f t="shared" si="2988"/>
        <v>5.2594169826219762E-3</v>
      </c>
      <c r="AH2229" s="13">
        <f t="shared" si="2989"/>
        <v>2.5168235706169392E-3</v>
      </c>
      <c r="AI2229" s="13">
        <f t="shared" si="2990"/>
        <v>4.771489340721244E-3</v>
      </c>
      <c r="AJ2229" s="13">
        <f t="shared" si="2991"/>
        <v>4.5229850026864693E-3</v>
      </c>
      <c r="AK2229" s="13">
        <f t="shared" si="2992"/>
        <v>2.8582820266672324E-3</v>
      </c>
      <c r="AL2229" s="13">
        <f t="shared" si="2993"/>
        <v>1.0584640416265548E-4</v>
      </c>
      <c r="AM2229" s="13">
        <f t="shared" si="2994"/>
        <v>1.0939917766795485E-2</v>
      </c>
      <c r="AN2229" s="13">
        <f t="shared" si="2995"/>
        <v>1.1271525994486272E-2</v>
      </c>
      <c r="AO2229" s="13">
        <f t="shared" si="2996"/>
        <v>5.8065929265935581E-3</v>
      </c>
      <c r="AP2229" s="13">
        <f t="shared" si="2997"/>
        <v>1.9942003375975634E-3</v>
      </c>
      <c r="AQ2229" s="13">
        <f t="shared" si="2998"/>
        <v>5.1366201790994785E-4</v>
      </c>
      <c r="AR2229" s="13">
        <f t="shared" si="2999"/>
        <v>5.1862258756364048E-4</v>
      </c>
      <c r="AS2229" s="13">
        <f t="shared" si="3000"/>
        <v>9.8322432184254826E-4</v>
      </c>
      <c r="AT2229" s="13">
        <f t="shared" si="3001"/>
        <v>9.3201693316540208E-4</v>
      </c>
      <c r="AU2229" s="13">
        <f t="shared" si="3002"/>
        <v>5.8898432053917829E-4</v>
      </c>
      <c r="AV2229" s="13">
        <f t="shared" si="3003"/>
        <v>2.7915468927920808E-4</v>
      </c>
      <c r="AW2229" s="13">
        <f t="shared" si="3004"/>
        <v>5.7430613116695771E-6</v>
      </c>
      <c r="AX2229" s="13">
        <f t="shared" si="3005"/>
        <v>3.4567183295408179E-3</v>
      </c>
      <c r="AY2229" s="13">
        <f t="shared" si="3006"/>
        <v>3.5614975667636454E-3</v>
      </c>
      <c r="AZ2229" s="13">
        <f t="shared" si="3007"/>
        <v>1.8347264238547766E-3</v>
      </c>
      <c r="BA2229" s="13">
        <f t="shared" si="3008"/>
        <v>6.3011340731212767E-4</v>
      </c>
      <c r="BB2229" s="13">
        <f t="shared" si="3009"/>
        <v>1.6230331437110465E-4</v>
      </c>
      <c r="BC2229" s="13">
        <f t="shared" si="3010"/>
        <v>3.3444602892313188E-5</v>
      </c>
      <c r="BD2229" s="13">
        <f t="shared" si="3011"/>
        <v>8.9057159015611359E-5</v>
      </c>
      <c r="BE2229" s="13">
        <f t="shared" si="3012"/>
        <v>1.6883793123955194E-4</v>
      </c>
      <c r="BF2229" s="13">
        <f t="shared" si="3013"/>
        <v>1.6004466872929693E-4</v>
      </c>
      <c r="BG2229" s="13">
        <f t="shared" si="3014"/>
        <v>1.0113957924272405E-4</v>
      </c>
      <c r="BH2229" s="13">
        <f t="shared" si="3015"/>
        <v>4.7936060150950013E-5</v>
      </c>
      <c r="BI2229" s="13">
        <f t="shared" si="3016"/>
        <v>1.8175799266721216E-5</v>
      </c>
      <c r="BJ2229" s="14">
        <f t="shared" si="3017"/>
        <v>0.57246724265244908</v>
      </c>
      <c r="BK2229" s="14">
        <f t="shared" si="3018"/>
        <v>0.22555408609741337</v>
      </c>
      <c r="BL2229" s="14">
        <f t="shared" si="3019"/>
        <v>0.19225805860970963</v>
      </c>
      <c r="BM2229" s="14">
        <f t="shared" si="3020"/>
        <v>0.55655720403746023</v>
      </c>
      <c r="BN2229" s="14">
        <f t="shared" si="3021"/>
        <v>0.43993754336123914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1.5941000000000001</v>
      </c>
      <c r="F2230" s="10">
        <f>VLOOKUP(B2230,home!$B$2:$E$405,3,FALSE)</f>
        <v>1.1849000000000001</v>
      </c>
      <c r="G2230" s="10">
        <f>VLOOKUP(C2230,away!$B$2:$E$405,4,FALSE)</f>
        <v>0.87819999999999998</v>
      </c>
      <c r="H2230" s="10">
        <f>VLOOKUP(A2230,away!$A$2:$E$405,3,FALSE)</f>
        <v>1.1647000000000001</v>
      </c>
      <c r="I2230" s="10">
        <f>VLOOKUP(C2230,away!$B$2:$E$405,3,FALSE)</f>
        <v>1.2879</v>
      </c>
      <c r="J2230" s="10">
        <f>VLOOKUP(B2230,home!$B$2:$E$405,4,FALSE)</f>
        <v>0.76319999999999999</v>
      </c>
      <c r="K2230" s="12">
        <f t="shared" si="2966"/>
        <v>1.658787270838</v>
      </c>
      <c r="L2230" s="12">
        <f t="shared" si="2967"/>
        <v>1.144813073616</v>
      </c>
      <c r="M2230" s="13">
        <f t="shared" si="2968"/>
        <v>6.0591519105544493E-2</v>
      </c>
      <c r="N2230" s="13">
        <f t="shared" si="2969"/>
        <v>0.10050844061301467</v>
      </c>
      <c r="O2230" s="13">
        <f t="shared" si="2970"/>
        <v>6.936596322228096E-2</v>
      </c>
      <c r="P2230" s="13">
        <f t="shared" si="2971"/>
        <v>0.11506337682253651</v>
      </c>
      <c r="Q2230" s="13">
        <f t="shared" si="2972"/>
        <v>8.3361060950322932E-2</v>
      </c>
      <c r="R2230" s="13">
        <f t="shared" si="2973"/>
        <v>3.9705530780416956E-2</v>
      </c>
      <c r="S2230" s="13">
        <f t="shared" si="2974"/>
        <v>5.4626377095542827E-2</v>
      </c>
      <c r="T2230" s="13">
        <f t="shared" si="2975"/>
        <v>9.5432832406429899E-2</v>
      </c>
      <c r="U2230" s="13">
        <f t="shared" si="2976"/>
        <v>6.586302904042203E-2</v>
      </c>
      <c r="V2230" s="13">
        <f t="shared" si="2977"/>
        <v>1.1526173785413598E-2</v>
      </c>
      <c r="W2230" s="13">
        <f t="shared" si="2978"/>
        <v>4.6092755595982117E-2</v>
      </c>
      <c r="X2230" s="13">
        <f t="shared" si="2979"/>
        <v>5.2767589205267369E-2</v>
      </c>
      <c r="Y2230" s="13">
        <f t="shared" si="2980"/>
        <v>3.0204512992694308E-2</v>
      </c>
      <c r="Z2230" s="13">
        <f t="shared" si="2981"/>
        <v>1.5151803577427951E-2</v>
      </c>
      <c r="AA2230" s="13">
        <f t="shared" si="2982"/>
        <v>2.5133618904475151E-2</v>
      </c>
      <c r="AB2230" s="13">
        <f t="shared" si="2983"/>
        <v>2.0845663554418359E-2</v>
      </c>
      <c r="AC2230" s="13">
        <f t="shared" si="2984"/>
        <v>1.3680137265609995E-3</v>
      </c>
      <c r="AD2230" s="13">
        <f t="shared" si="2985"/>
        <v>1.9114519065115531E-2</v>
      </c>
      <c r="AE2230" s="13">
        <f t="shared" si="2986"/>
        <v>2.1882551321626538E-2</v>
      </c>
      <c r="AF2230" s="13">
        <f t="shared" si="2987"/>
        <v>1.2525715418535574E-2</v>
      </c>
      <c r="AG2230" s="13">
        <f t="shared" si="2988"/>
        <v>4.7798675891776799E-3</v>
      </c>
      <c r="AH2230" s="13">
        <f t="shared" si="2989"/>
        <v>4.3364957060752973E-3</v>
      </c>
      <c r="AI2230" s="13">
        <f t="shared" si="2990"/>
        <v>7.193323877281348E-3</v>
      </c>
      <c r="AJ2230" s="13">
        <f t="shared" si="2991"/>
        <v>5.9660970413246764E-3</v>
      </c>
      <c r="AK2230" s="13">
        <f t="shared" si="2992"/>
        <v>3.2988286095778753E-3</v>
      </c>
      <c r="AL2230" s="13">
        <f t="shared" si="2993"/>
        <v>1.0391439676136906E-4</v>
      </c>
      <c r="AM2230" s="13">
        <f t="shared" si="2994"/>
        <v>6.341384182680777E-3</v>
      </c>
      <c r="AN2230" s="13">
        <f t="shared" si="2995"/>
        <v>7.259699517154666E-3</v>
      </c>
      <c r="AO2230" s="13">
        <f t="shared" si="2996"/>
        <v>4.1554994588812134E-3</v>
      </c>
      <c r="AP2230" s="13">
        <f t="shared" si="2997"/>
        <v>1.5857567026438097E-3</v>
      </c>
      <c r="AQ2230" s="13">
        <f t="shared" si="2998"/>
        <v>4.538487511902081E-4</v>
      </c>
      <c r="AR2230" s="13">
        <f t="shared" si="2999"/>
        <v>9.9289539559892941E-4</v>
      </c>
      <c r="AS2230" s="13">
        <f t="shared" si="3000"/>
        <v>1.6470022434931643E-3</v>
      </c>
      <c r="AT2230" s="13">
        <f t="shared" si="3001"/>
        <v>1.3660131782740452E-3</v>
      </c>
      <c r="AU2230" s="13">
        <f t="shared" si="3002"/>
        <v>7.5530842397264855E-4</v>
      </c>
      <c r="AV2230" s="13">
        <f t="shared" si="3003"/>
        <v>3.1322399981063511E-4</v>
      </c>
      <c r="AW2230" s="13">
        <f t="shared" si="3004"/>
        <v>5.4814883375072341E-6</v>
      </c>
      <c r="AX2230" s="13">
        <f t="shared" si="3005"/>
        <v>1.7531678936207205E-3</v>
      </c>
      <c r="AY2230" s="13">
        <f t="shared" si="3006"/>
        <v>2.0070495248608253E-3</v>
      </c>
      <c r="AZ2230" s="13">
        <f t="shared" si="3007"/>
        <v>1.1488482677277272E-3</v>
      </c>
      <c r="BA2230" s="13">
        <f t="shared" si="3008"/>
        <v>4.3840550549859909E-4</v>
      </c>
      <c r="BB2230" s="13">
        <f t="shared" si="3009"/>
        <v>1.2547308856000682E-4</v>
      </c>
      <c r="BC2230" s="13">
        <f t="shared" si="3010"/>
        <v>2.8728646434094787E-5</v>
      </c>
      <c r="BD2230" s="13">
        <f t="shared" si="3011"/>
        <v>1.8944660493579751E-4</v>
      </c>
      <c r="BE2230" s="13">
        <f t="shared" si="3012"/>
        <v>3.1425161677097629E-4</v>
      </c>
      <c r="BF2230" s="13">
        <f t="shared" si="3013"/>
        <v>2.6063829086997854E-4</v>
      </c>
      <c r="BG2230" s="13">
        <f t="shared" si="3014"/>
        <v>1.4411449306269751E-4</v>
      </c>
      <c r="BH2230" s="13">
        <f t="shared" si="3015"/>
        <v>5.9763821658918459E-5</v>
      </c>
      <c r="BI2230" s="13">
        <f t="shared" si="3016"/>
        <v>1.9827093324889248E-5</v>
      </c>
      <c r="BJ2230" s="14">
        <f t="shared" si="3017"/>
        <v>0.49196770669741929</v>
      </c>
      <c r="BK2230" s="14">
        <f t="shared" si="3018"/>
        <v>0.24528642445722063</v>
      </c>
      <c r="BL2230" s="14">
        <f t="shared" si="3019"/>
        <v>0.24777103589804533</v>
      </c>
      <c r="BM2230" s="14">
        <f t="shared" si="3020"/>
        <v>0.52957951109947332</v>
      </c>
      <c r="BN2230" s="14">
        <f t="shared" si="3021"/>
        <v>0.46859589149411651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1.1607000000000001</v>
      </c>
      <c r="F2231" s="10">
        <f>VLOOKUP(B2231,home!$B$2:$E$405,3,FALSE)</f>
        <v>0.68920000000000003</v>
      </c>
      <c r="G2231" s="10">
        <f>VLOOKUP(C2231,away!$B$2:$E$405,4,FALSE)</f>
        <v>0.34460000000000002</v>
      </c>
      <c r="H2231" s="10">
        <f>VLOOKUP(A2231,away!$A$2:$E$405,3,FALSE)</f>
        <v>0.89880000000000004</v>
      </c>
      <c r="I2231" s="10">
        <f>VLOOKUP(C2231,away!$B$2:$E$405,3,FALSE)</f>
        <v>1.4463999999999999</v>
      </c>
      <c r="J2231" s="10">
        <f>VLOOKUP(B2231,home!$B$2:$E$405,4,FALSE)</f>
        <v>1.3351</v>
      </c>
      <c r="K2231" s="12">
        <f t="shared" si="2966"/>
        <v>0.27566430002400005</v>
      </c>
      <c r="L2231" s="12">
        <f t="shared" si="2967"/>
        <v>1.7356624696319998</v>
      </c>
      <c r="M2231" s="13">
        <f t="shared" si="2968"/>
        <v>0.13381102044018733</v>
      </c>
      <c r="N2231" s="13">
        <f t="shared" si="2969"/>
        <v>3.68869212851414E-2</v>
      </c>
      <c r="O2231" s="13">
        <f t="shared" si="2970"/>
        <v>0.23225076620119353</v>
      </c>
      <c r="P2231" s="13">
        <f t="shared" si="2971"/>
        <v>6.4023244894889697E-2</v>
      </c>
      <c r="Q2231" s="13">
        <f t="shared" si="2972"/>
        <v>5.0842036680544466E-3</v>
      </c>
      <c r="R2231" s="13">
        <f t="shared" si="2973"/>
        <v>0.20155446921934392</v>
      </c>
      <c r="S2231" s="13">
        <f t="shared" si="2974"/>
        <v>7.6581433154514307E-3</v>
      </c>
      <c r="T2231" s="13">
        <f t="shared" si="2975"/>
        <v>8.8244614946074527E-3</v>
      </c>
      <c r="U2231" s="13">
        <f t="shared" si="2976"/>
        <v>5.55613716740593E-2</v>
      </c>
      <c r="V2231" s="13">
        <f t="shared" si="2977"/>
        <v>4.0712406971198936E-4</v>
      </c>
      <c r="W2231" s="13">
        <f t="shared" si="2978"/>
        <v>4.6717781511122747E-4</v>
      </c>
      <c r="X2231" s="13">
        <f t="shared" si="2979"/>
        <v>8.1086300033323484E-4</v>
      </c>
      <c r="Y2231" s="13">
        <f t="shared" si="2980"/>
        <v>7.0369223884579786E-4</v>
      </c>
      <c r="Z2231" s="13">
        <f t="shared" si="2981"/>
        <v>0.11661017593687108</v>
      </c>
      <c r="AA2231" s="13">
        <f t="shared" si="2982"/>
        <v>3.2145262525313058E-2</v>
      </c>
      <c r="AB2231" s="13">
        <f t="shared" si="2983"/>
        <v>4.4306506465640718E-3</v>
      </c>
      <c r="AC2231" s="13">
        <f t="shared" si="2984"/>
        <v>1.2174540973918665E-5</v>
      </c>
      <c r="AD2231" s="13">
        <f t="shared" si="2985"/>
        <v>3.2196061347344557E-5</v>
      </c>
      <c r="AE2231" s="13">
        <f t="shared" si="2986"/>
        <v>5.5881495350555417E-5</v>
      </c>
      <c r="AF2231" s="13">
        <f t="shared" si="2987"/>
        <v>4.8495707113437074E-5</v>
      </c>
      <c r="AG2231" s="13">
        <f t="shared" si="2988"/>
        <v>2.8057392925019435E-5</v>
      </c>
      <c r="AH2231" s="13">
        <f t="shared" si="2989"/>
        <v>5.0598976487702944E-2</v>
      </c>
      <c r="AI2231" s="13">
        <f t="shared" si="2990"/>
        <v>1.3948331435413469E-2</v>
      </c>
      <c r="AJ2231" s="13">
        <f t="shared" si="2991"/>
        <v>1.9225285108230047E-3</v>
      </c>
      <c r="AK2231" s="13">
        <f t="shared" si="2992"/>
        <v>1.766574920707356E-4</v>
      </c>
      <c r="AL2231" s="13">
        <f t="shared" si="2993"/>
        <v>2.3300132251946314E-7</v>
      </c>
      <c r="AM2231" s="13">
        <f t="shared" si="2994"/>
        <v>1.7750609429691007E-6</v>
      </c>
      <c r="AN2231" s="13">
        <f t="shared" si="2995"/>
        <v>3.0809066600210556E-6</v>
      </c>
      <c r="AO2231" s="13">
        <f t="shared" si="2996"/>
        <v>2.6737070311189113E-6</v>
      </c>
      <c r="AP2231" s="13">
        <f t="shared" si="2997"/>
        <v>1.5468843162347633E-6</v>
      </c>
      <c r="AQ2231" s="13">
        <f t="shared" si="2998"/>
        <v>6.7121726313775961E-7</v>
      </c>
      <c r="AR2231" s="13">
        <f t="shared" si="2999"/>
        <v>1.7564548898299597E-2</v>
      </c>
      <c r="AS2231" s="13">
        <f t="shared" si="3000"/>
        <v>4.8419190772870796E-3</v>
      </c>
      <c r="AT2231" s="13">
        <f t="shared" si="3001"/>
        <v>6.6737211660659749E-4</v>
      </c>
      <c r="AU2231" s="13">
        <f t="shared" si="3002"/>
        <v>6.1323555793297679E-5</v>
      </c>
      <c r="AV2231" s="13">
        <f t="shared" si="3003"/>
        <v>4.2261787706855285E-6</v>
      </c>
      <c r="AW2231" s="13">
        <f t="shared" si="3004"/>
        <v>3.0967181849745718E-9</v>
      </c>
      <c r="AX2231" s="13">
        <f t="shared" si="3005"/>
        <v>8.1553488723919738E-8</v>
      </c>
      <c r="AY2231" s="13">
        <f t="shared" si="3006"/>
        <v>1.4154932964566396E-7</v>
      </c>
      <c r="AZ2231" s="13">
        <f t="shared" si="3007"/>
        <v>1.228409295337736E-7</v>
      </c>
      <c r="BA2231" s="13">
        <f t="shared" si="3008"/>
        <v>7.1070130375493301E-8</v>
      </c>
      <c r="BB2231" s="13">
        <f t="shared" si="3009"/>
        <v>3.0838439501149246E-8</v>
      </c>
      <c r="BC2231" s="13">
        <f t="shared" si="3010"/>
        <v>1.0705024412832344E-8</v>
      </c>
      <c r="BD2231" s="13">
        <f t="shared" si="3011"/>
        <v>5.0810213864657828E-3</v>
      </c>
      <c r="BE2231" s="13">
        <f t="shared" si="3012"/>
        <v>1.4006562039070641E-3</v>
      </c>
      <c r="BF2231" s="13">
        <f t="shared" si="3013"/>
        <v>1.9305545601215696E-4</v>
      </c>
      <c r="BG2231" s="13">
        <f t="shared" si="3014"/>
        <v>1.7739499049135127E-5</v>
      </c>
      <c r="BH2231" s="13">
        <f t="shared" si="3015"/>
        <v>1.2225366470390622E-6</v>
      </c>
      <c r="BI2231" s="13">
        <f t="shared" si="3016"/>
        <v>6.7401941811942233E-8</v>
      </c>
      <c r="BJ2231" s="14">
        <f t="shared" si="3017"/>
        <v>5.2952156492385591E-2</v>
      </c>
      <c r="BK2231" s="14">
        <f t="shared" si="3018"/>
        <v>0.20591208181186652</v>
      </c>
      <c r="BL2231" s="14">
        <f t="shared" si="3019"/>
        <v>0.62242216650326432</v>
      </c>
      <c r="BM2231" s="14">
        <f t="shared" si="3020"/>
        <v>0.32428581658296574</v>
      </c>
      <c r="BN2231" s="14">
        <f t="shared" si="3021"/>
        <v>0.67361062570881036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1.1607000000000001</v>
      </c>
      <c r="F2232" s="10">
        <f>VLOOKUP(B2232,home!$B$2:$E$405,3,FALSE)</f>
        <v>1.3785000000000001</v>
      </c>
      <c r="G2232" s="10">
        <f>VLOOKUP(C2232,away!$B$2:$E$405,4,FALSE)</f>
        <v>1.2061999999999999</v>
      </c>
      <c r="H2232" s="10">
        <f>VLOOKUP(A2232,away!$A$2:$E$405,3,FALSE)</f>
        <v>0.89880000000000004</v>
      </c>
      <c r="I2232" s="10">
        <f>VLOOKUP(C2232,away!$B$2:$E$405,3,FALSE)</f>
        <v>1.7802</v>
      </c>
      <c r="J2232" s="10">
        <f>VLOOKUP(B2232,home!$B$2:$E$405,4,FALSE)</f>
        <v>0.44500000000000001</v>
      </c>
      <c r="K2232" s="12">
        <f t="shared" si="2966"/>
        <v>1.9299500946900001</v>
      </c>
      <c r="L2232" s="12">
        <f t="shared" si="2967"/>
        <v>0.71201947320000003</v>
      </c>
      <c r="M2232" s="13">
        <f t="shared" si="2968"/>
        <v>7.122085701268753E-2</v>
      </c>
      <c r="N2232" s="13">
        <f t="shared" si="2969"/>
        <v>0.13745269973553922</v>
      </c>
      <c r="O2232" s="13">
        <f t="shared" si="2970"/>
        <v>5.07106370910263E-2</v>
      </c>
      <c r="P2232" s="13">
        <f t="shared" si="2971"/>
        <v>9.7868998855616424E-2</v>
      </c>
      <c r="Q2232" s="13">
        <f t="shared" si="2972"/>
        <v>0.1326384254350001</v>
      </c>
      <c r="R2232" s="13">
        <f t="shared" si="2973"/>
        <v>1.8053480553594466E-2</v>
      </c>
      <c r="S2232" s="13">
        <f t="shared" si="2974"/>
        <v>3.3621966017954322E-2</v>
      </c>
      <c r="T2232" s="13">
        <f t="shared" si="2975"/>
        <v>9.4441141804306253E-2</v>
      </c>
      <c r="U2232" s="13">
        <f t="shared" si="2976"/>
        <v>3.484231650389371E-2</v>
      </c>
      <c r="V2232" s="13">
        <f t="shared" si="2977"/>
        <v>5.1335588598849747E-3</v>
      </c>
      <c r="W2232" s="13">
        <f t="shared" si="2978"/>
        <v>8.532851390927032E-2</v>
      </c>
      <c r="X2232" s="13">
        <f t="shared" si="2979"/>
        <v>6.0755563522617524E-2</v>
      </c>
      <c r="Y2232" s="13">
        <f t="shared" si="2980"/>
        <v>2.1629572166671635E-2</v>
      </c>
      <c r="Z2232" s="13">
        <f t="shared" si="2981"/>
        <v>4.2848099043989261E-3</v>
      </c>
      <c r="AA2232" s="13">
        <f t="shared" si="2982"/>
        <v>8.2694692807233575E-3</v>
      </c>
      <c r="AB2232" s="13">
        <f t="shared" si="2983"/>
        <v>7.9798315106840486E-3</v>
      </c>
      <c r="AC2232" s="13">
        <f t="shared" si="2984"/>
        <v>4.4089636032972393E-4</v>
      </c>
      <c r="AD2232" s="13">
        <f t="shared" si="2985"/>
        <v>4.1169943374738296E-2</v>
      </c>
      <c r="AE2232" s="13">
        <f t="shared" si="2986"/>
        <v>2.9313801393354995E-2</v>
      </c>
      <c r="AF2232" s="13">
        <f t="shared" si="2987"/>
        <v>1.0435998712793026E-2</v>
      </c>
      <c r="AG2232" s="13">
        <f t="shared" si="2988"/>
        <v>2.4768781019329235E-3</v>
      </c>
      <c r="AH2232" s="13">
        <f t="shared" si="2989"/>
        <v>7.6271702272306637E-4</v>
      </c>
      <c r="AI2232" s="13">
        <f t="shared" si="2990"/>
        <v>1.4720057902260567E-3</v>
      </c>
      <c r="AJ2232" s="13">
        <f t="shared" si="2991"/>
        <v>1.4204488571155037E-3</v>
      </c>
      <c r="AK2232" s="13">
        <f t="shared" si="2992"/>
        <v>9.1379846876412296E-4</v>
      </c>
      <c r="AL2232" s="13">
        <f t="shared" si="2993"/>
        <v>2.4234521849052329E-5</v>
      </c>
      <c r="AM2232" s="13">
        <f t="shared" si="2994"/>
        <v>1.5891187222891616E-2</v>
      </c>
      <c r="AN2232" s="13">
        <f t="shared" si="2995"/>
        <v>1.131483475496586E-2</v>
      </c>
      <c r="AO2232" s="13">
        <f t="shared" si="2996"/>
        <v>4.0281913407879217E-3</v>
      </c>
      <c r="AP2232" s="13">
        <f t="shared" si="2997"/>
        <v>9.5605022547220618E-4</v>
      </c>
      <c r="AQ2232" s="13">
        <f t="shared" si="2998"/>
        <v>1.7018159447336533E-4</v>
      </c>
      <c r="AR2232" s="13">
        <f t="shared" si="2999"/>
        <v>1.0861387454399005E-4</v>
      </c>
      <c r="AS2232" s="13">
        <f t="shared" si="3000"/>
        <v>2.0961935746082136E-4</v>
      </c>
      <c r="AT2232" s="13">
        <f t="shared" si="3001"/>
        <v>2.0227744939018468E-4</v>
      </c>
      <c r="AU2232" s="13">
        <f t="shared" si="3002"/>
        <v>1.3012846086807954E-4</v>
      </c>
      <c r="AV2232" s="13">
        <f t="shared" si="3003"/>
        <v>6.2785358843553494E-5</v>
      </c>
      <c r="AW2232" s="13">
        <f t="shared" si="3004"/>
        <v>9.2506000606005053E-7</v>
      </c>
      <c r="AX2232" s="13">
        <f t="shared" si="3005"/>
        <v>5.1115330475926994E-3</v>
      </c>
      <c r="AY2232" s="13">
        <f t="shared" si="3006"/>
        <v>3.6395110677913444E-3</v>
      </c>
      <c r="AZ2232" s="13">
        <f t="shared" si="3007"/>
        <v>1.2957013765971814E-3</v>
      </c>
      <c r="BA2232" s="13">
        <f t="shared" si="3008"/>
        <v>3.0752153719641338E-4</v>
      </c>
      <c r="BB2232" s="13">
        <f t="shared" si="3009"/>
        <v>5.4740330728061109E-5</v>
      </c>
      <c r="BC2232" s="13">
        <f t="shared" si="3010"/>
        <v>7.7952362895575706E-6</v>
      </c>
      <c r="BD2232" s="13">
        <f t="shared" si="3011"/>
        <v>1.2889198955837114E-5</v>
      </c>
      <c r="BE2232" s="13">
        <f t="shared" si="3012"/>
        <v>2.4875510745296084E-5</v>
      </c>
      <c r="BF2232" s="13">
        <f t="shared" si="3013"/>
        <v>2.4004247159173156E-5</v>
      </c>
      <c r="BG2232" s="13">
        <f t="shared" si="3014"/>
        <v>1.5442333025936135E-5</v>
      </c>
      <c r="BH2232" s="13">
        <f t="shared" si="3015"/>
        <v>7.4507330214099867E-6</v>
      </c>
      <c r="BI2232" s="13">
        <f t="shared" si="3016"/>
        <v>2.8759085800360214E-6</v>
      </c>
      <c r="BJ2232" s="14">
        <f t="shared" si="3017"/>
        <v>0.65841978589101058</v>
      </c>
      <c r="BK2232" s="14">
        <f t="shared" si="3018"/>
        <v>0.21195002269611335</v>
      </c>
      <c r="BL2232" s="14">
        <f t="shared" si="3019"/>
        <v>0.12522566751134492</v>
      </c>
      <c r="BM2232" s="14">
        <f t="shared" si="3020"/>
        <v>0.48829660131161845</v>
      </c>
      <c r="BN2232" s="14">
        <f t="shared" si="3021"/>
        <v>0.50794509868346405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1.7444</v>
      </c>
      <c r="F2241" s="10">
        <f>VLOOKUP(B2241,home!$B$2:$E$405,3,FALSE)</f>
        <v>1.5924</v>
      </c>
      <c r="G2241" s="10">
        <f>VLOOKUP(C2241,away!$B$2:$E$405,4,FALSE)</f>
        <v>1.1465000000000001</v>
      </c>
      <c r="H2241" s="10">
        <f>VLOOKUP(A2241,away!$A$2:$E$405,3,FALSE)</f>
        <v>1.5556000000000001</v>
      </c>
      <c r="I2241" s="10">
        <f>VLOOKUP(C2241,away!$B$2:$E$405,3,FALSE)</f>
        <v>0.64280000000000004</v>
      </c>
      <c r="J2241" s="10">
        <f>VLOOKUP(B2241,home!$B$2:$E$405,4,FALSE)</f>
        <v>0.71430000000000005</v>
      </c>
      <c r="K2241" s="12">
        <f t="shared" si="2966"/>
        <v>3.1847277050400002</v>
      </c>
      <c r="L2241" s="12">
        <f t="shared" si="2967"/>
        <v>0.71425691342400011</v>
      </c>
      <c r="M2241" s="13">
        <f t="shared" si="2968"/>
        <v>2.0262475147174375E-2</v>
      </c>
      <c r="N2241" s="13">
        <f t="shared" si="2969"/>
        <v>6.4530465973890699E-2</v>
      </c>
      <c r="O2241" s="13">
        <f t="shared" si="2970"/>
        <v>1.4472612956951281E-2</v>
      </c>
      <c r="P2241" s="13">
        <f t="shared" si="2971"/>
        <v>4.6091331448323627E-2</v>
      </c>
      <c r="Q2241" s="13">
        <f t="shared" si="2972"/>
        <v>0.10275598140309537</v>
      </c>
      <c r="R2241" s="13">
        <f t="shared" si="2973"/>
        <v>5.1685819299061072E-3</v>
      </c>
      <c r="S2241" s="13">
        <f t="shared" si="2974"/>
        <v>2.6211146704052567E-2</v>
      </c>
      <c r="T2241" s="13">
        <f t="shared" si="2975"/>
        <v>7.3394170112828852E-2</v>
      </c>
      <c r="U2241" s="13">
        <f t="shared" si="2976"/>
        <v>1.646052606794109E-2</v>
      </c>
      <c r="V2241" s="13">
        <f t="shared" si="2977"/>
        <v>6.6247618461777007E-3</v>
      </c>
      <c r="W2241" s="13">
        <f t="shared" si="2978"/>
        <v>0.1090832736110043</v>
      </c>
      <c r="X2241" s="13">
        <f t="shared" si="2979"/>
        <v>7.7913482315581609E-2</v>
      </c>
      <c r="Y2241" s="13">
        <f t="shared" si="2980"/>
        <v>2.782512169642137E-2</v>
      </c>
      <c r="Z2241" s="13">
        <f t="shared" si="2981"/>
        <v>1.2305651253445992E-3</v>
      </c>
      <c r="AA2241" s="13">
        <f t="shared" si="2982"/>
        <v>3.9190148475409655E-3</v>
      </c>
      <c r="AB2241" s="13">
        <f t="shared" si="2983"/>
        <v>6.2404975807134125E-3</v>
      </c>
      <c r="AC2241" s="13">
        <f t="shared" si="2984"/>
        <v>9.4183981658382604E-4</v>
      </c>
      <c r="AD2241" s="13">
        <f t="shared" si="2985"/>
        <v>8.6850130906356043E-2</v>
      </c>
      <c r="AE2241" s="13">
        <f t="shared" si="2986"/>
        <v>6.203330643164421E-2</v>
      </c>
      <c r="AF2241" s="13">
        <f t="shared" si="2987"/>
        <v>2.2153858990675686E-2</v>
      </c>
      <c r="AG2241" s="13">
        <f t="shared" si="2988"/>
        <v>5.2745156477035163E-3</v>
      </c>
      <c r="AH2241" s="13">
        <f t="shared" si="2989"/>
        <v>2.197349120489628E-4</v>
      </c>
      <c r="AI2241" s="13">
        <f t="shared" si="2990"/>
        <v>6.9979586216685952E-4</v>
      </c>
      <c r="AJ2241" s="13">
        <f t="shared" si="2991"/>
        <v>1.1143296350575756E-3</v>
      </c>
      <c r="AK2241" s="13">
        <f t="shared" si="2992"/>
        <v>1.1829454871049912E-3</v>
      </c>
      <c r="AL2241" s="13">
        <f t="shared" si="2993"/>
        <v>8.5696640399723553E-5</v>
      </c>
      <c r="AM2241" s="13">
        <f t="shared" si="2994"/>
        <v>5.5318803616764542E-2</v>
      </c>
      <c r="AN2241" s="13">
        <f t="shared" si="2995"/>
        <v>3.9511837925618652E-2</v>
      </c>
      <c r="AO2241" s="13">
        <f t="shared" si="2996"/>
        <v>1.4110801700230864E-2</v>
      </c>
      <c r="AP2241" s="13">
        <f t="shared" si="2997"/>
        <v>3.359579222781676E-3</v>
      </c>
      <c r="AQ2241" s="13">
        <f t="shared" si="2998"/>
        <v>5.9990067151686035E-4</v>
      </c>
      <c r="AR2241" s="13">
        <f t="shared" si="2999"/>
        <v>3.1389436010317268E-5</v>
      </c>
      <c r="AS2241" s="13">
        <f t="shared" si="3000"/>
        <v>9.996680650763765E-5</v>
      </c>
      <c r="AT2241" s="13">
        <f t="shared" si="3001"/>
        <v>1.5918352913462332E-4</v>
      </c>
      <c r="AU2241" s="13">
        <f t="shared" si="3002"/>
        <v>1.6898539847369232E-4</v>
      </c>
      <c r="AV2241" s="13">
        <f t="shared" si="3003"/>
        <v>1.3454312006659804E-4</v>
      </c>
      <c r="AW2241" s="13">
        <f t="shared" si="3004"/>
        <v>5.414870246576457E-6</v>
      </c>
      <c r="AX2241" s="13">
        <f t="shared" si="3005"/>
        <v>2.9362554414662859E-2</v>
      </c>
      <c r="AY2241" s="13">
        <f t="shared" si="3006"/>
        <v>2.0972407486461338E-2</v>
      </c>
      <c r="AZ2241" s="13">
        <f t="shared" si="3007"/>
        <v>7.4898435191751347E-3</v>
      </c>
      <c r="BA2241" s="13">
        <f t="shared" si="3008"/>
        <v>1.7832241713449273E-3</v>
      </c>
      <c r="BB2241" s="13">
        <f t="shared" si="3009"/>
        <v>3.1842004814197454E-4</v>
      </c>
      <c r="BC2241" s="13">
        <f t="shared" si="3010"/>
        <v>4.5486744151641666E-5</v>
      </c>
      <c r="BD2241" s="13">
        <f t="shared" si="3011"/>
        <v>3.7366869464748929E-6</v>
      </c>
      <c r="BE2241" s="13">
        <f t="shared" si="3012"/>
        <v>1.1900330443499913E-5</v>
      </c>
      <c r="BF2241" s="13">
        <f t="shared" si="3013"/>
        <v>1.8949656031272564E-5</v>
      </c>
      <c r="BG2241" s="13">
        <f t="shared" si="3014"/>
        <v>2.0116498187924025E-5</v>
      </c>
      <c r="BH2241" s="13">
        <f t="shared" si="3015"/>
        <v>1.6016392276867152E-5</v>
      </c>
      <c r="BI2241" s="13">
        <f t="shared" si="3016"/>
        <v>1.0201569643785497E-5</v>
      </c>
      <c r="BJ2241" s="14">
        <f t="shared" si="3017"/>
        <v>0.80468716661005191</v>
      </c>
      <c r="BK2241" s="14">
        <f t="shared" si="3018"/>
        <v>0.12118965908917317</v>
      </c>
      <c r="BL2241" s="14">
        <f t="shared" si="3019"/>
        <v>5.0153028703153947E-2</v>
      </c>
      <c r="BM2241" s="14">
        <f t="shared" si="3020"/>
        <v>0.70301197805216709</v>
      </c>
      <c r="BN2241" s="14">
        <f t="shared" si="3021"/>
        <v>0.25328144885934145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1.7444</v>
      </c>
      <c r="F2242" s="10">
        <f>VLOOKUP(B2242,home!$B$2:$E$405,3,FALSE)</f>
        <v>1.2101999999999999</v>
      </c>
      <c r="G2242" s="10">
        <f>VLOOKUP(C2242,away!$B$2:$E$405,4,FALSE)</f>
        <v>0.89170000000000005</v>
      </c>
      <c r="H2242" s="10">
        <f>VLOOKUP(A2242,away!$A$2:$E$405,3,FALSE)</f>
        <v>1.5556000000000001</v>
      </c>
      <c r="I2242" s="10">
        <f>VLOOKUP(C2242,away!$B$2:$E$405,3,FALSE)</f>
        <v>1.0713999999999999</v>
      </c>
      <c r="J2242" s="10">
        <f>VLOOKUP(B2242,home!$B$2:$E$405,4,FALSE)</f>
        <v>0.78569999999999995</v>
      </c>
      <c r="K2242" s="12">
        <f t="shared" si="2966"/>
        <v>1.8824436870960002</v>
      </c>
      <c r="L2242" s="12">
        <f t="shared" si="2967"/>
        <v>1.3095024932879999</v>
      </c>
      <c r="M2242" s="13">
        <f t="shared" si="2968"/>
        <v>4.1091820972577353E-2</v>
      </c>
      <c r="N2242" s="13">
        <f t="shared" si="2969"/>
        <v>7.7353038981107264E-2</v>
      </c>
      <c r="O2242" s="13">
        <f t="shared" si="2970"/>
        <v>5.3809842017334165E-2</v>
      </c>
      <c r="P2242" s="13">
        <f t="shared" si="2971"/>
        <v>0.1012939974091638</v>
      </c>
      <c r="Q2242" s="13">
        <f t="shared" si="2972"/>
        <v>7.2806369953838115E-2</v>
      </c>
      <c r="R2242" s="13">
        <f t="shared" si="2973"/>
        <v>3.5232061142566246E-2</v>
      </c>
      <c r="S2242" s="13">
        <f t="shared" si="2974"/>
        <v>6.2424064377525526E-2</v>
      </c>
      <c r="T2242" s="13">
        <f t="shared" si="2975"/>
        <v>9.534012298179953E-2</v>
      </c>
      <c r="U2242" s="13">
        <f t="shared" si="2976"/>
        <v>6.6322371081204118E-2</v>
      </c>
      <c r="V2242" s="13">
        <f t="shared" si="2977"/>
        <v>1.7097706403926525E-2</v>
      </c>
      <c r="W2242" s="13">
        <f t="shared" si="2978"/>
        <v>4.5684630499992815E-2</v>
      </c>
      <c r="X2242" s="13">
        <f t="shared" si="2979"/>
        <v>5.9824137544681591E-2</v>
      </c>
      <c r="Y2242" s="13">
        <f t="shared" si="2980"/>
        <v>3.9169928636782404E-2</v>
      </c>
      <c r="Z2242" s="13">
        <f t="shared" si="2981"/>
        <v>1.5378823969955248E-2</v>
      </c>
      <c r="AA2242" s="13">
        <f t="shared" si="2982"/>
        <v>2.8949770097202905E-2</v>
      </c>
      <c r="AB2242" s="13">
        <f t="shared" si="2983"/>
        <v>2.7248155981180092E-2</v>
      </c>
      <c r="AC2242" s="13">
        <f t="shared" si="2984"/>
        <v>2.6341845335501189E-3</v>
      </c>
      <c r="AD2242" s="13">
        <f t="shared" si="2985"/>
        <v>2.149968607050623E-2</v>
      </c>
      <c r="AE2242" s="13">
        <f t="shared" si="2986"/>
        <v>2.8153892514237184E-2</v>
      </c>
      <c r="AF2242" s="13">
        <f t="shared" si="2987"/>
        <v>1.8433796221577977E-2</v>
      </c>
      <c r="AG2242" s="13">
        <f t="shared" si="2988"/>
        <v>8.0463673709730895E-3</v>
      </c>
      <c r="AH2242" s="13">
        <f t="shared" si="2989"/>
        <v>5.0346520831234158E-3</v>
      </c>
      <c r="AI2242" s="13">
        <f t="shared" si="2990"/>
        <v>9.4774490306004013E-3</v>
      </c>
      <c r="AJ2242" s="13">
        <f t="shared" si="2991"/>
        <v>8.9203820487139193E-3</v>
      </c>
      <c r="AK2242" s="13">
        <f t="shared" si="2992"/>
        <v>5.5973722913619994E-3</v>
      </c>
      <c r="AL2242" s="13">
        <f t="shared" si="2993"/>
        <v>2.5973741245952808E-4</v>
      </c>
      <c r="AM2242" s="13">
        <f t="shared" si="2994"/>
        <v>8.0943896635940552E-3</v>
      </c>
      <c r="AN2242" s="13">
        <f t="shared" si="2995"/>
        <v>1.059962344612103E-2</v>
      </c>
      <c r="AO2242" s="13">
        <f t="shared" si="2996"/>
        <v>6.9401166653047163E-3</v>
      </c>
      <c r="AP2242" s="13">
        <f t="shared" si="2997"/>
        <v>3.0293666923087081E-3</v>
      </c>
      <c r="AQ2242" s="13">
        <f t="shared" si="2998"/>
        <v>9.9174080916546907E-4</v>
      </c>
      <c r="AR2242" s="13">
        <f t="shared" si="2999"/>
        <v>1.3185778911375472E-3</v>
      </c>
      <c r="AS2242" s="13">
        <f t="shared" si="3000"/>
        <v>2.4821486271162326E-3</v>
      </c>
      <c r="AT2242" s="13">
        <f t="shared" si="3001"/>
        <v>2.3362525067744788E-3</v>
      </c>
      <c r="AU2242" s="13">
        <f t="shared" si="3002"/>
        <v>1.4659545942799406E-3</v>
      </c>
      <c r="AV2242" s="13">
        <f t="shared" si="3003"/>
        <v>6.8989424289291361E-4</v>
      </c>
      <c r="AW2242" s="13">
        <f t="shared" si="3004"/>
        <v>1.7785264643659702E-5</v>
      </c>
      <c r="AX2242" s="13">
        <f t="shared" si="3005"/>
        <v>2.5395387871879524E-3</v>
      </c>
      <c r="AY2242" s="13">
        <f t="shared" si="3006"/>
        <v>3.3255323736242066E-3</v>
      </c>
      <c r="AZ2242" s="13">
        <f t="shared" si="3007"/>
        <v>2.1773964673854297E-3</v>
      </c>
      <c r="BA2242" s="13">
        <f t="shared" si="3008"/>
        <v>9.5043536763923439E-4</v>
      </c>
      <c r="BB2242" s="13">
        <f t="shared" si="3009"/>
        <v>3.1114937090816869E-4</v>
      </c>
      <c r="BC2242" s="13">
        <f t="shared" si="3010"/>
        <v>8.1490175397847919E-5</v>
      </c>
      <c r="BD2242" s="13">
        <f t="shared" si="3011"/>
        <v>2.8778017267317498E-4</v>
      </c>
      <c r="BE2242" s="13">
        <f t="shared" si="3012"/>
        <v>5.4172996932001511E-4</v>
      </c>
      <c r="BF2242" s="13">
        <f t="shared" si="3013"/>
        <v>5.0988808042858632E-4</v>
      </c>
      <c r="BG2242" s="13">
        <f t="shared" si="3014"/>
        <v>3.1994519937609655E-4</v>
      </c>
      <c r="BH2242" s="13">
        <f t="shared" si="3015"/>
        <v>1.505697051955511E-4</v>
      </c>
      <c r="BI2242" s="13">
        <f t="shared" si="3016"/>
        <v>5.6687798202654222E-5</v>
      </c>
      <c r="BJ2242" s="14">
        <f t="shared" si="3017"/>
        <v>0.50535275059413298</v>
      </c>
      <c r="BK2242" s="14">
        <f t="shared" si="3018"/>
        <v>0.22812704348282703</v>
      </c>
      <c r="BL2242" s="14">
        <f t="shared" si="3019"/>
        <v>0.25075148456068452</v>
      </c>
      <c r="BM2242" s="14">
        <f t="shared" si="3020"/>
        <v>0.61471522502203224</v>
      </c>
      <c r="BN2242" s="14">
        <f t="shared" si="3021"/>
        <v>0.38158713047658688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1.5941000000000001</v>
      </c>
      <c r="F2260" s="10">
        <f>VLOOKUP(B2260,home!$B$2:$E$405,3,FALSE)</f>
        <v>0.90610000000000002</v>
      </c>
      <c r="G2260" s="10">
        <f>VLOOKUP(C2260,away!$B$2:$E$405,4,FALSE)</f>
        <v>0.69699999999999995</v>
      </c>
      <c r="H2260" s="10">
        <f>VLOOKUP(A2260,away!$A$2:$E$405,3,FALSE)</f>
        <v>1.1647000000000001</v>
      </c>
      <c r="I2260" s="10">
        <f>VLOOKUP(C2260,away!$B$2:$E$405,3,FALSE)</f>
        <v>1.3355999999999999</v>
      </c>
      <c r="J2260" s="10">
        <f>VLOOKUP(B2260,home!$B$2:$E$405,4,FALSE)</f>
        <v>1.2402</v>
      </c>
      <c r="K2260" s="12">
        <f t="shared" si="2966"/>
        <v>1.0067565649699999</v>
      </c>
      <c r="L2260" s="12">
        <f t="shared" si="2967"/>
        <v>1.9292220314639998</v>
      </c>
      <c r="M2260" s="13">
        <f t="shared" si="2968"/>
        <v>5.3078751205995839E-2</v>
      </c>
      <c r="N2260" s="13">
        <f t="shared" si="2969"/>
        <v>5.3437381237045611E-2</v>
      </c>
      <c r="O2260" s="13">
        <f t="shared" si="2970"/>
        <v>0.10240069622920352</v>
      </c>
      <c r="P2260" s="13">
        <f t="shared" si="2971"/>
        <v>0.10309257318624934</v>
      </c>
      <c r="Q2260" s="13">
        <f t="shared" si="2972"/>
        <v>2.6899217187600175E-2</v>
      </c>
      <c r="R2260" s="13">
        <f t="shared" si="2973"/>
        <v>9.8776839601316002E-2</v>
      </c>
      <c r="S2260" s="13">
        <f t="shared" si="2974"/>
        <v>5.0058066574113463E-2</v>
      </c>
      <c r="T2260" s="13">
        <f t="shared" si="2975"/>
        <v>5.1894562427453342E-2</v>
      </c>
      <c r="U2260" s="13">
        <f t="shared" si="2976"/>
        <v>9.944423173561355E-2</v>
      </c>
      <c r="V2260" s="13">
        <f t="shared" si="2977"/>
        <v>1.0802847497769786E-2</v>
      </c>
      <c r="W2260" s="13">
        <f t="shared" si="2978"/>
        <v>9.0269878320567796E-3</v>
      </c>
      <c r="X2260" s="13">
        <f t="shared" si="2979"/>
        <v>1.7415063803361386E-2</v>
      </c>
      <c r="Y2260" s="13">
        <f t="shared" si="2980"/>
        <v>1.6798762384398019E-2</v>
      </c>
      <c r="Z2260" s="13">
        <f t="shared" si="2981"/>
        <v>6.3520818385748162E-2</v>
      </c>
      <c r="AA2260" s="13">
        <f t="shared" si="2982"/>
        <v>6.3950000922119027E-2</v>
      </c>
      <c r="AB2260" s="13">
        <f t="shared" si="2983"/>
        <v>3.2191041629090436E-2</v>
      </c>
      <c r="AC2260" s="13">
        <f t="shared" si="2984"/>
        <v>1.311369098956306E-3</v>
      </c>
      <c r="AD2260" s="13">
        <f t="shared" si="2985"/>
        <v>2.2719948154568672E-3</v>
      </c>
      <c r="AE2260" s="13">
        <f t="shared" si="2986"/>
        <v>4.3831824533513723E-3</v>
      </c>
      <c r="AF2260" s="13">
        <f t="shared" si="2987"/>
        <v>4.2280660784659472E-3</v>
      </c>
      <c r="AG2260" s="13">
        <f t="shared" si="2988"/>
        <v>2.7189594096873669E-3</v>
      </c>
      <c r="AH2260" s="13">
        <f t="shared" si="2989"/>
        <v>3.0636440571602239E-2</v>
      </c>
      <c r="AI2260" s="13">
        <f t="shared" si="2990"/>
        <v>3.084343767277381E-2</v>
      </c>
      <c r="AJ2260" s="13">
        <f t="shared" si="2991"/>
        <v>1.552591668165402E-2</v>
      </c>
      <c r="AK2260" s="13">
        <f t="shared" si="2992"/>
        <v>5.2102728488108083E-3</v>
      </c>
      <c r="AL2260" s="13">
        <f t="shared" si="2993"/>
        <v>1.0188062962044022E-4</v>
      </c>
      <c r="AM2260" s="13">
        <f t="shared" si="2994"/>
        <v>4.5746913920780106E-4</v>
      </c>
      <c r="AN2260" s="13">
        <f t="shared" si="2995"/>
        <v>8.8255954207456112E-4</v>
      </c>
      <c r="AO2260" s="13">
        <f t="shared" si="2996"/>
        <v>8.5132665632451135E-4</v>
      </c>
      <c r="AP2260" s="13">
        <f t="shared" si="2997"/>
        <v>5.4746604711794261E-4</v>
      </c>
      <c r="AQ2260" s="13">
        <f t="shared" si="2998"/>
        <v>2.6404588989461099E-4</v>
      </c>
      <c r="AR2260" s="13">
        <f t="shared" si="2999"/>
        <v>1.1820899223274516E-2</v>
      </c>
      <c r="AS2260" s="13">
        <f t="shared" si="3000"/>
        <v>1.1900767896880392E-2</v>
      </c>
      <c r="AT2260" s="13">
        <f t="shared" si="3001"/>
        <v>5.9905881041842756E-3</v>
      </c>
      <c r="AU2260" s="13">
        <f t="shared" si="3002"/>
        <v>2.0103546339729022E-3</v>
      </c>
      <c r="AV2260" s="13">
        <f t="shared" si="3003"/>
        <v>5.0598443141751999E-4</v>
      </c>
      <c r="AW2260" s="13">
        <f t="shared" si="3004"/>
        <v>5.4966211246737173E-6</v>
      </c>
      <c r="AX2260" s="13">
        <f t="shared" si="3005"/>
        <v>7.6760009861438045E-5</v>
      </c>
      <c r="AY2260" s="13">
        <f t="shared" si="3006"/>
        <v>1.4808710216008015E-4</v>
      </c>
      <c r="AZ2260" s="13">
        <f t="shared" si="3007"/>
        <v>1.4284645003144339E-4</v>
      </c>
      <c r="BA2260" s="13">
        <f t="shared" si="3008"/>
        <v>9.186083950569397E-5</v>
      </c>
      <c r="BB2260" s="13">
        <f t="shared" si="3009"/>
        <v>4.4304988850790877E-5</v>
      </c>
      <c r="BC2260" s="13">
        <f t="shared" si="3010"/>
        <v>1.709483211894253E-5</v>
      </c>
      <c r="BD2260" s="13">
        <f t="shared" si="3011"/>
        <v>3.8008565355428093E-3</v>
      </c>
      <c r="BE2260" s="13">
        <f t="shared" si="3012"/>
        <v>3.8265372696668532E-3</v>
      </c>
      <c r="BF2260" s="13">
        <f t="shared" si="3013"/>
        <v>1.9261957586697411E-3</v>
      </c>
      <c r="BG2260" s="13">
        <f t="shared" si="3014"/>
        <v>6.4640340848604397E-4</v>
      </c>
      <c r="BH2260" s="13">
        <f t="shared" si="3015"/>
        <v>1.6269271877807729E-4</v>
      </c>
      <c r="BI2260" s="13">
        <f t="shared" si="3016"/>
        <v>3.2758392540529474E-5</v>
      </c>
      <c r="BJ2260" s="14">
        <f t="shared" si="3017"/>
        <v>0.19259799912602465</v>
      </c>
      <c r="BK2260" s="14">
        <f t="shared" si="3018"/>
        <v>0.21859357529486523</v>
      </c>
      <c r="BL2260" s="14">
        <f t="shared" si="3019"/>
        <v>0.52160291626559729</v>
      </c>
      <c r="BM2260" s="14">
        <f t="shared" si="3020"/>
        <v>0.55848725994378978</v>
      </c>
      <c r="BN2260" s="14">
        <f t="shared" si="3021"/>
        <v>0.43768545864741054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1.5941000000000001</v>
      </c>
      <c r="F2261" s="10">
        <f>VLOOKUP(B2261,home!$B$2:$E$405,3,FALSE)</f>
        <v>0.90610000000000002</v>
      </c>
      <c r="G2261" s="10">
        <f>VLOOKUP(C2261,away!$B$2:$E$405,4,FALSE)</f>
        <v>1.1849000000000001</v>
      </c>
      <c r="H2261" s="10">
        <f>VLOOKUP(A2261,away!$A$2:$E$405,3,FALSE)</f>
        <v>1.1647000000000001</v>
      </c>
      <c r="I2261" s="10">
        <f>VLOOKUP(C2261,away!$B$2:$E$405,3,FALSE)</f>
        <v>0.66779999999999995</v>
      </c>
      <c r="J2261" s="10">
        <f>VLOOKUP(B2261,home!$B$2:$E$405,4,FALSE)</f>
        <v>1.1448</v>
      </c>
      <c r="K2261" s="12">
        <f t="shared" si="2966"/>
        <v>1.7114861604490001</v>
      </c>
      <c r="L2261" s="12">
        <f t="shared" si="2967"/>
        <v>0.89041016836800002</v>
      </c>
      <c r="M2261" s="13">
        <f t="shared" si="2968"/>
        <v>7.4132864549481051E-2</v>
      </c>
      <c r="N2261" s="13">
        <f t="shared" si="2969"/>
        <v>0.12687737171087712</v>
      </c>
      <c r="O2261" s="13">
        <f t="shared" si="2970"/>
        <v>6.6008656405105573E-2</v>
      </c>
      <c r="P2261" s="13">
        <f t="shared" si="2971"/>
        <v>0.11297290190717145</v>
      </c>
      <c r="Q2261" s="13">
        <f t="shared" si="2972"/>
        <v>0.10857443287865486</v>
      </c>
      <c r="R2261" s="13">
        <f t="shared" si="2973"/>
        <v>2.9387389431707753E-2</v>
      </c>
      <c r="S2261" s="13">
        <f t="shared" si="2974"/>
        <v>4.3040548354935787E-2</v>
      </c>
      <c r="T2261" s="13">
        <f t="shared" si="2975"/>
        <v>9.6675779059943207E-2</v>
      </c>
      <c r="U2261" s="13">
        <f t="shared" si="2976"/>
        <v>5.0296110304093027E-2</v>
      </c>
      <c r="V2261" s="13">
        <f t="shared" si="2977"/>
        <v>7.2878393212313488E-3</v>
      </c>
      <c r="W2261" s="13">
        <f t="shared" si="2978"/>
        <v>6.1941213083472231E-2</v>
      </c>
      <c r="X2261" s="13">
        <f t="shared" si="2979"/>
        <v>5.5153085970572682E-2</v>
      </c>
      <c r="Y2261" s="13">
        <f t="shared" si="2980"/>
        <v>2.4554434282536196E-2</v>
      </c>
      <c r="Z2261" s="13">
        <f t="shared" si="2981"/>
        <v>8.7222767905942959E-3</v>
      </c>
      <c r="AA2261" s="13">
        <f t="shared" si="2982"/>
        <v>1.4928056014707659E-2</v>
      </c>
      <c r="AB2261" s="13">
        <f t="shared" si="2983"/>
        <v>1.2774580635789809E-2</v>
      </c>
      <c r="AC2261" s="13">
        <f t="shared" si="2984"/>
        <v>6.9413238797344848E-4</v>
      </c>
      <c r="AD2261" s="13">
        <f t="shared" si="2985"/>
        <v>2.650288223844631E-2</v>
      </c>
      <c r="AE2261" s="13">
        <f t="shared" si="2986"/>
        <v>2.3598435836172261E-2</v>
      </c>
      <c r="AF2261" s="13">
        <f t="shared" si="2987"/>
        <v>1.0506143613053791E-2</v>
      </c>
      <c r="AG2261" s="13">
        <f t="shared" si="2988"/>
        <v>3.118259034465872E-3</v>
      </c>
      <c r="AH2261" s="13">
        <f t="shared" si="2989"/>
        <v>1.9416009864163413E-3</v>
      </c>
      <c r="AI2261" s="13">
        <f t="shared" si="2990"/>
        <v>3.3230232173656954E-3</v>
      </c>
      <c r="AJ2261" s="13">
        <f t="shared" si="2991"/>
        <v>2.843654123686049E-3</v>
      </c>
      <c r="AK2261" s="13">
        <f t="shared" si="2992"/>
        <v>1.6222915592641342E-3</v>
      </c>
      <c r="AL2261" s="13">
        <f t="shared" si="2993"/>
        <v>4.2312219096713127E-5</v>
      </c>
      <c r="AM2261" s="13">
        <f t="shared" si="2994"/>
        <v>9.071863232622086E-3</v>
      </c>
      <c r="AN2261" s="13">
        <f t="shared" si="2995"/>
        <v>8.077679268370502E-3</v>
      </c>
      <c r="AO2261" s="13">
        <f t="shared" si="2996"/>
        <v>3.59622387868624E-3</v>
      </c>
      <c r="AP2261" s="13">
        <f t="shared" si="2997"/>
        <v>1.067371436436679E-3</v>
      </c>
      <c r="AQ2261" s="13">
        <f t="shared" si="2998"/>
        <v>2.3759959510719436E-4</v>
      </c>
      <c r="AR2261" s="13">
        <f t="shared" si="2999"/>
        <v>3.4576425224369E-4</v>
      </c>
      <c r="AS2261" s="13">
        <f t="shared" si="3000"/>
        <v>5.9177073249307263E-4</v>
      </c>
      <c r="AT2261" s="13">
        <f t="shared" si="3001"/>
        <v>5.0640370941033061E-4</v>
      </c>
      <c r="AU2261" s="13">
        <f t="shared" si="3002"/>
        <v>2.8890098008527268E-4</v>
      </c>
      <c r="AV2261" s="13">
        <f t="shared" si="3003"/>
        <v>1.2361250728902407E-4</v>
      </c>
      <c r="AW2261" s="13">
        <f t="shared" si="3004"/>
        <v>1.791128748863974E-6</v>
      </c>
      <c r="AX2261" s="13">
        <f t="shared" si="3005"/>
        <v>2.5877280620198073E-3</v>
      </c>
      <c r="AY2261" s="13">
        <f t="shared" si="3006"/>
        <v>2.3041393793936556E-3</v>
      </c>
      <c r="AZ2261" s="13">
        <f t="shared" si="3007"/>
        <v>1.0258145663746218E-3</v>
      </c>
      <c r="BA2261" s="13">
        <f t="shared" si="3008"/>
        <v>3.0446524025332463E-4</v>
      </c>
      <c r="BB2261" s="13">
        <f t="shared" si="3009"/>
        <v>6.7774736459041596E-5</v>
      </c>
      <c r="BC2261" s="13">
        <f t="shared" si="3010"/>
        <v>1.2069462900318416E-5</v>
      </c>
      <c r="BD2261" s="13">
        <f t="shared" si="3011"/>
        <v>5.1312001009323246E-5</v>
      </c>
      <c r="BE2261" s="13">
        <f t="shared" si="3012"/>
        <v>8.7819779592401858E-5</v>
      </c>
      <c r="BF2261" s="13">
        <f t="shared" si="3013"/>
        <v>7.5151168693038677E-5</v>
      </c>
      <c r="BG2261" s="13">
        <f t="shared" si="3014"/>
        <v>4.287339505323462E-5</v>
      </c>
      <c r="BH2261" s="13">
        <f t="shared" si="3015"/>
        <v>1.8344305571268415E-5</v>
      </c>
      <c r="BI2261" s="13">
        <f t="shared" si="3016"/>
        <v>6.2792050216546703E-6</v>
      </c>
      <c r="BJ2261" s="14">
        <f t="shared" si="3017"/>
        <v>0.56585476656681777</v>
      </c>
      <c r="BK2261" s="14">
        <f t="shared" si="3018"/>
        <v>0.24047473811928344</v>
      </c>
      <c r="BL2261" s="14">
        <f t="shared" si="3019"/>
        <v>0.18526359471459838</v>
      </c>
      <c r="BM2261" s="14">
        <f t="shared" si="3020"/>
        <v>0.4800594110576516</v>
      </c>
      <c r="BN2261" s="14">
        <f t="shared" si="3021"/>
        <v>0.51795361688299779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1.1607000000000001</v>
      </c>
      <c r="F2262" s="10">
        <f>VLOOKUP(B2262,home!$B$2:$E$405,3,FALSE)</f>
        <v>0.43080000000000002</v>
      </c>
      <c r="G2262" s="10">
        <f>VLOOKUP(C2262,away!$B$2:$E$405,4,FALSE)</f>
        <v>0.68920000000000003</v>
      </c>
      <c r="H2262" s="10">
        <f>VLOOKUP(A2262,away!$A$2:$E$405,3,FALSE)</f>
        <v>0.89880000000000004</v>
      </c>
      <c r="I2262" s="10">
        <f>VLOOKUP(C2262,away!$B$2:$E$405,3,FALSE)</f>
        <v>1.0013000000000001</v>
      </c>
      <c r="J2262" s="10">
        <f>VLOOKUP(B2262,home!$B$2:$E$405,4,FALSE)</f>
        <v>0.8901</v>
      </c>
      <c r="K2262" s="12">
        <f t="shared" si="2966"/>
        <v>0.34462037275200008</v>
      </c>
      <c r="L2262" s="12">
        <f t="shared" si="2967"/>
        <v>0.80106190844400005</v>
      </c>
      <c r="M2262" s="13">
        <f t="shared" si="2968"/>
        <v>0.31800687364618196</v>
      </c>
      <c r="N2262" s="13">
        <f t="shared" si="2969"/>
        <v>0.10959164733364544</v>
      </c>
      <c r="O2262" s="13">
        <f t="shared" si="2970"/>
        <v>0.25474319310132054</v>
      </c>
      <c r="P2262" s="13">
        <f t="shared" si="2971"/>
        <v>8.7789694162611828E-2</v>
      </c>
      <c r="Q2262" s="13">
        <f t="shared" si="2972"/>
        <v>1.8883757177313311E-2</v>
      </c>
      <c r="R2262" s="13">
        <f t="shared" si="2973"/>
        <v>0.10203253421443109</v>
      </c>
      <c r="S2262" s="13">
        <f t="shared" si="2974"/>
        <v>6.0588552008311661E-3</v>
      </c>
      <c r="T2262" s="13">
        <f t="shared" si="2975"/>
        <v>1.5127058563051687E-2</v>
      </c>
      <c r="U2262" s="13">
        <f t="shared" si="2976"/>
        <v>3.5162489973808449E-2</v>
      </c>
      <c r="V2262" s="13">
        <f t="shared" si="2977"/>
        <v>1.8584680225368751E-4</v>
      </c>
      <c r="W2262" s="13">
        <f t="shared" si="2978"/>
        <v>2.1692424791346573E-3</v>
      </c>
      <c r="X2262" s="13">
        <f t="shared" si="2979"/>
        <v>1.7376975202134028E-3</v>
      </c>
      <c r="Y2262" s="13">
        <f t="shared" si="2980"/>
        <v>6.9600164592027725E-4</v>
      </c>
      <c r="Z2262" s="13">
        <f t="shared" si="2981"/>
        <v>2.7244792193729973E-2</v>
      </c>
      <c r="AA2262" s="13">
        <f t="shared" si="2982"/>
        <v>9.389110441354008E-3</v>
      </c>
      <c r="AB2262" s="13">
        <f t="shared" si="2983"/>
        <v>1.6178393700545569E-3</v>
      </c>
      <c r="AC2262" s="13">
        <f t="shared" si="2984"/>
        <v>3.2065804395755274E-6</v>
      </c>
      <c r="AD2262" s="13">
        <f t="shared" si="2985"/>
        <v>1.8689128793721453E-4</v>
      </c>
      <c r="AE2262" s="13">
        <f t="shared" si="2986"/>
        <v>1.4971149178654222E-4</v>
      </c>
      <c r="AF2262" s="13">
        <f t="shared" si="2987"/>
        <v>5.9964086663262853E-5</v>
      </c>
      <c r="AG2262" s="13">
        <f t="shared" si="2988"/>
        <v>1.6011648566858252E-5</v>
      </c>
      <c r="AH2262" s="13">
        <f t="shared" si="2989"/>
        <v>5.4561913074673814E-3</v>
      </c>
      <c r="AI2262" s="13">
        <f t="shared" si="2990"/>
        <v>1.8803146821856319E-3</v>
      </c>
      <c r="AJ2262" s="13">
        <f t="shared" si="2991"/>
        <v>3.239973733329355E-4</v>
      </c>
      <c r="AK2262" s="13">
        <f t="shared" si="2992"/>
        <v>3.7218698522888398E-5</v>
      </c>
      <c r="AL2262" s="13">
        <f t="shared" si="2993"/>
        <v>3.5408632885256988E-8</v>
      </c>
      <c r="AM2262" s="13">
        <f t="shared" si="2994"/>
        <v>1.2881309062604855E-5</v>
      </c>
      <c r="AN2262" s="13">
        <f t="shared" si="2995"/>
        <v>1.0318726020947239E-5</v>
      </c>
      <c r="AO2262" s="13">
        <f t="shared" si="2996"/>
        <v>4.1329691795253783E-6</v>
      </c>
      <c r="AP2262" s="13">
        <f t="shared" si="2997"/>
        <v>1.1035880594969444E-6</v>
      </c>
      <c r="AQ2262" s="13">
        <f t="shared" si="2998"/>
        <v>2.2101058926915818E-7</v>
      </c>
      <c r="AR2262" s="13">
        <f t="shared" si="2999"/>
        <v>8.7414940431907709E-4</v>
      </c>
      <c r="AS2262" s="13">
        <f t="shared" si="3000"/>
        <v>3.0124969355737924E-4</v>
      </c>
      <c r="AT2262" s="13">
        <f t="shared" si="3001"/>
        <v>5.1908390842584905E-5</v>
      </c>
      <c r="AU2262" s="13">
        <f t="shared" si="3002"/>
        <v>5.9628963337093751E-6</v>
      </c>
      <c r="AV2262" s="13">
        <f t="shared" si="3003"/>
        <v>5.1373388930111466E-7</v>
      </c>
      <c r="AW2262" s="13">
        <f t="shared" si="3004"/>
        <v>2.715274163094798E-10</v>
      </c>
      <c r="AX2262" s="13">
        <f t="shared" si="3005"/>
        <v>7.3986025511476675E-7</v>
      </c>
      <c r="AY2262" s="13">
        <f t="shared" si="3006"/>
        <v>5.9267386794409988E-7</v>
      </c>
      <c r="AZ2262" s="13">
        <f t="shared" si="3007"/>
        <v>2.3738422987009386E-7</v>
      </c>
      <c r="BA2262" s="13">
        <f t="shared" si="3008"/>
        <v>6.3386488071415551E-8</v>
      </c>
      <c r="BB2262" s="13">
        <f t="shared" si="3009"/>
        <v>1.2694125276012743E-8</v>
      </c>
      <c r="BC2262" s="13">
        <f t="shared" si="3010"/>
        <v>2.0337560439259981E-9</v>
      </c>
      <c r="BD2262" s="13">
        <f t="shared" si="3011"/>
        <v>1.1670796501483758E-4</v>
      </c>
      <c r="BE2262" s="13">
        <f t="shared" si="3012"/>
        <v>4.0219942406540713E-5</v>
      </c>
      <c r="BF2262" s="13">
        <f t="shared" si="3013"/>
        <v>6.9303057721030176E-6</v>
      </c>
      <c r="BG2262" s="13">
        <f t="shared" si="3014"/>
        <v>7.9610818615582678E-7</v>
      </c>
      <c r="BH2262" s="13">
        <f t="shared" si="3015"/>
        <v>6.8588774965984901E-8</v>
      </c>
      <c r="BI2262" s="13">
        <f t="shared" si="3016"/>
        <v>4.7274178390761552E-9</v>
      </c>
      <c r="BJ2262" s="14">
        <f t="shared" si="3017"/>
        <v>0.14864828886986683</v>
      </c>
      <c r="BK2262" s="14">
        <f t="shared" si="3018"/>
        <v>0.41204510447481901</v>
      </c>
      <c r="BL2262" s="14">
        <f t="shared" si="3019"/>
        <v>0.412041400918992</v>
      </c>
      <c r="BM2262" s="14">
        <f t="shared" si="3020"/>
        <v>0.10893129441956312</v>
      </c>
      <c r="BN2262" s="14">
        <f t="shared" si="3021"/>
        <v>0.89104769963550412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1.1607000000000001</v>
      </c>
      <c r="F2263" s="10">
        <f>VLOOKUP(B2263,home!$B$2:$E$405,3,FALSE)</f>
        <v>0.46989999999999998</v>
      </c>
      <c r="G2263" s="10">
        <f>VLOOKUP(C2263,away!$B$2:$E$405,4,FALSE)</f>
        <v>1.0339</v>
      </c>
      <c r="H2263" s="10">
        <f>VLOOKUP(A2263,away!$A$2:$E$405,3,FALSE)</f>
        <v>0.89880000000000004</v>
      </c>
      <c r="I2263" s="10">
        <f>VLOOKUP(C2263,away!$B$2:$E$405,3,FALSE)</f>
        <v>1.1126</v>
      </c>
      <c r="J2263" s="10">
        <f>VLOOKUP(B2263,home!$B$2:$E$405,4,FALSE)</f>
        <v>1.1126</v>
      </c>
      <c r="K2263" s="12">
        <f t="shared" si="2966"/>
        <v>0.56390242832699999</v>
      </c>
      <c r="L2263" s="12">
        <f t="shared" si="2967"/>
        <v>1.1126054294880001</v>
      </c>
      <c r="M2263" s="13">
        <f t="shared" si="2968"/>
        <v>0.18702595820796084</v>
      </c>
      <c r="N2263" s="13">
        <f t="shared" si="2969"/>
        <v>0.10546439199365314</v>
      </c>
      <c r="O2263" s="13">
        <f t="shared" si="2970"/>
        <v>0.20808609655737298</v>
      </c>
      <c r="P2263" s="13">
        <f t="shared" si="2971"/>
        <v>0.11734025514978921</v>
      </c>
      <c r="Q2263" s="13">
        <f t="shared" si="2972"/>
        <v>2.9735813373625804E-2</v>
      </c>
      <c r="R2263" s="13">
        <f t="shared" si="2973"/>
        <v>0.11575886041534877</v>
      </c>
      <c r="S2263" s="13">
        <f t="shared" si="2974"/>
        <v>1.8404845523245086E-2</v>
      </c>
      <c r="T2263" s="13">
        <f t="shared" si="2975"/>
        <v>3.3084227409737953E-2</v>
      </c>
      <c r="U2263" s="13">
        <f t="shared" si="2976"/>
        <v>6.5276702488581403E-2</v>
      </c>
      <c r="V2263" s="13">
        <f t="shared" si="2977"/>
        <v>1.283024078810057E-3</v>
      </c>
      <c r="W2263" s="13">
        <f t="shared" si="2978"/>
        <v>5.5893657898886907E-3</v>
      </c>
      <c r="X2263" s="13">
        <f t="shared" si="2979"/>
        <v>6.2187587252246412E-3</v>
      </c>
      <c r="Y2263" s="13">
        <f t="shared" si="2980"/>
        <v>3.4595123611804064E-3</v>
      </c>
      <c r="Z2263" s="13">
        <f t="shared" si="2981"/>
        <v>4.2931312203153521E-2</v>
      </c>
      <c r="AA2263" s="13">
        <f t="shared" si="2982"/>
        <v>2.4209071202622837E-2</v>
      </c>
      <c r="AB2263" s="13">
        <f t="shared" si="2983"/>
        <v>6.8257770193501308E-3</v>
      </c>
      <c r="AC2263" s="13">
        <f t="shared" si="2984"/>
        <v>5.031065413774441E-5</v>
      </c>
      <c r="AD2263" s="13">
        <f t="shared" si="2985"/>
        <v>7.8796423543152328E-4</v>
      </c>
      <c r="AE2263" s="13">
        <f t="shared" si="2986"/>
        <v>8.7669328658347343E-4</v>
      </c>
      <c r="AF2263" s="13">
        <f t="shared" si="2987"/>
        <v>4.8770685532422613E-4</v>
      </c>
      <c r="AG2263" s="13">
        <f t="shared" si="2988"/>
        <v>1.8087509841075084E-4</v>
      </c>
      <c r="AH2263" s="13">
        <f t="shared" si="2989"/>
        <v>1.1941402763068256E-2</v>
      </c>
      <c r="AI2263" s="13">
        <f t="shared" si="2990"/>
        <v>6.7337860157249373E-3</v>
      </c>
      <c r="AJ2263" s="13">
        <f t="shared" si="2991"/>
        <v>1.8985991430508428E-3</v>
      </c>
      <c r="AK2263" s="13">
        <f t="shared" si="2992"/>
        <v>3.5687488906197717E-4</v>
      </c>
      <c r="AL2263" s="13">
        <f t="shared" si="2993"/>
        <v>1.2625979943835294E-6</v>
      </c>
      <c r="AM2263" s="13">
        <f t="shared" si="2994"/>
        <v>8.8866989158932754E-5</v>
      </c>
      <c r="AN2263" s="13">
        <f t="shared" si="2995"/>
        <v>9.8873894640479822E-5</v>
      </c>
      <c r="AO2263" s="13">
        <f t="shared" si="2996"/>
        <v>5.5003816005811182E-5</v>
      </c>
      <c r="AP2263" s="13">
        <f t="shared" si="2997"/>
        <v>2.0399181443541492E-5</v>
      </c>
      <c r="AQ2263" s="13">
        <f t="shared" si="2998"/>
        <v>5.6740600077987791E-6</v>
      </c>
      <c r="AR2263" s="13">
        <f t="shared" si="2999"/>
        <v>2.6572139099785503E-3</v>
      </c>
      <c r="AS2263" s="13">
        <f t="shared" si="3000"/>
        <v>1.4984093764211868E-3</v>
      </c>
      <c r="AT2263" s="13">
        <f t="shared" si="3001"/>
        <v>4.2247834299592642E-4</v>
      </c>
      <c r="AU2263" s="13">
        <f t="shared" si="3002"/>
        <v>7.9412187843656704E-5</v>
      </c>
      <c r="AV2263" s="13">
        <f t="shared" si="3003"/>
        <v>1.1195181390949472E-5</v>
      </c>
      <c r="AW2263" s="13">
        <f t="shared" si="3004"/>
        <v>2.2004308955016544E-8</v>
      </c>
      <c r="AX2263" s="13">
        <f t="shared" si="3005"/>
        <v>8.352051830805226E-6</v>
      </c>
      <c r="AY2263" s="13">
        <f t="shared" si="3006"/>
        <v>9.2925382143190852E-6</v>
      </c>
      <c r="AZ2263" s="13">
        <f t="shared" si="3007"/>
        <v>5.1694642354880716E-6</v>
      </c>
      <c r="BA2263" s="13">
        <f t="shared" si="3008"/>
        <v>1.9171913253160206E-6</v>
      </c>
      <c r="BB2263" s="13">
        <f t="shared" si="3009"/>
        <v>5.3326936947847462E-7</v>
      </c>
      <c r="BC2263" s="13">
        <f t="shared" si="3010"/>
        <v>1.1866367917227868E-7</v>
      </c>
      <c r="BD2263" s="13">
        <f t="shared" si="3011"/>
        <v>4.9273843725886177E-4</v>
      </c>
      <c r="BE2263" s="13">
        <f t="shared" si="3012"/>
        <v>2.7785640130032326E-4</v>
      </c>
      <c r="BF2263" s="13">
        <f t="shared" si="3013"/>
        <v>7.8341949709726823E-5</v>
      </c>
      <c r="BG2263" s="13">
        <f t="shared" si="3014"/>
        <v>1.4725738560395557E-5</v>
      </c>
      <c r="BH2263" s="13">
        <f t="shared" si="3015"/>
        <v>2.0759699332788989E-6</v>
      </c>
      <c r="BI2263" s="13">
        <f t="shared" si="3016"/>
        <v>2.3412889730196218E-7</v>
      </c>
      <c r="BJ2263" s="14">
        <f t="shared" si="3017"/>
        <v>0.18617951024897172</v>
      </c>
      <c r="BK2263" s="14">
        <f t="shared" si="3018"/>
        <v>0.32411494875015157</v>
      </c>
      <c r="BL2263" s="14">
        <f t="shared" si="3019"/>
        <v>0.44662185211847238</v>
      </c>
      <c r="BM2263" s="14">
        <f t="shared" si="3020"/>
        <v>0.23642697708909308</v>
      </c>
      <c r="BN2263" s="14">
        <f t="shared" si="3021"/>
        <v>0.76341137569775075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1.1607000000000001</v>
      </c>
      <c r="F2264" s="10">
        <f>VLOOKUP(B2264,home!$B$2:$E$405,3,FALSE)</f>
        <v>2.4984999999999999</v>
      </c>
      <c r="G2264" s="10">
        <f>VLOOKUP(C2264,away!$B$2:$E$405,4,FALSE)</f>
        <v>0.62660000000000005</v>
      </c>
      <c r="H2264" s="10">
        <f>VLOOKUP(A2264,away!$A$2:$E$405,3,FALSE)</f>
        <v>0.89880000000000004</v>
      </c>
      <c r="I2264" s="10">
        <f>VLOOKUP(C2264,away!$B$2:$E$405,3,FALSE)</f>
        <v>1.0114000000000001</v>
      </c>
      <c r="J2264" s="10">
        <f>VLOOKUP(B2264,home!$B$2:$E$405,4,FALSE)</f>
        <v>1.0013000000000001</v>
      </c>
      <c r="K2264" s="12">
        <f t="shared" si="2966"/>
        <v>1.8171456080700001</v>
      </c>
      <c r="L2264" s="12">
        <f t="shared" si="2967"/>
        <v>0.9102280802160001</v>
      </c>
      <c r="M2264" s="13">
        <f t="shared" si="2968"/>
        <v>6.5390800975055466E-2</v>
      </c>
      <c r="N2264" s="13">
        <f t="shared" si="2969"/>
        <v>0.11882460680000152</v>
      </c>
      <c r="O2264" s="13">
        <f t="shared" si="2970"/>
        <v>5.952054323531128E-2</v>
      </c>
      <c r="P2264" s="13">
        <f t="shared" si="2971"/>
        <v>0.10815749372998645</v>
      </c>
      <c r="Q2264" s="13">
        <f t="shared" si="2972"/>
        <v>0.10796080618863373</v>
      </c>
      <c r="R2264" s="13">
        <f t="shared" si="2973"/>
        <v>2.7088634901245405E-2</v>
      </c>
      <c r="S2264" s="13">
        <f t="shared" si="2974"/>
        <v>4.4723582199331431E-2</v>
      </c>
      <c r="T2264" s="13">
        <f t="shared" si="2975"/>
        <v>9.8268957355651734E-2</v>
      </c>
      <c r="U2264" s="13">
        <f t="shared" si="2976"/>
        <v>4.9223993939409814E-2</v>
      </c>
      <c r="V2264" s="13">
        <f t="shared" si="2977"/>
        <v>8.219284821545398E-3</v>
      </c>
      <c r="W2264" s="13">
        <f t="shared" si="2978"/>
        <v>6.5393501603124113E-2</v>
      </c>
      <c r="X2264" s="13">
        <f t="shared" si="2979"/>
        <v>5.9523001422813582E-2</v>
      </c>
      <c r="Y2264" s="13">
        <f t="shared" si="2980"/>
        <v>2.7089753656890921E-2</v>
      </c>
      <c r="Z2264" s="13">
        <f t="shared" si="2981"/>
        <v>8.2189453806109144E-3</v>
      </c>
      <c r="AA2264" s="13">
        <f t="shared" si="2982"/>
        <v>1.4935020501344341E-2</v>
      </c>
      <c r="AB2264" s="13">
        <f t="shared" si="2983"/>
        <v>1.3569553455226643E-2</v>
      </c>
      <c r="AC2264" s="13">
        <f t="shared" si="2984"/>
        <v>8.4967727999920239E-4</v>
      </c>
      <c r="AD2264" s="13">
        <f t="shared" si="2985"/>
        <v>2.9707378558608871E-2</v>
      </c>
      <c r="AE2264" s="13">
        <f t="shared" si="2986"/>
        <v>2.7040490153652515E-2</v>
      </c>
      <c r="AF2264" s="13">
        <f t="shared" si="2987"/>
        <v>1.230650672032939E-2</v>
      </c>
      <c r="AG2264" s="13">
        <f t="shared" si="2988"/>
        <v>3.7339093287369089E-3</v>
      </c>
      <c r="AH2264" s="13">
        <f t="shared" si="2989"/>
        <v>1.8702787187984086E-3</v>
      </c>
      <c r="AI2264" s="13">
        <f t="shared" si="2990"/>
        <v>3.398568759731315E-3</v>
      </c>
      <c r="AJ2264" s="13">
        <f t="shared" si="2991"/>
        <v>3.0878471477348338E-3</v>
      </c>
      <c r="AK2264" s="13">
        <f t="shared" si="2992"/>
        <v>1.8703559609659439E-3</v>
      </c>
      <c r="AL2264" s="13">
        <f t="shared" si="2993"/>
        <v>5.6215225208256567E-5</v>
      </c>
      <c r="AM2264" s="13">
        <f t="shared" si="2994"/>
        <v>1.0796526495009793E-2</v>
      </c>
      <c r="AN2264" s="13">
        <f t="shared" si="2995"/>
        <v>9.8273015845539435E-3</v>
      </c>
      <c r="AO2264" s="13">
        <f t="shared" si="2996"/>
        <v>4.4725429275060957E-3</v>
      </c>
      <c r="AP2264" s="13">
        <f t="shared" si="2997"/>
        <v>1.3570113875291743E-3</v>
      </c>
      <c r="AQ2264" s="13">
        <f t="shared" si="2998"/>
        <v>3.0879746752548266E-4</v>
      </c>
      <c r="AR2264" s="13">
        <f t="shared" si="2999"/>
        <v>3.4047604153614327E-4</v>
      </c>
      <c r="AS2264" s="13">
        <f t="shared" si="3000"/>
        <v>6.1869454353046178E-4</v>
      </c>
      <c r="AT2264" s="13">
        <f t="shared" si="3001"/>
        <v>5.6212903625662604E-4</v>
      </c>
      <c r="AU2264" s="13">
        <f t="shared" si="3002"/>
        <v>3.4049010313411674E-4</v>
      </c>
      <c r="AV2264" s="13">
        <f t="shared" si="3003"/>
        <v>1.5468002387536542E-4</v>
      </c>
      <c r="AW2264" s="13">
        <f t="shared" si="3004"/>
        <v>2.5828037724854187E-6</v>
      </c>
      <c r="AX2264" s="13">
        <f t="shared" si="3005"/>
        <v>3.269810117136411E-3</v>
      </c>
      <c r="AY2264" s="13">
        <f t="shared" si="3006"/>
        <v>2.9762729855919295E-3</v>
      </c>
      <c r="AZ2264" s="13">
        <f t="shared" si="3007"/>
        <v>1.3545436229370424E-3</v>
      </c>
      <c r="BA2264" s="13">
        <f t="shared" si="3008"/>
        <v>4.1098121382493659E-4</v>
      </c>
      <c r="BB2264" s="13">
        <f t="shared" si="3009"/>
        <v>9.3521660316178351E-5</v>
      </c>
      <c r="BC2264" s="13">
        <f t="shared" si="3010"/>
        <v>1.7025208265641587E-5</v>
      </c>
      <c r="BD2264" s="13">
        <f t="shared" si="3011"/>
        <v>5.1651808941164445E-5</v>
      </c>
      <c r="BE2264" s="13">
        <f t="shared" si="3012"/>
        <v>9.3858857766307739E-5</v>
      </c>
      <c r="BF2264" s="13">
        <f t="shared" si="3013"/>
        <v>8.5277605584256478E-5</v>
      </c>
      <c r="BG2264" s="13">
        <f t="shared" si="3014"/>
        <v>5.1653942151385806E-5</v>
      </c>
      <c r="BH2264" s="13">
        <f t="shared" si="3015"/>
        <v>2.3465683529973141E-5</v>
      </c>
      <c r="BI2264" s="13">
        <f t="shared" si="3016"/>
        <v>8.5281127533702412E-6</v>
      </c>
      <c r="BJ2264" s="14">
        <f t="shared" si="3017"/>
        <v>0.58473324645864</v>
      </c>
      <c r="BK2264" s="14">
        <f t="shared" si="3018"/>
        <v>0.23037332721671816</v>
      </c>
      <c r="BL2264" s="14">
        <f t="shared" si="3019"/>
        <v>0.17689570237882721</v>
      </c>
      <c r="BM2264" s="14">
        <f t="shared" si="3020"/>
        <v>0.51030464542274312</v>
      </c>
      <c r="BN2264" s="14">
        <f t="shared" si="3021"/>
        <v>0.48694288583023387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1.7444</v>
      </c>
      <c r="F2265" s="10">
        <f>VLOOKUP(B2265,home!$B$2:$E$405,3,FALSE)</f>
        <v>1.3375999999999999</v>
      </c>
      <c r="G2265" s="10">
        <f>VLOOKUP(C2265,away!$B$2:$E$405,4,FALSE)</f>
        <v>1.0190999999999999</v>
      </c>
      <c r="H2265" s="10">
        <f>VLOOKUP(A2265,away!$A$2:$E$405,3,FALSE)</f>
        <v>1.5556000000000001</v>
      </c>
      <c r="I2265" s="10">
        <f>VLOOKUP(C2265,away!$B$2:$E$405,3,FALSE)</f>
        <v>0.57140000000000002</v>
      </c>
      <c r="J2265" s="10">
        <f>VLOOKUP(B2265,home!$B$2:$E$405,4,FALSE)</f>
        <v>0.64280000000000004</v>
      </c>
      <c r="K2265" s="12">
        <f t="shared" si="2966"/>
        <v>2.3778756503039995</v>
      </c>
      <c r="L2265" s="12">
        <f t="shared" si="2967"/>
        <v>0.57136553315200012</v>
      </c>
      <c r="M2265" s="13">
        <f t="shared" si="2968"/>
        <v>5.2379437255694362E-2</v>
      </c>
      <c r="N2265" s="13">
        <f t="shared" si="2969"/>
        <v>0.12455178842694177</v>
      </c>
      <c r="O2265" s="13">
        <f t="shared" si="2970"/>
        <v>2.9927805093801545E-2</v>
      </c>
      <c r="P2265" s="13">
        <f t="shared" si="2971"/>
        <v>7.1164598999594694E-2</v>
      </c>
      <c r="Q2265" s="13">
        <f t="shared" si="2972"/>
        <v>0.14808433245112018</v>
      </c>
      <c r="R2265" s="13">
        <f t="shared" si="2973"/>
        <v>8.549858156744531E-3</v>
      </c>
      <c r="S2265" s="13">
        <f t="shared" si="2974"/>
        <v>2.4171699888884093E-2</v>
      </c>
      <c r="T2265" s="13">
        <f t="shared" si="2975"/>
        <v>8.4610283562392308E-2</v>
      </c>
      <c r="U2265" s="13">
        <f t="shared" si="2976"/>
        <v>2.0330499524475854E-2</v>
      </c>
      <c r="V2265" s="13">
        <f t="shared" si="2977"/>
        <v>3.6489495790618959E-3</v>
      </c>
      <c r="W2265" s="13">
        <f t="shared" si="2978"/>
        <v>0.11737537610901368</v>
      </c>
      <c r="X2265" s="13">
        <f t="shared" si="2979"/>
        <v>6.7064244349443136E-2</v>
      </c>
      <c r="Y2265" s="13">
        <f t="shared" si="2980"/>
        <v>1.9159098864077791E-2</v>
      </c>
      <c r="Z2265" s="13">
        <f t="shared" si="2981"/>
        <v>1.6283647547007721E-3</v>
      </c>
      <c r="AA2265" s="13">
        <f t="shared" si="2982"/>
        <v>3.8720489000162112E-3</v>
      </c>
      <c r="AB2265" s="13">
        <f t="shared" si="2983"/>
        <v>4.603625398067468E-3</v>
      </c>
      <c r="AC2265" s="13">
        <f t="shared" si="2984"/>
        <v>3.0984968430460913E-4</v>
      </c>
      <c r="AD2265" s="13">
        <f t="shared" si="2985"/>
        <v>6.9776012198724355E-2</v>
      </c>
      <c r="AE2265" s="13">
        <f t="shared" si="2986"/>
        <v>3.9867608411144603E-2</v>
      </c>
      <c r="AF2265" s="13">
        <f t="shared" si="2987"/>
        <v>1.1389488667664399E-2</v>
      </c>
      <c r="AG2265" s="13">
        <f t="shared" si="2988"/>
        <v>2.1691870883095779E-3</v>
      </c>
      <c r="AH2265" s="13">
        <f t="shared" si="2989"/>
        <v>2.325978740588831E-4</v>
      </c>
      <c r="AI2265" s="13">
        <f t="shared" si="2990"/>
        <v>5.5308882103709441E-4</v>
      </c>
      <c r="AJ2265" s="13">
        <f t="shared" si="2991"/>
        <v>6.5758821999972674E-4</v>
      </c>
      <c r="AK2265" s="13">
        <f t="shared" si="2992"/>
        <v>5.2122100542136658E-4</v>
      </c>
      <c r="AL2265" s="13">
        <f t="shared" si="2993"/>
        <v>1.6838919766203745E-5</v>
      </c>
      <c r="AM2265" s="13">
        <f t="shared" si="2994"/>
        <v>3.3183736076532279E-2</v>
      </c>
      <c r="AN2265" s="13">
        <f t="shared" si="2995"/>
        <v>1.8960043055343125E-2</v>
      </c>
      <c r="AO2265" s="13">
        <f t="shared" si="2996"/>
        <v>5.4165575544505001E-3</v>
      </c>
      <c r="AP2265" s="13">
        <f t="shared" si="2997"/>
        <v>1.0316114316490349E-3</v>
      </c>
      <c r="AQ2265" s="13">
        <f t="shared" si="2998"/>
        <v>1.4735680391246222E-4</v>
      </c>
      <c r="AR2265" s="13">
        <f t="shared" si="2999"/>
        <v>2.6579681664335114E-5</v>
      </c>
      <c r="AS2265" s="13">
        <f t="shared" si="3000"/>
        <v>6.3203177822454147E-5</v>
      </c>
      <c r="AT2265" s="13">
        <f t="shared" si="3001"/>
        <v>7.5144648782923744E-5</v>
      </c>
      <c r="AU2265" s="13">
        <f t="shared" si="3002"/>
        <v>5.9561543530520147E-5</v>
      </c>
      <c r="AV2265" s="13">
        <f t="shared" si="3003"/>
        <v>3.5407486013936393E-5</v>
      </c>
      <c r="AW2265" s="13">
        <f t="shared" si="3004"/>
        <v>6.3549904925183585E-7</v>
      </c>
      <c r="AX2265" s="13">
        <f t="shared" si="3005"/>
        <v>1.3151133000416754E-2</v>
      </c>
      <c r="AY2265" s="13">
        <f t="shared" si="3006"/>
        <v>7.5141041183359814E-3</v>
      </c>
      <c r="AZ2265" s="13">
        <f t="shared" si="3007"/>
        <v>2.1466500528663384E-3</v>
      </c>
      <c r="BA2265" s="13">
        <f t="shared" si="3008"/>
        <v>4.0884061731558168E-4</v>
      </c>
      <c r="BB2265" s="13">
        <f t="shared" si="3009"/>
        <v>5.8399359321677529E-5</v>
      </c>
      <c r="BC2265" s="13">
        <f t="shared" si="3010"/>
        <v>6.6734762149131041E-6</v>
      </c>
      <c r="BD2265" s="13">
        <f t="shared" si="3011"/>
        <v>2.5311189975255441E-6</v>
      </c>
      <c r="BE2265" s="13">
        <f t="shared" si="3012"/>
        <v>6.0186862322378601E-6</v>
      </c>
      <c r="BF2265" s="13">
        <f t="shared" si="3013"/>
        <v>7.1558437192291665E-6</v>
      </c>
      <c r="BG2265" s="13">
        <f t="shared" si="3014"/>
        <v>5.6719021791119475E-6</v>
      </c>
      <c r="BH2265" s="13">
        <f t="shared" si="3015"/>
        <v>3.3717695206541238E-6</v>
      </c>
      <c r="BI2265" s="13">
        <f t="shared" si="3016"/>
        <v>1.6035297283201251E-6</v>
      </c>
      <c r="BJ2265" s="14">
        <f t="shared" si="3017"/>
        <v>0.76607252567519013</v>
      </c>
      <c r="BK2265" s="14">
        <f t="shared" si="3018"/>
        <v>0.15920547844564184</v>
      </c>
      <c r="BL2265" s="14">
        <f t="shared" si="3019"/>
        <v>6.9534582381813925E-2</v>
      </c>
      <c r="BM2265" s="14">
        <f t="shared" si="3020"/>
        <v>0.55426966225416308</v>
      </c>
      <c r="BN2265" s="14">
        <f t="shared" si="3021"/>
        <v>0.43465782038389711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1.7444</v>
      </c>
      <c r="F2266" s="10">
        <f>VLOOKUP(B2266,home!$B$2:$E$405,3,FALSE)</f>
        <v>0.82799999999999996</v>
      </c>
      <c r="G2266" s="10">
        <f>VLOOKUP(C2266,away!$B$2:$E$405,4,FALSE)</f>
        <v>1.5286999999999999</v>
      </c>
      <c r="H2266" s="10">
        <f>VLOOKUP(A2266,away!$A$2:$E$405,3,FALSE)</f>
        <v>1.5556000000000001</v>
      </c>
      <c r="I2266" s="10">
        <f>VLOOKUP(C2266,away!$B$2:$E$405,3,FALSE)</f>
        <v>0.85709999999999997</v>
      </c>
      <c r="J2266" s="10">
        <f>VLOOKUP(B2266,home!$B$2:$E$405,4,FALSE)</f>
        <v>0.85709999999999997</v>
      </c>
      <c r="K2266" s="12">
        <f t="shared" ref="K2266:K2275" si="3022">E2266*F2266*G2266</f>
        <v>2.2079980238399997</v>
      </c>
      <c r="L2266" s="12">
        <f t="shared" ref="L2266:L2275" si="3023">H2266*I2266*J2266</f>
        <v>1.142775509796</v>
      </c>
      <c r="M2266" s="13">
        <f t="shared" ref="M2266:M2275" si="3024">_xlfn.POISSON.DIST(0,K2266,FALSE) * _xlfn.POISSON.DIST(0,L2266,FALSE)</f>
        <v>3.50572256665816E-2</v>
      </c>
      <c r="N2266" s="13">
        <f t="shared" ref="N2266:N2275" si="3025">_xlfn.POISSON.DIST(1,K2266,FALSE) * _xlfn.POISSON.DIST(0,L2266,FALSE)</f>
        <v>7.7406284993125074E-2</v>
      </c>
      <c r="O2266" s="13">
        <f t="shared" ref="O2266:O2275" si="3026">_xlfn.POISSON.DIST(0,K2266,FALSE) * _xlfn.POISSON.DIST(1,L2266,FALSE)</f>
        <v>4.0062538933161203E-2</v>
      </c>
      <c r="P2266" s="13">
        <f t="shared" ref="P2266:P2275" si="3027">_xlfn.POISSON.DIST(1,K2266,FALSE) * _xlfn.POISSON.DIST(1,L2266,FALSE)</f>
        <v>8.8458006794432956E-2</v>
      </c>
      <c r="Q2266" s="13">
        <f t="shared" ref="Q2266:Q2275" si="3028">_xlfn.POISSON.DIST(2,K2266,FALSE) * _xlfn.POISSON.DIST(0,L2266,FALSE)</f>
        <v>8.5456462148808032E-2</v>
      </c>
      <c r="R2266" s="13">
        <f t="shared" ref="R2266:R2275" si="3029">_xlfn.POISSON.DIST(0,K2266,FALSE) * _xlfn.POISSON.DIST(2,L2266,FALSE)</f>
        <v>2.28912441765327E-2</v>
      </c>
      <c r="S2266" s="13">
        <f t="shared" ref="S2266:S2275" si="3030">_xlfn.POISSON.DIST(2,K2266,FALSE) * _xlfn.POISSON.DIST(2,L2266,FALSE)</f>
        <v>5.5800329441805963E-2</v>
      </c>
      <c r="T2266" s="13">
        <f t="shared" ref="T2266:T2275" si="3031">_xlfn.POISSON.DIST(2,K2266,FALSE) * _xlfn.POISSON.DIST(1,L2266,FALSE)</f>
        <v>9.7657552097466668E-2</v>
      </c>
      <c r="U2266" s="13">
        <f t="shared" ref="U2266:U2275" si="3032">_xlfn.POISSON.DIST(1,K2266,FALSE) * _xlfn.POISSON.DIST(2,L2266,FALSE)</f>
        <v>5.0543821905023087E-2</v>
      </c>
      <c r="V2266" s="13">
        <f t="shared" ref="V2266:V2275" si="3033">_xlfn.POISSON.DIST(3,K2266,FALSE) * _xlfn.POISSON.DIST(3,L2266,FALSE)</f>
        <v>1.5644217979925167E-2</v>
      </c>
      <c r="W2266" s="13">
        <f t="shared" ref="W2266:W2275" si="3034">_xlfn.POISSON.DIST(3,K2266,FALSE) * _xlfn.POISSON.DIST(0,L2266,FALSE)</f>
        <v>6.2895899849641945E-2</v>
      </c>
      <c r="X2266" s="13">
        <f t="shared" ref="X2266:X2275" si="3035">_xlfn.POISSON.DIST(3,K2266,FALSE) * _xlfn.POISSON.DIST(1,L2266,FALSE)</f>
        <v>7.1875894014752723E-2</v>
      </c>
      <c r="Y2266" s="13">
        <f t="shared" ref="Y2266:Y2275" si="3036">_xlfn.POISSON.DIST(3,K2266,FALSE) * _xlfn.POISSON.DIST(2,L2266,FALSE)</f>
        <v>4.1069005712376164E-2</v>
      </c>
      <c r="Z2266" s="13">
        <f t="shared" ref="Z2266:Z2275" si="3037">_xlfn.POISSON.DIST(0,K2266,FALSE) * _xlfn.POISSON.DIST(3,L2266,FALSE)</f>
        <v>8.7198510779006241E-3</v>
      </c>
      <c r="AA2266" s="13">
        <f t="shared" ref="AA2266:AA2275" si="3038">_xlfn.POISSON.DIST(1,K2266,FALSE) * _xlfn.POISSON.DIST(3,L2266,FALSE)</f>
        <v>1.9253413948183664E-2</v>
      </c>
      <c r="AB2266" s="13">
        <f t="shared" ref="AB2266:AB2275" si="3039">_xlfn.POISSON.DIST(2,K2266,FALSE) * _xlfn.POISSON.DIST(3,L2266,FALSE)</f>
        <v>2.125574997488152E-2</v>
      </c>
      <c r="AC2266" s="13">
        <f t="shared" ref="AC2266:AC2275" si="3040">_xlfn.POISSON.DIST(4,K2266,FALSE) * _xlfn.POISSON.DIST(4,L2266,FALSE)</f>
        <v>2.4671382183862026E-3</v>
      </c>
      <c r="AD2266" s="13">
        <f t="shared" ref="AD2266:AD2275" si="3041">_xlfn.POISSON.DIST(4,K2266,FALSE) * _xlfn.POISSON.DIST(0,L2266,FALSE)</f>
        <v>3.4718505643911997E-2</v>
      </c>
      <c r="AE2266" s="13">
        <f t="shared" ref="AE2266:AE2275" si="3042">_xlfn.POISSON.DIST(4,K2266,FALSE) * _xlfn.POISSON.DIST(1,L2266,FALSE)</f>
        <v>3.9675457986576824E-2</v>
      </c>
      <c r="AF2266" s="13">
        <f t="shared" ref="AF2266:AF2275" si="3043">_xlfn.POISSON.DIST(4,K2266,FALSE) * _xlfn.POISSON.DIST(2,L2266,FALSE)</f>
        <v>2.2670070863500064E-2</v>
      </c>
      <c r="AG2266" s="13">
        <f t="shared" ref="AG2266:AG2275" si="3044">_xlfn.POISSON.DIST(4,K2266,FALSE) * _xlfn.POISSON.DIST(3,L2266,FALSE)</f>
        <v>8.6356005960492432E-3</v>
      </c>
      <c r="AH2266" s="13">
        <f t="shared" ref="AH2266:AH2275" si="3045">_xlfn.POISSON.DIST(0,K2266,FALSE) * _xlfn.POISSON.DIST(4,L2266,FALSE)</f>
        <v>2.4912080652232703E-3</v>
      </c>
      <c r="AI2266" s="13">
        <f t="shared" ref="AI2266:AI2275" si="3046">_xlfn.POISSON.DIST(1,K2266,FALSE) * _xlfn.POISSON.DIST(4,L2266,FALSE)</f>
        <v>5.5005824849872487E-3</v>
      </c>
      <c r="AJ2266" s="13">
        <f t="shared" ref="AJ2266:AJ2275" si="3047">_xlfn.POISSON.DIST(2,K2266,FALSE) * _xlfn.POISSON.DIST(4,L2266,FALSE)</f>
        <v>6.0726376284103824E-3</v>
      </c>
      <c r="AK2266" s="13">
        <f t="shared" ref="AK2266:AK2275" si="3048">_xlfn.POISSON.DIST(3,K2266,FALSE) * _xlfn.POISSON.DIST(4,L2266,FALSE)</f>
        <v>4.4694572943421813E-3</v>
      </c>
      <c r="AL2266" s="13">
        <f t="shared" ref="AL2266:AL2275" si="3049">_xlfn.POISSON.DIST(5,K2266,FALSE) * _xlfn.POISSON.DIST(5,L2266,FALSE)</f>
        <v>2.4900787228334292E-4</v>
      </c>
      <c r="AM2266" s="13">
        <f t="shared" ref="AM2266:AM2275" si="3050">_xlfn.POISSON.DIST(5,K2266,FALSE) * _xlfn.POISSON.DIST(0,L2266,FALSE)</f>
        <v>1.5331678370487115E-2</v>
      </c>
      <c r="AN2266" s="13">
        <f t="shared" ref="AN2266:AN2275" si="3051">_xlfn.POISSON.DIST(5,K2266,FALSE) * _xlfn.POISSON.DIST(1,L2266,FALSE)</f>
        <v>1.7520666565861716E-2</v>
      </c>
      <c r="AO2266" s="13">
        <f t="shared" ref="AO2266:AO2275" si="3052">_xlfn.POISSON.DIST(5,K2266,FALSE) * _xlfn.POISSON.DIST(2,L2266,FALSE)</f>
        <v>1.001109433338418E-2</v>
      </c>
      <c r="AP2266" s="13">
        <f t="shared" ref="AP2266:AP2275" si="3053">_xlfn.POISSON.DIST(5,K2266,FALSE) * _xlfn.POISSON.DIST(3,L2266,FALSE)</f>
        <v>3.8134778101496514E-3</v>
      </c>
      <c r="AQ2266" s="13">
        <f t="shared" ref="AQ2266:AQ2275" si="3054">_xlfn.POISSON.DIST(5,K2266,FALSE) * _xlfn.POISSON.DIST(4,L2266,FALSE)</f>
        <v>1.0894872621473749E-3</v>
      </c>
      <c r="AR2266" s="13">
        <f t="shared" ref="AR2266:AR2275" si="3055">_xlfn.POISSON.DIST(0,K2266,FALSE) * _xlfn.POISSON.DIST(5,L2266,FALSE)</f>
        <v>5.6937831334868592E-4</v>
      </c>
      <c r="AS2266" s="13">
        <f t="shared" ref="AS2266:AS2275" si="3056">_xlfn.POISSON.DIST(1,K2266,FALSE) * _xlfn.POISSON.DIST(5,L2266,FALSE)</f>
        <v>1.2571861906912503E-3</v>
      </c>
      <c r="AT2266" s="13">
        <f t="shared" ref="AT2266:AT2275" si="3057">_xlfn.POISSON.DIST(2,K2266,FALSE) * _xlfn.POISSON.DIST(5,L2266,FALSE)</f>
        <v>1.3879323123226095E-3</v>
      </c>
      <c r="AU2266" s="13">
        <f t="shared" ref="AU2266:AU2275" si="3058">_xlfn.POISSON.DIST(3,K2266,FALSE) * _xlfn.POISSON.DIST(5,L2266,FALSE)</f>
        <v>1.0215172676106673E-3</v>
      </c>
      <c r="AV2266" s="13">
        <f t="shared" ref="AV2266:AV2275" si="3059">_xlfn.POISSON.DIST(4,K2266,FALSE) * _xlfn.POISSON.DIST(5,L2266,FALSE)</f>
        <v>5.6387702705069768E-4</v>
      </c>
      <c r="AW2266" s="13">
        <f t="shared" ref="AW2266:AW2275" si="3060">_xlfn.POISSON.DIST(6,K2266,FALSE) * _xlfn.POISSON.DIST(6,L2266,FALSE)</f>
        <v>1.7453003735312299E-5</v>
      </c>
      <c r="AX2266" s="13">
        <f t="shared" ref="AX2266:AX2275" si="3061">_xlfn.POISSON.DIST(6,K2266,FALSE) * _xlfn.POISSON.DIST(0,L2266,FALSE)</f>
        <v>5.6420525906976634E-3</v>
      </c>
      <c r="AY2266" s="13">
        <f t="shared" ref="AY2266:AY2275" si="3062">_xlfn.POISSON.DIST(6,K2266,FALSE) * _xlfn.POISSON.DIST(1,L2266,FALSE)</f>
        <v>6.4475995256303631E-3</v>
      </c>
      <c r="AZ2266" s="13">
        <f t="shared" ref="AZ2266:AZ2275" si="3063">_xlfn.POISSON.DIST(6,K2266,FALSE) * _xlfn.POISSON.DIST(2,L2266,FALSE)</f>
        <v>3.6840794174313441E-3</v>
      </c>
      <c r="BA2266" s="13">
        <f t="shared" ref="BA2266:BA2275" si="3064">_xlfn.POISSON.DIST(6,K2266,FALSE) * _xlfn.POISSON.DIST(3,L2266,FALSE)</f>
        <v>1.4033585781280183E-3</v>
      </c>
      <c r="BB2266" s="13">
        <f t="shared" ref="BB2266:BB2275" si="3065">_xlfn.POISSON.DIST(6,K2266,FALSE) * _xlfn.POISSON.DIST(4,L2266,FALSE)</f>
        <v>4.0093095363670874E-4</v>
      </c>
      <c r="BC2266" s="13">
        <f t="shared" ref="BC2266:BC2275" si="3066">_xlfn.POISSON.DIST(6,K2266,FALSE) * _xlfn.POISSON.DIST(5,L2266,FALSE)</f>
        <v>9.1634814987037258E-5</v>
      </c>
      <c r="BD2266" s="13">
        <f t="shared" ref="BD2266:BD2275" si="3067">_xlfn.POISSON.DIST(0,K2266,FALSE) * _xlfn.POISSON.DIST(6,L2266,FALSE)</f>
        <v>1.0844526538397201E-4</v>
      </c>
      <c r="BE2266" s="13">
        <f t="shared" ref="BE2266:BE2275" si="3068">_xlfn.POISSON.DIST(1,K2266,FALSE) * _xlfn.POISSON.DIST(6,L2266,FALSE)</f>
        <v>2.3944693166261444E-4</v>
      </c>
      <c r="BF2266" s="13">
        <f t="shared" ref="BF2266:BF2275" si="3069">_xlfn.POISSON.DIST(2,K2266,FALSE) * _xlfn.POISSON.DIST(6,L2266,FALSE)</f>
        <v>2.643491759628022E-4</v>
      </c>
      <c r="BG2266" s="13">
        <f t="shared" ref="BG2266:BG2275" si="3070">_xlfn.POISSON.DIST(3,K2266,FALSE) * _xlfn.POISSON.DIST(6,L2266,FALSE)</f>
        <v>1.9456081937653316E-4</v>
      </c>
      <c r="BH2266" s="13">
        <f t="shared" ref="BH2266:BH2275" si="3071">_xlfn.POISSON.DIST(4,K2266,FALSE) * _xlfn.POISSON.DIST(6,L2266,FALSE)</f>
        <v>1.0739747617501912E-4</v>
      </c>
      <c r="BI2266" s="13">
        <f t="shared" ref="BI2266:BI2275" si="3072">_xlfn.POISSON.DIST(5,K2266,FALSE) * _xlfn.POISSON.DIST(6,L2266,FALSE)</f>
        <v>4.7426683031969142E-5</v>
      </c>
      <c r="BJ2266" s="14">
        <f t="shared" ref="BJ2266:BJ2275" si="3073">SUM(N2266,Q2266,T2266,W2266,X2266,Y2266,AD2266,AE2266,AF2266,AG2266,AM2266,AN2266,AO2266,AP2266,AQ2266,AX2266,AY2266,AZ2266,BA2266,BB2266,BC2266)</f>
        <v>0.6074967941287498</v>
      </c>
      <c r="BK2266" s="14">
        <f t="shared" ref="BK2266:BK2275" si="3074">SUM(M2266,P2266,S2266,V2266,AC2266,AL2266,AY2266)</f>
        <v>0.20412352549904561</v>
      </c>
      <c r="BL2266" s="14">
        <f t="shared" ref="BL2266:BL2275" si="3075">SUM(O2266,R2266,U2266,AA2266,AB2266,AH2266,AI2266,AJ2266,AK2266,AR2266,AS2266,AT2266,AU2266,AV2266,BD2266,BE2266,BF2266,BG2266,BH2266,BI2266)</f>
        <v>0.17830217187336206</v>
      </c>
      <c r="BM2266" s="14">
        <f t="shared" ref="BM2266:BM2275" si="3076">SUM(S2266:BI2266)</f>
        <v>0.64288043334452161</v>
      </c>
      <c r="BN2266" s="14">
        <f t="shared" ref="BN2266:BN2275" si="3077">SUM(M2266:R2266)</f>
        <v>0.34933176271264155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1.7444</v>
      </c>
      <c r="F2267" s="10">
        <f>VLOOKUP(B2267,home!$B$2:$E$405,3,FALSE)</f>
        <v>0.76439999999999997</v>
      </c>
      <c r="G2267" s="10">
        <f>VLOOKUP(C2267,away!$B$2:$E$405,4,FALSE)</f>
        <v>0.82799999999999996</v>
      </c>
      <c r="H2267" s="10">
        <f>VLOOKUP(A2267,away!$A$2:$E$405,3,FALSE)</f>
        <v>1.5556000000000001</v>
      </c>
      <c r="I2267" s="10">
        <f>VLOOKUP(C2267,away!$B$2:$E$405,3,FALSE)</f>
        <v>1.0713999999999999</v>
      </c>
      <c r="J2267" s="10">
        <f>VLOOKUP(B2267,home!$B$2:$E$405,4,FALSE)</f>
        <v>1.1428</v>
      </c>
      <c r="K2267" s="12">
        <f t="shared" si="3022"/>
        <v>1.10407123008</v>
      </c>
      <c r="L2267" s="12">
        <f t="shared" si="3023"/>
        <v>1.9046702931520001</v>
      </c>
      <c r="M2267" s="13">
        <f t="shared" si="3024"/>
        <v>4.9353750242604813E-2</v>
      </c>
      <c r="N2267" s="13">
        <f t="shared" si="3025"/>
        <v>5.449005573941379E-2</v>
      </c>
      <c r="O2267" s="13">
        <f t="shared" si="3026"/>
        <v>9.400262194273272E-2</v>
      </c>
      <c r="P2267" s="13">
        <f t="shared" si="3027"/>
        <v>0.10378559043905809</v>
      </c>
      <c r="Q2267" s="13">
        <f t="shared" si="3028"/>
        <v>3.0080451433671176E-2</v>
      </c>
      <c r="R2267" s="13">
        <f t="shared" si="3029"/>
        <v>8.9522000746360686E-2</v>
      </c>
      <c r="S2267" s="13">
        <f t="shared" si="3030"/>
        <v>5.4562463489782664E-2</v>
      </c>
      <c r="T2267" s="13">
        <f t="shared" si="3031"/>
        <v>5.7293342250314988E-2</v>
      </c>
      <c r="U2267" s="13">
        <f t="shared" si="3032"/>
        <v>9.8838665483257121E-2</v>
      </c>
      <c r="V2267" s="13">
        <f t="shared" si="3033"/>
        <v>1.2748772239552718E-2</v>
      </c>
      <c r="W2267" s="13">
        <f t="shared" si="3034"/>
        <v>1.1070320338578349E-2</v>
      </c>
      <c r="X2267" s="13">
        <f t="shared" si="3035"/>
        <v>2.1085310284566575E-2</v>
      </c>
      <c r="Y2267" s="13">
        <f t="shared" si="3036"/>
        <v>2.0080282060453154E-2</v>
      </c>
      <c r="Z2267" s="13">
        <f t="shared" si="3037"/>
        <v>5.6836631801708129E-2</v>
      </c>
      <c r="AA2267" s="13">
        <f t="shared" si="3038"/>
        <v>6.2751689986915937E-2</v>
      </c>
      <c r="AB2267" s="13">
        <f t="shared" si="3039"/>
        <v>3.4641167776726552E-2</v>
      </c>
      <c r="AC2267" s="13">
        <f t="shared" si="3040"/>
        <v>1.6755804368348284E-3</v>
      </c>
      <c r="AD2267" s="13">
        <f t="shared" si="3041"/>
        <v>3.0556055483984602E-3</v>
      </c>
      <c r="AE2267" s="13">
        <f t="shared" si="3042"/>
        <v>5.8199211156249736E-3</v>
      </c>
      <c r="AF2267" s="13">
        <f t="shared" si="3043"/>
        <v>5.5425154287094677E-3</v>
      </c>
      <c r="AG2267" s="13">
        <f t="shared" si="3044"/>
        <v>3.5188881621331818E-3</v>
      </c>
      <c r="AH2267" s="13">
        <f t="shared" si="3045"/>
        <v>2.7063761038882941E-2</v>
      </c>
      <c r="AI2267" s="13">
        <f t="shared" si="3046"/>
        <v>2.9880319940790667E-2</v>
      </c>
      <c r="AJ2267" s="13">
        <f t="shared" si="3047"/>
        <v>1.6495000796106354E-2</v>
      </c>
      <c r="AK2267" s="13">
        <f t="shared" si="3048"/>
        <v>6.0705519397092423E-3</v>
      </c>
      <c r="AL2267" s="13">
        <f t="shared" si="3049"/>
        <v>1.4094256595310696E-4</v>
      </c>
      <c r="AM2267" s="13">
        <f t="shared" si="3050"/>
        <v>6.7472123529191191E-4</v>
      </c>
      <c r="AN2267" s="13">
        <f t="shared" si="3051"/>
        <v>1.2851214930193254E-3</v>
      </c>
      <c r="AO2267" s="13">
        <f t="shared" si="3052"/>
        <v>1.2238663654225276E-3</v>
      </c>
      <c r="AP2267" s="13">
        <f t="shared" si="3053"/>
        <v>7.770206363360661E-4</v>
      </c>
      <c r="AQ2267" s="13">
        <f t="shared" si="3054"/>
        <v>3.699920307988424E-4</v>
      </c>
      <c r="AR2267" s="13">
        <f t="shared" si="3055"/>
        <v>1.0309508334344969E-2</v>
      </c>
      <c r="AS2267" s="13">
        <f t="shared" si="3056"/>
        <v>1.1382431548220259E-2</v>
      </c>
      <c r="AT2267" s="13">
        <f t="shared" si="3057"/>
        <v>6.2835076003724712E-3</v>
      </c>
      <c r="AU2267" s="13">
        <f t="shared" si="3058"/>
        <v>2.3124799885200888E-3</v>
      </c>
      <c r="AV2267" s="13">
        <f t="shared" si="3059"/>
        <v>6.3828565636518968E-4</v>
      </c>
      <c r="AW2267" s="13">
        <f t="shared" si="3060"/>
        <v>8.2329707882909957E-6</v>
      </c>
      <c r="AX2267" s="13">
        <f t="shared" si="3061"/>
        <v>1.2415671736830646E-4</v>
      </c>
      <c r="AY2267" s="13">
        <f t="shared" si="3062"/>
        <v>2.3647761126668228E-4</v>
      </c>
      <c r="AZ2267" s="13">
        <f t="shared" si="3063"/>
        <v>2.2520594058759828E-4</v>
      </c>
      <c r="BA2267" s="13">
        <f t="shared" si="3064"/>
        <v>1.4298102162618425E-4</v>
      </c>
      <c r="BB2267" s="13">
        <f t="shared" si="3065"/>
        <v>6.808292609397923E-5</v>
      </c>
      <c r="BC2267" s="13">
        <f t="shared" si="3066"/>
        <v>2.593510536041307E-5</v>
      </c>
      <c r="BD2267" s="13">
        <f t="shared" si="3067"/>
        <v>3.2727023769049701E-3</v>
      </c>
      <c r="BE2267" s="13">
        <f t="shared" si="3068"/>
        <v>3.6132965389552097E-3</v>
      </c>
      <c r="BF2267" s="13">
        <f t="shared" si="3069"/>
        <v>1.9946683772040425E-3</v>
      </c>
      <c r="BG2267" s="13">
        <f t="shared" si="3070"/>
        <v>7.3408532294044846E-4</v>
      </c>
      <c r="BH2267" s="13">
        <f t="shared" si="3071"/>
        <v>2.0262062137063377E-4</v>
      </c>
      <c r="BI2267" s="13">
        <f t="shared" si="3072"/>
        <v>4.4741519735249891E-5</v>
      </c>
      <c r="BJ2267" s="14">
        <f t="shared" si="3073"/>
        <v>0.21719025344503592</v>
      </c>
      <c r="BK2267" s="14">
        <f t="shared" si="3074"/>
        <v>0.22250357702505291</v>
      </c>
      <c r="BL2267" s="14">
        <f t="shared" si="3075"/>
        <v>0.50005410753641566</v>
      </c>
      <c r="BM2267" s="14">
        <f t="shared" si="3076"/>
        <v>0.57512185462389309</v>
      </c>
      <c r="BN2267" s="14">
        <f t="shared" si="3077"/>
        <v>0.42123447054384128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1.5941000000000001</v>
      </c>
      <c r="F2272" s="10">
        <f>VLOOKUP(B2272,home!$B$2:$E$405,3,FALSE)</f>
        <v>0.37640000000000001</v>
      </c>
      <c r="G2272" s="10">
        <f>VLOOKUP(C2272,away!$B$2:$E$405,4,FALSE)</f>
        <v>1.1919</v>
      </c>
      <c r="H2272" s="10">
        <f>VLOOKUP(A2272,away!$A$2:$E$405,3,FALSE)</f>
        <v>1.1647000000000001</v>
      </c>
      <c r="I2272" s="10">
        <f>VLOOKUP(C2272,away!$B$2:$E$405,3,FALSE)</f>
        <v>0.85860000000000003</v>
      </c>
      <c r="J2272" s="10">
        <f>VLOOKUP(B2272,home!$B$2:$E$405,4,FALSE)</f>
        <v>1.0303</v>
      </c>
      <c r="K2272" s="12">
        <f t="shared" si="3022"/>
        <v>0.71516293215600002</v>
      </c>
      <c r="L2272" s="12">
        <f t="shared" si="3023"/>
        <v>1.0303117660260002</v>
      </c>
      <c r="M2272" s="13">
        <f t="shared" si="3024"/>
        <v>0.17456210498204772</v>
      </c>
      <c r="N2272" s="13">
        <f t="shared" si="3025"/>
        <v>0.12484034684228475</v>
      </c>
      <c r="O2272" s="13">
        <f t="shared" si="3026"/>
        <v>0.17985339066526965</v>
      </c>
      <c r="P2272" s="13">
        <f t="shared" si="3027"/>
        <v>0.1286244782263728</v>
      </c>
      <c r="Q2272" s="13">
        <f t="shared" si="3028"/>
        <v>4.4640594249550206E-2</v>
      </c>
      <c r="R2272" s="13">
        <f t="shared" si="3029"/>
        <v>9.2652532281049027E-2</v>
      </c>
      <c r="S2272" s="13">
        <f t="shared" si="3030"/>
        <v>2.3693940332450859E-2</v>
      </c>
      <c r="T2272" s="13">
        <f t="shared" si="3031"/>
        <v>4.5993729497704181E-2</v>
      </c>
      <c r="U2272" s="13">
        <f t="shared" si="3032"/>
        <v>6.6261656657793461E-2</v>
      </c>
      <c r="V2272" s="13">
        <f t="shared" si="3033"/>
        <v>1.939851284638926E-3</v>
      </c>
      <c r="W2272" s="13">
        <f t="shared" si="3034"/>
        <v>1.0641766092231535E-2</v>
      </c>
      <c r="X2272" s="13">
        <f t="shared" si="3035"/>
        <v>1.096433681612268E-2</v>
      </c>
      <c r="Y2272" s="13">
        <f t="shared" si="3036"/>
        <v>5.6483426141616241E-3</v>
      </c>
      <c r="Z2272" s="13">
        <f t="shared" si="3037"/>
        <v>3.1820331387089541E-2</v>
      </c>
      <c r="AA2272" s="13">
        <f t="shared" si="3038"/>
        <v>2.2756721496966555E-2</v>
      </c>
      <c r="AB2272" s="13">
        <f t="shared" si="3039"/>
        <v>8.1373818360140418E-3</v>
      </c>
      <c r="AC2272" s="13">
        <f t="shared" si="3040"/>
        <v>8.9335096293200706E-5</v>
      </c>
      <c r="AD2272" s="13">
        <f t="shared" si="3041"/>
        <v>1.9026491604596499E-3</v>
      </c>
      <c r="AE2272" s="13">
        <f t="shared" si="3042"/>
        <v>1.9603218166410687E-3</v>
      </c>
      <c r="AF2272" s="13">
        <f t="shared" si="3043"/>
        <v>1.009871316441378E-3</v>
      </c>
      <c r="AG2272" s="13">
        <f t="shared" si="3044"/>
        <v>3.4682743316723929E-4</v>
      </c>
      <c r="AH2272" s="13">
        <f t="shared" si="3045"/>
        <v>8.1962154567411967E-3</v>
      </c>
      <c r="AI2272" s="13">
        <f t="shared" si="3046"/>
        <v>5.8616294786253626E-3</v>
      </c>
      <c r="AJ2272" s="13">
        <f t="shared" si="3047"/>
        <v>2.0960100625728802E-3</v>
      </c>
      <c r="AK2272" s="13">
        <f t="shared" si="3048"/>
        <v>4.9966290072603423E-4</v>
      </c>
      <c r="AL2272" s="13">
        <f t="shared" si="3049"/>
        <v>2.6330296943193801E-6</v>
      </c>
      <c r="AM2272" s="13">
        <f t="shared" si="3050"/>
        <v>2.7214083049169503E-4</v>
      </c>
      <c r="AN2272" s="13">
        <f t="shared" si="3051"/>
        <v>2.8038989967168066E-4</v>
      </c>
      <c r="AO2272" s="13">
        <f t="shared" si="3052"/>
        <v>1.4444450635329114E-4</v>
      </c>
      <c r="AP2272" s="13">
        <f t="shared" si="3053"/>
        <v>4.9607624811204404E-5</v>
      </c>
      <c r="AQ2272" s="13">
        <f t="shared" si="3054"/>
        <v>1.2777829881896807E-5</v>
      </c>
      <c r="AR2272" s="13">
        <f t="shared" si="3055"/>
        <v>1.6889314443929249E-3</v>
      </c>
      <c r="AS2272" s="13">
        <f t="shared" si="3056"/>
        <v>1.2078611639825124E-3</v>
      </c>
      <c r="AT2272" s="13">
        <f t="shared" si="3057"/>
        <v>4.319087658355464E-4</v>
      </c>
      <c r="AU2272" s="13">
        <f t="shared" si="3058"/>
        <v>1.0296171313294288E-4</v>
      </c>
      <c r="AV2272" s="13">
        <f t="shared" si="3059"/>
        <v>1.8408600165990084E-5</v>
      </c>
      <c r="AW2272" s="13">
        <f t="shared" si="3060"/>
        <v>5.3892323979799119E-8</v>
      </c>
      <c r="AX2272" s="13">
        <f t="shared" si="3061"/>
        <v>3.2437505715634938E-5</v>
      </c>
      <c r="AY2272" s="13">
        <f t="shared" si="3062"/>
        <v>3.3420743799354311E-5</v>
      </c>
      <c r="AZ2272" s="13">
        <f t="shared" si="3063"/>
        <v>1.7216892782907612E-5</v>
      </c>
      <c r="BA2272" s="13">
        <f t="shared" si="3064"/>
        <v>5.9129224028792807E-6</v>
      </c>
      <c r="BB2272" s="13">
        <f t="shared" si="3065"/>
        <v>1.523038380821313E-6</v>
      </c>
      <c r="BC2272" s="13">
        <f t="shared" si="3066"/>
        <v>3.1384087277387741E-7</v>
      </c>
      <c r="BD2272" s="13">
        <f t="shared" si="3067"/>
        <v>2.900209898615528E-4</v>
      </c>
      <c r="BE2272" s="13">
        <f t="shared" si="3068"/>
        <v>2.0741226149617364E-4</v>
      </c>
      <c r="BF2272" s="13">
        <f t="shared" si="3069"/>
        <v>7.4166780548355301E-5</v>
      </c>
      <c r="BG2272" s="13">
        <f t="shared" si="3070"/>
        <v>1.7680444081844123E-5</v>
      </c>
      <c r="BH2272" s="13">
        <f t="shared" si="3071"/>
        <v>3.1610995578479593E-6</v>
      </c>
      <c r="BI2272" s="13">
        <f t="shared" si="3072"/>
        <v>4.521402457255164E-7</v>
      </c>
      <c r="BJ2272" s="14">
        <f t="shared" si="3073"/>
        <v>0.24879897147392846</v>
      </c>
      <c r="BK2272" s="14">
        <f t="shared" si="3074"/>
        <v>0.32894576369529721</v>
      </c>
      <c r="BL2272" s="14">
        <f t="shared" si="3075"/>
        <v>0.39035816623905967</v>
      </c>
      <c r="BM2272" s="14">
        <f t="shared" si="3076"/>
        <v>0.25471641869732525</v>
      </c>
      <c r="BN2272" s="14">
        <f t="shared" si="3077"/>
        <v>0.74517344724657408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1.1607000000000001</v>
      </c>
      <c r="F2273" s="10">
        <f>VLOOKUP(B2273,home!$B$2:$E$405,3,FALSE)</f>
        <v>0.68920000000000003</v>
      </c>
      <c r="G2273" s="10">
        <f>VLOOKUP(C2273,away!$B$2:$E$405,4,FALSE)</f>
        <v>1.2061999999999999</v>
      </c>
      <c r="H2273" s="10">
        <f>VLOOKUP(A2273,away!$A$2:$E$405,3,FALSE)</f>
        <v>0.89880000000000004</v>
      </c>
      <c r="I2273" s="10">
        <f>VLOOKUP(C2273,away!$B$2:$E$405,3,FALSE)</f>
        <v>0.8901</v>
      </c>
      <c r="J2273" s="10">
        <f>VLOOKUP(B2273,home!$B$2:$E$405,4,FALSE)</f>
        <v>1.1126</v>
      </c>
      <c r="K2273" s="12">
        <f t="shared" si="3022"/>
        <v>0.96490504552800005</v>
      </c>
      <c r="L2273" s="12">
        <f t="shared" si="3023"/>
        <v>0.89010434368800007</v>
      </c>
      <c r="M2273" s="13">
        <f t="shared" si="3024"/>
        <v>0.15645147371137832</v>
      </c>
      <c r="N2273" s="13">
        <f t="shared" si="3025"/>
        <v>0.15096081636440017</v>
      </c>
      <c r="O2273" s="13">
        <f t="shared" si="3026"/>
        <v>0.1392581363268868</v>
      </c>
      <c r="P2273" s="13">
        <f t="shared" si="3027"/>
        <v>0.13437087837263911</v>
      </c>
      <c r="Q2273" s="13">
        <f t="shared" si="3028"/>
        <v>7.2831426693517803E-2</v>
      </c>
      <c r="R2273" s="13">
        <f t="shared" si="3029"/>
        <v>6.1977136019228794E-2</v>
      </c>
      <c r="S2273" s="13">
        <f t="shared" si="3030"/>
        <v>2.8851650493148154E-2</v>
      </c>
      <c r="T2273" s="13">
        <f t="shared" si="3031"/>
        <v>6.4827569256894355E-2</v>
      </c>
      <c r="U2273" s="13">
        <f t="shared" si="3032"/>
        <v>5.9802051252329007E-2</v>
      </c>
      <c r="V2273" s="13">
        <f t="shared" si="3033"/>
        <v>2.7533007358610164E-3</v>
      </c>
      <c r="W2273" s="13">
        <f t="shared" si="3034"/>
        <v>2.3425137029859332E-2</v>
      </c>
      <c r="X2273" s="13">
        <f t="shared" si="3035"/>
        <v>2.0850816221764407E-2</v>
      </c>
      <c r="Y2273" s="13">
        <f t="shared" si="3036"/>
        <v>9.2797010442163558E-3</v>
      </c>
      <c r="Z2273" s="13">
        <f t="shared" si="3037"/>
        <v>1.8388705993352523E-2</v>
      </c>
      <c r="AA2273" s="13">
        <f t="shared" si="3038"/>
        <v>1.7743355193716819E-2</v>
      </c>
      <c r="AB2273" s="13">
        <f t="shared" si="3039"/>
        <v>8.5603264755064017E-3</v>
      </c>
      <c r="AC2273" s="13">
        <f t="shared" si="3040"/>
        <v>1.4779480400748209E-4</v>
      </c>
      <c r="AD2273" s="13">
        <f t="shared" si="3041"/>
        <v>5.6507582280740142E-3</v>
      </c>
      <c r="AE2273" s="13">
        <f t="shared" si="3042"/>
        <v>5.0297644439393861E-3</v>
      </c>
      <c r="AF2273" s="13">
        <f t="shared" si="3043"/>
        <v>2.2385075896389529E-3</v>
      </c>
      <c r="AG2273" s="13">
        <f t="shared" si="3044"/>
        <v>6.6416844297206249E-4</v>
      </c>
      <c r="AH2273" s="13">
        <f t="shared" si="3045"/>
        <v>4.0919667698711588E-3</v>
      </c>
      <c r="AI2273" s="13">
        <f t="shared" si="3046"/>
        <v>3.9483593823815928E-3</v>
      </c>
      <c r="AJ2273" s="13">
        <f t="shared" si="3047"/>
        <v>1.9048959448089086E-3</v>
      </c>
      <c r="AK2273" s="13">
        <f t="shared" si="3048"/>
        <v>6.1268123611731419E-4</v>
      </c>
      <c r="AL2273" s="13">
        <f t="shared" si="3049"/>
        <v>5.0774383039776018E-6</v>
      </c>
      <c r="AM2273" s="13">
        <f t="shared" si="3050"/>
        <v>1.0904890250654957E-3</v>
      </c>
      <c r="AN2273" s="13">
        <f t="shared" si="3051"/>
        <v>9.7064901795489004E-4</v>
      </c>
      <c r="AO2273" s="13">
        <f t="shared" si="3052"/>
        <v>4.3198945353906955E-4</v>
      </c>
      <c r="AP2273" s="13">
        <f t="shared" si="3053"/>
        <v>1.2817189634084381E-4</v>
      </c>
      <c r="AQ2273" s="13">
        <f t="shared" si="3054"/>
        <v>2.8521590417928276E-5</v>
      </c>
      <c r="AR2273" s="13">
        <f t="shared" si="3055"/>
        <v>7.2845547921785488E-4</v>
      </c>
      <c r="AS2273" s="13">
        <f t="shared" si="3056"/>
        <v>7.0289036733982529E-4</v>
      </c>
      <c r="AT2273" s="13">
        <f t="shared" si="3057"/>
        <v>3.391112309496134E-4</v>
      </c>
      <c r="AU2273" s="13">
        <f t="shared" si="3058"/>
        <v>1.0907004591283096E-4</v>
      </c>
      <c r="AV2273" s="13">
        <f t="shared" si="3059"/>
        <v>2.63105594043153E-5</v>
      </c>
      <c r="AW2273" s="13">
        <f t="shared" si="3060"/>
        <v>1.2113444447441932E-7</v>
      </c>
      <c r="AX2273" s="13">
        <f t="shared" si="3061"/>
        <v>1.7536972706310103E-4</v>
      </c>
      <c r="AY2273" s="13">
        <f t="shared" si="3062"/>
        <v>1.5609735581024523E-4</v>
      </c>
      <c r="AZ2273" s="13">
        <f t="shared" si="3063"/>
        <v>6.9471467222455277E-5</v>
      </c>
      <c r="BA2273" s="13">
        <f t="shared" si="3064"/>
        <v>2.0612284912361992E-5</v>
      </c>
      <c r="BB2273" s="13">
        <f t="shared" si="3065"/>
        <v>4.5867710834570074E-6</v>
      </c>
      <c r="BC2273" s="13">
        <f t="shared" si="3066"/>
        <v>8.1654097297751955E-7</v>
      </c>
      <c r="BD2273" s="13">
        <f t="shared" si="3067"/>
        <v>1.0806689770585603E-4</v>
      </c>
      <c r="BE2273" s="13">
        <f t="shared" si="3068"/>
        <v>1.0427429485093872E-4</v>
      </c>
      <c r="BF2273" s="13">
        <f t="shared" si="3069"/>
        <v>5.0307396610272562E-5</v>
      </c>
      <c r="BG2273" s="13">
        <f t="shared" si="3070"/>
        <v>1.6180620272210067E-5</v>
      </c>
      <c r="BH2273" s="13">
        <f t="shared" si="3071"/>
        <v>3.9031905351070339E-6</v>
      </c>
      <c r="BI2273" s="13">
        <f t="shared" si="3072"/>
        <v>7.532416481963824E-7</v>
      </c>
      <c r="BJ2273" s="14">
        <f t="shared" si="3073"/>
        <v>0.35883544044565974</v>
      </c>
      <c r="BK2273" s="14">
        <f t="shared" si="3074"/>
        <v>0.32273627291114826</v>
      </c>
      <c r="BL2273" s="14">
        <f t="shared" si="3075"/>
        <v>0.30008823192529388</v>
      </c>
      <c r="BM2273" s="14">
        <f t="shared" si="3076"/>
        <v>0.28404280756603761</v>
      </c>
      <c r="BN2273" s="14">
        <f t="shared" si="3077"/>
        <v>0.71584986748805113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1.1607000000000001</v>
      </c>
      <c r="F2274" s="10">
        <f>VLOOKUP(B2274,home!$B$2:$E$405,3,FALSE)</f>
        <v>0.77539999999999998</v>
      </c>
      <c r="G2274" s="10">
        <f>VLOOKUP(C2274,away!$B$2:$E$405,4,FALSE)</f>
        <v>1.1748000000000001</v>
      </c>
      <c r="H2274" s="10">
        <f>VLOOKUP(A2274,away!$A$2:$E$405,3,FALSE)</f>
        <v>0.89880000000000004</v>
      </c>
      <c r="I2274" s="10">
        <f>VLOOKUP(C2274,away!$B$2:$E$405,3,FALSE)</f>
        <v>1.2137</v>
      </c>
      <c r="J2274" s="10">
        <f>VLOOKUP(B2274,home!$B$2:$E$405,4,FALSE)</f>
        <v>1.1126</v>
      </c>
      <c r="K2274" s="12">
        <f t="shared" si="3022"/>
        <v>1.057327965144</v>
      </c>
      <c r="L2274" s="12">
        <f t="shared" si="3023"/>
        <v>1.2137059228560001</v>
      </c>
      <c r="M2274" s="13">
        <f t="shared" si="3024"/>
        <v>0.10320542205728903</v>
      </c>
      <c r="N2274" s="13">
        <f t="shared" si="3025"/>
        <v>0.10912197889566108</v>
      </c>
      <c r="O2274" s="13">
        <f t="shared" si="3026"/>
        <v>0.12526103202178496</v>
      </c>
      <c r="P2274" s="13">
        <f t="shared" si="3027"/>
        <v>0.1324419920994313</v>
      </c>
      <c r="Q2274" s="13">
        <f t="shared" si="3028"/>
        <v>5.7688859949117925E-2</v>
      </c>
      <c r="R2274" s="13">
        <f t="shared" si="3029"/>
        <v>7.6015028233947762E-2</v>
      </c>
      <c r="S2274" s="13">
        <f t="shared" si="3030"/>
        <v>4.2490212533429057E-2</v>
      </c>
      <c r="T2274" s="13">
        <f t="shared" si="3031"/>
        <v>7.0017311003054722E-2</v>
      </c>
      <c r="U2274" s="13">
        <f t="shared" si="3032"/>
        <v>8.0372815122963681E-2</v>
      </c>
      <c r="V2274" s="13">
        <f t="shared" si="3033"/>
        <v>6.0585623856637292E-3</v>
      </c>
      <c r="W2274" s="13">
        <f t="shared" si="3034"/>
        <v>2.0332014967159352E-2</v>
      </c>
      <c r="X2274" s="13">
        <f t="shared" si="3035"/>
        <v>2.4677086989238147E-2</v>
      </c>
      <c r="Y2274" s="13">
        <f t="shared" si="3036"/>
        <v>1.4975363318835542E-2</v>
      </c>
      <c r="Z2274" s="13">
        <f t="shared" si="3037"/>
        <v>3.0753296664536165E-2</v>
      </c>
      <c r="AA2274" s="13">
        <f t="shared" si="3038"/>
        <v>3.2516320583783787E-2</v>
      </c>
      <c r="AB2274" s="13">
        <f t="shared" si="3039"/>
        <v>1.7190207538411037E-2</v>
      </c>
      <c r="AC2274" s="13">
        <f t="shared" si="3040"/>
        <v>4.859289703612743E-4</v>
      </c>
      <c r="AD2274" s="13">
        <f t="shared" si="3041"/>
        <v>5.3744020031259859E-3</v>
      </c>
      <c r="AE2274" s="13">
        <f t="shared" si="3042"/>
        <v>6.5229435430031605E-3</v>
      </c>
      <c r="AF2274" s="13">
        <f t="shared" si="3043"/>
        <v>3.9584676062991197E-3</v>
      </c>
      <c r="AG2274" s="13">
        <f t="shared" si="3044"/>
        <v>1.6014718597329519E-3</v>
      </c>
      <c r="AH2274" s="13">
        <f t="shared" si="3045"/>
        <v>9.3313645772738051E-3</v>
      </c>
      <c r="AI2274" s="13">
        <f t="shared" si="3046"/>
        <v>9.8663127205057127E-3</v>
      </c>
      <c r="AJ2274" s="13">
        <f t="shared" si="3047"/>
        <v>5.2159641761233347E-3</v>
      </c>
      <c r="AK2274" s="13">
        <f t="shared" si="3048"/>
        <v>1.8383282628681617E-3</v>
      </c>
      <c r="AL2274" s="13">
        <f t="shared" si="3049"/>
        <v>2.4943418502856578E-5</v>
      </c>
      <c r="AM2274" s="13">
        <f t="shared" si="3050"/>
        <v>1.1365011067662077E-3</v>
      </c>
      <c r="AN2274" s="13">
        <f t="shared" si="3051"/>
        <v>1.3793781246145458E-3</v>
      </c>
      <c r="AO2274" s="13">
        <f t="shared" si="3052"/>
        <v>8.3707969985133803E-4</v>
      </c>
      <c r="AP2274" s="13">
        <f t="shared" si="3053"/>
        <v>3.3865619653736402E-4</v>
      </c>
      <c r="AQ2274" s="13">
        <f t="shared" si="3054"/>
        <v>1.027572578873211E-4</v>
      </c>
      <c r="AR2274" s="13">
        <f t="shared" si="3055"/>
        <v>2.2651064911531757E-3</v>
      </c>
      <c r="AS2274" s="13">
        <f t="shared" si="3056"/>
        <v>2.3949604371254528E-3</v>
      </c>
      <c r="AT2274" s="13">
        <f t="shared" si="3057"/>
        <v>1.2661293227931199E-3</v>
      </c>
      <c r="AU2274" s="13">
        <f t="shared" si="3058"/>
        <v>4.4623798015933335E-4</v>
      </c>
      <c r="AV2274" s="13">
        <f t="shared" si="3059"/>
        <v>1.1795497388295912E-4</v>
      </c>
      <c r="AW2274" s="13">
        <f t="shared" si="3060"/>
        <v>8.8915333732669153E-7</v>
      </c>
      <c r="AX2274" s="13">
        <f t="shared" si="3061"/>
        <v>2.0027573376683628E-4</v>
      </c>
      <c r="AY2274" s="13">
        <f t="shared" si="3062"/>
        <v>2.4307584427714062E-4</v>
      </c>
      <c r="AZ2274" s="13">
        <f t="shared" si="3063"/>
        <v>1.4751129595119418E-4</v>
      </c>
      <c r="BA2274" s="13">
        <f t="shared" si="3064"/>
        <v>5.9678444528042909E-5</v>
      </c>
      <c r="BB2274" s="13">
        <f t="shared" si="3065"/>
        <v>1.8108020397629732E-5</v>
      </c>
      <c r="BC2274" s="13">
        <f t="shared" si="3066"/>
        <v>4.3955623215600886E-6</v>
      </c>
      <c r="BD2274" s="13">
        <f t="shared" si="3067"/>
        <v>4.5819552736869689E-4</v>
      </c>
      <c r="BE2274" s="13">
        <f t="shared" si="3068"/>
        <v>4.8446294459082614E-4</v>
      </c>
      <c r="BF2274" s="13">
        <f t="shared" si="3069"/>
        <v>2.5611810969594433E-4</v>
      </c>
      <c r="BG2274" s="13">
        <f t="shared" si="3070"/>
        <v>9.0266946587113536E-5</v>
      </c>
      <c r="BH2274" s="13">
        <f t="shared" si="3071"/>
        <v>2.3860441738678716E-5</v>
      </c>
      <c r="BI2274" s="13">
        <f t="shared" si="3072"/>
        <v>5.0456624621988285E-6</v>
      </c>
      <c r="BJ2274" s="14">
        <f t="shared" si="3073"/>
        <v>0.3187373174221273</v>
      </c>
      <c r="BK2274" s="14">
        <f t="shared" si="3074"/>
        <v>0.28495013730895435</v>
      </c>
      <c r="BL2274" s="14">
        <f t="shared" si="3075"/>
        <v>0.36541571207521978</v>
      </c>
      <c r="BM2274" s="14">
        <f t="shared" si="3076"/>
        <v>0.39587996352266575</v>
      </c>
      <c r="BN2274" s="14">
        <f t="shared" si="3077"/>
        <v>0.60373431325723204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1.5941000000000001</v>
      </c>
      <c r="F2277" s="10">
        <f>VLOOKUP(B2277,home!$B$2:$E$405,3,FALSE)</f>
        <v>0.94099999999999995</v>
      </c>
      <c r="G2277" s="10">
        <f>VLOOKUP(C2277,away!$B$2:$E$405,4,FALSE)</f>
        <v>0.9758</v>
      </c>
      <c r="H2277" s="10">
        <f>VLOOKUP(A2277,away!$A$2:$E$405,3,FALSE)</f>
        <v>1.1647000000000001</v>
      </c>
      <c r="I2277" s="10">
        <f>VLOOKUP(C2277,away!$B$2:$E$405,3,FALSE)</f>
        <v>0.57240000000000002</v>
      </c>
      <c r="J2277" s="10">
        <f>VLOOKUP(B2277,home!$B$2:$E$405,4,FALSE)</f>
        <v>1.0303</v>
      </c>
      <c r="K2277" s="12">
        <f t="shared" si="3078"/>
        <v>1.4637469359799999</v>
      </c>
      <c r="L2277" s="12">
        <f t="shared" si="3079"/>
        <v>0.68687451068400007</v>
      </c>
      <c r="M2277" s="13">
        <f t="shared" si="3080"/>
        <v>0.11641179157043648</v>
      </c>
      <c r="N2277" s="13">
        <f t="shared" si="3081"/>
        <v>0.17039740322316876</v>
      </c>
      <c r="O2277" s="13">
        <f t="shared" si="3082"/>
        <v>7.9960292372791356E-2</v>
      </c>
      <c r="P2277" s="13">
        <f t="shared" si="3083"/>
        <v>0.11704163296073829</v>
      </c>
      <c r="Q2277" s="13">
        <f t="shared" si="3084"/>
        <v>0.12470933843343096</v>
      </c>
      <c r="R2277" s="13">
        <f t="shared" si="3085"/>
        <v>2.7461343348855315E-2</v>
      </c>
      <c r="S2277" s="13">
        <f t="shared" si="3086"/>
        <v>2.9418720520737754E-2</v>
      </c>
      <c r="T2277" s="13">
        <f t="shared" si="3087"/>
        <v>8.5659665814188241E-2</v>
      </c>
      <c r="U2277" s="13">
        <f t="shared" si="3088"/>
        <v>4.0196457184781716E-2</v>
      </c>
      <c r="V2277" s="13">
        <f t="shared" si="3089"/>
        <v>3.2864321492909235E-3</v>
      </c>
      <c r="W2277" s="13">
        <f t="shared" si="3090"/>
        <v>6.0847637340009142E-2</v>
      </c>
      <c r="X2277" s="13">
        <f t="shared" si="3091"/>
        <v>4.1794691124196266E-2</v>
      </c>
      <c r="Y2277" s="13">
        <f t="shared" si="3092"/>
        <v>1.4353854007560613E-2</v>
      </c>
      <c r="Z2277" s="13">
        <f t="shared" si="3093"/>
        <v>6.2874989251567722E-3</v>
      </c>
      <c r="AA2277" s="13">
        <f t="shared" si="3094"/>
        <v>9.2033072866757673E-3</v>
      </c>
      <c r="AB2277" s="13">
        <f t="shared" si="3095"/>
        <v>6.7356564208770333E-3</v>
      </c>
      <c r="AC2277" s="13">
        <f t="shared" si="3096"/>
        <v>2.0651332877162905E-4</v>
      </c>
      <c r="AD2277" s="13">
        <f t="shared" si="3097"/>
        <v>2.2266385679515152E-2</v>
      </c>
      <c r="AE2277" s="13">
        <f t="shared" si="3098"/>
        <v>1.5294212768318195E-2</v>
      </c>
      <c r="AF2277" s="13">
        <f t="shared" si="3099"/>
        <v>5.2526024557677728E-3</v>
      </c>
      <c r="AG2277" s="13">
        <f t="shared" si="3100"/>
        <v>1.2026262472076888E-3</v>
      </c>
      <c r="AH2277" s="13">
        <f t="shared" si="3101"/>
        <v>1.0796806869108084E-3</v>
      </c>
      <c r="AI2277" s="13">
        <f t="shared" si="3102"/>
        <v>1.5803792973024769E-3</v>
      </c>
      <c r="AJ2277" s="13">
        <f t="shared" si="3103"/>
        <v>1.1566376770563633E-3</v>
      </c>
      <c r="AK2277" s="13">
        <f t="shared" si="3104"/>
        <v>5.6434161861009229E-4</v>
      </c>
      <c r="AL2277" s="13">
        <f t="shared" si="3105"/>
        <v>8.3052264384968315E-6</v>
      </c>
      <c r="AM2277" s="13">
        <f t="shared" si="3106"/>
        <v>6.5184707627478477E-3</v>
      </c>
      <c r="AN2277" s="13">
        <f t="shared" si="3107"/>
        <v>4.477371415570388E-3</v>
      </c>
      <c r="AO2277" s="13">
        <f t="shared" si="3108"/>
        <v>1.5376961501102192E-3</v>
      </c>
      <c r="AP2277" s="13">
        <f t="shared" si="3109"/>
        <v>3.520680968958759E-4</v>
      </c>
      <c r="AQ2277" s="13">
        <f t="shared" si="3110"/>
        <v>6.0456650445700453E-5</v>
      </c>
      <c r="AR2277" s="13">
        <f t="shared" si="3111"/>
        <v>1.483210287033654E-4</v>
      </c>
      <c r="AS2277" s="13">
        <f t="shared" si="3112"/>
        <v>2.1710445130595271E-4</v>
      </c>
      <c r="AT2277" s="13">
        <f t="shared" si="3113"/>
        <v>1.5889298769335372E-4</v>
      </c>
      <c r="AU2277" s="13">
        <f t="shared" si="3114"/>
        <v>7.752637462828479E-5</v>
      </c>
      <c r="AV2277" s="13">
        <f t="shared" si="3115"/>
        <v>2.8369748329947368E-5</v>
      </c>
      <c r="AW2277" s="13">
        <f t="shared" si="3116"/>
        <v>2.3194893159422545E-7</v>
      </c>
      <c r="AX2277" s="13">
        <f t="shared" si="3117"/>
        <v>1.5902319343745644E-3</v>
      </c>
      <c r="AY2277" s="13">
        <f t="shared" si="3118"/>
        <v>1.0922897817975997E-3</v>
      </c>
      <c r="AZ2277" s="13">
        <f t="shared" si="3119"/>
        <v>3.7513300469867969E-4</v>
      </c>
      <c r="BA2277" s="13">
        <f t="shared" si="3120"/>
        <v>8.5889766347941449E-5</v>
      </c>
      <c r="BB2277" s="13">
        <f t="shared" si="3121"/>
        <v>1.4748872808251339E-5</v>
      </c>
      <c r="BC2277" s="13">
        <f t="shared" si="3122"/>
        <v>2.02612495866164E-6</v>
      </c>
      <c r="BD2277" s="13">
        <f t="shared" si="3123"/>
        <v>1.6979655669128594E-5</v>
      </c>
      <c r="BE2277" s="13">
        <f t="shared" si="3124"/>
        <v>2.4853918959682409E-5</v>
      </c>
      <c r="BF2277" s="13">
        <f t="shared" si="3125"/>
        <v>1.8189923862165184E-5</v>
      </c>
      <c r="BG2277" s="13">
        <f t="shared" si="3126"/>
        <v>8.8751484396512591E-6</v>
      </c>
      <c r="BH2277" s="13">
        <f t="shared" si="3127"/>
        <v>3.2477428337268018E-6</v>
      </c>
      <c r="BI2277" s="13">
        <f t="shared" si="3128"/>
        <v>9.5077472434372128E-7</v>
      </c>
      <c r="BJ2277" s="14">
        <f t="shared" si="3129"/>
        <v>0.55788479965411863</v>
      </c>
      <c r="BK2277" s="14">
        <f t="shared" si="3130"/>
        <v>0.26746568553821121</v>
      </c>
      <c r="BL2277" s="14">
        <f t="shared" si="3131"/>
        <v>0.16864140764901053</v>
      </c>
      <c r="BM2277" s="14">
        <f t="shared" si="3132"/>
        <v>0.36320553202420985</v>
      </c>
      <c r="BN2277" s="14">
        <f t="shared" si="3133"/>
        <v>0.63598180190942111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1.5941000000000001</v>
      </c>
      <c r="F2278" s="10">
        <f>VLOOKUP(B2278,home!$B$2:$E$405,3,FALSE)</f>
        <v>1.4637</v>
      </c>
      <c r="G2278" s="10">
        <f>VLOOKUP(C2278,away!$B$2:$E$405,4,FALSE)</f>
        <v>0.69699999999999995</v>
      </c>
      <c r="H2278" s="10">
        <f>VLOOKUP(A2278,away!$A$2:$E$405,3,FALSE)</f>
        <v>1.1647000000000001</v>
      </c>
      <c r="I2278" s="10">
        <f>VLOOKUP(C2278,away!$B$2:$E$405,3,FALSE)</f>
        <v>0.85860000000000003</v>
      </c>
      <c r="J2278" s="10">
        <f>VLOOKUP(B2278,home!$B$2:$E$405,4,FALSE)</f>
        <v>0.76319999999999999</v>
      </c>
      <c r="K2278" s="12">
        <f t="shared" si="3078"/>
        <v>1.6262990664900001</v>
      </c>
      <c r="L2278" s="12">
        <f t="shared" si="3079"/>
        <v>0.76320871574400007</v>
      </c>
      <c r="M2278" s="13">
        <f t="shared" si="3080"/>
        <v>9.1674796737567094E-2</v>
      </c>
      <c r="N2278" s="13">
        <f t="shared" si="3081"/>
        <v>0.14909063635496586</v>
      </c>
      <c r="O2278" s="13">
        <f t="shared" si="3082"/>
        <v>6.9967003884170834E-2</v>
      </c>
      <c r="P2278" s="13">
        <f t="shared" si="3083"/>
        <v>0.11378727310192921</v>
      </c>
      <c r="Q2278" s="13">
        <f t="shared" si="3084"/>
        <v>0.12123298136324057</v>
      </c>
      <c r="R2278" s="13">
        <f t="shared" si="3085"/>
        <v>2.6699713589446734E-2</v>
      </c>
      <c r="S2278" s="13">
        <f t="shared" si="3086"/>
        <v>3.5308350770161291E-2</v>
      </c>
      <c r="T2278" s="13">
        <f t="shared" si="3087"/>
        <v>9.2526068012055124E-2</v>
      </c>
      <c r="U2278" s="13">
        <f t="shared" si="3088"/>
        <v>4.3421719286067584E-2</v>
      </c>
      <c r="V2278" s="13">
        <f t="shared" si="3089"/>
        <v>4.8694359419733041E-3</v>
      </c>
      <c r="W2278" s="13">
        <f t="shared" si="3090"/>
        <v>6.5720361472945896E-2</v>
      </c>
      <c r="X2278" s="13">
        <f t="shared" si="3091"/>
        <v>5.0158352677998494E-2</v>
      </c>
      <c r="Y2278" s="13">
        <f t="shared" si="3092"/>
        <v>1.9140645965604924E-2</v>
      </c>
      <c r="Z2278" s="13">
        <f t="shared" si="3093"/>
        <v>6.7924847064447574E-3</v>
      </c>
      <c r="AA2278" s="13">
        <f t="shared" si="3094"/>
        <v>1.104661153723871E-2</v>
      </c>
      <c r="AB2278" s="13">
        <f t="shared" si="3095"/>
        <v>8.9825470154444934E-3</v>
      </c>
      <c r="AC2278" s="13">
        <f t="shared" si="3096"/>
        <v>3.7774820418187249E-4</v>
      </c>
      <c r="AD2278" s="13">
        <f t="shared" si="3097"/>
        <v>2.6720240628209324E-2</v>
      </c>
      <c r="AE2278" s="13">
        <f t="shared" si="3098"/>
        <v>2.0393120534226292E-2</v>
      </c>
      <c r="AF2278" s="13">
        <f t="shared" si="3099"/>
        <v>7.78210366646972E-3</v>
      </c>
      <c r="AG2278" s="13">
        <f t="shared" si="3100"/>
        <v>1.9797897816910101E-3</v>
      </c>
      <c r="AH2278" s="13">
        <f t="shared" si="3101"/>
        <v>1.2960208823791159E-3</v>
      </c>
      <c r="AI2278" s="13">
        <f t="shared" si="3102"/>
        <v>2.1077175511647023E-3</v>
      </c>
      <c r="AJ2278" s="13">
        <f t="shared" si="3103"/>
        <v>1.7138895429418728E-3</v>
      </c>
      <c r="AK2278" s="13">
        <f t="shared" si="3104"/>
        <v>9.2909898791778008E-4</v>
      </c>
      <c r="AL2278" s="13">
        <f t="shared" si="3105"/>
        <v>1.8754527788504907E-5</v>
      </c>
      <c r="AM2278" s="13">
        <f t="shared" si="3106"/>
        <v>8.6910204780089942E-3</v>
      </c>
      <c r="AN2278" s="13">
        <f t="shared" si="3107"/>
        <v>6.6330625775260499E-3</v>
      </c>
      <c r="AO2278" s="13">
        <f t="shared" si="3108"/>
        <v>2.531205585621621E-3</v>
      </c>
      <c r="AP2278" s="13">
        <f t="shared" si="3109"/>
        <v>6.4394605476210582E-4</v>
      </c>
      <c r="AQ2278" s="13">
        <f t="shared" si="3110"/>
        <v>1.2286631036585055E-4</v>
      </c>
      <c r="AR2278" s="13">
        <f t="shared" si="3111"/>
        <v>1.978268866435942E-4</v>
      </c>
      <c r="AS2278" s="13">
        <f t="shared" si="3112"/>
        <v>3.2172568107510026E-4</v>
      </c>
      <c r="AT2278" s="13">
        <f t="shared" si="3113"/>
        <v>2.6161108739914762E-4</v>
      </c>
      <c r="AU2278" s="13">
        <f t="shared" si="3114"/>
        <v>1.4181928907355587E-4</v>
      </c>
      <c r="AV2278" s="13">
        <f t="shared" si="3115"/>
        <v>5.7660144357649851E-5</v>
      </c>
      <c r="AW2278" s="13">
        <f t="shared" si="3116"/>
        <v>6.4661737022605254E-7</v>
      </c>
      <c r="AX2278" s="13">
        <f t="shared" si="3117"/>
        <v>2.3556997483719162E-3</v>
      </c>
      <c r="AY2278" s="13">
        <f t="shared" si="3118"/>
        <v>1.7978905796333941E-3</v>
      </c>
      <c r="AZ2278" s="13">
        <f t="shared" si="3119"/>
        <v>6.8608288016511914E-4</v>
      </c>
      <c r="BA2278" s="13">
        <f t="shared" si="3120"/>
        <v>1.745414779549218E-4</v>
      </c>
      <c r="BB2278" s="13">
        <f t="shared" si="3121"/>
        <v>3.3302894308508887E-5</v>
      </c>
      <c r="BC2278" s="13">
        <f t="shared" si="3122"/>
        <v>5.0834118391510477E-6</v>
      </c>
      <c r="BD2278" s="13">
        <f t="shared" si="3123"/>
        <v>2.5163867349148561E-5</v>
      </c>
      <c r="BE2278" s="13">
        <f t="shared" si="3124"/>
        <v>4.0923973979198489E-5</v>
      </c>
      <c r="BF2278" s="13">
        <f t="shared" si="3125"/>
        <v>3.3277310339715792E-5</v>
      </c>
      <c r="BG2278" s="13">
        <f t="shared" si="3126"/>
        <v>1.8039619580259271E-5</v>
      </c>
      <c r="BH2278" s="13">
        <f t="shared" si="3127"/>
        <v>7.334454120802597E-6</v>
      </c>
      <c r="BI2278" s="13">
        <f t="shared" si="3128"/>
        <v>2.3856031779749981E-6</v>
      </c>
      <c r="BJ2278" s="14">
        <f t="shared" si="3129"/>
        <v>0.57841900245596478</v>
      </c>
      <c r="BK2278" s="14">
        <f t="shared" si="3130"/>
        <v>0.24783424986323468</v>
      </c>
      <c r="BL2278" s="14">
        <f t="shared" si="3131"/>
        <v>0.16727209019386802</v>
      </c>
      <c r="BM2278" s="14">
        <f t="shared" si="3132"/>
        <v>0.4260681782259288</v>
      </c>
      <c r="BN2278" s="14">
        <f t="shared" si="3133"/>
        <v>0.57245240503132033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1.1607000000000001</v>
      </c>
      <c r="F2279" s="10">
        <f>VLOOKUP(B2279,home!$B$2:$E$405,3,FALSE)</f>
        <v>0.46989999999999998</v>
      </c>
      <c r="G2279" s="10">
        <f>VLOOKUP(C2279,away!$B$2:$E$405,4,FALSE)</f>
        <v>2.1539000000000001</v>
      </c>
      <c r="H2279" s="10">
        <f>VLOOKUP(A2279,away!$A$2:$E$405,3,FALSE)</f>
        <v>0.89880000000000004</v>
      </c>
      <c r="I2279" s="10">
        <f>VLOOKUP(C2279,away!$B$2:$E$405,3,FALSE)</f>
        <v>0.8901</v>
      </c>
      <c r="J2279" s="10">
        <f>VLOOKUP(B2279,home!$B$2:$E$405,4,FALSE)</f>
        <v>1.1126</v>
      </c>
      <c r="K2279" s="12">
        <f t="shared" si="3078"/>
        <v>1.1747649099270001</v>
      </c>
      <c r="L2279" s="12">
        <f t="shared" si="3079"/>
        <v>0.89010434368800007</v>
      </c>
      <c r="M2279" s="13">
        <f t="shared" si="3080"/>
        <v>0.12683487268504101</v>
      </c>
      <c r="N2279" s="13">
        <f t="shared" si="3081"/>
        <v>0.14900115778544473</v>
      </c>
      <c r="O2279" s="13">
        <f t="shared" si="3082"/>
        <v>0.11289627110806946</v>
      </c>
      <c r="P2279" s="13">
        <f t="shared" si="3083"/>
        <v>0.1326265777593654</v>
      </c>
      <c r="Q2279" s="13">
        <f t="shared" si="3084"/>
        <v>8.7520665852418369E-2</v>
      </c>
      <c r="R2279" s="13">
        <f t="shared" si="3085"/>
        <v>5.0244730649735343E-2</v>
      </c>
      <c r="S2279" s="13">
        <f t="shared" si="3086"/>
        <v>3.4670687871151143E-2</v>
      </c>
      <c r="T2279" s="13">
        <f t="shared" si="3087"/>
        <v>7.7902524837703616E-2</v>
      </c>
      <c r="U2279" s="13">
        <f t="shared" si="3088"/>
        <v>5.9025746476042723E-2</v>
      </c>
      <c r="V2279" s="13">
        <f t="shared" si="3089"/>
        <v>4.0282075106972586E-3</v>
      </c>
      <c r="W2279" s="13">
        <f t="shared" si="3090"/>
        <v>3.4272069045622446E-2</v>
      </c>
      <c r="X2279" s="13">
        <f t="shared" si="3091"/>
        <v>3.0505717524683586E-2</v>
      </c>
      <c r="Y2279" s="13">
        <f t="shared" si="3092"/>
        <v>1.3576635838020002E-2</v>
      </c>
      <c r="Z2279" s="13">
        <f t="shared" si="3093"/>
        <v>1.4907684332921009E-2</v>
      </c>
      <c r="AA2279" s="13">
        <f t="shared" si="3094"/>
        <v>1.75130244425841E-2</v>
      </c>
      <c r="AB2279" s="13">
        <f t="shared" si="3095"/>
        <v>1.0286843290920833E-2</v>
      </c>
      <c r="AC2279" s="13">
        <f t="shared" si="3096"/>
        <v>2.6325930979122556E-4</v>
      </c>
      <c r="AD2279" s="13">
        <f t="shared" si="3097"/>
        <v>1.0065406026348148E-2</v>
      </c>
      <c r="AE2279" s="13">
        <f t="shared" si="3098"/>
        <v>8.9592616250358578E-3</v>
      </c>
      <c r="AF2279" s="13">
        <f t="shared" si="3099"/>
        <v>3.9873388443408134E-3</v>
      </c>
      <c r="AG2279" s="13">
        <f t="shared" si="3100"/>
        <v>1.1830492083678829E-3</v>
      </c>
      <c r="AH2279" s="13">
        <f t="shared" si="3101"/>
        <v>3.3173486447656327E-3</v>
      </c>
      <c r="AI2279" s="13">
        <f t="shared" si="3102"/>
        <v>3.8971047818645546E-3</v>
      </c>
      <c r="AJ2279" s="13">
        <f t="shared" si="3103"/>
        <v>2.2890909740215979E-3</v>
      </c>
      <c r="AK2279" s="13">
        <f t="shared" si="3104"/>
        <v>8.9638125063706375E-4</v>
      </c>
      <c r="AL2279" s="13">
        <f t="shared" si="3105"/>
        <v>1.1011224462724834E-5</v>
      </c>
      <c r="AM2279" s="13">
        <f t="shared" si="3106"/>
        <v>2.3648971607843116E-3</v>
      </c>
      <c r="AN2279" s="13">
        <f t="shared" si="3107"/>
        <v>2.1050052351895346E-3</v>
      </c>
      <c r="AO2279" s="13">
        <f t="shared" si="3108"/>
        <v>9.3683715166409224E-4</v>
      </c>
      <c r="AP2279" s="13">
        <f t="shared" si="3109"/>
        <v>2.779609393415008E-4</v>
      </c>
      <c r="AQ2279" s="13">
        <f t="shared" si="3110"/>
        <v>6.1853559870866619E-5</v>
      </c>
      <c r="AR2279" s="13">
        <f t="shared" si="3111"/>
        <v>5.905572876466782E-4</v>
      </c>
      <c r="AS2279" s="13">
        <f t="shared" si="3112"/>
        <v>6.9376597882898341E-4</v>
      </c>
      <c r="AT2279" s="13">
        <f t="shared" si="3113"/>
        <v>4.07505963814724E-4</v>
      </c>
      <c r="AU2279" s="13">
        <f t="shared" si="3114"/>
        <v>1.5957456895850653E-4</v>
      </c>
      <c r="AV2279" s="13">
        <f t="shared" si="3115"/>
        <v>4.6865651032294954E-5</v>
      </c>
      <c r="AW2279" s="13">
        <f t="shared" si="3116"/>
        <v>3.1983427360572312E-7</v>
      </c>
      <c r="AX2279" s="13">
        <f t="shared" si="3117"/>
        <v>4.6303303334589978E-4</v>
      </c>
      <c r="AY2279" s="13">
        <f t="shared" si="3118"/>
        <v>4.1214771425221593E-4</v>
      </c>
      <c r="AZ2279" s="13">
        <f t="shared" si="3119"/>
        <v>1.8342723534848902E-4</v>
      </c>
      <c r="BA2279" s="13">
        <f t="shared" si="3120"/>
        <v>5.4423126311457059E-5</v>
      </c>
      <c r="BB2279" s="13">
        <f t="shared" si="3121"/>
        <v>1.2110565281727149E-5</v>
      </c>
      <c r="BC2279" s="13">
        <f t="shared" si="3122"/>
        <v>2.1559333523564855E-6</v>
      </c>
      <c r="BD2279" s="13">
        <f t="shared" si="3123"/>
        <v>8.7609601155151979E-5</v>
      </c>
      <c r="BE2279" s="13">
        <f t="shared" si="3124"/>
        <v>1.0292068520977252E-4</v>
      </c>
      <c r="BF2279" s="13">
        <f t="shared" si="3125"/>
        <v>6.0453804745041783E-5</v>
      </c>
      <c r="BG2279" s="13">
        <f t="shared" si="3126"/>
        <v>2.3673002828684486E-5</v>
      </c>
      <c r="BH2279" s="13">
        <f t="shared" si="3127"/>
        <v>6.9525532589352885E-6</v>
      </c>
      <c r="BI2279" s="13">
        <f t="shared" si="3128"/>
        <v>1.6335231205991561E-6</v>
      </c>
      <c r="BJ2279" s="14">
        <f t="shared" si="3129"/>
        <v>0.42384767824272784</v>
      </c>
      <c r="BK2279" s="14">
        <f t="shared" si="3130"/>
        <v>0.29884676407476096</v>
      </c>
      <c r="BL2279" s="14">
        <f t="shared" si="3131"/>
        <v>0.26254805423924071</v>
      </c>
      <c r="BM2279" s="14">
        <f t="shared" si="3132"/>
        <v>0.34061407716959763</v>
      </c>
      <c r="BN2279" s="14">
        <f t="shared" si="3133"/>
        <v>0.65912427584007427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1.1607000000000001</v>
      </c>
      <c r="F2280" s="10">
        <f>VLOOKUP(B2280,home!$B$2:$E$405,3,FALSE)</f>
        <v>0.78320000000000001</v>
      </c>
      <c r="G2280" s="10">
        <f>VLOOKUP(C2280,away!$B$2:$E$405,4,FALSE)</f>
        <v>0.62660000000000005</v>
      </c>
      <c r="H2280" s="10">
        <f>VLOOKUP(A2280,away!$A$2:$E$405,3,FALSE)</f>
        <v>0.89880000000000004</v>
      </c>
      <c r="I2280" s="10">
        <f>VLOOKUP(C2280,away!$B$2:$E$405,3,FALSE)</f>
        <v>1.1126</v>
      </c>
      <c r="J2280" s="10">
        <f>VLOOKUP(B2280,home!$B$2:$E$405,4,FALSE)</f>
        <v>0.70799999999999996</v>
      </c>
      <c r="K2280" s="12">
        <f t="shared" si="3078"/>
        <v>0.56961714638400007</v>
      </c>
      <c r="L2280" s="12">
        <f t="shared" si="3079"/>
        <v>0.70800345504000006</v>
      </c>
      <c r="M2280" s="13">
        <f t="shared" si="3080"/>
        <v>0.27869964969389444</v>
      </c>
      <c r="N2280" s="13">
        <f t="shared" si="3081"/>
        <v>0.15875209915685665</v>
      </c>
      <c r="O2280" s="13">
        <f t="shared" si="3082"/>
        <v>0.19732031490171495</v>
      </c>
      <c r="P2280" s="13">
        <f t="shared" si="3083"/>
        <v>0.11239703469790717</v>
      </c>
      <c r="Q2280" s="13">
        <f t="shared" si="3084"/>
        <v>4.5213958852099251E-2</v>
      </c>
      <c r="R2280" s="13">
        <f t="shared" si="3085"/>
        <v>6.9851732349997503E-2</v>
      </c>
      <c r="S2280" s="13">
        <f t="shared" si="3086"/>
        <v>1.1332175536242974E-2</v>
      </c>
      <c r="T2280" s="13">
        <f t="shared" si="3087"/>
        <v>3.2011639083322663E-2</v>
      </c>
      <c r="U2280" s="13">
        <f t="shared" si="3088"/>
        <v>3.9788744451184521E-2</v>
      </c>
      <c r="V2280" s="13">
        <f t="shared" si="3089"/>
        <v>5.0779592867918684E-4</v>
      </c>
      <c r="W2280" s="13">
        <f t="shared" si="3090"/>
        <v>8.5848820726854586E-3</v>
      </c>
      <c r="X2280" s="13">
        <f t="shared" si="3091"/>
        <v>6.0781261685722617E-3</v>
      </c>
      <c r="Y2280" s="13">
        <f t="shared" si="3092"/>
        <v>2.1516671637590995E-3</v>
      </c>
      <c r="Z2280" s="13">
        <f t="shared" si="3093"/>
        <v>1.6485089281442527E-2</v>
      </c>
      <c r="AA2280" s="13">
        <f t="shared" si="3094"/>
        <v>9.3901895143807604E-3</v>
      </c>
      <c r="AB2280" s="13">
        <f t="shared" si="3095"/>
        <v>2.6744064775932642E-3</v>
      </c>
      <c r="AC2280" s="13">
        <f t="shared" si="3096"/>
        <v>1.2799342562391477E-5</v>
      </c>
      <c r="AD2280" s="13">
        <f t="shared" si="3097"/>
        <v>1.2225240070715625E-3</v>
      </c>
      <c r="AE2280" s="13">
        <f t="shared" si="3098"/>
        <v>8.6555122087601159E-4</v>
      </c>
      <c r="AF2280" s="13">
        <f t="shared" si="3099"/>
        <v>3.0640662744715327E-4</v>
      </c>
      <c r="AG2280" s="13">
        <f t="shared" si="3100"/>
        <v>7.2312316959912887E-5</v>
      </c>
      <c r="AH2280" s="13">
        <f t="shared" si="3101"/>
        <v>2.9178750419760445E-3</v>
      </c>
      <c r="AI2280" s="13">
        <f t="shared" si="3102"/>
        <v>1.6620716549154892E-3</v>
      </c>
      <c r="AJ2280" s="13">
        <f t="shared" si="3103"/>
        <v>4.7337225657934675E-4</v>
      </c>
      <c r="AK2280" s="13">
        <f t="shared" si="3104"/>
        <v>8.9880317990027403E-5</v>
      </c>
      <c r="AL2280" s="13">
        <f t="shared" si="3105"/>
        <v>2.0647433919283207E-7</v>
      </c>
      <c r="AM2280" s="13">
        <f t="shared" si="3106"/>
        <v>1.3927412725880738E-4</v>
      </c>
      <c r="AN2280" s="13">
        <f t="shared" si="3107"/>
        <v>9.8606563296916284E-5</v>
      </c>
      <c r="AO2280" s="13">
        <f t="shared" si="3108"/>
        <v>3.4906893751918591E-5</v>
      </c>
      <c r="AP2280" s="13">
        <f t="shared" si="3109"/>
        <v>8.2380671270241877E-6</v>
      </c>
      <c r="AQ2280" s="13">
        <f t="shared" si="3110"/>
        <v>1.4581449971961425E-6</v>
      </c>
      <c r="AR2280" s="13">
        <f t="shared" si="3111"/>
        <v>4.1317312221880509E-4</v>
      </c>
      <c r="AS2280" s="13">
        <f t="shared" si="3112"/>
        <v>2.3535049484084346E-4</v>
      </c>
      <c r="AT2280" s="13">
        <f t="shared" si="3113"/>
        <v>6.7029838635651793E-5</v>
      </c>
      <c r="AU2280" s="13">
        <f t="shared" si="3114"/>
        <v>1.2727115135406658E-5</v>
      </c>
      <c r="AV2280" s="13">
        <f t="shared" si="3115"/>
        <v>1.8123957512827391E-6</v>
      </c>
      <c r="AW2280" s="13">
        <f t="shared" si="3116"/>
        <v>2.313033990770805E-9</v>
      </c>
      <c r="AX2280" s="13">
        <f t="shared" si="3117"/>
        <v>1.3222155155713984E-5</v>
      </c>
      <c r="AY2280" s="13">
        <f t="shared" si="3118"/>
        <v>9.3613315333204508E-6</v>
      </c>
      <c r="AZ2280" s="13">
        <f t="shared" si="3119"/>
        <v>3.3139275346828901E-6</v>
      </c>
      <c r="BA2280" s="13">
        <f t="shared" si="3120"/>
        <v>7.8209071476922554E-7</v>
      </c>
      <c r="BB2280" s="13">
        <f t="shared" si="3121"/>
        <v>1.3843073205282866E-7</v>
      </c>
      <c r="BC2280" s="13">
        <f t="shared" si="3122"/>
        <v>1.9601887315423843E-8</v>
      </c>
      <c r="BD2280" s="13">
        <f t="shared" si="3123"/>
        <v>4.8754666343429694E-5</v>
      </c>
      <c r="BE2280" s="13">
        <f t="shared" si="3124"/>
        <v>2.777149391544848E-5</v>
      </c>
      <c r="BF2280" s="13">
        <f t="shared" si="3125"/>
        <v>7.9095595574691921E-6</v>
      </c>
      <c r="BG2280" s="13">
        <f t="shared" si="3126"/>
        <v>1.5018069147599652E-6</v>
      </c>
      <c r="BH2280" s="13">
        <f t="shared" si="3127"/>
        <v>2.1386374230133261E-7</v>
      </c>
      <c r="BI2280" s="13">
        <f t="shared" si="3128"/>
        <v>2.4364090920937665E-8</v>
      </c>
      <c r="BJ2280" s="14">
        <f t="shared" si="3129"/>
        <v>0.25556848800363963</v>
      </c>
      <c r="BK2280" s="14">
        <f t="shared" si="3130"/>
        <v>0.40295902300515868</v>
      </c>
      <c r="BL2280" s="14">
        <f t="shared" si="3131"/>
        <v>0.3249848556874782</v>
      </c>
      <c r="BM2280" s="14">
        <f t="shared" si="3132"/>
        <v>0.13775330730674984</v>
      </c>
      <c r="BN2280" s="14">
        <f t="shared" si="3133"/>
        <v>0.86223478965247002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1.5941000000000001</v>
      </c>
      <c r="F2291" s="10">
        <f>VLOOKUP(B2291,home!$B$2:$E$405,3,FALSE)</f>
        <v>1.0455000000000001</v>
      </c>
      <c r="G2291" s="10">
        <f>VLOOKUP(C2291,away!$B$2:$E$405,4,FALSE)</f>
        <v>0.69699999999999995</v>
      </c>
      <c r="H2291" s="10">
        <f>VLOOKUP(A2291,away!$A$2:$E$405,3,FALSE)</f>
        <v>1.1647000000000001</v>
      </c>
      <c r="I2291" s="10">
        <f>VLOOKUP(C2291,away!$B$2:$E$405,3,FALSE)</f>
        <v>1.3355999999999999</v>
      </c>
      <c r="J2291" s="10">
        <f>VLOOKUP(B2291,home!$B$2:$E$405,4,FALSE)</f>
        <v>0.76319999999999999</v>
      </c>
      <c r="K2291" s="12">
        <f t="shared" si="3078"/>
        <v>1.16164219035</v>
      </c>
      <c r="L2291" s="12">
        <f t="shared" si="3079"/>
        <v>1.187213557824</v>
      </c>
      <c r="M2291" s="13">
        <f t="shared" si="3080"/>
        <v>9.5478351011384827E-2</v>
      </c>
      <c r="N2291" s="13">
        <f t="shared" si="3081"/>
        <v>0.11091168079987121</v>
      </c>
      <c r="O2291" s="13">
        <f t="shared" si="3082"/>
        <v>0.11335319279939488</v>
      </c>
      <c r="P2291" s="13">
        <f t="shared" si="3083"/>
        <v>0.13167585116665492</v>
      </c>
      <c r="Q2291" s="13">
        <f t="shared" si="3084"/>
        <v>6.4419843909881244E-2</v>
      </c>
      <c r="R2291" s="13">
        <f t="shared" si="3085"/>
        <v>6.7287223657039721E-2</v>
      </c>
      <c r="S2291" s="13">
        <f t="shared" si="3086"/>
        <v>4.5399112984250291E-2</v>
      </c>
      <c r="T2291" s="13">
        <f t="shared" si="3087"/>
        <v>7.648011208271685E-2</v>
      </c>
      <c r="U2291" s="13">
        <f t="shared" si="3088"/>
        <v>7.8163677871533957E-2</v>
      </c>
      <c r="V2291" s="13">
        <f t="shared" si="3089"/>
        <v>6.9567449713163892E-3</v>
      </c>
      <c r="W2291" s="13">
        <f t="shared" si="3090"/>
        <v>2.4944269527159849E-2</v>
      </c>
      <c r="X2291" s="13">
        <f t="shared" si="3091"/>
        <v>2.9614174972660227E-2</v>
      </c>
      <c r="Y2291" s="13">
        <f t="shared" si="3092"/>
        <v>1.7579175015657207E-2</v>
      </c>
      <c r="Z2291" s="13">
        <f t="shared" si="3093"/>
        <v>2.662810139799112E-2</v>
      </c>
      <c r="AA2291" s="13">
        <f t="shared" si="3094"/>
        <v>3.0932326032824305E-2</v>
      </c>
      <c r="AB2291" s="13">
        <f t="shared" si="3095"/>
        <v>1.7966147482695184E-2</v>
      </c>
      <c r="AC2291" s="13">
        <f t="shared" si="3096"/>
        <v>5.9963548395004969E-4</v>
      </c>
      <c r="AD2291" s="13">
        <f t="shared" si="3097"/>
        <v>7.2440789725526809E-3</v>
      </c>
      <c r="AE2291" s="13">
        <f t="shared" si="3098"/>
        <v>8.6002687701622945E-3</v>
      </c>
      <c r="AF2291" s="13">
        <f t="shared" si="3099"/>
        <v>5.1051778424335082E-3</v>
      </c>
      <c r="AG2291" s="13">
        <f t="shared" si="3100"/>
        <v>2.0203121165465795E-3</v>
      </c>
      <c r="AH2291" s="13">
        <f t="shared" si="3101"/>
        <v>7.9033107497018112E-3</v>
      </c>
      <c r="AI2291" s="13">
        <f t="shared" si="3102"/>
        <v>9.1808192103003117E-3</v>
      </c>
      <c r="AJ2291" s="13">
        <f t="shared" si="3103"/>
        <v>5.3324134683303088E-3</v>
      </c>
      <c r="AK2291" s="13">
        <f t="shared" si="3104"/>
        <v>2.0647854870676861E-3</v>
      </c>
      <c r="AL2291" s="13">
        <f t="shared" si="3105"/>
        <v>3.3078708168907105E-5</v>
      </c>
      <c r="AM2291" s="13">
        <f t="shared" si="3106"/>
        <v>1.6830055529488954E-3</v>
      </c>
      <c r="AN2291" s="13">
        <f t="shared" si="3107"/>
        <v>1.9980870103540067E-3</v>
      </c>
      <c r="AO2291" s="13">
        <f t="shared" si="3108"/>
        <v>1.1860779942021501E-3</v>
      </c>
      <c r="AP2291" s="13">
        <f t="shared" si="3109"/>
        <v>4.6937595845116279E-4</v>
      </c>
      <c r="AQ2291" s="13">
        <f t="shared" si="3110"/>
        <v>1.3931237539746365E-4</v>
      </c>
      <c r="AR2291" s="13">
        <f t="shared" si="3111"/>
        <v>1.8765835347484305E-3</v>
      </c>
      <c r="AS2291" s="13">
        <f t="shared" si="3112"/>
        <v>2.1799186076799123E-3</v>
      </c>
      <c r="AT2291" s="13">
        <f t="shared" si="3113"/>
        <v>1.2661427131050085E-3</v>
      </c>
      <c r="AU2291" s="13">
        <f t="shared" si="3114"/>
        <v>4.9026826484899774E-4</v>
      </c>
      <c r="AV2291" s="13">
        <f t="shared" si="3115"/>
        <v>1.4237907525957091E-4</v>
      </c>
      <c r="AW2291" s="13">
        <f t="shared" si="3116"/>
        <v>1.267206127967297E-6</v>
      </c>
      <c r="AX2291" s="13">
        <f t="shared" si="3117"/>
        <v>3.2584170948312758E-4</v>
      </c>
      <c r="AY2291" s="13">
        <f t="shared" si="3118"/>
        <v>3.8684369520291802E-4</v>
      </c>
      <c r="AZ2291" s="13">
        <f t="shared" si="3119"/>
        <v>2.2963303985181974E-4</v>
      </c>
      <c r="BA2291" s="13">
        <f t="shared" si="3120"/>
        <v>9.0874486078806435E-5</v>
      </c>
      <c r="BB2291" s="13">
        <f t="shared" si="3121"/>
        <v>2.6971855483261816E-5</v>
      </c>
      <c r="BC2291" s="13">
        <f t="shared" si="3122"/>
        <v>6.4042705018796059E-6</v>
      </c>
      <c r="BD2291" s="13">
        <f t="shared" si="3123"/>
        <v>3.7131756914043711E-4</v>
      </c>
      <c r="BE2291" s="13">
        <f t="shared" si="3124"/>
        <v>4.3133815433173491E-4</v>
      </c>
      <c r="BF2291" s="13">
        <f t="shared" si="3125"/>
        <v>2.5053029918972156E-4</v>
      </c>
      <c r="BG2291" s="13">
        <f t="shared" si="3126"/>
        <v>9.7008855166596313E-5</v>
      </c>
      <c r="BH2291" s="13">
        <f t="shared" si="3127"/>
        <v>2.8172394749767712E-5</v>
      </c>
      <c r="BI2291" s="13">
        <f t="shared" si="3128"/>
        <v>6.5452484689050044E-6</v>
      </c>
      <c r="BJ2291" s="14">
        <f t="shared" si="3129"/>
        <v>0.35346152195759711</v>
      </c>
      <c r="BK2291" s="14">
        <f t="shared" si="3130"/>
        <v>0.2805296180209283</v>
      </c>
      <c r="BL2291" s="14">
        <f t="shared" si="3131"/>
        <v>0.33932410147557712</v>
      </c>
      <c r="BM2291" s="14">
        <f t="shared" si="3132"/>
        <v>0.41643162301879194</v>
      </c>
      <c r="BN2291" s="14">
        <f t="shared" si="3133"/>
        <v>0.58312614334422685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1.5941000000000001</v>
      </c>
      <c r="F2292" s="10">
        <f>VLOOKUP(B2292,home!$B$2:$E$405,3,FALSE)</f>
        <v>0.90610000000000002</v>
      </c>
      <c r="G2292" s="10">
        <f>VLOOKUP(C2292,away!$B$2:$E$405,4,FALSE)</f>
        <v>1.1919</v>
      </c>
      <c r="H2292" s="10">
        <f>VLOOKUP(A2292,away!$A$2:$E$405,3,FALSE)</f>
        <v>1.1647000000000001</v>
      </c>
      <c r="I2292" s="10">
        <f>VLOOKUP(C2292,away!$B$2:$E$405,3,FALSE)</f>
        <v>0.85860000000000003</v>
      </c>
      <c r="J2292" s="10">
        <f>VLOOKUP(B2292,home!$B$2:$E$405,4,FALSE)</f>
        <v>1.2402</v>
      </c>
      <c r="K2292" s="12">
        <f t="shared" si="3078"/>
        <v>1.7215970585189999</v>
      </c>
      <c r="L2292" s="12">
        <f t="shared" si="3079"/>
        <v>1.240214163084</v>
      </c>
      <c r="M2292" s="13">
        <f t="shared" si="3080"/>
        <v>5.1725146575798686E-2</v>
      </c>
      <c r="N2292" s="13">
        <f t="shared" si="3081"/>
        <v>8.9049860196359132E-2</v>
      </c>
      <c r="O2292" s="13">
        <f t="shared" si="3082"/>
        <v>6.4150259370901394E-2</v>
      </c>
      <c r="P2292" s="13">
        <f t="shared" si="3083"/>
        <v>0.11044089783617475</v>
      </c>
      <c r="Q2292" s="13">
        <f t="shared" si="3084"/>
        <v>7.6653988687790053E-2</v>
      </c>
      <c r="R2292" s="13">
        <f t="shared" si="3085"/>
        <v>3.978003011865202E-2</v>
      </c>
      <c r="S2292" s="13">
        <f t="shared" si="3086"/>
        <v>5.8951944664798958E-2</v>
      </c>
      <c r="T2292" s="13">
        <f t="shared" si="3087"/>
        <v>9.5067362427477944E-2</v>
      </c>
      <c r="U2292" s="13">
        <f t="shared" si="3088"/>
        <v>6.8485182840068534E-2</v>
      </c>
      <c r="V2292" s="13">
        <f t="shared" si="3089"/>
        <v>1.3985687660810564E-2</v>
      </c>
      <c r="W2292" s="13">
        <f t="shared" si="3090"/>
        <v>4.3989093816216004E-2</v>
      </c>
      <c r="X2292" s="13">
        <f t="shared" si="3091"/>
        <v>5.4555897172101894E-2</v>
      </c>
      <c r="Y2292" s="13">
        <f t="shared" si="3092"/>
        <v>3.3830498176297574E-2</v>
      </c>
      <c r="Z2292" s="13">
        <f t="shared" si="3093"/>
        <v>1.644525225368678E-2</v>
      </c>
      <c r="AA2292" s="13">
        <f t="shared" si="3094"/>
        <v>2.8312097906550111E-2</v>
      </c>
      <c r="AB2292" s="13">
        <f t="shared" si="3095"/>
        <v>2.4371012238209311E-2</v>
      </c>
      <c r="AC2292" s="13">
        <f t="shared" si="3096"/>
        <v>1.8663454871181038E-3</v>
      </c>
      <c r="AD2292" s="13">
        <f t="shared" si="3097"/>
        <v>1.8932873630228459E-2</v>
      </c>
      <c r="AE2292" s="13">
        <f t="shared" si="3098"/>
        <v>2.3480818024088919E-2</v>
      </c>
      <c r="AF2292" s="13">
        <f t="shared" si="3099"/>
        <v>1.4560621537136578E-2</v>
      </c>
      <c r="AG2292" s="13">
        <f t="shared" si="3100"/>
        <v>6.0194296845542368E-3</v>
      </c>
      <c r="AH2292" s="13">
        <f t="shared" si="3101"/>
        <v>5.0989086901278508E-3</v>
      </c>
      <c r="AI2292" s="13">
        <f t="shared" si="3102"/>
        <v>8.778266202581075E-3</v>
      </c>
      <c r="AJ2292" s="13">
        <f t="shared" si="3103"/>
        <v>7.5563186366301672E-3</v>
      </c>
      <c r="AK2292" s="13">
        <f t="shared" si="3104"/>
        <v>4.3363119793515979E-3</v>
      </c>
      <c r="AL2292" s="13">
        <f t="shared" si="3105"/>
        <v>1.5939703213234144E-4</v>
      </c>
      <c r="AM2292" s="13">
        <f t="shared" si="3106"/>
        <v>6.5189559102226523E-3</v>
      </c>
      <c r="AN2292" s="13">
        <f t="shared" si="3107"/>
        <v>8.0849014483782827E-3</v>
      </c>
      <c r="AO2292" s="13">
        <f t="shared" si="3108"/>
        <v>5.0135046417085476E-3</v>
      </c>
      <c r="AP2292" s="13">
        <f t="shared" si="3109"/>
        <v>2.0726064877781055E-3</v>
      </c>
      <c r="AQ2292" s="13">
        <f t="shared" si="3110"/>
        <v>6.4261898016054763E-4</v>
      </c>
      <c r="AR2292" s="13">
        <f t="shared" si="3111"/>
        <v>1.2647477547537294E-3</v>
      </c>
      <c r="AS2292" s="13">
        <f t="shared" si="3112"/>
        <v>2.1773860143525299E-3</v>
      </c>
      <c r="AT2292" s="13">
        <f t="shared" si="3113"/>
        <v>1.874290678784863E-3</v>
      </c>
      <c r="AU2292" s="13">
        <f t="shared" si="3114"/>
        <v>1.0755911064685331E-3</v>
      </c>
      <c r="AV2292" s="13">
        <f t="shared" si="3115"/>
        <v>4.6293362126635591E-4</v>
      </c>
      <c r="AW2292" s="13">
        <f t="shared" si="3116"/>
        <v>9.4537895150821234E-6</v>
      </c>
      <c r="AX2292" s="13">
        <f t="shared" si="3117"/>
        <v>1.8705025532757265E-3</v>
      </c>
      <c r="AY2292" s="13">
        <f t="shared" si="3118"/>
        <v>2.31982375865734E-3</v>
      </c>
      <c r="AZ2292" s="13">
        <f t="shared" si="3119"/>
        <v>1.4385391406727967E-3</v>
      </c>
      <c r="BA2292" s="13">
        <f t="shared" si="3120"/>
        <v>5.9469887213769654E-4</v>
      </c>
      <c r="BB2292" s="13">
        <f t="shared" si="3121"/>
        <v>1.8438849099881293E-4</v>
      </c>
      <c r="BC2292" s="13">
        <f t="shared" si="3122"/>
        <v>4.573624360928289E-5</v>
      </c>
      <c r="BD2292" s="13">
        <f t="shared" si="3123"/>
        <v>2.6142634636237757E-4</v>
      </c>
      <c r="BE2292" s="13">
        <f t="shared" si="3124"/>
        <v>4.5007082891683844E-4</v>
      </c>
      <c r="BF2292" s="13">
        <f t="shared" si="3125"/>
        <v>3.8742030759421868E-4</v>
      </c>
      <c r="BG2292" s="13">
        <f t="shared" si="3126"/>
        <v>2.2232722065491096E-4</v>
      </c>
      <c r="BH2292" s="13">
        <f t="shared" si="3127"/>
        <v>9.5689472277049863E-5</v>
      </c>
      <c r="BI2292" s="13">
        <f t="shared" si="3128"/>
        <v>3.2947742800680897E-5</v>
      </c>
      <c r="BJ2292" s="14">
        <f t="shared" si="3129"/>
        <v>0.48492671987985053</v>
      </c>
      <c r="BK2292" s="14">
        <f t="shared" si="3130"/>
        <v>0.23944924301549073</v>
      </c>
      <c r="BL2292" s="14">
        <f t="shared" si="3131"/>
        <v>0.25917321907730417</v>
      </c>
      <c r="BM2292" s="14">
        <f t="shared" si="3132"/>
        <v>0.56588388147151392</v>
      </c>
      <c r="BN2292" s="14">
        <f t="shared" si="3133"/>
        <v>0.43180018278567606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1.5941000000000001</v>
      </c>
      <c r="F2293" s="10">
        <f>VLOOKUP(B2293,home!$B$2:$E$405,3,FALSE)</f>
        <v>1.1849000000000001</v>
      </c>
      <c r="G2293" s="10">
        <f>VLOOKUP(C2293,away!$B$2:$E$405,4,FALSE)</f>
        <v>1.3243</v>
      </c>
      <c r="H2293" s="10">
        <f>VLOOKUP(A2293,away!$A$2:$E$405,3,FALSE)</f>
        <v>1.1647000000000001</v>
      </c>
      <c r="I2293" s="10">
        <f>VLOOKUP(C2293,away!$B$2:$E$405,3,FALSE)</f>
        <v>0.76319999999999999</v>
      </c>
      <c r="J2293" s="10">
        <f>VLOOKUP(B2293,home!$B$2:$E$405,4,FALSE)</f>
        <v>0.76319999999999999</v>
      </c>
      <c r="K2293" s="12">
        <f t="shared" si="3078"/>
        <v>2.501402849887</v>
      </c>
      <c r="L2293" s="12">
        <f t="shared" si="3079"/>
        <v>0.67840774732800002</v>
      </c>
      <c r="M2293" s="13">
        <f t="shared" si="3080"/>
        <v>4.1593532306025992E-2</v>
      </c>
      <c r="N2293" s="13">
        <f t="shared" si="3081"/>
        <v>0.10404218024716042</v>
      </c>
      <c r="O2293" s="13">
        <f t="shared" si="3082"/>
        <v>2.8217374555145485E-2</v>
      </c>
      <c r="P2293" s="13">
        <f t="shared" si="3083"/>
        <v>7.0583021128569831E-2</v>
      </c>
      <c r="Q2293" s="13">
        <f t="shared" si="3084"/>
        <v>0.13012570308935204</v>
      </c>
      <c r="R2293" s="13">
        <f t="shared" si="3085"/>
        <v>9.5714427537333373E-3</v>
      </c>
      <c r="S2293" s="13">
        <f t="shared" si="3086"/>
        <v>2.994433626712175E-2</v>
      </c>
      <c r="T2293" s="13">
        <f t="shared" si="3087"/>
        <v>8.8278285102319484E-2</v>
      </c>
      <c r="U2293" s="13">
        <f t="shared" si="3088"/>
        <v>2.3942034181718846E-2</v>
      </c>
      <c r="V2293" s="13">
        <f t="shared" si="3089"/>
        <v>5.646074714673972E-3</v>
      </c>
      <c r="W2293" s="13">
        <f t="shared" si="3090"/>
        <v>0.10849893485041827</v>
      </c>
      <c r="X2293" s="13">
        <f t="shared" si="3091"/>
        <v>7.3606517979359687E-2</v>
      </c>
      <c r="Y2293" s="13">
        <f t="shared" si="3092"/>
        <v>2.4967616025517666E-2</v>
      </c>
      <c r="Z2293" s="13">
        <f t="shared" si="3093"/>
        <v>2.1644469724130481E-3</v>
      </c>
      <c r="AA2293" s="13">
        <f t="shared" si="3094"/>
        <v>5.4141538252232869E-3</v>
      </c>
      <c r="AB2293" s="13">
        <f t="shared" si="3095"/>
        <v>6.7714899040700683E-3</v>
      </c>
      <c r="AC2293" s="13">
        <f t="shared" si="3096"/>
        <v>5.9882659151670032E-4</v>
      </c>
      <c r="AD2293" s="13">
        <f t="shared" si="3097"/>
        <v>6.7849886211135052E-2</v>
      </c>
      <c r="AE2293" s="13">
        <f t="shared" si="3098"/>
        <v>4.6029888460957256E-2</v>
      </c>
      <c r="AF2293" s="13">
        <f t="shared" si="3099"/>
        <v>1.5613516470278557E-2</v>
      </c>
      <c r="AG2293" s="13">
        <f t="shared" si="3100"/>
        <v>3.5307768454901013E-3</v>
      </c>
      <c r="AH2293" s="13">
        <f t="shared" si="3101"/>
        <v>3.6709439869141137E-4</v>
      </c>
      <c r="AI2293" s="13">
        <f t="shared" si="3102"/>
        <v>9.1825097506425103E-4</v>
      </c>
      <c r="AJ2293" s="13">
        <f t="shared" si="3103"/>
        <v>1.1484578029686172E-3</v>
      </c>
      <c r="AK2293" s="13">
        <f t="shared" si="3104"/>
        <v>9.5758520710688736E-4</v>
      </c>
      <c r="AL2293" s="13">
        <f t="shared" si="3105"/>
        <v>4.0647656131142432E-5</v>
      </c>
      <c r="AM2293" s="13">
        <f t="shared" si="3106"/>
        <v>3.3943979746608358E-2</v>
      </c>
      <c r="AN2293" s="13">
        <f t="shared" si="3107"/>
        <v>2.3027858835243831E-2</v>
      </c>
      <c r="AO2293" s="13">
        <f t="shared" si="3108"/>
        <v>7.8111389191024743E-3</v>
      </c>
      <c r="AP2293" s="13">
        <f t="shared" si="3109"/>
        <v>1.7663790527247933E-3</v>
      </c>
      <c r="AQ2293" s="13">
        <f t="shared" si="3110"/>
        <v>2.9958130852159834E-4</v>
      </c>
      <c r="AR2293" s="13">
        <f t="shared" si="3111"/>
        <v>4.9807936814593428E-5</v>
      </c>
      <c r="AS2293" s="13">
        <f t="shared" si="3112"/>
        <v>1.2458971509501563E-4</v>
      </c>
      <c r="AT2293" s="13">
        <f t="shared" si="3113"/>
        <v>1.5582453420264077E-4</v>
      </c>
      <c r="AU2293" s="13">
        <f t="shared" si="3114"/>
        <v>1.2992664464559999E-4</v>
      </c>
      <c r="AV2293" s="13">
        <f t="shared" si="3115"/>
        <v>8.1249719798189837E-5</v>
      </c>
      <c r="AW2293" s="13">
        <f t="shared" si="3116"/>
        <v>1.9160526839326847E-6</v>
      </c>
      <c r="AX2293" s="13">
        <f t="shared" si="3117"/>
        <v>1.415126127911214E-2</v>
      </c>
      <c r="AY2293" s="13">
        <f t="shared" si="3118"/>
        <v>9.6003252862124182E-3</v>
      </c>
      <c r="AZ2293" s="13">
        <f t="shared" si="3119"/>
        <v>3.2564675255177017E-3</v>
      </c>
      <c r="BA2293" s="13">
        <f t="shared" si="3120"/>
        <v>7.3640426607775018E-4</v>
      </c>
      <c r="BB2293" s="13">
        <f t="shared" si="3121"/>
        <v>1.248955898181339E-4</v>
      </c>
      <c r="BC2293" s="13">
        <f t="shared" si="3122"/>
        <v>1.6946027147944429E-5</v>
      </c>
      <c r="BD2293" s="13">
        <f t="shared" si="3123"/>
        <v>5.6316817022406138E-6</v>
      </c>
      <c r="BE2293" s="13">
        <f t="shared" si="3124"/>
        <v>1.4087104659641143E-5</v>
      </c>
      <c r="BF2293" s="13">
        <f t="shared" si="3125"/>
        <v>1.76187618711414E-5</v>
      </c>
      <c r="BG2293" s="13">
        <f t="shared" si="3126"/>
        <v>1.4690540385317838E-5</v>
      </c>
      <c r="BH2293" s="13">
        <f t="shared" si="3127"/>
        <v>9.1867398965535271E-6</v>
      </c>
      <c r="BI2293" s="13">
        <f t="shared" si="3128"/>
        <v>4.595947471681916E-6</v>
      </c>
      <c r="BJ2293" s="14">
        <f t="shared" si="3129"/>
        <v>0.75727854311807563</v>
      </c>
      <c r="BK2293" s="14">
        <f t="shared" si="3130"/>
        <v>0.15800676395025179</v>
      </c>
      <c r="BL2293" s="14">
        <f t="shared" si="3131"/>
        <v>7.7915092930264801E-2</v>
      </c>
      <c r="BM2293" s="14">
        <f t="shared" si="3132"/>
        <v>0.60163318365748963</v>
      </c>
      <c r="BN2293" s="14">
        <f t="shared" si="3133"/>
        <v>0.38413325407998711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1.1607000000000001</v>
      </c>
      <c r="F2294" s="10">
        <f>VLOOKUP(B2294,home!$B$2:$E$405,3,FALSE)</f>
        <v>0.60309999999999997</v>
      </c>
      <c r="G2294" s="10">
        <f>VLOOKUP(C2294,away!$B$2:$E$405,4,FALSE)</f>
        <v>0.70489999999999997</v>
      </c>
      <c r="H2294" s="10">
        <f>VLOOKUP(A2294,away!$A$2:$E$405,3,FALSE)</f>
        <v>0.89880000000000004</v>
      </c>
      <c r="I2294" s="10">
        <f>VLOOKUP(C2294,away!$B$2:$E$405,3,FALSE)</f>
        <v>1.2137</v>
      </c>
      <c r="J2294" s="10">
        <f>VLOOKUP(B2294,home!$B$2:$E$405,4,FALSE)</f>
        <v>0.77880000000000005</v>
      </c>
      <c r="K2294" s="12">
        <f t="shared" si="3078"/>
        <v>0.493442808033</v>
      </c>
      <c r="L2294" s="12">
        <f t="shared" si="3079"/>
        <v>0.84957232852800013</v>
      </c>
      <c r="M2294" s="13">
        <f t="shared" si="3080"/>
        <v>0.26105735716215378</v>
      </c>
      <c r="N2294" s="13">
        <f t="shared" si="3081"/>
        <v>0.12881687537576694</v>
      </c>
      <c r="O2294" s="13">
        <f t="shared" si="3082"/>
        <v>0.22178710680361677</v>
      </c>
      <c r="P2294" s="13">
        <f t="shared" si="3083"/>
        <v>0.10943925276669153</v>
      </c>
      <c r="Q2294" s="13">
        <f t="shared" si="3084"/>
        <v>3.1781880353727733E-2</v>
      </c>
      <c r="R2294" s="13">
        <f t="shared" si="3085"/>
        <v>9.4212094382318479E-2</v>
      </c>
      <c r="S2294" s="13">
        <f t="shared" si="3086"/>
        <v>1.146965381126226E-2</v>
      </c>
      <c r="T2294" s="13">
        <f t="shared" si="3087"/>
        <v>2.7001006097114769E-2</v>
      </c>
      <c r="U2294" s="13">
        <f t="shared" si="3088"/>
        <v>4.6488280402681249E-2</v>
      </c>
      <c r="V2294" s="13">
        <f t="shared" si="3089"/>
        <v>5.3425055544296474E-4</v>
      </c>
      <c r="W2294" s="13">
        <f t="shared" si="3090"/>
        <v>5.2275134287707503E-3</v>
      </c>
      <c r="X2294" s="13">
        <f t="shared" si="3091"/>
        <v>4.4411507560921555E-3</v>
      </c>
      <c r="Y2294" s="13">
        <f t="shared" si="3092"/>
        <v>1.8865393945985505E-3</v>
      </c>
      <c r="Z2294" s="13">
        <f t="shared" si="3093"/>
        <v>2.6679996133295344E-2</v>
      </c>
      <c r="AA2294" s="13">
        <f t="shared" si="3094"/>
        <v>1.3165052210322836E-2</v>
      </c>
      <c r="AB2294" s="13">
        <f t="shared" si="3095"/>
        <v>3.2481001652813766E-3</v>
      </c>
      <c r="AC2294" s="13">
        <f t="shared" si="3096"/>
        <v>1.3997877280075804E-5</v>
      </c>
      <c r="AD2294" s="13">
        <f t="shared" si="3097"/>
        <v>6.4486972633071352E-4</v>
      </c>
      <c r="AE2294" s="13">
        <f t="shared" si="3098"/>
        <v>5.4786347499599837E-4</v>
      </c>
      <c r="AF2294" s="13">
        <f t="shared" si="3099"/>
        <v>2.3272482408389606E-4</v>
      </c>
      <c r="AG2294" s="13">
        <f t="shared" si="3100"/>
        <v>6.5905523567741598E-5</v>
      </c>
      <c r="AH2294" s="13">
        <f t="shared" si="3101"/>
        <v>5.6666466100204404E-3</v>
      </c>
      <c r="AI2294" s="13">
        <f t="shared" si="3102"/>
        <v>2.7961660153791659E-3</v>
      </c>
      <c r="AJ2294" s="13">
        <f t="shared" si="3103"/>
        <v>6.8987400517757022E-4</v>
      </c>
      <c r="AK2294" s="13">
        <f t="shared" si="3104"/>
        <v>1.1347112210126424E-4</v>
      </c>
      <c r="AL2294" s="13">
        <f t="shared" si="3105"/>
        <v>2.3472500396145613E-7</v>
      </c>
      <c r="AM2294" s="13">
        <f t="shared" si="3106"/>
        <v>6.364126571521991E-5</v>
      </c>
      <c r="AN2294" s="13">
        <f t="shared" si="3107"/>
        <v>5.4067858304148555E-5</v>
      </c>
      <c r="AO2294" s="13">
        <f t="shared" si="3108"/>
        <v>2.2967278138988728E-5</v>
      </c>
      <c r="AP2294" s="13">
        <f t="shared" si="3109"/>
        <v>6.5041213228302957E-6</v>
      </c>
      <c r="AQ2294" s="13">
        <f t="shared" si="3110"/>
        <v>1.3814303743163874E-6</v>
      </c>
      <c r="AR2294" s="13">
        <f t="shared" si="3111"/>
        <v>9.6284523108407314E-4</v>
      </c>
      <c r="AS2294" s="13">
        <f t="shared" si="3112"/>
        <v>4.7510905452730778E-4</v>
      </c>
      <c r="AT2294" s="13">
        <f t="shared" si="3113"/>
        <v>1.1721957299392923E-4</v>
      </c>
      <c r="AU2294" s="13">
        <f t="shared" si="3114"/>
        <v>1.9280385084851222E-5</v>
      </c>
      <c r="AV2294" s="13">
        <f t="shared" si="3115"/>
        <v>2.3784418390566388E-6</v>
      </c>
      <c r="AW2294" s="13">
        <f t="shared" si="3116"/>
        <v>2.7333423877978232E-9</v>
      </c>
      <c r="AX2294" s="13">
        <f t="shared" si="3117"/>
        <v>5.2338874768820669E-6</v>
      </c>
      <c r="AY2294" s="13">
        <f t="shared" si="3118"/>
        <v>4.4465659709882367E-6</v>
      </c>
      <c r="AZ2294" s="13">
        <f t="shared" si="3119"/>
        <v>1.8888397029629221E-6</v>
      </c>
      <c r="BA2294" s="13">
        <f t="shared" si="3120"/>
        <v>5.3490198155411534E-7</v>
      </c>
      <c r="BB2294" s="13">
        <f t="shared" si="3121"/>
        <v>1.1360948050079276E-7</v>
      </c>
      <c r="BC2294" s="13">
        <f t="shared" si="3122"/>
        <v>1.9303894178382993E-8</v>
      </c>
      <c r="BD2294" s="13">
        <f t="shared" si="3123"/>
        <v>1.3633444416402934E-4</v>
      </c>
      <c r="BE2294" s="13">
        <f t="shared" si="3124"/>
        <v>6.7273250959916888E-5</v>
      </c>
      <c r="BF2294" s="13">
        <f t="shared" si="3125"/>
        <v>1.6597750929585051E-5</v>
      </c>
      <c r="BG2294" s="13">
        <f t="shared" si="3126"/>
        <v>2.7300136085755952E-6</v>
      </c>
      <c r="BH2294" s="13">
        <f t="shared" si="3127"/>
        <v>3.3677639524596114E-7</v>
      </c>
      <c r="BI2294" s="13">
        <f t="shared" si="3128"/>
        <v>3.3235978029879709E-8</v>
      </c>
      <c r="BJ2294" s="14">
        <f t="shared" si="3129"/>
        <v>0.2008071280174118</v>
      </c>
      <c r="BK2294" s="14">
        <f t="shared" si="3130"/>
        <v>0.38251919346380558</v>
      </c>
      <c r="BL2294" s="14">
        <f t="shared" si="3131"/>
        <v>0.3899669298744638</v>
      </c>
      <c r="BM2294" s="14">
        <f t="shared" si="3132"/>
        <v>0.15287423681207263</v>
      </c>
      <c r="BN2294" s="14">
        <f t="shared" si="3133"/>
        <v>0.84709456684427531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1.1607000000000001</v>
      </c>
      <c r="F2295" s="10">
        <f>VLOOKUP(B2295,home!$B$2:$E$405,3,FALSE)</f>
        <v>1.1748000000000001</v>
      </c>
      <c r="G2295" s="10">
        <f>VLOOKUP(C2295,away!$B$2:$E$405,4,FALSE)</f>
        <v>1.1748000000000001</v>
      </c>
      <c r="H2295" s="10">
        <f>VLOOKUP(A2295,away!$A$2:$E$405,3,FALSE)</f>
        <v>0.89880000000000004</v>
      </c>
      <c r="I2295" s="10">
        <f>VLOOKUP(C2295,away!$B$2:$E$405,3,FALSE)</f>
        <v>1.2137</v>
      </c>
      <c r="J2295" s="10">
        <f>VLOOKUP(B2295,home!$B$2:$E$405,4,FALSE)</f>
        <v>0.80920000000000003</v>
      </c>
      <c r="K2295" s="12">
        <f t="shared" si="3078"/>
        <v>1.6019459549280002</v>
      </c>
      <c r="L2295" s="12">
        <f t="shared" si="3079"/>
        <v>0.88273488475200013</v>
      </c>
      <c r="M2295" s="13">
        <f t="shared" si="3080"/>
        <v>8.3352152967085133E-2</v>
      </c>
      <c r="N2295" s="13">
        <f t="shared" si="3081"/>
        <v>0.13352564428016192</v>
      </c>
      <c r="O2295" s="13">
        <f t="shared" si="3082"/>
        <v>7.3577853143230967E-2</v>
      </c>
      <c r="P2295" s="13">
        <f t="shared" si="3083"/>
        <v>0.11786774421508529</v>
      </c>
      <c r="Q2295" s="13">
        <f t="shared" si="3084"/>
        <v>0.10695043286688027</v>
      </c>
      <c r="R2295" s="13">
        <f t="shared" si="3085"/>
        <v>3.2474868857344789E-2</v>
      </c>
      <c r="S2295" s="13">
        <f t="shared" si="3086"/>
        <v>4.1669005034095812E-2</v>
      </c>
      <c r="T2295" s="13">
        <f t="shared" si="3087"/>
        <v>9.4408878030922072E-2</v>
      </c>
      <c r="U2295" s="13">
        <f t="shared" si="3088"/>
        <v>5.2022984802840767E-2</v>
      </c>
      <c r="V2295" s="13">
        <f t="shared" si="3089"/>
        <v>6.5470969351437277E-3</v>
      </c>
      <c r="W2295" s="13">
        <f t="shared" si="3090"/>
        <v>5.7109604436299158E-2</v>
      </c>
      <c r="X2295" s="13">
        <f t="shared" si="3091"/>
        <v>5.0412640090308845E-2</v>
      </c>
      <c r="Y2295" s="13">
        <f t="shared" si="3092"/>
        <v>2.2250498020081416E-2</v>
      </c>
      <c r="Z2295" s="13">
        <f t="shared" si="3093"/>
        <v>9.5555665393748587E-3</v>
      </c>
      <c r="AA2295" s="13">
        <f t="shared" si="3094"/>
        <v>1.5307501164796903E-2</v>
      </c>
      <c r="AB2295" s="13">
        <f t="shared" si="3095"/>
        <v>1.226089478550103E-2</v>
      </c>
      <c r="AC2295" s="13">
        <f t="shared" si="3096"/>
        <v>5.7863798311816111E-4</v>
      </c>
      <c r="AD2295" s="13">
        <f t="shared" si="3097"/>
        <v>2.2871624953566896E-2</v>
      </c>
      <c r="AE2295" s="13">
        <f t="shared" si="3098"/>
        <v>2.0189581217477843E-2</v>
      </c>
      <c r="AF2295" s="13">
        <f t="shared" si="3099"/>
        <v>8.9110238246007233E-3</v>
      </c>
      <c r="AG2295" s="13">
        <f t="shared" si="3100"/>
        <v>2.6220238629437497E-3</v>
      </c>
      <c r="AH2295" s="13">
        <f t="shared" si="3101"/>
        <v>2.1087579819687829E-3</v>
      </c>
      <c r="AI2295" s="13">
        <f t="shared" si="3102"/>
        <v>3.3781163191370246E-3</v>
      </c>
      <c r="AJ2295" s="13">
        <f t="shared" si="3103"/>
        <v>2.7057798863589118E-3</v>
      </c>
      <c r="AK2295" s="13">
        <f t="shared" si="3104"/>
        <v>1.4448377146260676E-3</v>
      </c>
      <c r="AL2295" s="13">
        <f t="shared" si="3105"/>
        <v>3.2729930234309292E-5</v>
      </c>
      <c r="AM2295" s="13">
        <f t="shared" si="3106"/>
        <v>7.3278214153993625E-3</v>
      </c>
      <c r="AN2295" s="13">
        <f t="shared" si="3107"/>
        <v>6.4685235926057938E-3</v>
      </c>
      <c r="AO2295" s="13">
        <f t="shared" si="3108"/>
        <v>2.8549957140172342E-3</v>
      </c>
      <c r="AP2295" s="13">
        <f t="shared" si="3109"/>
        <v>8.4006810419348611E-4</v>
      </c>
      <c r="AQ2295" s="13">
        <f t="shared" si="3110"/>
        <v>1.8538935528476699E-4</v>
      </c>
      <c r="AR2295" s="13">
        <f t="shared" si="3111"/>
        <v>3.7229484683661495E-4</v>
      </c>
      <c r="AS2295" s="13">
        <f t="shared" si="3112"/>
        <v>5.9639622393045471E-4</v>
      </c>
      <c r="AT2295" s="13">
        <f t="shared" si="3113"/>
        <v>4.7769725922986302E-4</v>
      </c>
      <c r="AU2295" s="13">
        <f t="shared" si="3114"/>
        <v>2.5508173070115707E-4</v>
      </c>
      <c r="AV2295" s="13">
        <f t="shared" si="3115"/>
        <v>1.0215678666818799E-4</v>
      </c>
      <c r="AW2295" s="13">
        <f t="shared" si="3116"/>
        <v>1.2856440041535294E-6</v>
      </c>
      <c r="AX2295" s="13">
        <f t="shared" si="3117"/>
        <v>1.956462312472295E-3</v>
      </c>
      <c r="AY2295" s="13">
        <f t="shared" si="3118"/>
        <v>1.7270375339218627E-3</v>
      </c>
      <c r="AZ2295" s="13">
        <f t="shared" si="3119"/>
        <v>7.6225813923444692E-4</v>
      </c>
      <c r="BA2295" s="13">
        <f t="shared" si="3120"/>
        <v>2.2429061689613125E-4</v>
      </c>
      <c r="BB2295" s="13">
        <f t="shared" si="3121"/>
        <v>4.9497287964190346E-5</v>
      </c>
      <c r="BC2295" s="13">
        <f t="shared" si="3122"/>
        <v>8.7385965573212302E-6</v>
      </c>
      <c r="BD2295" s="13">
        <f t="shared" si="3123"/>
        <v>5.4772941452680446E-5</v>
      </c>
      <c r="BE2295" s="13">
        <f t="shared" si="3124"/>
        <v>8.7743291999629625E-5</v>
      </c>
      <c r="BF2295" s="13">
        <f t="shared" si="3125"/>
        <v>7.0280005845436546E-5</v>
      </c>
      <c r="BG2295" s="13">
        <f t="shared" si="3126"/>
        <v>3.7528257025471087E-5</v>
      </c>
      <c r="BH2295" s="13">
        <f t="shared" si="3127"/>
        <v>1.5029559884362923E-5</v>
      </c>
      <c r="BI2295" s="13">
        <f t="shared" si="3128"/>
        <v>4.8153085322206668E-6</v>
      </c>
      <c r="BJ2295" s="14">
        <f t="shared" si="3129"/>
        <v>0.54165703425178968</v>
      </c>
      <c r="BK2295" s="14">
        <f t="shared" si="3130"/>
        <v>0.25177440459868422</v>
      </c>
      <c r="BL2295" s="14">
        <f t="shared" si="3131"/>
        <v>0.19735539086791129</v>
      </c>
      <c r="BM2295" s="14">
        <f t="shared" si="3132"/>
        <v>0.45086794803805397</v>
      </c>
      <c r="BN2295" s="14">
        <f t="shared" si="3133"/>
        <v>0.54774869632978829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1.1607000000000001</v>
      </c>
      <c r="F2296" s="10">
        <f>VLOOKUP(B2296,home!$B$2:$E$405,3,FALSE)</f>
        <v>0.70489999999999997</v>
      </c>
      <c r="G2296" s="10">
        <f>VLOOKUP(C2296,away!$B$2:$E$405,4,FALSE)</f>
        <v>0.62660000000000005</v>
      </c>
      <c r="H2296" s="10">
        <f>VLOOKUP(A2296,away!$A$2:$E$405,3,FALSE)</f>
        <v>0.89880000000000004</v>
      </c>
      <c r="I2296" s="10">
        <f>VLOOKUP(C2296,away!$B$2:$E$405,3,FALSE)</f>
        <v>0.9103</v>
      </c>
      <c r="J2296" s="10">
        <f>VLOOKUP(B2296,home!$B$2:$E$405,4,FALSE)</f>
        <v>1.1126</v>
      </c>
      <c r="K2296" s="12">
        <f t="shared" si="3078"/>
        <v>0.51266997763800004</v>
      </c>
      <c r="L2296" s="12">
        <f t="shared" si="3079"/>
        <v>0.91030444226400009</v>
      </c>
      <c r="M2296" s="13">
        <f t="shared" si="3080"/>
        <v>0.24099612609820059</v>
      </c>
      <c r="N2296" s="13">
        <f t="shared" si="3081"/>
        <v>0.12355147857760912</v>
      </c>
      <c r="O2296" s="13">
        <f t="shared" si="3082"/>
        <v>0.21937984415560713</v>
      </c>
      <c r="P2296" s="13">
        <f t="shared" si="3083"/>
        <v>0.11246945979748303</v>
      </c>
      <c r="Q2296" s="13">
        <f t="shared" si="3084"/>
        <v>3.167056687976235E-2</v>
      </c>
      <c r="R2296" s="13">
        <f t="shared" si="3085"/>
        <v>9.9851223339016595E-2</v>
      </c>
      <c r="S2296" s="13">
        <f t="shared" si="3086"/>
        <v>1.3121973776025872E-2</v>
      </c>
      <c r="T2296" s="13">
        <f t="shared" si="3087"/>
        <v>2.8829857719666778E-2</v>
      </c>
      <c r="U2296" s="13">
        <f t="shared" si="3088"/>
        <v>5.1190724436340582E-2</v>
      </c>
      <c r="V2296" s="13">
        <f t="shared" si="3089"/>
        <v>6.8042647543314742E-4</v>
      </c>
      <c r="W2296" s="13">
        <f t="shared" si="3090"/>
        <v>5.412182938010184E-3</v>
      </c>
      <c r="X2296" s="13">
        <f t="shared" si="3091"/>
        <v>4.9267341708160977E-3</v>
      </c>
      <c r="Y2296" s="13">
        <f t="shared" si="3092"/>
        <v>2.2424140007738691E-3</v>
      </c>
      <c r="Z2296" s="13">
        <f t="shared" si="3093"/>
        <v>3.0298337390333871E-2</v>
      </c>
      <c r="AA2296" s="13">
        <f t="shared" si="3094"/>
        <v>1.5533047952371046E-2</v>
      </c>
      <c r="AB2296" s="13">
        <f t="shared" si="3095"/>
        <v>3.9816636731960222E-3</v>
      </c>
      <c r="AC2296" s="13">
        <f t="shared" si="3096"/>
        <v>1.9846584093194167E-5</v>
      </c>
      <c r="AD2296" s="13">
        <f t="shared" si="3097"/>
        <v>6.9366592645061132E-4</v>
      </c>
      <c r="AE2296" s="13">
        <f t="shared" si="3098"/>
        <v>6.3144717429516471E-4</v>
      </c>
      <c r="AF2296" s="13">
        <f t="shared" si="3099"/>
        <v>2.8740458390796934E-4</v>
      </c>
      <c r="AG2296" s="13">
        <f t="shared" si="3100"/>
        <v>8.7208556486153689E-5</v>
      </c>
      <c r="AH2296" s="13">
        <f t="shared" si="3101"/>
        <v>6.8951777799085923E-3</v>
      </c>
      <c r="AI2296" s="13">
        <f t="shared" si="3102"/>
        <v>3.5349506382357726E-3</v>
      </c>
      <c r="AJ2296" s="13">
        <f t="shared" si="3103"/>
        <v>9.0613153232788361E-4</v>
      </c>
      <c r="AK2296" s="13">
        <f t="shared" si="3104"/>
        <v>1.5484881080520763E-4</v>
      </c>
      <c r="AL2296" s="13">
        <f t="shared" si="3105"/>
        <v>3.7048472569676465E-7</v>
      </c>
      <c r="AM2296" s="13">
        <f t="shared" si="3106"/>
        <v>7.1124339000335499E-5</v>
      </c>
      <c r="AN2296" s="13">
        <f t="shared" si="3107"/>
        <v>6.4744801745096083E-5</v>
      </c>
      <c r="AO2296" s="13">
        <f t="shared" si="3108"/>
        <v>2.9468740321031471E-5</v>
      </c>
      <c r="AP2296" s="13">
        <f t="shared" si="3109"/>
        <v>8.9418417407197365E-6</v>
      </c>
      <c r="AQ2296" s="13">
        <f t="shared" si="3110"/>
        <v>2.0349495646497082E-6</v>
      </c>
      <c r="AR2296" s="13">
        <f t="shared" si="3111"/>
        <v>1.2553421926501641E-3</v>
      </c>
      <c r="AS2296" s="13">
        <f t="shared" si="3112"/>
        <v>6.4357625383399753E-4</v>
      </c>
      <c r="AT2296" s="13">
        <f t="shared" si="3113"/>
        <v>1.6497111183071163E-4</v>
      </c>
      <c r="AU2296" s="13">
        <f t="shared" si="3114"/>
        <v>2.8191912071055652E-5</v>
      </c>
      <c r="AV2296" s="13">
        <f t="shared" si="3115"/>
        <v>3.61328673276014E-6</v>
      </c>
      <c r="AW2296" s="13">
        <f t="shared" si="3116"/>
        <v>4.8027762516991802E-9</v>
      </c>
      <c r="AX2296" s="13">
        <f t="shared" si="3117"/>
        <v>6.0772188808032582E-6</v>
      </c>
      <c r="AY2296" s="13">
        <f t="shared" si="3118"/>
        <v>5.5321193438058607E-6</v>
      </c>
      <c r="AZ2296" s="13">
        <f t="shared" si="3119"/>
        <v>2.5179564069005399E-6</v>
      </c>
      <c r="BA2296" s="13">
        <f t="shared" si="3120"/>
        <v>7.6403563420955394E-7</v>
      </c>
      <c r="BB2296" s="13">
        <f t="shared" si="3121"/>
        <v>1.7387625796723737E-7</v>
      </c>
      <c r="BC2296" s="13">
        <f t="shared" si="3122"/>
        <v>3.1656066006363497E-8</v>
      </c>
      <c r="BD2296" s="13">
        <f t="shared" si="3123"/>
        <v>1.9045726242181233E-4</v>
      </c>
      <c r="BE2296" s="13">
        <f t="shared" si="3124"/>
        <v>9.7641720466785226E-5</v>
      </c>
      <c r="BF2296" s="13">
        <f t="shared" si="3125"/>
        <v>2.5028989324121311E-5</v>
      </c>
      <c r="BG2296" s="13">
        <f t="shared" si="3126"/>
        <v>4.2772037990330057E-6</v>
      </c>
      <c r="BH2296" s="13">
        <f t="shared" si="3127"/>
        <v>5.481984940008548E-7</v>
      </c>
      <c r="BI2296" s="13">
        <f t="shared" si="3128"/>
        <v>5.620898193212071E-8</v>
      </c>
      <c r="BJ2296" s="14">
        <f t="shared" si="3129"/>
        <v>0.19852437206273987</v>
      </c>
      <c r="BK2296" s="14">
        <f t="shared" si="3130"/>
        <v>0.36729373533530529</v>
      </c>
      <c r="BL2296" s="14">
        <f t="shared" si="3131"/>
        <v>0.40384131665841516</v>
      </c>
      <c r="BM2296" s="14">
        <f t="shared" si="3132"/>
        <v>0.17203353528254792</v>
      </c>
      <c r="BN2296" s="14">
        <f t="shared" si="3133"/>
        <v>0.82791869884767877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1.7444</v>
      </c>
      <c r="F2301" s="10">
        <f>VLOOKUP(B2301,home!$B$2:$E$405,3,FALSE)</f>
        <v>0.63700000000000001</v>
      </c>
      <c r="G2301" s="10">
        <f>VLOOKUP(C2301,away!$B$2:$E$405,4,FALSE)</f>
        <v>1.0190999999999999</v>
      </c>
      <c r="H2301" s="10">
        <f>VLOOKUP(A2301,away!$A$2:$E$405,3,FALSE)</f>
        <v>1.5556000000000001</v>
      </c>
      <c r="I2301" s="10">
        <f>VLOOKUP(C2301,away!$B$2:$E$405,3,FALSE)</f>
        <v>1.2857000000000001</v>
      </c>
      <c r="J2301" s="10">
        <f>VLOOKUP(B2301,home!$B$2:$E$405,4,FALSE)</f>
        <v>1.5</v>
      </c>
      <c r="K2301" s="12">
        <f t="shared" si="3078"/>
        <v>1.1324063914799998</v>
      </c>
      <c r="L2301" s="12">
        <f t="shared" si="3079"/>
        <v>3.0000523800000001</v>
      </c>
      <c r="M2301" s="13">
        <f t="shared" si="3080"/>
        <v>1.6043383273985117E-2</v>
      </c>
      <c r="N2301" s="13">
        <f t="shared" si="3081"/>
        <v>1.8167629760424072E-2</v>
      </c>
      <c r="O2301" s="13">
        <f t="shared" si="3082"/>
        <v>4.8130990174371245E-2</v>
      </c>
      <c r="P2301" s="13">
        <f t="shared" si="3083"/>
        <v>5.4503840901719079E-2</v>
      </c>
      <c r="Q2301" s="13">
        <f t="shared" si="3084"/>
        <v>1.028657002937324E-2</v>
      </c>
      <c r="R2301" s="13">
        <f t="shared" si="3085"/>
        <v>7.2197745812189532E-2</v>
      </c>
      <c r="S2301" s="13">
        <f t="shared" si="3086"/>
        <v>4.6291181577905446E-2</v>
      </c>
      <c r="T2301" s="13">
        <f t="shared" si="3087"/>
        <v>3.086024889865786E-2</v>
      </c>
      <c r="U2301" s="13">
        <f t="shared" si="3088"/>
        <v>8.175718880817183E-2</v>
      </c>
      <c r="V2301" s="13">
        <f t="shared" si="3089"/>
        <v>1.7473781716229063E-2</v>
      </c>
      <c r="W2301" s="13">
        <f t="shared" si="3090"/>
        <v>3.8828592158896211E-3</v>
      </c>
      <c r="X2301" s="13">
        <f t="shared" si="3091"/>
        <v>1.1648781031834593E-2</v>
      </c>
      <c r="Y2301" s="13">
        <f t="shared" si="3092"/>
        <v>1.7473476629327113E-2</v>
      </c>
      <c r="Z2301" s="13">
        <f t="shared" si="3093"/>
        <v>7.2199006384831427E-2</v>
      </c>
      <c r="AA2301" s="13">
        <f t="shared" si="3094"/>
        <v>8.1758616288688427E-2</v>
      </c>
      <c r="AB2301" s="13">
        <f t="shared" si="3095"/>
        <v>4.6291989821935803E-2</v>
      </c>
      <c r="AC2301" s="13">
        <f t="shared" si="3096"/>
        <v>3.7102064225951249E-3</v>
      </c>
      <c r="AD2301" s="13">
        <f t="shared" si="3097"/>
        <v>1.0992436483226072E-3</v>
      </c>
      <c r="AE2301" s="13">
        <f t="shared" si="3098"/>
        <v>3.2977885233501205E-3</v>
      </c>
      <c r="AF2301" s="13">
        <f t="shared" si="3099"/>
        <v>4.9467691541066078E-3</v>
      </c>
      <c r="AG2301" s="13">
        <f t="shared" si="3100"/>
        <v>4.9468555246960384E-3</v>
      </c>
      <c r="AH2301" s="13">
        <f t="shared" si="3101"/>
        <v>5.4150200234612179E-2</v>
      </c>
      <c r="AI2301" s="13">
        <f t="shared" si="3102"/>
        <v>6.1320032845596624E-2</v>
      </c>
      <c r="AJ2301" s="13">
        <f t="shared" si="3103"/>
        <v>3.4719598560058573E-2</v>
      </c>
      <c r="AK2301" s="13">
        <f t="shared" si="3104"/>
        <v>1.3105565106343371E-2</v>
      </c>
      <c r="AL2301" s="13">
        <f t="shared" si="3105"/>
        <v>5.0418417890088876E-4</v>
      </c>
      <c r="AM2301" s="13">
        <f t="shared" si="3106"/>
        <v>2.4895810663086275E-4</v>
      </c>
      <c r="AN2301" s="13">
        <f t="shared" si="3107"/>
        <v>7.4688736031821364E-4</v>
      </c>
      <c r="AO2301" s="13">
        <f t="shared" si="3108"/>
        <v>1.1203506014572872E-3</v>
      </c>
      <c r="AP2301" s="13">
        <f t="shared" si="3109"/>
        <v>1.1203701627787886E-3</v>
      </c>
      <c r="AQ2301" s="13">
        <f t="shared" si="3110"/>
        <v>8.4029229333137316E-4</v>
      </c>
      <c r="AR2301" s="13">
        <f t="shared" si="3111"/>
        <v>3.2490687418264962E-2</v>
      </c>
      <c r="AS2301" s="13">
        <f t="shared" si="3112"/>
        <v>3.6792662096022062E-2</v>
      </c>
      <c r="AT2301" s="13">
        <f t="shared" si="3113"/>
        <v>2.0832122858549657E-2</v>
      </c>
      <c r="AU2301" s="13">
        <f t="shared" si="3114"/>
        <v>7.863476357706076E-3</v>
      </c>
      <c r="AV2301" s="13">
        <f t="shared" si="3115"/>
        <v>2.226162721679558E-3</v>
      </c>
      <c r="AW2301" s="13">
        <f t="shared" si="3116"/>
        <v>4.7579279608922726E-5</v>
      </c>
      <c r="AX2301" s="13">
        <f t="shared" si="3117"/>
        <v>4.6986958526591345E-5</v>
      </c>
      <c r="AY2301" s="13">
        <f t="shared" si="3118"/>
        <v>1.4096333675666167E-4</v>
      </c>
      <c r="AZ2301" s="13">
        <f t="shared" si="3119"/>
        <v>2.1144869696478215E-4</v>
      </c>
      <c r="BA2301" s="13">
        <f t="shared" si="3120"/>
        <v>2.1145238885903118E-4</v>
      </c>
      <c r="BB2301" s="13">
        <f t="shared" si="3121"/>
        <v>1.5859206061330551E-4</v>
      </c>
      <c r="BC2301" s="13">
        <f t="shared" si="3122"/>
        <v>9.5156897778410284E-5</v>
      </c>
      <c r="BD2301" s="13">
        <f t="shared" si="3123"/>
        <v>1.6245627352833636E-2</v>
      </c>
      <c r="BE2301" s="13">
        <f t="shared" si="3124"/>
        <v>1.8396652247951121E-2</v>
      </c>
      <c r="BF2301" s="13">
        <f t="shared" si="3125"/>
        <v>1.0416243293707378E-2</v>
      </c>
      <c r="BG2301" s="13">
        <f t="shared" si="3126"/>
        <v>3.9318068270016394E-3</v>
      </c>
      <c r="BH2301" s="13">
        <f t="shared" si="3127"/>
        <v>1.1131007952403388E-3</v>
      </c>
      <c r="BI2301" s="13">
        <f t="shared" si="3128"/>
        <v>2.5209649097832608E-4</v>
      </c>
      <c r="BJ2301" s="14">
        <f t="shared" si="3129"/>
        <v>0.11155168127999716</v>
      </c>
      <c r="BK2301" s="14">
        <f t="shared" si="3130"/>
        <v>0.13866754140809137</v>
      </c>
      <c r="BL2301" s="14">
        <f t="shared" si="3131"/>
        <v>0.64399256611190236</v>
      </c>
      <c r="BM2301" s="14">
        <f t="shared" si="3132"/>
        <v>0.74698725117561238</v>
      </c>
      <c r="BN2301" s="14">
        <f t="shared" si="3133"/>
        <v>0.21933015995206229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1.7444</v>
      </c>
      <c r="F2302" s="10">
        <f>VLOOKUP(B2302,home!$B$2:$E$405,3,FALSE)</f>
        <v>0.76439999999999997</v>
      </c>
      <c r="G2302" s="10">
        <f>VLOOKUP(C2302,away!$B$2:$E$405,4,FALSE)</f>
        <v>0.76439999999999997</v>
      </c>
      <c r="H2302" s="10">
        <f>VLOOKUP(A2302,away!$A$2:$E$405,3,FALSE)</f>
        <v>1.5556000000000001</v>
      </c>
      <c r="I2302" s="10">
        <f>VLOOKUP(C2302,away!$B$2:$E$405,3,FALSE)</f>
        <v>0.85709999999999997</v>
      </c>
      <c r="J2302" s="10">
        <f>VLOOKUP(B2302,home!$B$2:$E$405,4,FALSE)</f>
        <v>1.1428</v>
      </c>
      <c r="K2302" s="12">
        <f t="shared" si="3078"/>
        <v>1.0192657587839999</v>
      </c>
      <c r="L2302" s="12">
        <f t="shared" si="3079"/>
        <v>1.5237006797280002</v>
      </c>
      <c r="M2302" s="13">
        <f t="shared" si="3080"/>
        <v>7.8632794124761166E-2</v>
      </c>
      <c r="N2302" s="13">
        <f t="shared" si="3081"/>
        <v>8.0147714568880729E-2</v>
      </c>
      <c r="O2302" s="13">
        <f t="shared" si="3082"/>
        <v>0.11981284185681047</v>
      </c>
      <c r="P2302" s="13">
        <f t="shared" si="3083"/>
        <v>0.12212112716724932</v>
      </c>
      <c r="Q2302" s="13">
        <f t="shared" si="3084"/>
        <v>4.0845910552426833E-2</v>
      </c>
      <c r="R2302" s="13">
        <f t="shared" si="3085"/>
        <v>9.1279454288682782E-2</v>
      </c>
      <c r="S2302" s="13">
        <f t="shared" si="3086"/>
        <v>4.7415235165550532E-2</v>
      </c>
      <c r="T2302" s="13">
        <f t="shared" si="3087"/>
        <v>6.2236941672841856E-2</v>
      </c>
      <c r="U2302" s="13">
        <f t="shared" si="3088"/>
        <v>9.3038022236943699E-2</v>
      </c>
      <c r="V2302" s="13">
        <f t="shared" si="3089"/>
        <v>8.182056902408091E-3</v>
      </c>
      <c r="W2302" s="13">
        <f t="shared" si="3090"/>
        <v>1.3877612670814242E-2</v>
      </c>
      <c r="X2302" s="13">
        <f t="shared" si="3091"/>
        <v>2.1145327859521567E-2</v>
      </c>
      <c r="Y2302" s="13">
        <f t="shared" si="3092"/>
        <v>1.6109575216312223E-2</v>
      </c>
      <c r="Z2302" s="13">
        <f t="shared" si="3093"/>
        <v>4.6360855514955619E-2</v>
      </c>
      <c r="AA2302" s="13">
        <f t="shared" si="3094"/>
        <v>4.7254032574326622E-2</v>
      </c>
      <c r="AB2302" s="13">
        <f t="shared" si="3095"/>
        <v>2.4082208683737436E-2</v>
      </c>
      <c r="AC2302" s="13">
        <f t="shared" si="3096"/>
        <v>7.9419949922808649E-4</v>
      </c>
      <c r="AD2302" s="13">
        <f t="shared" si="3097"/>
        <v>3.5362438522569821E-3</v>
      </c>
      <c r="AE2302" s="13">
        <f t="shared" si="3098"/>
        <v>5.3881771613679252E-3</v>
      </c>
      <c r="AF2302" s="13">
        <f t="shared" si="3099"/>
        <v>4.1049846016355989E-3</v>
      </c>
      <c r="AG2302" s="13">
        <f t="shared" si="3100"/>
        <v>2.0849226092617113E-3</v>
      </c>
      <c r="AH2302" s="13">
        <f t="shared" si="3101"/>
        <v>1.7660016765227372E-2</v>
      </c>
      <c r="AI2302" s="13">
        <f t="shared" si="3102"/>
        <v>1.8000250388347638E-2</v>
      </c>
      <c r="AJ2302" s="13">
        <f t="shared" si="3103"/>
        <v>9.1735194351905709E-3</v>
      </c>
      <c r="AK2302" s="13">
        <f t="shared" si="3104"/>
        <v>3.116751415943096E-3</v>
      </c>
      <c r="AL2302" s="13">
        <f t="shared" si="3105"/>
        <v>4.9337449658733464E-5</v>
      </c>
      <c r="AM2302" s="13">
        <f t="shared" si="3106"/>
        <v>7.2087445466319374E-4</v>
      </c>
      <c r="AN2302" s="13">
        <f t="shared" si="3107"/>
        <v>1.0983968965688597E-3</v>
      </c>
      <c r="AO2302" s="13">
        <f t="shared" si="3108"/>
        <v>8.3681404895654895E-4</v>
      </c>
      <c r="AP2302" s="13">
        <f t="shared" si="3109"/>
        <v>4.2501804506701115E-4</v>
      </c>
      <c r="AQ2302" s="13">
        <f t="shared" si="3110"/>
        <v>1.6190007104131769E-4</v>
      </c>
      <c r="AR2302" s="13">
        <f t="shared" si="3111"/>
        <v>5.3817159098369658E-3</v>
      </c>
      <c r="AS2302" s="13">
        <f t="shared" si="3112"/>
        <v>5.4853987503998992E-3</v>
      </c>
      <c r="AT2302" s="13">
        <f t="shared" si="3113"/>
        <v>2.7955395597795787E-3</v>
      </c>
      <c r="AU2302" s="13">
        <f t="shared" si="3114"/>
        <v>9.4979925020314063E-4</v>
      </c>
      <c r="AV2302" s="13">
        <f t="shared" si="3115"/>
        <v>2.4202446336269454E-4</v>
      </c>
      <c r="AW2302" s="13">
        <f t="shared" si="3116"/>
        <v>2.1284394093902225E-6</v>
      </c>
      <c r="AX2302" s="13">
        <f t="shared" si="3117"/>
        <v>1.2246044133671369E-4</v>
      </c>
      <c r="AY2302" s="13">
        <f t="shared" si="3118"/>
        <v>1.8659305770454154E-4</v>
      </c>
      <c r="AZ2302" s="13">
        <f t="shared" si="3119"/>
        <v>1.4215598442846801E-4</v>
      </c>
      <c r="BA2302" s="13">
        <f t="shared" si="3120"/>
        <v>7.2201056700353216E-5</v>
      </c>
      <c r="BB2302" s="13">
        <f t="shared" si="3121"/>
        <v>2.7503199792852022E-5</v>
      </c>
      <c r="BC2302" s="13">
        <f t="shared" si="3122"/>
        <v>8.381328843812725E-6</v>
      </c>
      <c r="BD2302" s="13">
        <f t="shared" si="3123"/>
        <v>1.3666873649869288E-3</v>
      </c>
      <c r="BE2302" s="13">
        <f t="shared" si="3124"/>
        <v>1.3930176340939075E-3</v>
      </c>
      <c r="BF2302" s="13">
        <f t="shared" si="3125"/>
        <v>7.0992758790710945E-4</v>
      </c>
      <c r="BG2302" s="13">
        <f t="shared" si="3126"/>
        <v>2.4120162718994491E-4</v>
      </c>
      <c r="BH2302" s="13">
        <f t="shared" si="3127"/>
        <v>6.1462139889423669E-5</v>
      </c>
      <c r="BI2302" s="13">
        <f t="shared" si="3128"/>
        <v>1.2529250930176355E-5</v>
      </c>
      <c r="BJ2302" s="14">
        <f t="shared" si="3129"/>
        <v>0.25327970935042332</v>
      </c>
      <c r="BK2302" s="14">
        <f t="shared" si="3130"/>
        <v>0.25738134336656043</v>
      </c>
      <c r="BL2302" s="14">
        <f t="shared" si="3131"/>
        <v>0.44205640118378942</v>
      </c>
      <c r="BM2302" s="14">
        <f t="shared" si="3132"/>
        <v>0.46605400223862231</v>
      </c>
      <c r="BN2302" s="14">
        <f t="shared" si="3133"/>
        <v>0.53283984255881123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1.5941000000000001</v>
      </c>
      <c r="F2318" s="10">
        <f>VLOOKUP(B2318,home!$B$2:$E$405,3,FALSE)</f>
        <v>0.90610000000000002</v>
      </c>
      <c r="G2318" s="10">
        <f>VLOOKUP(C2318,away!$B$2:$E$405,4,FALSE)</f>
        <v>1.1849000000000001</v>
      </c>
      <c r="H2318" s="10">
        <f>VLOOKUP(A2318,away!$A$2:$E$405,3,FALSE)</f>
        <v>1.1647000000000001</v>
      </c>
      <c r="I2318" s="10">
        <f>VLOOKUP(C2318,away!$B$2:$E$405,3,FALSE)</f>
        <v>0.85860000000000003</v>
      </c>
      <c r="J2318" s="10">
        <f>VLOOKUP(B2318,home!$B$2:$E$405,4,FALSE)</f>
        <v>1.1448</v>
      </c>
      <c r="K2318" s="12">
        <f t="shared" si="3078"/>
        <v>1.7114861604490001</v>
      </c>
      <c r="L2318" s="12">
        <f t="shared" si="3079"/>
        <v>1.144813073616</v>
      </c>
      <c r="M2318" s="13">
        <f t="shared" si="3080"/>
        <v>5.7481091193796276E-2</v>
      </c>
      <c r="N2318" s="13">
        <f t="shared" si="3081"/>
        <v>9.8378092065689218E-2</v>
      </c>
      <c r="O2318" s="13">
        <f t="shared" si="3082"/>
        <v>6.5805104684371493E-2</v>
      </c>
      <c r="P2318" s="13">
        <f t="shared" si="3083"/>
        <v>0.11262452595419949</v>
      </c>
      <c r="Q2318" s="13">
        <f t="shared" si="3084"/>
        <v>8.418637153090236E-2</v>
      </c>
      <c r="R2318" s="13">
        <f t="shared" si="3085"/>
        <v>3.7667272076668999E-2</v>
      </c>
      <c r="S2318" s="13">
        <f t="shared" si="3086"/>
        <v>5.5167201870104411E-2</v>
      </c>
      <c r="T2318" s="13">
        <f t="shared" si="3087"/>
        <v>9.6377658748870831E-2</v>
      </c>
      <c r="U2318" s="13">
        <f t="shared" si="3088"/>
        <v>6.4467014861086053E-2</v>
      </c>
      <c r="V2318" s="13">
        <f t="shared" si="3089"/>
        <v>1.2010094353158748E-2</v>
      </c>
      <c r="W2318" s="13">
        <f t="shared" si="3090"/>
        <v>4.8027936591185698E-2</v>
      </c>
      <c r="X2318" s="13">
        <f t="shared" si="3091"/>
        <v>5.4983009708389645E-2</v>
      </c>
      <c r="Y2318" s="13">
        <f t="shared" si="3092"/>
        <v>3.1472634170459965E-2</v>
      </c>
      <c r="Z2318" s="13">
        <f t="shared" si="3093"/>
        <v>1.4373995173607195E-2</v>
      </c>
      <c r="AA2318" s="13">
        <f t="shared" si="3094"/>
        <v>2.4600893809989439E-2</v>
      </c>
      <c r="AB2318" s="13">
        <f t="shared" si="3095"/>
        <v>2.1052044645236204E-2</v>
      </c>
      <c r="AC2318" s="13">
        <f t="shared" si="3096"/>
        <v>1.4707349354996415E-3</v>
      </c>
      <c r="AD2318" s="13">
        <f t="shared" si="3097"/>
        <v>2.0549787197684109E-2</v>
      </c>
      <c r="AE2318" s="13">
        <f t="shared" si="3098"/>
        <v>2.3525665043935471E-2</v>
      </c>
      <c r="AF2318" s="13">
        <f t="shared" si="3099"/>
        <v>1.3466244453904132E-2</v>
      </c>
      <c r="AG2318" s="13">
        <f t="shared" si="3100"/>
        <v>5.1387775677794699E-3</v>
      </c>
      <c r="AH2318" s="13">
        <f t="shared" si="3101"/>
        <v>4.1138843987096997E-3</v>
      </c>
      <c r="AI2318" s="13">
        <f t="shared" si="3102"/>
        <v>7.0408562140787069E-3</v>
      </c>
      <c r="AJ2318" s="13">
        <f t="shared" si="3103"/>
        <v>6.0251639840535262E-3</v>
      </c>
      <c r="AK2318" s="13">
        <f t="shared" si="3104"/>
        <v>3.4373282577144565E-3</v>
      </c>
      <c r="AL2318" s="13">
        <f t="shared" si="3105"/>
        <v>1.1526630512734881E-4</v>
      </c>
      <c r="AM2318" s="13">
        <f t="shared" si="3106"/>
        <v>7.0341352778016709E-3</v>
      </c>
      <c r="AN2318" s="13">
        <f t="shared" si="3107"/>
        <v>8.0527700276108657E-3</v>
      </c>
      <c r="AO2318" s="13">
        <f t="shared" si="3108"/>
        <v>4.6094582032159999E-3</v>
      </c>
      <c r="AP2318" s="13">
        <f t="shared" si="3109"/>
        <v>1.7589893377760654E-3</v>
      </c>
      <c r="AQ2318" s="13">
        <f t="shared" si="3110"/>
        <v>5.0342849755929725E-4</v>
      </c>
      <c r="AR2318" s="13">
        <f t="shared" si="3111"/>
        <v>9.4192572859755211E-4</v>
      </c>
      <c r="AS2318" s="13">
        <f t="shared" si="3112"/>
        <v>1.6120928486655513E-3</v>
      </c>
      <c r="AT2318" s="13">
        <f t="shared" si="3113"/>
        <v>1.3795372999249481E-3</v>
      </c>
      <c r="AU2318" s="13">
        <f t="shared" si="3114"/>
        <v>7.8701966554824338E-4</v>
      </c>
      <c r="AV2318" s="13">
        <f t="shared" si="3115"/>
        <v>3.3674331639675474E-4</v>
      </c>
      <c r="AW2318" s="13">
        <f t="shared" si="3116"/>
        <v>6.2734702567434483E-6</v>
      </c>
      <c r="AX2318" s="13">
        <f t="shared" si="3117"/>
        <v>2.0064708631139429E-3</v>
      </c>
      <c r="AY2318" s="13">
        <f t="shared" si="3118"/>
        <v>2.297034075922421E-3</v>
      </c>
      <c r="AZ2318" s="13">
        <f t="shared" si="3119"/>
        <v>1.3148373203287179E-3</v>
      </c>
      <c r="BA2318" s="13">
        <f t="shared" si="3120"/>
        <v>5.0174765133018182E-4</v>
      </c>
      <c r="BB2318" s="13">
        <f t="shared" si="3121"/>
        <v>1.4360181772472857E-4</v>
      </c>
      <c r="BC2318" s="13">
        <f t="shared" si="3122"/>
        <v>3.2879447665258217E-5</v>
      </c>
      <c r="BD2318" s="13">
        <f t="shared" si="3123"/>
        <v>1.7972148141229236E-4</v>
      </c>
      <c r="BE2318" s="13">
        <f t="shared" si="3124"/>
        <v>3.0759082817253061E-4</v>
      </c>
      <c r="BF2318" s="13">
        <f t="shared" si="3125"/>
        <v>2.632187227491663E-4</v>
      </c>
      <c r="BG2318" s="13">
        <f t="shared" si="3126"/>
        <v>1.5016506705208685E-4</v>
      </c>
      <c r="BH2318" s="13">
        <f t="shared" si="3127"/>
        <v>6.4251358510635694E-5</v>
      </c>
      <c r="BI2318" s="13">
        <f t="shared" si="3128"/>
        <v>2.1993062176199987E-5</v>
      </c>
      <c r="BJ2318" s="14">
        <f t="shared" si="3129"/>
        <v>0.50436152959885006</v>
      </c>
      <c r="BK2318" s="14">
        <f t="shared" si="3130"/>
        <v>0.24116594868780833</v>
      </c>
      <c r="BL2318" s="14">
        <f t="shared" si="3131"/>
        <v>0.24025382231111456</v>
      </c>
      <c r="BM2318" s="14">
        <f t="shared" si="3132"/>
        <v>0.54172207766008673</v>
      </c>
      <c r="BN2318" s="14">
        <f t="shared" si="3133"/>
        <v>0.45614245750562782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1.5941000000000001</v>
      </c>
      <c r="F2319" s="10">
        <f>VLOOKUP(B2319,home!$B$2:$E$405,3,FALSE)</f>
        <v>1.0664</v>
      </c>
      <c r="G2319" s="10">
        <f>VLOOKUP(C2319,away!$B$2:$E$405,4,FALSE)</f>
        <v>1.1849000000000001</v>
      </c>
      <c r="H2319" s="10">
        <f>VLOOKUP(A2319,away!$A$2:$E$405,3,FALSE)</f>
        <v>1.1647000000000001</v>
      </c>
      <c r="I2319" s="10">
        <f>VLOOKUP(C2319,away!$B$2:$E$405,3,FALSE)</f>
        <v>0.66779999999999995</v>
      </c>
      <c r="J2319" s="10">
        <f>VLOOKUP(B2319,home!$B$2:$E$405,4,FALSE)</f>
        <v>0.2576</v>
      </c>
      <c r="K2319" s="12">
        <f t="shared" si="3078"/>
        <v>2.0142686695760004</v>
      </c>
      <c r="L2319" s="12">
        <f t="shared" si="3079"/>
        <v>0.20035784361599998</v>
      </c>
      <c r="M2319" s="13">
        <f t="shared" si="3080"/>
        <v>0.10919428926007313</v>
      </c>
      <c r="N2319" s="13">
        <f t="shared" si="3081"/>
        <v>0.21994663575318443</v>
      </c>
      <c r="O2319" s="13">
        <f t="shared" si="3082"/>
        <v>2.1877932331329997E-2</v>
      </c>
      <c r="P2319" s="13">
        <f t="shared" si="3083"/>
        <v>4.406803365010184E-2</v>
      </c>
      <c r="Q2319" s="13">
        <f t="shared" si="3084"/>
        <v>0.22151580868814205</v>
      </c>
      <c r="R2319" s="13">
        <f t="shared" si="3085"/>
        <v>2.1917076723410225E-3</v>
      </c>
      <c r="S2319" s="13">
        <f t="shared" si="3086"/>
        <v>4.4461839601363596E-3</v>
      </c>
      <c r="T2319" s="13">
        <f t="shared" si="3087"/>
        <v>4.4382429755610533E-2</v>
      </c>
      <c r="U2319" s="13">
        <f t="shared" si="3088"/>
        <v>4.4146880972658646E-3</v>
      </c>
      <c r="V2319" s="13">
        <f t="shared" si="3089"/>
        <v>1.9937406545660974E-4</v>
      </c>
      <c r="W2319" s="13">
        <f t="shared" si="3090"/>
        <v>0.14873078441877191</v>
      </c>
      <c r="X2319" s="13">
        <f t="shared" si="3091"/>
        <v>2.9799379245461305E-2</v>
      </c>
      <c r="Y2319" s="13">
        <f t="shared" si="3092"/>
        <v>2.9852696833580056E-3</v>
      </c>
      <c r="Z2319" s="13">
        <f t="shared" si="3093"/>
        <v>1.4637527435563E-4</v>
      </c>
      <c r="AA2319" s="13">
        <f t="shared" si="3094"/>
        <v>2.9483912913513691E-4</v>
      </c>
      <c r="AB2319" s="13">
        <f t="shared" si="3095"/>
        <v>2.9694261019098944E-4</v>
      </c>
      <c r="AC2319" s="13">
        <f t="shared" si="3096"/>
        <v>5.0288933864099595E-6</v>
      </c>
      <c r="AD2319" s="13">
        <f t="shared" si="3097"/>
        <v>7.4895939814048657E-2</v>
      </c>
      <c r="AE2319" s="13">
        <f t="shared" si="3098"/>
        <v>1.5005988996736507E-2</v>
      </c>
      <c r="AF2319" s="13">
        <f t="shared" si="3099"/>
        <v>1.5032837983557747E-3</v>
      </c>
      <c r="AG2319" s="13">
        <f t="shared" si="3100"/>
        <v>1.0039823339381093E-4</v>
      </c>
      <c r="AH2319" s="13">
        <f t="shared" si="3101"/>
        <v>7.3318585821486026E-6</v>
      </c>
      <c r="AI2319" s="13">
        <f t="shared" si="3102"/>
        <v>1.4768333031783847E-5</v>
      </c>
      <c r="AJ2319" s="13">
        <f t="shared" si="3103"/>
        <v>1.4873695263893278E-5</v>
      </c>
      <c r="AK2319" s="13">
        <f t="shared" si="3104"/>
        <v>9.9865394569603905E-6</v>
      </c>
      <c r="AL2319" s="13">
        <f t="shared" si="3105"/>
        <v>8.1181330810171354E-8</v>
      </c>
      <c r="AM2319" s="13">
        <f t="shared" si="3106"/>
        <v>3.0172109009177574E-2</v>
      </c>
      <c r="AN2319" s="13">
        <f t="shared" si="3107"/>
        <v>6.0452186984257042E-3</v>
      </c>
      <c r="AO2319" s="13">
        <f t="shared" si="3108"/>
        <v>6.0560349130184808E-4</v>
      </c>
      <c r="AP2319" s="13">
        <f t="shared" si="3109"/>
        <v>4.0445803201186439E-5</v>
      </c>
      <c r="AQ2319" s="13">
        <f t="shared" si="3110"/>
        <v>2.0259084781767059E-6</v>
      </c>
      <c r="AR2319" s="13">
        <f t="shared" si="3111"/>
        <v>2.9379907504335128E-7</v>
      </c>
      <c r="AS2319" s="13">
        <f t="shared" si="3112"/>
        <v>5.9179027201023074E-7</v>
      </c>
      <c r="AT2319" s="13">
        <f t="shared" si="3113"/>
        <v>5.9601230193503357E-7</v>
      </c>
      <c r="AU2319" s="13">
        <f t="shared" si="3114"/>
        <v>4.0017630215653646E-7</v>
      </c>
      <c r="AV2319" s="13">
        <f t="shared" si="3115"/>
        <v>2.0151564693517258E-7</v>
      </c>
      <c r="AW2319" s="13">
        <f t="shared" si="3116"/>
        <v>9.1007547752845376E-10</v>
      </c>
      <c r="AX2319" s="13">
        <f t="shared" si="3117"/>
        <v>1.0129122312036366E-2</v>
      </c>
      <c r="AY2319" s="13">
        <f t="shared" si="3118"/>
        <v>2.0294491041623181E-3</v>
      </c>
      <c r="AZ2319" s="13">
        <f t="shared" si="3119"/>
        <v>2.0330802311919251E-4</v>
      </c>
      <c r="BA2319" s="13">
        <f t="shared" si="3120"/>
        <v>1.3578119033997763E-5</v>
      </c>
      <c r="BB2319" s="13">
        <f t="shared" si="3121"/>
        <v>6.8012066250328913E-7</v>
      </c>
      <c r="BC2319" s="13">
        <f t="shared" si="3122"/>
        <v>2.7253501867568851E-8</v>
      </c>
      <c r="BD2319" s="13">
        <f t="shared" si="3123"/>
        <v>9.810824855343536E-9</v>
      </c>
      <c r="BE2319" s="13">
        <f t="shared" si="3124"/>
        <v>1.9761637128815978E-8</v>
      </c>
      <c r="BF2319" s="13">
        <f t="shared" si="3125"/>
        <v>1.9902623264051932E-8</v>
      </c>
      <c r="BG2319" s="13">
        <f t="shared" si="3126"/>
        <v>1.3363076827718079E-8</v>
      </c>
      <c r="BH2319" s="13">
        <f t="shared" si="3127"/>
        <v>6.7292067458023942E-9</v>
      </c>
      <c r="BI2319" s="13">
        <f t="shared" si="3128"/>
        <v>2.7108860638338454E-9</v>
      </c>
      <c r="BJ2319" s="14">
        <f t="shared" si="3129"/>
        <v>0.80810748623016371</v>
      </c>
      <c r="BK2319" s="14">
        <f t="shared" si="3130"/>
        <v>0.15994244011464745</v>
      </c>
      <c r="BL2319" s="14">
        <f t="shared" si="3131"/>
        <v>2.9125225838450772E-2</v>
      </c>
      <c r="BM2319" s="14">
        <f t="shared" si="3132"/>
        <v>0.37649767190835826</v>
      </c>
      <c r="BN2319" s="14">
        <f t="shared" si="3133"/>
        <v>0.61879440735517244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1.5941000000000001</v>
      </c>
      <c r="F2320" s="10">
        <f>VLOOKUP(B2320,home!$B$2:$E$405,3,FALSE)</f>
        <v>0.94099999999999995</v>
      </c>
      <c r="G2320" s="10">
        <f>VLOOKUP(C2320,away!$B$2:$E$405,4,FALSE)</f>
        <v>0.56459999999999999</v>
      </c>
      <c r="H2320" s="10">
        <f>VLOOKUP(A2320,away!$A$2:$E$405,3,FALSE)</f>
        <v>1.1647000000000001</v>
      </c>
      <c r="I2320" s="10">
        <f>VLOOKUP(C2320,away!$B$2:$E$405,3,FALSE)</f>
        <v>0.94440000000000002</v>
      </c>
      <c r="J2320" s="10">
        <f>VLOOKUP(B2320,home!$B$2:$E$405,4,FALSE)</f>
        <v>1.0303</v>
      </c>
      <c r="K2320" s="12">
        <f t="shared" si="3078"/>
        <v>0.8469271572599999</v>
      </c>
      <c r="L2320" s="12">
        <f t="shared" si="3079"/>
        <v>1.133270943204</v>
      </c>
      <c r="M2320" s="13">
        <f t="shared" si="3080"/>
        <v>0.13804188843991885</v>
      </c>
      <c r="N2320" s="13">
        <f t="shared" si="3081"/>
        <v>0.11691142415922252</v>
      </c>
      <c r="O2320" s="13">
        <f t="shared" si="3082"/>
        <v>0.15643886111396821</v>
      </c>
      <c r="P2320" s="13">
        <f t="shared" si="3083"/>
        <v>0.13249231992824503</v>
      </c>
      <c r="Q2320" s="13">
        <f t="shared" si="3084"/>
        <v>4.9507730057194201E-2</v>
      </c>
      <c r="R2320" s="13">
        <f t="shared" si="3085"/>
        <v>8.8643807844193165E-2</v>
      </c>
      <c r="S2320" s="13">
        <f t="shared" si="3086"/>
        <v>3.1791463878025519E-2</v>
      </c>
      <c r="T2320" s="13">
        <f t="shared" si="3087"/>
        <v>5.6105671937805496E-2</v>
      </c>
      <c r="U2320" s="13">
        <f t="shared" si="3088"/>
        <v>7.5074848186184193E-2</v>
      </c>
      <c r="V2320" s="13">
        <f t="shared" si="3089"/>
        <v>3.3903757207467589E-3</v>
      </c>
      <c r="W2320" s="13">
        <f t="shared" si="3090"/>
        <v>1.3976480359911647E-2</v>
      </c>
      <c r="X2320" s="13">
        <f t="shared" si="3091"/>
        <v>1.5839139080149254E-2</v>
      </c>
      <c r="Y2320" s="13">
        <f t="shared" si="3092"/>
        <v>8.9750180424500413E-3</v>
      </c>
      <c r="Z2320" s="13">
        <f t="shared" si="3093"/>
        <v>3.3485817241594301E-2</v>
      </c>
      <c r="AA2320" s="13">
        <f t="shared" si="3094"/>
        <v>2.8360048004951358E-2</v>
      </c>
      <c r="AB2320" s="13">
        <f t="shared" si="3095"/>
        <v>1.200944741829529E-2</v>
      </c>
      <c r="AC2320" s="13">
        <f t="shared" si="3096"/>
        <v>2.0337972668421343E-4</v>
      </c>
      <c r="AD2320" s="13">
        <f t="shared" si="3097"/>
        <v>2.9592651949300473E-3</v>
      </c>
      <c r="AE2320" s="13">
        <f t="shared" si="3098"/>
        <v>3.353649258649144E-3</v>
      </c>
      <c r="AF2320" s="13">
        <f t="shared" si="3099"/>
        <v>1.9002966292623554E-3</v>
      </c>
      <c r="AG2320" s="13">
        <f t="shared" si="3100"/>
        <v>7.1785031780384381E-4</v>
      </c>
      <c r="AH2320" s="13">
        <f t="shared" si="3101"/>
        <v>9.4871259223345914E-3</v>
      </c>
      <c r="AI2320" s="13">
        <f t="shared" si="3102"/>
        <v>8.0349045879704907E-3</v>
      </c>
      <c r="AJ2320" s="13">
        <f t="shared" si="3103"/>
        <v>3.4024894507725884E-3</v>
      </c>
      <c r="AK2320" s="13">
        <f t="shared" si="3104"/>
        <v>9.6055357271665563E-4</v>
      </c>
      <c r="AL2320" s="13">
        <f t="shared" si="3105"/>
        <v>7.8081376948104746E-6</v>
      </c>
      <c r="AM2320" s="13">
        <f t="shared" si="3106"/>
        <v>5.0125641182411306E-4</v>
      </c>
      <c r="AN2320" s="13">
        <f t="shared" si="3107"/>
        <v>5.6805932661496532E-4</v>
      </c>
      <c r="AO2320" s="13">
        <f t="shared" si="3108"/>
        <v>3.2188256443438547E-4</v>
      </c>
      <c r="AP2320" s="13">
        <f t="shared" si="3109"/>
        <v>1.2159338579915942E-4</v>
      </c>
      <c r="AQ2320" s="13">
        <f t="shared" si="3110"/>
        <v>3.4449562752995335E-5</v>
      </c>
      <c r="AR2320" s="13">
        <f t="shared" si="3111"/>
        <v>2.1502968284598462E-3</v>
      </c>
      <c r="AS2320" s="13">
        <f t="shared" si="3112"/>
        <v>1.8211447801926913E-3</v>
      </c>
      <c r="AT2320" s="13">
        <f t="shared" si="3113"/>
        <v>7.711884858237416E-4</v>
      </c>
      <c r="AU2320" s="13">
        <f t="shared" si="3114"/>
        <v>2.1771349067011507E-4</v>
      </c>
      <c r="AV2320" s="13">
        <f t="shared" si="3115"/>
        <v>4.6096866937598011E-5</v>
      </c>
      <c r="AW2320" s="13">
        <f t="shared" si="3116"/>
        <v>2.0817317949167323E-7</v>
      </c>
      <c r="AX2320" s="13">
        <f t="shared" si="3117"/>
        <v>7.0754611320757274E-5</v>
      </c>
      <c r="AY2320" s="13">
        <f t="shared" si="3118"/>
        <v>8.0184145107507014E-5</v>
      </c>
      <c r="AZ2320" s="13">
        <f t="shared" si="3119"/>
        <v>4.5435180877995444E-5</v>
      </c>
      <c r="BA2320" s="13">
        <f t="shared" si="3120"/>
        <v>1.7163456762750078E-5</v>
      </c>
      <c r="BB2320" s="13">
        <f t="shared" si="3121"/>
        <v>4.8627117085407159E-6</v>
      </c>
      <c r="BC2320" s="13">
        <f t="shared" si="3122"/>
        <v>1.1021539768934134E-6</v>
      </c>
      <c r="BD2320" s="13">
        <f t="shared" si="3123"/>
        <v>4.0614481915954363E-4</v>
      </c>
      <c r="BE2320" s="13">
        <f t="shared" si="3124"/>
        <v>3.4397507712666904E-4</v>
      </c>
      <c r="BF2320" s="13">
        <f t="shared" si="3125"/>
        <v>1.4566091711958948E-4</v>
      </c>
      <c r="BG2320" s="13">
        <f t="shared" si="3126"/>
        <v>4.1121395486659462E-5</v>
      </c>
      <c r="BH2320" s="13">
        <f t="shared" si="3127"/>
        <v>8.7067066455201708E-6</v>
      </c>
      <c r="BI2320" s="13">
        <f t="shared" si="3128"/>
        <v>1.4747892616774302E-6</v>
      </c>
      <c r="BJ2320" s="14">
        <f t="shared" si="3129"/>
        <v>0.27201326854855867</v>
      </c>
      <c r="BK2320" s="14">
        <f t="shared" si="3130"/>
        <v>0.30600741997642267</v>
      </c>
      <c r="BL2320" s="14">
        <f t="shared" si="3131"/>
        <v>0.38836561025827032</v>
      </c>
      <c r="BM2320" s="14">
        <f t="shared" si="3132"/>
        <v>0.31775610851017594</v>
      </c>
      <c r="BN2320" s="14">
        <f t="shared" si="3133"/>
        <v>0.68203603154274195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1.1607000000000001</v>
      </c>
      <c r="F2321" s="10">
        <f>VLOOKUP(B2321,home!$B$2:$E$405,3,FALSE)</f>
        <v>0.93989999999999996</v>
      </c>
      <c r="G2321" s="10">
        <f>VLOOKUP(C2321,away!$B$2:$E$405,4,FALSE)</f>
        <v>0.70489999999999997</v>
      </c>
      <c r="H2321" s="10">
        <f>VLOOKUP(A2321,away!$A$2:$E$405,3,FALSE)</f>
        <v>0.89880000000000004</v>
      </c>
      <c r="I2321" s="10">
        <f>VLOOKUP(C2321,away!$B$2:$E$405,3,FALSE)</f>
        <v>0.70799999999999996</v>
      </c>
      <c r="J2321" s="10">
        <f>VLOOKUP(B2321,home!$B$2:$E$405,4,FALSE)</f>
        <v>1.0114000000000001</v>
      </c>
      <c r="K2321" s="12">
        <f t="shared" si="3078"/>
        <v>0.76900496645700001</v>
      </c>
      <c r="L2321" s="12">
        <f t="shared" si="3079"/>
        <v>0.64360479456000008</v>
      </c>
      <c r="M2321" s="13">
        <f t="shared" si="3080"/>
        <v>0.24350695821966353</v>
      </c>
      <c r="N2321" s="13">
        <f t="shared" si="3081"/>
        <v>0.18725806023775846</v>
      </c>
      <c r="O2321" s="13">
        <f t="shared" si="3082"/>
        <v>0.15672224581889707</v>
      </c>
      <c r="P2321" s="13">
        <f t="shared" si="3083"/>
        <v>0.12052018538902665</v>
      </c>
      <c r="Q2321" s="13">
        <f t="shared" si="3084"/>
        <v>7.2001189165970148E-2</v>
      </c>
      <c r="R2321" s="13">
        <f t="shared" si="3085"/>
        <v>5.0433594411626537E-2</v>
      </c>
      <c r="S2321" s="13">
        <f t="shared" si="3086"/>
        <v>1.4912423029306711E-2</v>
      </c>
      <c r="T2321" s="13">
        <f t="shared" si="3087"/>
        <v>4.6340310561239925E-2</v>
      </c>
      <c r="U2321" s="13">
        <f t="shared" si="3088"/>
        <v>3.8783684578818811E-2</v>
      </c>
      <c r="V2321" s="13">
        <f t="shared" si="3089"/>
        <v>8.2007603544096612E-4</v>
      </c>
      <c r="W2321" s="13">
        <f t="shared" si="3090"/>
        <v>1.8456424019813667E-2</v>
      </c>
      <c r="X2321" s="13">
        <f t="shared" si="3091"/>
        <v>1.1878642989584427E-2</v>
      </c>
      <c r="Y2321" s="13">
        <f t="shared" si="3092"/>
        <v>3.8225757904815348E-3</v>
      </c>
      <c r="Z2321" s="13">
        <f t="shared" si="3093"/>
        <v>1.0819767723405756E-2</v>
      </c>
      <c r="AA2321" s="13">
        <f t="shared" si="3094"/>
        <v>8.3204551152101756E-3</v>
      </c>
      <c r="AB2321" s="13">
        <f t="shared" si="3095"/>
        <v>3.1992356533895872E-3</v>
      </c>
      <c r="AC2321" s="13">
        <f t="shared" si="3096"/>
        <v>2.536778531583201E-5</v>
      </c>
      <c r="AD2321" s="13">
        <f t="shared" si="3097"/>
        <v>3.5482704335682439E-3</v>
      </c>
      <c r="AE2321" s="13">
        <f t="shared" si="3098"/>
        <v>2.2836838634400121E-3</v>
      </c>
      <c r="AF2321" s="13">
        <f t="shared" si="3099"/>
        <v>7.3489494188464812E-4</v>
      </c>
      <c r="AG2321" s="13">
        <f t="shared" si="3100"/>
        <v>1.5766063603161741E-4</v>
      </c>
      <c r="AH2321" s="13">
        <f t="shared" si="3101"/>
        <v>1.74091359570237E-3</v>
      </c>
      <c r="AI2321" s="13">
        <f t="shared" si="3102"/>
        <v>1.3387712012676363E-3</v>
      </c>
      <c r="AJ2321" s="13">
        <f t="shared" si="3103"/>
        <v>5.1476085136220812E-4</v>
      </c>
      <c r="AK2321" s="13">
        <f t="shared" si="3104"/>
        <v>1.3195121707839055E-4</v>
      </c>
      <c r="AL2321" s="13">
        <f t="shared" si="3105"/>
        <v>5.022164806338122E-7</v>
      </c>
      <c r="AM2321" s="13">
        <f t="shared" si="3106"/>
        <v>5.4572751714930263E-4</v>
      </c>
      <c r="AN2321" s="13">
        <f t="shared" si="3107"/>
        <v>3.5123284656061587E-4</v>
      </c>
      <c r="AO2321" s="13">
        <f t="shared" si="3108"/>
        <v>1.1302757202668459E-4</v>
      </c>
      <c r="AP2321" s="13">
        <f t="shared" si="3109"/>
        <v>2.4248362424616653E-5</v>
      </c>
      <c r="AQ2321" s="13">
        <f t="shared" si="3110"/>
        <v>3.9015905791779556E-6</v>
      </c>
      <c r="AR2321" s="13">
        <f t="shared" si="3111"/>
        <v>2.2409206742174709E-4</v>
      </c>
      <c r="AS2321" s="13">
        <f t="shared" si="3112"/>
        <v>1.7232791279094041E-4</v>
      </c>
      <c r="AT2321" s="13">
        <f t="shared" si="3113"/>
        <v>6.6260510397700957E-5</v>
      </c>
      <c r="AU2321" s="13">
        <f t="shared" si="3114"/>
        <v>1.6984887191935913E-5</v>
      </c>
      <c r="AV2321" s="13">
        <f t="shared" si="3115"/>
        <v>3.2653656513276507E-6</v>
      </c>
      <c r="AW2321" s="13">
        <f t="shared" si="3116"/>
        <v>6.9045737832458474E-9</v>
      </c>
      <c r="AX2321" s="13">
        <f t="shared" si="3117"/>
        <v>6.9944528503343526E-5</v>
      </c>
      <c r="AY2321" s="13">
        <f t="shared" si="3118"/>
        <v>4.5016633897990479E-5</v>
      </c>
      <c r="AZ2321" s="13">
        <f t="shared" si="3119"/>
        <v>1.448646070584945E-5</v>
      </c>
      <c r="BA2321" s="13">
        <f t="shared" si="3120"/>
        <v>3.1078518554965831E-6</v>
      </c>
      <c r="BB2321" s="13">
        <f t="shared" si="3121"/>
        <v>5.0005708874494829E-7</v>
      </c>
      <c r="BC2321" s="13">
        <f t="shared" si="3122"/>
        <v>6.4367827973992855E-8</v>
      </c>
      <c r="BD2321" s="13">
        <f t="shared" si="3123"/>
        <v>2.4037788169249861E-5</v>
      </c>
      <c r="BE2321" s="13">
        <f t="shared" si="3124"/>
        <v>1.8485178484794459E-5</v>
      </c>
      <c r="BF2321" s="13">
        <f t="shared" si="3125"/>
        <v>7.1075970303255096E-6</v>
      </c>
      <c r="BG2321" s="13">
        <f t="shared" si="3126"/>
        <v>1.8219258052984476E-6</v>
      </c>
      <c r="BH2321" s="13">
        <f t="shared" si="3127"/>
        <v>3.502674981976688E-7</v>
      </c>
      <c r="BI2321" s="13">
        <f t="shared" si="3128"/>
        <v>5.3871489140495138E-8</v>
      </c>
      <c r="BJ2321" s="14">
        <f t="shared" si="3129"/>
        <v>0.34765297042839244</v>
      </c>
      <c r="BK2321" s="14">
        <f t="shared" si="3130"/>
        <v>0.3798305293091323</v>
      </c>
      <c r="BL2321" s="14">
        <f t="shared" si="3131"/>
        <v>0.26172039981528333</v>
      </c>
      <c r="BM2321" s="14">
        <f t="shared" si="3132"/>
        <v>0.16953642430394741</v>
      </c>
      <c r="BN2321" s="14">
        <f t="shared" si="3133"/>
        <v>0.83044223324294242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1.1607000000000001</v>
      </c>
      <c r="F2322" s="10">
        <f>VLOOKUP(B2322,home!$B$2:$E$405,3,FALSE)</f>
        <v>1.4881</v>
      </c>
      <c r="G2322" s="10">
        <f>VLOOKUP(C2322,away!$B$2:$E$405,4,FALSE)</f>
        <v>1.4881</v>
      </c>
      <c r="H2322" s="10">
        <f>VLOOKUP(A2322,away!$A$2:$E$405,3,FALSE)</f>
        <v>0.89880000000000004</v>
      </c>
      <c r="I2322" s="10">
        <f>VLOOKUP(C2322,away!$B$2:$E$405,3,FALSE)</f>
        <v>0.80920000000000003</v>
      </c>
      <c r="J2322" s="10">
        <f>VLOOKUP(B2322,home!$B$2:$E$405,4,FALSE)</f>
        <v>0.40460000000000002</v>
      </c>
      <c r="K2322" s="12">
        <f t="shared" si="3078"/>
        <v>2.5703023767270001</v>
      </c>
      <c r="L2322" s="12">
        <f t="shared" si="3079"/>
        <v>0.29426920521600008</v>
      </c>
      <c r="M2322" s="13">
        <f t="shared" si="3080"/>
        <v>5.7007548964502087E-2</v>
      </c>
      <c r="N2322" s="13">
        <f t="shared" si="3081"/>
        <v>0.14652663859484052</v>
      </c>
      <c r="O2322" s="13">
        <f t="shared" si="3082"/>
        <v>1.6775566125096241E-2</v>
      </c>
      <c r="P2322" s="13">
        <f t="shared" si="3083"/>
        <v>4.3118277482275813E-2</v>
      </c>
      <c r="Q2322" s="13">
        <f t="shared" si="3084"/>
        <v>0.18830888371706844</v>
      </c>
      <c r="R2322" s="13">
        <f t="shared" si="3085"/>
        <v>2.4682662553402622E-3</v>
      </c>
      <c r="S2322" s="13">
        <f t="shared" si="3086"/>
        <v>8.1532441177054743E-3</v>
      </c>
      <c r="T2322" s="13">
        <f t="shared" si="3087"/>
        <v>5.5413505546533917E-2</v>
      </c>
      <c r="U2322" s="13">
        <f t="shared" si="3088"/>
        <v>6.344190622496128E-3</v>
      </c>
      <c r="V2322" s="13">
        <f t="shared" si="3089"/>
        <v>6.851993944148345E-4</v>
      </c>
      <c r="W2322" s="13">
        <f t="shared" si="3090"/>
        <v>0.16133692379226311</v>
      </c>
      <c r="X2322" s="13">
        <f t="shared" si="3091"/>
        <v>4.7476488336343645E-2</v>
      </c>
      <c r="Y2322" s="13">
        <f t="shared" si="3092"/>
        <v>6.9854342445912704E-3</v>
      </c>
      <c r="Z2322" s="13">
        <f t="shared" si="3093"/>
        <v>2.4211158307348393E-4</v>
      </c>
      <c r="AA2322" s="13">
        <f t="shared" si="3094"/>
        <v>6.2229997740691223E-4</v>
      </c>
      <c r="AB2322" s="13">
        <f t="shared" si="3095"/>
        <v>7.9974955548307261E-4</v>
      </c>
      <c r="AC2322" s="13">
        <f t="shared" si="3096"/>
        <v>3.2391124241132582E-5</v>
      </c>
      <c r="AD2322" s="13">
        <f t="shared" si="3097"/>
        <v>0.1036711696692692</v>
      </c>
      <c r="AE2322" s="13">
        <f t="shared" si="3098"/>
        <v>3.0507232702388948E-2</v>
      </c>
      <c r="AF2322" s="13">
        <f t="shared" si="3099"/>
        <v>4.4886695603357811E-3</v>
      </c>
      <c r="AG2322" s="13">
        <f t="shared" si="3100"/>
        <v>4.4029240799908765E-4</v>
      </c>
      <c r="AH2322" s="13">
        <f t="shared" si="3101"/>
        <v>1.7811495781155421E-5</v>
      </c>
      <c r="AI2322" s="13">
        <f t="shared" si="3102"/>
        <v>4.5780929939366708E-5</v>
      </c>
      <c r="AJ2322" s="13">
        <f t="shared" si="3103"/>
        <v>5.8835416515963275E-5</v>
      </c>
      <c r="AK2322" s="13">
        <f t="shared" si="3104"/>
        <v>5.0408270302234469E-5</v>
      </c>
      <c r="AL2322" s="13">
        <f t="shared" si="3105"/>
        <v>9.7997511442682951E-7</v>
      </c>
      <c r="AM2322" s="13">
        <f t="shared" si="3106"/>
        <v>5.3293250759798128E-2</v>
      </c>
      <c r="AN2322" s="13">
        <f t="shared" si="3107"/>
        <v>1.5682562544462788E-2</v>
      </c>
      <c r="AO2322" s="13">
        <f t="shared" si="3108"/>
        <v>2.3074476078546384E-3</v>
      </c>
      <c r="AP2322" s="13">
        <f t="shared" si="3109"/>
        <v>2.2633692454698172E-4</v>
      </c>
      <c r="AQ2322" s="13">
        <f t="shared" si="3110"/>
        <v>1.6650996724368519E-5</v>
      </c>
      <c r="AR2322" s="13">
        <f t="shared" si="3111"/>
        <v>1.0482749414457492E-6</v>
      </c>
      <c r="AS2322" s="13">
        <f t="shared" si="3112"/>
        <v>2.6943835734613661E-6</v>
      </c>
      <c r="AT2322" s="13">
        <f t="shared" si="3113"/>
        <v>3.4626902513409691E-6</v>
      </c>
      <c r="AU2322" s="13">
        <f t="shared" si="3114"/>
        <v>2.9667203276303687E-6</v>
      </c>
      <c r="AV2322" s="13">
        <f t="shared" si="3115"/>
        <v>1.9063420772981608E-6</v>
      </c>
      <c r="AW2322" s="13">
        <f t="shared" si="3116"/>
        <v>2.0589299953888846E-8</v>
      </c>
      <c r="AX2322" s="13">
        <f t="shared" si="3117"/>
        <v>2.282996151523619E-2</v>
      </c>
      <c r="AY2322" s="13">
        <f t="shared" si="3118"/>
        <v>6.7181546302004236E-3</v>
      </c>
      <c r="AZ2322" s="13">
        <f t="shared" si="3119"/>
        <v>9.8847301177363471E-4</v>
      </c>
      <c r="BA2322" s="13">
        <f t="shared" si="3120"/>
        <v>9.695905585069781E-5</v>
      </c>
      <c r="BB2322" s="13">
        <f t="shared" si="3121"/>
        <v>7.13301607591965E-6</v>
      </c>
      <c r="BC2322" s="13">
        <f t="shared" si="3122"/>
        <v>4.1980539429076562E-7</v>
      </c>
      <c r="BD2322" s="13">
        <f t="shared" si="3123"/>
        <v>5.1412505644514916E-8</v>
      </c>
      <c r="BE2322" s="13">
        <f t="shared" si="3124"/>
        <v>1.3214568545158701E-7</v>
      </c>
      <c r="BF2322" s="13">
        <f t="shared" si="3125"/>
        <v>1.6982718469521633E-7</v>
      </c>
      <c r="BG2322" s="13">
        <f t="shared" si="3126"/>
        <v>1.4550240548498993E-7</v>
      </c>
      <c r="BH2322" s="13">
        <f t="shared" si="3127"/>
        <v>9.349629465939134E-8</v>
      </c>
      <c r="BI2322" s="13">
        <f t="shared" si="3128"/>
        <v>4.8062749675640285E-8</v>
      </c>
      <c r="BJ2322" s="14">
        <f t="shared" si="3129"/>
        <v>0.84732258843955199</v>
      </c>
      <c r="BK2322" s="14">
        <f t="shared" si="3130"/>
        <v>0.11571579568845419</v>
      </c>
      <c r="BL2322" s="14">
        <f t="shared" si="3131"/>
        <v>2.7195627506358122E-2</v>
      </c>
      <c r="BM2322" s="14">
        <f t="shared" si="3132"/>
        <v>0.52955280803741411</v>
      </c>
      <c r="BN2322" s="14">
        <f t="shared" si="3133"/>
        <v>0.45420518113912334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1.7444</v>
      </c>
      <c r="F2327" s="10">
        <f>VLOOKUP(B2327,home!$B$2:$E$405,3,FALSE)</f>
        <v>1.2101999999999999</v>
      </c>
      <c r="G2327" s="10">
        <f>VLOOKUP(C2327,away!$B$2:$E$405,4,FALSE)</f>
        <v>1.5286999999999999</v>
      </c>
      <c r="H2327" s="10">
        <f>VLOOKUP(A2327,away!$A$2:$E$405,3,FALSE)</f>
        <v>1.5556000000000001</v>
      </c>
      <c r="I2327" s="10">
        <f>VLOOKUP(C2327,away!$B$2:$E$405,3,FALSE)</f>
        <v>0.85709999999999997</v>
      </c>
      <c r="J2327" s="10">
        <f>VLOOKUP(B2327,home!$B$2:$E$405,4,FALSE)</f>
        <v>0.78569999999999995</v>
      </c>
      <c r="K2327" s="12">
        <f t="shared" si="3078"/>
        <v>3.2271971116559999</v>
      </c>
      <c r="L2327" s="12">
        <f t="shared" si="3079"/>
        <v>1.0475775499319999</v>
      </c>
      <c r="M2327" s="13">
        <f t="shared" si="3080"/>
        <v>1.3915183991138981E-2</v>
      </c>
      <c r="N2327" s="13">
        <f t="shared" si="3081"/>
        <v>4.490704158436553E-2</v>
      </c>
      <c r="O2327" s="13">
        <f t="shared" si="3082"/>
        <v>1.4577234352290361E-2</v>
      </c>
      <c r="P2327" s="13">
        <f t="shared" si="3083"/>
        <v>4.7043608597644074E-2</v>
      </c>
      <c r="Q2327" s="13">
        <f t="shared" si="3084"/>
        <v>7.2461937447040173E-2</v>
      </c>
      <c r="R2327" s="13">
        <f t="shared" si="3085"/>
        <v>7.63539172377846E-3</v>
      </c>
      <c r="S2327" s="13">
        <f t="shared" si="3086"/>
        <v>3.9760543434021557E-2</v>
      </c>
      <c r="T2327" s="13">
        <f t="shared" si="3087"/>
        <v>7.5909498894096178E-2</v>
      </c>
      <c r="U2327" s="13">
        <f t="shared" si="3088"/>
        <v>2.4640914117339971E-2</v>
      </c>
      <c r="V2327" s="13">
        <f t="shared" si="3089"/>
        <v>1.4935558836151263E-2</v>
      </c>
      <c r="W2327" s="13">
        <f t="shared" si="3090"/>
        <v>7.7949651744695259E-2</v>
      </c>
      <c r="X2327" s="13">
        <f t="shared" si="3091"/>
        <v>8.1658305192760502E-2</v>
      </c>
      <c r="Y2327" s="13">
        <f t="shared" si="3092"/>
        <v>4.2771703642715771E-2</v>
      </c>
      <c r="Z2327" s="13">
        <f t="shared" si="3093"/>
        <v>2.6662216515889697E-3</v>
      </c>
      <c r="AA2327" s="13">
        <f t="shared" si="3094"/>
        <v>8.6044228130426129E-3</v>
      </c>
      <c r="AB2327" s="13">
        <f t="shared" si="3095"/>
        <v>1.3884084224859058E-2</v>
      </c>
      <c r="AC2327" s="13">
        <f t="shared" si="3096"/>
        <v>3.1558268674456882E-3</v>
      </c>
      <c r="AD2327" s="13">
        <f t="shared" si="3097"/>
        <v>6.2889722741267903E-2</v>
      </c>
      <c r="AE2327" s="13">
        <f t="shared" si="3098"/>
        <v>6.58818616652002E-2</v>
      </c>
      <c r="AF2327" s="13">
        <f t="shared" si="3099"/>
        <v>3.4508179614094685E-2</v>
      </c>
      <c r="AG2327" s="13">
        <f t="shared" si="3100"/>
        <v>1.2049998084248901E-2</v>
      </c>
      <c r="AH2327" s="13">
        <f t="shared" si="3101"/>
        <v>6.9826848633680562E-4</v>
      </c>
      <c r="AI2327" s="13">
        <f t="shared" si="3102"/>
        <v>2.2534500422665463E-3</v>
      </c>
      <c r="AJ2327" s="13">
        <f t="shared" si="3103"/>
        <v>3.6361637338318451E-3</v>
      </c>
      <c r="AK2327" s="13">
        <f t="shared" si="3104"/>
        <v>3.9115390331101426E-3</v>
      </c>
      <c r="AL2327" s="13">
        <f t="shared" si="3105"/>
        <v>4.2676110944298739E-4</v>
      </c>
      <c r="AM2327" s="13">
        <f t="shared" si="3106"/>
        <v>4.0591506316693289E-2</v>
      </c>
      <c r="AN2327" s="13">
        <f t="shared" si="3107"/>
        <v>4.2522750735290854E-2</v>
      </c>
      <c r="AO2327" s="13">
        <f t="shared" si="3108"/>
        <v>2.2272939515822567E-2</v>
      </c>
      <c r="AP2327" s="13">
        <f t="shared" si="3109"/>
        <v>7.7775438025896775E-3</v>
      </c>
      <c r="AQ2327" s="13">
        <f t="shared" si="3110"/>
        <v>2.0368950703014256E-3</v>
      </c>
      <c r="AR2327" s="13">
        <f t="shared" si="3111"/>
        <v>1.4629807802228744E-4</v>
      </c>
      <c r="AS2327" s="13">
        <f t="shared" si="3112"/>
        <v>4.7213273483435016E-4</v>
      </c>
      <c r="AT2327" s="13">
        <f t="shared" si="3113"/>
        <v>7.6183269908783162E-4</v>
      </c>
      <c r="AU2327" s="13">
        <f t="shared" si="3114"/>
        <v>8.1952809535378165E-4</v>
      </c>
      <c r="AV2327" s="13">
        <f t="shared" si="3115"/>
        <v>6.6119467556166665E-4</v>
      </c>
      <c r="AW2327" s="13">
        <f t="shared" si="3116"/>
        <v>4.0076889728907778E-5</v>
      </c>
      <c r="AX2327" s="13">
        <f t="shared" si="3117"/>
        <v>2.1832798657166468E-2</v>
      </c>
      <c r="AY2327" s="13">
        <f t="shared" si="3118"/>
        <v>2.2871549725433107E-2</v>
      </c>
      <c r="AZ2327" s="13">
        <f t="shared" si="3119"/>
        <v>1.1979861012258558E-2</v>
      </c>
      <c r="BA2327" s="13">
        <f t="shared" si="3120"/>
        <v>4.1832778159159034E-3</v>
      </c>
      <c r="BB2327" s="13">
        <f t="shared" si="3121"/>
        <v>1.0955769812705173E-3</v>
      </c>
      <c r="BC2327" s="13">
        <f t="shared" si="3122"/>
        <v>2.2954036996025308E-4</v>
      </c>
      <c r="BD2327" s="13">
        <f t="shared" si="3123"/>
        <v>2.5543097022391399E-5</v>
      </c>
      <c r="BE2327" s="13">
        <f t="shared" si="3124"/>
        <v>8.2432608933410504E-5</v>
      </c>
      <c r="BF2327" s="13">
        <f t="shared" si="3125"/>
        <v>1.3301313872808549E-4</v>
      </c>
      <c r="BG2327" s="13">
        <f t="shared" si="3126"/>
        <v>1.4308653903852544E-4</v>
      </c>
      <c r="BH2327" s="13">
        <f t="shared" si="3127"/>
        <v>1.1544211637549569E-4</v>
      </c>
      <c r="BI2327" s="13">
        <f t="shared" si="3128"/>
        <v>7.451089290609111E-5</v>
      </c>
      <c r="BJ2327" s="14">
        <f t="shared" si="3129"/>
        <v>0.74838214061318775</v>
      </c>
      <c r="BK2327" s="14">
        <f t="shared" si="3130"/>
        <v>0.14210903256127766</v>
      </c>
      <c r="BL2327" s="14">
        <f t="shared" si="3131"/>
        <v>8.3276483202719714E-2</v>
      </c>
      <c r="BM2327" s="14">
        <f t="shared" si="3132"/>
        <v>0.75306200749681218</v>
      </c>
      <c r="BN2327" s="14">
        <f t="shared" si="3133"/>
        <v>0.20054039769625759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1.7444</v>
      </c>
      <c r="F2328" s="10">
        <f>VLOOKUP(B2328,home!$B$2:$E$405,3,FALSE)</f>
        <v>1.0828</v>
      </c>
      <c r="G2328" s="10">
        <f>VLOOKUP(C2328,away!$B$2:$E$405,4,FALSE)</f>
        <v>1.1465000000000001</v>
      </c>
      <c r="H2328" s="10">
        <f>VLOOKUP(A2328,away!$A$2:$E$405,3,FALSE)</f>
        <v>1.5556000000000001</v>
      </c>
      <c r="I2328" s="10">
        <f>VLOOKUP(C2328,away!$B$2:$E$405,3,FALSE)</f>
        <v>0.64280000000000004</v>
      </c>
      <c r="J2328" s="10">
        <f>VLOOKUP(B2328,home!$B$2:$E$405,4,FALSE)</f>
        <v>0.92849999999999999</v>
      </c>
      <c r="K2328" s="12">
        <f t="shared" si="3078"/>
        <v>2.1655508408799999</v>
      </c>
      <c r="L2328" s="12">
        <f t="shared" si="3079"/>
        <v>0.92844399288000012</v>
      </c>
      <c r="M2328" s="13">
        <f t="shared" si="3080"/>
        <v>4.532054425397284E-2</v>
      </c>
      <c r="N2328" s="13">
        <f t="shared" si="3081"/>
        <v>9.8143942718330143E-2</v>
      </c>
      <c r="O2328" s="13">
        <f t="shared" si="3082"/>
        <v>4.2077587066653287E-2</v>
      </c>
      <c r="P2328" s="13">
        <f t="shared" si="3083"/>
        <v>9.1121154054392445E-2</v>
      </c>
      <c r="Q2328" s="13">
        <f t="shared" si="3084"/>
        <v>0.1062678488404792</v>
      </c>
      <c r="R2328" s="13">
        <f t="shared" si="3085"/>
        <v>1.9533341473459715E-2</v>
      </c>
      <c r="S2328" s="13">
        <f t="shared" si="3086"/>
        <v>4.580188109433652E-2</v>
      </c>
      <c r="T2328" s="13">
        <f t="shared" si="3087"/>
        <v>9.8663745892222793E-2</v>
      </c>
      <c r="U2328" s="13">
        <f t="shared" si="3088"/>
        <v>4.2300444053046865E-2</v>
      </c>
      <c r="V2328" s="13">
        <f t="shared" si="3089"/>
        <v>1.0232102930798195E-2</v>
      </c>
      <c r="W2328" s="13">
        <f t="shared" si="3090"/>
        <v>7.670947647166948E-2</v>
      </c>
      <c r="X2328" s="13">
        <f t="shared" si="3091"/>
        <v>7.122045262709123E-2</v>
      </c>
      <c r="Y2328" s="13">
        <f t="shared" si="3092"/>
        <v>3.3062100705908738E-2</v>
      </c>
      <c r="Z2328" s="13">
        <f t="shared" si="3093"/>
        <v>6.0452045173024814E-3</v>
      </c>
      <c r="AA2328" s="13">
        <f t="shared" si="3094"/>
        <v>1.3091197725735965E-2</v>
      </c>
      <c r="AB2328" s="13">
        <f t="shared" si="3095"/>
        <v>1.4174827121546931E-2</v>
      </c>
      <c r="AC2328" s="13">
        <f t="shared" si="3096"/>
        <v>1.2857869466339361E-3</v>
      </c>
      <c r="AD2328" s="13">
        <f t="shared" si="3097"/>
        <v>4.1529567819172108E-2</v>
      </c>
      <c r="AE2328" s="13">
        <f t="shared" si="3098"/>
        <v>3.8557877768612907E-2</v>
      </c>
      <c r="AF2328" s="13">
        <f t="shared" si="3099"/>
        <v>1.7899414996234979E-2</v>
      </c>
      <c r="AG2328" s="13">
        <f t="shared" si="3100"/>
        <v>5.5395347764401869E-3</v>
      </c>
      <c r="AH2328" s="13">
        <f t="shared" si="3101"/>
        <v>1.403158454955132E-3</v>
      </c>
      <c r="AI2328" s="13">
        <f t="shared" si="3102"/>
        <v>3.0386109720159679E-3</v>
      </c>
      <c r="AJ2328" s="13">
        <f t="shared" si="3103"/>
        <v>3.290133272778187E-3</v>
      </c>
      <c r="AK2328" s="13">
        <f t="shared" si="3104"/>
        <v>2.3749836251573562E-3</v>
      </c>
      <c r="AL2328" s="13">
        <f t="shared" si="3105"/>
        <v>1.0340775237719015E-4</v>
      </c>
      <c r="AM2328" s="13">
        <f t="shared" si="3106"/>
        <v>1.7986878102438229E-2</v>
      </c>
      <c r="AN2328" s="13">
        <f t="shared" si="3107"/>
        <v>1.6699808924873587E-2</v>
      </c>
      <c r="AO2328" s="13">
        <f t="shared" si="3108"/>
        <v>7.7524186392713482E-3</v>
      </c>
      <c r="AP2328" s="13">
        <f t="shared" si="3109"/>
        <v>2.3992288386408098E-3</v>
      </c>
      <c r="AQ2328" s="13">
        <f t="shared" si="3110"/>
        <v>5.5688740069512958E-4</v>
      </c>
      <c r="AR2328" s="13">
        <f t="shared" si="3111"/>
        <v>2.6055080771237503E-4</v>
      </c>
      <c r="AS2328" s="13">
        <f t="shared" si="3112"/>
        <v>5.6423602073349692E-4</v>
      </c>
      <c r="AT2328" s="13">
        <f t="shared" si="3113"/>
        <v>6.109408945771047E-4</v>
      </c>
      <c r="AU2328" s="13">
        <f t="shared" si="3114"/>
        <v>4.4100785599314284E-4</v>
      </c>
      <c r="AV2328" s="13">
        <f t="shared" si="3115"/>
        <v>2.3875623334515913E-4</v>
      </c>
      <c r="AW2328" s="13">
        <f t="shared" si="3116"/>
        <v>5.7753019138374124E-6</v>
      </c>
      <c r="AX2328" s="13">
        <f t="shared" si="3117"/>
        <v>6.4919164999235283E-3</v>
      </c>
      <c r="AY2328" s="13">
        <f t="shared" si="3118"/>
        <v>6.0273808766325553E-3</v>
      </c>
      <c r="AZ2328" s="13">
        <f t="shared" si="3119"/>
        <v>2.7980427838546424E-3</v>
      </c>
      <c r="BA2328" s="13">
        <f t="shared" si="3120"/>
        <v>8.6594200483035863E-4</v>
      </c>
      <c r="BB2328" s="13">
        <f t="shared" si="3121"/>
        <v>2.0099466314180256E-4</v>
      </c>
      <c r="BC2328" s="13">
        <f t="shared" si="3122"/>
        <v>3.7322457518989165E-5</v>
      </c>
      <c r="BD2328" s="13">
        <f t="shared" si="3123"/>
        <v>4.0317805376764425E-5</v>
      </c>
      <c r="BE2328" s="13">
        <f t="shared" si="3124"/>
        <v>8.7310257336088381E-5</v>
      </c>
      <c r="BF2328" s="13">
        <f t="shared" si="3125"/>
        <v>9.4537400595807699E-5</v>
      </c>
      <c r="BG2328" s="13">
        <f t="shared" si="3126"/>
        <v>6.8241849118286926E-5</v>
      </c>
      <c r="BH2328" s="13">
        <f t="shared" si="3127"/>
        <v>3.6945298435328085E-5</v>
      </c>
      <c r="BI2328" s="13">
        <f t="shared" si="3128"/>
        <v>1.6001384418637454E-5</v>
      </c>
      <c r="BJ2328" s="14">
        <f t="shared" si="3129"/>
        <v>0.64941078380798267</v>
      </c>
      <c r="BK2328" s="14">
        <f t="shared" si="3130"/>
        <v>0.19989225790914367</v>
      </c>
      <c r="BL2328" s="14">
        <f t="shared" si="3131"/>
        <v>0.14374312957299162</v>
      </c>
      <c r="BM2328" s="14">
        <f t="shared" si="3132"/>
        <v>0.59060535182541407</v>
      </c>
      <c r="BN2328" s="14">
        <f t="shared" si="3133"/>
        <v>0.40246441840728764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1.7444</v>
      </c>
      <c r="F2329" s="10">
        <f>VLOOKUP(B2329,home!$B$2:$E$405,3,FALSE)</f>
        <v>1.0828</v>
      </c>
      <c r="G2329" s="10">
        <f>VLOOKUP(C2329,away!$B$2:$E$405,4,FALSE)</f>
        <v>0.63700000000000001</v>
      </c>
      <c r="H2329" s="10">
        <f>VLOOKUP(A2329,away!$A$2:$E$405,3,FALSE)</f>
        <v>1.5556000000000001</v>
      </c>
      <c r="I2329" s="10">
        <f>VLOOKUP(C2329,away!$B$2:$E$405,3,FALSE)</f>
        <v>1.2142999999999999</v>
      </c>
      <c r="J2329" s="10">
        <f>VLOOKUP(B2329,home!$B$2:$E$405,4,FALSE)</f>
        <v>1.3571</v>
      </c>
      <c r="K2329" s="12">
        <f t="shared" si="3078"/>
        <v>1.20318873584</v>
      </c>
      <c r="L2329" s="12">
        <f t="shared" si="3079"/>
        <v>2.5635145100679999</v>
      </c>
      <c r="M2329" s="13">
        <f t="shared" si="3080"/>
        <v>2.3128185680657571E-2</v>
      </c>
      <c r="N2329" s="13">
        <f t="shared" si="3081"/>
        <v>2.7827572491383169E-2</v>
      </c>
      <c r="O2329" s="13">
        <f t="shared" si="3082"/>
        <v>5.9289439583912612E-2</v>
      </c>
      <c r="P2329" s="13">
        <f t="shared" si="3083"/>
        <v>7.1336385861629867E-2</v>
      </c>
      <c r="Q2329" s="13">
        <f t="shared" si="3084"/>
        <v>1.6740910883701644E-2</v>
      </c>
      <c r="R2329" s="13">
        <f t="shared" si="3085"/>
        <v>7.5994669333580026E-2</v>
      </c>
      <c r="S2329" s="13">
        <f t="shared" si="3086"/>
        <v>5.5007340589357731E-2</v>
      </c>
      <c r="T2329" s="13">
        <f t="shared" si="3087"/>
        <v>4.2915567962124465E-2</v>
      </c>
      <c r="U2329" s="13">
        <f t="shared" si="3088"/>
        <v>9.1435930126048962E-2</v>
      </c>
      <c r="V2329" s="13">
        <f t="shared" si="3089"/>
        <v>1.8851576588965184E-2</v>
      </c>
      <c r="W2329" s="13">
        <f t="shared" si="3090"/>
        <v>6.7141584676570229E-3</v>
      </c>
      <c r="X2329" s="13">
        <f t="shared" si="3091"/>
        <v>1.7211842654734705E-2</v>
      </c>
      <c r="Y2329" s="13">
        <f t="shared" si="3092"/>
        <v>2.2061404195209872E-2</v>
      </c>
      <c r="Z2329" s="13">
        <f t="shared" si="3093"/>
        <v>6.4937812508150686E-2</v>
      </c>
      <c r="AA2329" s="13">
        <f t="shared" si="3094"/>
        <v>7.8132444539896762E-2</v>
      </c>
      <c r="AB2329" s="13">
        <f t="shared" si="3095"/>
        <v>4.7004038587023664E-2</v>
      </c>
      <c r="AC2329" s="13">
        <f t="shared" si="3096"/>
        <v>3.6341029950934713E-3</v>
      </c>
      <c r="AD2329" s="13">
        <f t="shared" si="3097"/>
        <v>2.0195999597324224E-3</v>
      </c>
      <c r="AE2329" s="13">
        <f t="shared" si="3098"/>
        <v>5.177273801306813E-3</v>
      </c>
      <c r="AF2329" s="13">
        <f t="shared" si="3099"/>
        <v>6.636008256122464E-3</v>
      </c>
      <c r="AG2329" s="13">
        <f t="shared" si="3100"/>
        <v>5.6705011511669935E-3</v>
      </c>
      <c r="AH2329" s="13">
        <f t="shared" si="3101"/>
        <v>4.1617256154179889E-2</v>
      </c>
      <c r="AI2329" s="13">
        <f t="shared" si="3102"/>
        <v>5.0073413821277155E-2</v>
      </c>
      <c r="AJ2329" s="13">
        <f t="shared" si="3103"/>
        <v>3.0123883737407833E-2</v>
      </c>
      <c r="AK2329" s="13">
        <f t="shared" si="3104"/>
        <v>1.2081572530867616E-2</v>
      </c>
      <c r="AL2329" s="13">
        <f t="shared" si="3105"/>
        <v>4.483598966186127E-4</v>
      </c>
      <c r="AM2329" s="13">
        <f t="shared" si="3106"/>
        <v>4.8599198449059366E-4</v>
      </c>
      <c r="AN2329" s="13">
        <f t="shared" si="3107"/>
        <v>1.2458475040183791E-3</v>
      </c>
      <c r="AO2329" s="13">
        <f t="shared" si="3108"/>
        <v>1.596874076941558E-3</v>
      </c>
      <c r="AP2329" s="13">
        <f t="shared" si="3109"/>
        <v>1.364536622330376E-3</v>
      </c>
      <c r="AQ2329" s="13">
        <f t="shared" si="3110"/>
        <v>8.745023577157743E-4</v>
      </c>
      <c r="AR2329" s="13">
        <f t="shared" si="3111"/>
        <v>2.1337288004091376E-2</v>
      </c>
      <c r="AS2329" s="13">
        <f t="shared" si="3112"/>
        <v>2.5672784579896701E-2</v>
      </c>
      <c r="AT2329" s="13">
        <f t="shared" si="3113"/>
        <v>1.5444602612089284E-2</v>
      </c>
      <c r="AU2329" s="13">
        <f t="shared" si="3114"/>
        <v>6.1942572974636196E-3</v>
      </c>
      <c r="AV2329" s="13">
        <f t="shared" si="3115"/>
        <v>1.8632151518007381E-3</v>
      </c>
      <c r="AW2329" s="13">
        <f t="shared" si="3116"/>
        <v>3.841437724477798E-5</v>
      </c>
      <c r="AX2329" s="13">
        <f t="shared" si="3117"/>
        <v>9.7456680241268407E-5</v>
      </c>
      <c r="AY2329" s="13">
        <f t="shared" si="3118"/>
        <v>2.498316139015489E-4</v>
      </c>
      <c r="AZ2329" s="13">
        <f t="shared" si="3119"/>
        <v>3.2022348365516346E-4</v>
      </c>
      <c r="BA2329" s="13">
        <f t="shared" si="3120"/>
        <v>2.7363251560484484E-4</v>
      </c>
      <c r="BB2329" s="13">
        <f t="shared" si="3121"/>
        <v>1.7536523104485705E-4</v>
      </c>
      <c r="BC2329" s="13">
        <f t="shared" si="3122"/>
        <v>8.9910262868983658E-5</v>
      </c>
      <c r="BD2329" s="13">
        <f t="shared" si="3123"/>
        <v>9.1164079006646939E-3</v>
      </c>
      <c r="BE2329" s="13">
        <f t="shared" si="3124"/>
        <v>1.096875929740254E-2</v>
      </c>
      <c r="BF2329" s="13">
        <f t="shared" si="3125"/>
        <v>6.5987438163875069E-3</v>
      </c>
      <c r="BG2329" s="13">
        <f t="shared" si="3126"/>
        <v>2.6465114101904327E-3</v>
      </c>
      <c r="BH2329" s="13">
        <f t="shared" si="3127"/>
        <v>7.9606317950329109E-4</v>
      </c>
      <c r="BI2329" s="13">
        <f t="shared" si="3128"/>
        <v>1.9156285011906715E-4</v>
      </c>
      <c r="BJ2329" s="14">
        <f t="shared" si="3129"/>
        <v>0.15974901215595289</v>
      </c>
      <c r="BK2329" s="14">
        <f t="shared" si="3130"/>
        <v>0.17265578322622402</v>
      </c>
      <c r="BL2329" s="14">
        <f t="shared" si="3131"/>
        <v>0.58658284451380382</v>
      </c>
      <c r="BM2329" s="14">
        <f t="shared" si="3132"/>
        <v>0.70939687133260998</v>
      </c>
      <c r="BN2329" s="14">
        <f t="shared" si="3133"/>
        <v>0.27431716383486487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1.5941000000000001</v>
      </c>
      <c r="F2333" s="10">
        <f>VLOOKUP(B2333,home!$B$2:$E$405,3,FALSE)</f>
        <v>0.37640000000000001</v>
      </c>
      <c r="G2333" s="10">
        <f>VLOOKUP(C2333,away!$B$2:$E$405,4,FALSE)</f>
        <v>1.1919</v>
      </c>
      <c r="H2333" s="10">
        <f>VLOOKUP(A2333,away!$A$2:$E$405,3,FALSE)</f>
        <v>1.1647000000000001</v>
      </c>
      <c r="I2333" s="10">
        <f>VLOOKUP(C2333,away!$B$2:$E$405,3,FALSE)</f>
        <v>1.5455000000000001</v>
      </c>
      <c r="J2333" s="10">
        <f>VLOOKUP(B2333,home!$B$2:$E$405,4,FALSE)</f>
        <v>1.0303</v>
      </c>
      <c r="K2333" s="12">
        <f t="shared" si="3078"/>
        <v>0.71516293215600002</v>
      </c>
      <c r="L2333" s="12">
        <f t="shared" si="3079"/>
        <v>1.8545851786550003</v>
      </c>
      <c r="M2333" s="13">
        <f t="shared" si="3080"/>
        <v>7.6554826328601763E-2</v>
      </c>
      <c r="N2333" s="13">
        <f t="shared" si="3081"/>
        <v>5.4749174067856184E-2</v>
      </c>
      <c r="O2333" s="13">
        <f t="shared" si="3082"/>
        <v>0.14197744626353243</v>
      </c>
      <c r="P2333" s="13">
        <f t="shared" si="3083"/>
        <v>0.10153700676984877</v>
      </c>
      <c r="Q2333" s="13">
        <f t="shared" si="3084"/>
        <v>1.9577289929743637E-2</v>
      </c>
      <c r="R2333" s="13">
        <f t="shared" si="3085"/>
        <v>0.13165463377181702</v>
      </c>
      <c r="S2333" s="13">
        <f t="shared" si="3086"/>
        <v>3.366790912543835E-2</v>
      </c>
      <c r="T2333" s="13">
        <f t="shared" si="3087"/>
        <v>3.630775174193434E-2</v>
      </c>
      <c r="U2333" s="13">
        <f t="shared" si="3088"/>
        <v>9.4154513920176985E-2</v>
      </c>
      <c r="V2333" s="13">
        <f t="shared" si="3089"/>
        <v>4.9616419162024257E-3</v>
      </c>
      <c r="W2333" s="13">
        <f t="shared" si="3090"/>
        <v>4.6669840232745315E-3</v>
      </c>
      <c r="X2333" s="13">
        <f t="shared" si="3091"/>
        <v>8.6553193985846287E-3</v>
      </c>
      <c r="Y2333" s="13">
        <f t="shared" si="3092"/>
        <v>8.026013536570082E-3</v>
      </c>
      <c r="Z2333" s="13">
        <f t="shared" si="3093"/>
        <v>8.1388244164821294E-2</v>
      </c>
      <c r="AA2333" s="13">
        <f t="shared" si="3094"/>
        <v>5.8205855339942048E-2</v>
      </c>
      <c r="AB2333" s="13">
        <f t="shared" si="3095"/>
        <v>2.0813335086780467E-2</v>
      </c>
      <c r="AC2333" s="13">
        <f t="shared" si="3096"/>
        <v>4.1129858576172227E-4</v>
      </c>
      <c r="AD2333" s="13">
        <f t="shared" si="3097"/>
        <v>8.3441349460255455E-4</v>
      </c>
      <c r="AE2333" s="13">
        <f t="shared" si="3098"/>
        <v>1.5474908999596217E-3</v>
      </c>
      <c r="AF2333" s="13">
        <f t="shared" si="3099"/>
        <v>1.4349768435843015E-3</v>
      </c>
      <c r="AG2333" s="13">
        <f t="shared" si="3100"/>
        <v>8.8709559527485997E-4</v>
      </c>
      <c r="AH2333" s="13">
        <f t="shared" si="3101"/>
        <v>3.7735357836207947E-2</v>
      </c>
      <c r="AI2333" s="13">
        <f t="shared" si="3102"/>
        <v>2.6986929156098367E-2</v>
      </c>
      <c r="AJ2333" s="13">
        <f t="shared" si="3103"/>
        <v>9.6500256925807788E-3</v>
      </c>
      <c r="AK2333" s="13">
        <f t="shared" si="3104"/>
        <v>2.3004468898956019E-3</v>
      </c>
      <c r="AL2333" s="13">
        <f t="shared" si="3105"/>
        <v>2.1820715578484421E-5</v>
      </c>
      <c r="AM2333" s="13">
        <f t="shared" si="3106"/>
        <v>1.1934832028609955E-4</v>
      </c>
      <c r="AN2333" s="13">
        <f t="shared" si="3107"/>
        <v>2.2134162589997012E-4</v>
      </c>
      <c r="AO2333" s="13">
        <f t="shared" si="3108"/>
        <v>2.052484494067422E-4</v>
      </c>
      <c r="AP2333" s="13">
        <f t="shared" si="3109"/>
        <v>1.2688357740388826E-4</v>
      </c>
      <c r="AQ2333" s="13">
        <f t="shared" si="3110"/>
        <v>5.882910051699388E-5</v>
      </c>
      <c r="AR2333" s="13">
        <f t="shared" si="3111"/>
        <v>1.3996687070854821E-2</v>
      </c>
      <c r="AS2333" s="13">
        <f t="shared" si="3112"/>
        <v>1.0009911766062508E-2</v>
      </c>
      <c r="AT2333" s="13">
        <f t="shared" si="3113"/>
        <v>3.5793589246200545E-3</v>
      </c>
      <c r="AU2333" s="13">
        <f t="shared" si="3114"/>
        <v>8.5327494125667525E-4</v>
      </c>
      <c r="AV2333" s="13">
        <f t="shared" si="3115"/>
        <v>1.5255765223109058E-4</v>
      </c>
      <c r="AW2333" s="13">
        <f t="shared" si="3116"/>
        <v>8.0393006180132052E-7</v>
      </c>
      <c r="AX2333" s="13">
        <f t="shared" si="3117"/>
        <v>1.4225582447283397E-5</v>
      </c>
      <c r="AY2333" s="13">
        <f t="shared" si="3118"/>
        <v>2.6382554364466515E-5</v>
      </c>
      <c r="AZ2333" s="13">
        <f t="shared" si="3119"/>
        <v>2.4464347149699698E-5</v>
      </c>
      <c r="BA2333" s="13">
        <f t="shared" si="3120"/>
        <v>1.5123738543101254E-5</v>
      </c>
      <c r="BB2333" s="13">
        <f t="shared" si="3121"/>
        <v>7.0120653369722335E-6</v>
      </c>
      <c r="BC2333" s="13">
        <f t="shared" si="3122"/>
        <v>2.600894489141838E-6</v>
      </c>
      <c r="BD2333" s="13">
        <f t="shared" si="3123"/>
        <v>4.3263413986465715E-3</v>
      </c>
      <c r="BE2333" s="13">
        <f t="shared" si="3124"/>
        <v>3.0940390001639724E-3</v>
      </c>
      <c r="BF2333" s="13">
        <f t="shared" si="3125"/>
        <v>1.1063710017811426E-3</v>
      </c>
      <c r="BG2333" s="13">
        <f t="shared" si="3126"/>
        <v>2.6374517656205774E-4</v>
      </c>
      <c r="BH2333" s="13">
        <f t="shared" si="3127"/>
        <v>4.7155193453030774E-5</v>
      </c>
      <c r="BI2333" s="13">
        <f t="shared" si="3128"/>
        <v>6.7447292832505816E-6</v>
      </c>
      <c r="BJ2333" s="14">
        <f t="shared" si="3129"/>
        <v>0.1375079697872291</v>
      </c>
      <c r="BK2333" s="14">
        <f t="shared" si="3130"/>
        <v>0.21718088599579599</v>
      </c>
      <c r="BL2333" s="14">
        <f t="shared" si="3131"/>
        <v>0.56091473081194665</v>
      </c>
      <c r="BM2333" s="14">
        <f t="shared" si="3132"/>
        <v>0.47091587500409093</v>
      </c>
      <c r="BN2333" s="14">
        <f t="shared" si="3133"/>
        <v>0.52605037713139979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1.1607000000000001</v>
      </c>
      <c r="F2334" s="10">
        <f>VLOOKUP(B2334,home!$B$2:$E$405,3,FALSE)</f>
        <v>0.86150000000000004</v>
      </c>
      <c r="G2334" s="10">
        <f>VLOOKUP(C2334,away!$B$2:$E$405,4,FALSE)</f>
        <v>0.3916</v>
      </c>
      <c r="H2334" s="10">
        <f>VLOOKUP(A2334,away!$A$2:$E$405,3,FALSE)</f>
        <v>0.89880000000000004</v>
      </c>
      <c r="I2334" s="10">
        <f>VLOOKUP(C2334,away!$B$2:$E$405,3,FALSE)</f>
        <v>0.50570000000000004</v>
      </c>
      <c r="J2334" s="10">
        <f>VLOOKUP(B2334,home!$B$2:$E$405,4,FALSE)</f>
        <v>1.6183000000000001</v>
      </c>
      <c r="K2334" s="12">
        <f t="shared" si="3078"/>
        <v>0.39157769838000001</v>
      </c>
      <c r="L2334" s="12">
        <f t="shared" si="3079"/>
        <v>0.73555482982800013</v>
      </c>
      <c r="M2334" s="13">
        <f t="shared" si="3080"/>
        <v>0.32396087449664923</v>
      </c>
      <c r="N2334" s="13">
        <f t="shared" si="3081"/>
        <v>0.12685585360056997</v>
      </c>
      <c r="O2334" s="13">
        <f t="shared" si="3082"/>
        <v>0.23829098591131292</v>
      </c>
      <c r="P2334" s="13">
        <f t="shared" si="3083"/>
        <v>9.3309435807852933E-2</v>
      </c>
      <c r="Q2334" s="13">
        <f t="shared" si="3084"/>
        <v>2.4836961589470706E-2</v>
      </c>
      <c r="R2334" s="13">
        <f t="shared" si="3085"/>
        <v>8.7638042795771073E-2</v>
      </c>
      <c r="S2334" s="13">
        <f t="shared" si="3086"/>
        <v>6.7189061212312206E-3</v>
      </c>
      <c r="T2334" s="13">
        <f t="shared" si="3087"/>
        <v>1.8268947055387699E-2</v>
      </c>
      <c r="U2334" s="13">
        <f t="shared" si="3088"/>
        <v>3.4317103088495976E-2</v>
      </c>
      <c r="V2334" s="13">
        <f t="shared" si="3089"/>
        <v>2.1502505352849306E-4</v>
      </c>
      <c r="W2334" s="13">
        <f t="shared" si="3090"/>
        <v>3.2418667513191353E-3</v>
      </c>
      <c r="X2334" s="13">
        <f t="shared" si="3091"/>
        <v>2.3845707465915979E-3</v>
      </c>
      <c r="Y2334" s="13">
        <f t="shared" si="3092"/>
        <v>8.7699126486100502E-4</v>
      </c>
      <c r="Z2334" s="13">
        <f t="shared" si="3093"/>
        <v>2.1487528551700795E-2</v>
      </c>
      <c r="AA2334" s="13">
        <f t="shared" si="3094"/>
        <v>8.4140369741495333E-3</v>
      </c>
      <c r="AB2334" s="13">
        <f t="shared" si="3095"/>
        <v>1.6473746162108465E-3</v>
      </c>
      <c r="AC2334" s="13">
        <f t="shared" si="3096"/>
        <v>3.8708120348774919E-6</v>
      </c>
      <c r="AD2334" s="13">
        <f t="shared" si="3097"/>
        <v>3.1736068023404876E-4</v>
      </c>
      <c r="AE2334" s="13">
        <f t="shared" si="3098"/>
        <v>2.3343618114365406E-4</v>
      </c>
      <c r="AF2334" s="13">
        <f t="shared" si="3099"/>
        <v>8.5852555248409334E-5</v>
      </c>
      <c r="AG2334" s="13">
        <f t="shared" si="3100"/>
        <v>2.1049753888680904E-5</v>
      </c>
      <c r="AH2334" s="13">
        <f t="shared" si="3101"/>
        <v>3.951313851817643E-3</v>
      </c>
      <c r="AI2334" s="13">
        <f t="shared" si="3102"/>
        <v>1.5472463836717653E-3</v>
      </c>
      <c r="AJ2334" s="13">
        <f t="shared" si="3103"/>
        <v>3.0293358887248405E-4</v>
      </c>
      <c r="AK2334" s="13">
        <f t="shared" si="3104"/>
        <v>3.9540679164226829E-5</v>
      </c>
      <c r="AL2334" s="13">
        <f t="shared" si="3105"/>
        <v>4.4595914571949545E-8</v>
      </c>
      <c r="AM2334" s="13">
        <f t="shared" si="3106"/>
        <v>2.4854272944471989E-5</v>
      </c>
      <c r="AN2334" s="13">
        <f t="shared" si="3107"/>
        <v>1.8281680506169759E-5</v>
      </c>
      <c r="AO2334" s="13">
        <f t="shared" si="3108"/>
        <v>6.7235891968427822E-6</v>
      </c>
      <c r="AP2334" s="13">
        <f t="shared" si="3109"/>
        <v>1.6485228358390244E-6</v>
      </c>
      <c r="AQ2334" s="13">
        <f t="shared" si="3110"/>
        <v>3.0314473349578645E-7</v>
      </c>
      <c r="AR2334" s="13">
        <f t="shared" si="3111"/>
        <v>5.8128159757414946E-4</v>
      </c>
      <c r="AS2334" s="13">
        <f t="shared" si="3112"/>
        <v>2.2761691008873485E-4</v>
      </c>
      <c r="AT2334" s="13">
        <f t="shared" si="3113"/>
        <v>4.4564852882457084E-5</v>
      </c>
      <c r="AU2334" s="13">
        <f t="shared" si="3114"/>
        <v>5.8168675067852858E-6</v>
      </c>
      <c r="AV2334" s="13">
        <f t="shared" si="3115"/>
        <v>5.6943889752209784E-7</v>
      </c>
      <c r="AW2334" s="13">
        <f t="shared" si="3116"/>
        <v>3.5680059912149592E-10</v>
      </c>
      <c r="AX2334" s="13">
        <f t="shared" si="3117"/>
        <v>1.622063165750774E-6</v>
      </c>
      <c r="AY2334" s="13">
        <f t="shared" si="3118"/>
        <v>1.1931163958540776E-6</v>
      </c>
      <c r="AZ2334" s="13">
        <f t="shared" si="3119"/>
        <v>4.3880126375872141E-7</v>
      </c>
      <c r="BA2334" s="13">
        <f t="shared" si="3120"/>
        <v>1.0758746296411926E-7</v>
      </c>
      <c r="BB2334" s="13">
        <f t="shared" si="3121"/>
        <v>1.9784119503049752E-8</v>
      </c>
      <c r="BC2334" s="13">
        <f t="shared" si="3122"/>
        <v>2.9104609308725168E-9</v>
      </c>
      <c r="BD2334" s="13">
        <f t="shared" si="3123"/>
        <v>7.1260747764300219E-5</v>
      </c>
      <c r="BE2334" s="13">
        <f t="shared" si="3124"/>
        <v>2.7904119594382411E-5</v>
      </c>
      <c r="BF2334" s="13">
        <f t="shared" si="3125"/>
        <v>5.4633154630442606E-6</v>
      </c>
      <c r="BG2334" s="13">
        <f t="shared" si="3126"/>
        <v>7.1310416484757861E-7</v>
      </c>
      <c r="BH2334" s="13">
        <f t="shared" si="3127"/>
        <v>6.9808921894051737E-8</v>
      </c>
      <c r="BI2334" s="13">
        <f t="shared" si="3128"/>
        <v>5.4671233923323929E-9</v>
      </c>
      <c r="BJ2334" s="14">
        <f t="shared" si="3129"/>
        <v>0.17717808565180049</v>
      </c>
      <c r="BK2334" s="14">
        <f t="shared" si="3130"/>
        <v>0.42420935000360721</v>
      </c>
      <c r="BL2334" s="14">
        <f t="shared" si="3131"/>
        <v>0.37711384411944793</v>
      </c>
      <c r="BM2334" s="14">
        <f t="shared" si="3132"/>
        <v>0.10509546136533439</v>
      </c>
      <c r="BN2334" s="14">
        <f t="shared" si="3133"/>
        <v>0.89489215420162671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1.5941000000000001</v>
      </c>
      <c r="F2336" s="10">
        <f>VLOOKUP(B2336,home!$B$2:$E$405,3,FALSE)</f>
        <v>1.0455000000000001</v>
      </c>
      <c r="G2336" s="10">
        <f>VLOOKUP(C2336,away!$B$2:$E$405,4,FALSE)</f>
        <v>0.69699999999999995</v>
      </c>
      <c r="H2336" s="10">
        <f>VLOOKUP(A2336,away!$A$2:$E$405,3,FALSE)</f>
        <v>1.1647000000000001</v>
      </c>
      <c r="I2336" s="10">
        <f>VLOOKUP(C2336,away!$B$2:$E$405,3,FALSE)</f>
        <v>0.85860000000000003</v>
      </c>
      <c r="J2336" s="10">
        <f>VLOOKUP(B2336,home!$B$2:$E$405,4,FALSE)</f>
        <v>0.76319999999999999</v>
      </c>
      <c r="K2336" s="12">
        <f t="shared" ref="K2336:K2357" si="3134">E2336*F2336*G2336</f>
        <v>1.16164219035</v>
      </c>
      <c r="L2336" s="12">
        <f t="shared" ref="L2336:L2357" si="3135">H2336*I2336*J2336</f>
        <v>0.76320871574400007</v>
      </c>
      <c r="M2336" s="13">
        <f t="shared" ref="M2336:M2357" si="3136">_xlfn.POISSON.DIST(0,K2336,FALSE) * _xlfn.POISSON.DIST(0,L2336,FALSE)</f>
        <v>0.14589750766402393</v>
      </c>
      <c r="N2336" s="13">
        <f t="shared" ref="N2336:N2357" si="3137">_xlfn.POISSON.DIST(1,K2336,FALSE) * _xlfn.POISSON.DIST(0,L2336,FALSE)</f>
        <v>0.16948070036944266</v>
      </c>
      <c r="O2336" s="13">
        <f t="shared" ref="O2336:O2357" si="3138">_xlfn.POISSON.DIST(0,K2336,FALSE) * _xlfn.POISSON.DIST(1,L2336,FALSE)</f>
        <v>0.11135024945451009</v>
      </c>
      <c r="P2336" s="13">
        <f t="shared" ref="P2336:P2357" si="3139">_xlfn.POISSON.DIST(1,K2336,FALSE) * _xlfn.POISSON.DIST(1,L2336,FALSE)</f>
        <v>0.129349147672356</v>
      </c>
      <c r="Q2336" s="13">
        <f t="shared" ref="Q2336:Q2357" si="3140">_xlfn.POISSON.DIST(2,K2336,FALSE) * _xlfn.POISSON.DIST(0,L2336,FALSE)</f>
        <v>9.8437965999605762E-2</v>
      </c>
      <c r="R2336" s="13">
        <f t="shared" ref="R2336:R2357" si="3141">_xlfn.POISSON.DIST(0,K2336,FALSE) * _xlfn.POISSON.DIST(2,L2336,FALSE)</f>
        <v>4.2491740441975338E-2</v>
      </c>
      <c r="S2336" s="13">
        <f t="shared" ref="S2336:S2357" si="3142">_xlfn.POISSON.DIST(2,K2336,FALSE) * _xlfn.POISSON.DIST(2,L2336,FALSE)</f>
        <v>2.8669444515279103E-2</v>
      </c>
      <c r="T2336" s="13">
        <f t="shared" ref="T2336:T2357" si="3143">_xlfn.POISSON.DIST(2,K2336,FALSE) * _xlfn.POISSON.DIST(1,L2336,FALSE)</f>
        <v>7.5128713611010658E-2</v>
      </c>
      <c r="U2336" s="13">
        <f t="shared" ref="U2336:U2357" si="3144">_xlfn.POISSON.DIST(1,K2336,FALSE) * _xlfn.POISSON.DIST(2,L2336,FALSE)</f>
        <v>4.9360198438799907E-2</v>
      </c>
      <c r="V2336" s="13">
        <f t="shared" ref="V2336:V2357" si="3145">_xlfn.POISSON.DIST(3,K2336,FALSE) * _xlfn.POISSON.DIST(3,L2336,FALSE)</f>
        <v>2.8241806119516663E-3</v>
      </c>
      <c r="W2336" s="13">
        <f t="shared" ref="W2336:W2357" si="3146">_xlfn.POISSON.DIST(3,K2336,FALSE) * _xlfn.POISSON.DIST(0,L2336,FALSE)</f>
        <v>3.8116564812460278E-2</v>
      </c>
      <c r="X2336" s="13">
        <f t="shared" ref="X2336:X2357" si="3147">_xlfn.POISSON.DIST(3,K2336,FALSE) * _xlfn.POISSON.DIST(1,L2336,FALSE)</f>
        <v>2.9090894479090752E-2</v>
      </c>
      <c r="Y2336" s="13">
        <f t="shared" ref="Y2336:Y2357" si="3148">_xlfn.POISSON.DIST(3,K2336,FALSE) * _xlfn.POISSON.DIST(2,L2336,FALSE)</f>
        <v>1.1101212107615535E-2</v>
      </c>
      <c r="Z2336" s="13">
        <f t="shared" ref="Z2336:Z2357" si="3149">_xlfn.POISSON.DIST(0,K2336,FALSE) * _xlfn.POISSON.DIST(3,L2336,FALSE)</f>
        <v>1.0810022217482465E-2</v>
      </c>
      <c r="AA2336" s="13">
        <f t="shared" ref="AA2336:AA2357" si="3150">_xlfn.POISSON.DIST(1,K2336,FALSE) * _xlfn.POISSON.DIST(3,L2336,FALSE)</f>
        <v>1.2557377886448494E-2</v>
      </c>
      <c r="AB2336" s="13">
        <f t="shared" ref="AB2336:AB2357" si="3151">_xlfn.POISSON.DIST(2,K2336,FALSE) * _xlfn.POISSON.DIST(3,L2336,FALSE)</f>
        <v>7.2935899765333451E-3</v>
      </c>
      <c r="AC2336" s="13">
        <f t="shared" ref="AC2336:AC2357" si="3152">_xlfn.POISSON.DIST(4,K2336,FALSE) * _xlfn.POISSON.DIST(4,L2336,FALSE)</f>
        <v>1.5649057379289429E-4</v>
      </c>
      <c r="AD2336" s="13">
        <f t="shared" ref="AD2336:AD2357" si="3153">_xlfn.POISSON.DIST(4,K2336,FALSE) * _xlfn.POISSON.DIST(0,L2336,FALSE)</f>
        <v>1.1069452459341024E-2</v>
      </c>
      <c r="AE2336" s="13">
        <f t="shared" ref="AE2336:AE2357" si="3154">_xlfn.POISSON.DIST(4,K2336,FALSE) * _xlfn.POISSON.DIST(1,L2336,FALSE)</f>
        <v>8.4483025954829264E-3</v>
      </c>
      <c r="AF2336" s="13">
        <f t="shared" ref="AF2336:AF2357" si="3155">_xlfn.POISSON.DIST(4,K2336,FALSE) * _xlfn.POISSON.DIST(2,L2336,FALSE)</f>
        <v>3.2239090870576125E-3</v>
      </c>
      <c r="AG2336" s="13">
        <f t="shared" ref="AG2336:AG2357" si="3156">_xlfn.POISSON.DIST(4,K2336,FALSE) * _xlfn.POISSON.DIST(3,L2336,FALSE)</f>
        <v>8.2017183800288417E-4</v>
      </c>
      <c r="AH2336" s="13">
        <f t="shared" ref="AH2336:AH2357" si="3157">_xlfn.POISSON.DIST(0,K2336,FALSE) * _xlfn.POISSON.DIST(4,L2336,FALSE)</f>
        <v>2.0625757934422243E-3</v>
      </c>
      <c r="AI2336" s="13">
        <f t="shared" ref="AI2336:AI2357" si="3158">_xlfn.POISSON.DIST(1,K2336,FALSE) * _xlfn.POISSON.DIST(4,L2336,FALSE)</f>
        <v>2.3959750624571148E-3</v>
      </c>
      <c r="AJ2336" s="13">
        <f t="shared" ref="AJ2336:AJ2357" si="3159">_xlfn.POISSON.DIST(2,K2336,FALSE) * _xlfn.POISSON.DIST(4,L2336,FALSE)</f>
        <v>1.3916328597883313E-3</v>
      </c>
      <c r="AK2336" s="13">
        <f t="shared" ref="AK2336:AK2357" si="3160">_xlfn.POISSON.DIST(3,K2336,FALSE) * _xlfn.POISSON.DIST(4,L2336,FALSE)</f>
        <v>5.3885981446918376E-4</v>
      </c>
      <c r="AL2336" s="13">
        <f t="shared" ref="AL2336:AL2357" si="3161">_xlfn.POISSON.DIST(5,K2336,FALSE) * _xlfn.POISSON.DIST(5,L2336,FALSE)</f>
        <v>5.5496279992616127E-6</v>
      </c>
      <c r="AM2336" s="13">
        <f t="shared" ref="AM2336:AM2357" si="3162">_xlfn.POISSON.DIST(5,K2336,FALSE) * _xlfn.POISSON.DIST(0,L2336,FALSE)</f>
        <v>2.5717486001688213E-3</v>
      </c>
      <c r="AN2336" s="13">
        <f t="shared" ref="AN2336:AN2357" si="3163">_xlfn.POISSON.DIST(5,K2336,FALSE) * _xlfn.POISSON.DIST(1,L2336,FALSE)</f>
        <v>1.9627809463512759E-3</v>
      </c>
      <c r="AO2336" s="13">
        <f t="shared" ref="AO2336:AO2357" si="3164">_xlfn.POISSON.DIST(5,K2336,FALSE) * _xlfn.POISSON.DIST(2,L2336,FALSE)</f>
        <v>7.4900576267577504E-4</v>
      </c>
      <c r="AP2336" s="13">
        <f t="shared" ref="AP2336:AP2357" si="3165">_xlfn.POISSON.DIST(5,K2336,FALSE) * _xlfn.POISSON.DIST(3,L2336,FALSE)</f>
        <v>1.9054924207221124E-4</v>
      </c>
      <c r="AQ2336" s="13">
        <f t="shared" ref="AQ2336:AQ2357" si="3166">_xlfn.POISSON.DIST(5,K2336,FALSE) * _xlfn.POISSON.DIST(4,L2336,FALSE)</f>
        <v>3.6357210581981226E-5</v>
      </c>
      <c r="AR2336" s="13">
        <f t="shared" ref="AR2336:AR2357" si="3167">_xlfn.POISSON.DIST(0,K2336,FALSE) * _xlfn.POISSON.DIST(5,L2336,FALSE)</f>
        <v>3.1483516448754047E-4</v>
      </c>
      <c r="AS2336" s="13">
        <f t="shared" ref="AS2336:AS2357" si="3168">_xlfn.POISSON.DIST(1,K2336,FALSE) * _xlfn.POISSON.DIST(5,L2336,FALSE)</f>
        <v>3.6572581007450911E-4</v>
      </c>
      <c r="AT2336" s="13">
        <f t="shared" ref="AT2336:AT2357" si="3169">_xlfn.POISSON.DIST(2,K2336,FALSE) * _xlfn.POISSON.DIST(5,L2336,FALSE)</f>
        <v>2.1242126554124052E-4</v>
      </c>
      <c r="AU2336" s="13">
        <f t="shared" ref="AU2336:AU2357" si="3170">_xlfn.POISSON.DIST(3,K2336,FALSE) * _xlfn.POISSON.DIST(5,L2336,FALSE)</f>
        <v>8.2252501393415188E-5</v>
      </c>
      <c r="AV2336" s="13">
        <f t="shared" ref="AV2336:AV2357" si="3171">_xlfn.POISSON.DIST(4,K2336,FALSE) * _xlfn.POISSON.DIST(5,L2336,FALSE)</f>
        <v>2.3886993970103312E-5</v>
      </c>
      <c r="AW2336" s="13">
        <f t="shared" ref="AW2336:AW2357" si="3172">_xlfn.POISSON.DIST(6,K2336,FALSE) * _xlfn.POISSON.DIST(6,L2336,FALSE)</f>
        <v>1.366712196909316E-7</v>
      </c>
      <c r="AX2336" s="13">
        <f t="shared" ref="AX2336:AX2357" si="3173">_xlfn.POISSON.DIST(6,K2336,FALSE) * _xlfn.POISSON.DIST(0,L2336,FALSE)</f>
        <v>4.979086128216087E-4</v>
      </c>
      <c r="AY2336" s="13">
        <f t="shared" ref="AY2336:AY2357" si="3174">_xlfn.POISSON.DIST(6,K2336,FALSE) * _xlfn.POISSON.DIST(1,L2336,FALSE)</f>
        <v>3.8000819294945653E-4</v>
      </c>
      <c r="AZ2336" s="13">
        <f t="shared" ref="AZ2336:AZ2357" si="3175">_xlfn.POISSON.DIST(6,K2336,FALSE) * _xlfn.POISSON.DIST(2,L2336,FALSE)</f>
        <v>1.4501278245657642E-4</v>
      </c>
      <c r="BA2336" s="13">
        <f t="shared" ref="BA2336:BA2357" si="3176">_xlfn.POISSON.DIST(6,K2336,FALSE) * _xlfn.POISSON.DIST(3,L2336,FALSE)</f>
        <v>3.6891673155049256E-5</v>
      </c>
      <c r="BB2336" s="13">
        <f t="shared" ref="BB2336:BB2357" si="3177">_xlfn.POISSON.DIST(6,K2336,FALSE) * _xlfn.POISSON.DIST(4,L2336,FALSE)</f>
        <v>7.0390116225781346E-6</v>
      </c>
      <c r="BC2336" s="13">
        <f t="shared" ref="BC2336:BC2357" si="3178">_xlfn.POISSON.DIST(6,K2336,FALSE) * _xlfn.POISSON.DIST(5,L2336,FALSE)</f>
        <v>1.0744470041149899E-6</v>
      </c>
      <c r="BD2336" s="13">
        <f t="shared" ref="BD2336:BD2357" si="3179">_xlfn.POISSON.DIST(0,K2336,FALSE) * _xlfn.POISSON.DIST(6,L2336,FALSE)</f>
        <v>4.004749025993112E-5</v>
      </c>
      <c r="BE2336" s="13">
        <f t="shared" ref="BE2336:BE2357" si="3180">_xlfn.POISSON.DIST(1,K2336,FALSE) * _xlfn.POISSON.DIST(6,L2336,FALSE)</f>
        <v>4.6520854303566679E-5</v>
      </c>
      <c r="BF2336" s="13">
        <f t="shared" ref="BF2336:BF2357" si="3181">_xlfn.POISSON.DIST(2,K2336,FALSE) * _xlfn.POISSON.DIST(6,L2336,FALSE)</f>
        <v>2.7020293545074223E-5</v>
      </c>
      <c r="BG2336" s="13">
        <f t="shared" ref="BG2336:BG2357" si="3182">_xlfn.POISSON.DIST(3,K2336,FALSE) * _xlfn.POISSON.DIST(6,L2336,FALSE)</f>
        <v>1.0462637659199993E-5</v>
      </c>
      <c r="BH2336" s="13">
        <f t="shared" ref="BH2336:BH2357" si="3183">_xlfn.POISSON.DIST(4,K2336,FALSE) * _xlfn.POISSON.DIST(6,L2336,FALSE)</f>
        <v>3.0384603318178692E-6</v>
      </c>
      <c r="BI2336" s="13">
        <f t="shared" ref="BI2336:BI2357" si="3184">_xlfn.POISSON.DIST(5,K2336,FALSE) * _xlfn.POISSON.DIST(6,L2336,FALSE)</f>
        <v>7.0592074302889976E-7</v>
      </c>
      <c r="BJ2336" s="14">
        <f t="shared" ref="BJ2336:BJ2357" si="3185">SUM(N2336,Q2336,T2336,W2336,X2336,Y2336,AD2336,AE2336,AF2336,AG2336,AM2336,AN2336,AO2336,AP2336,AQ2336,AX2336,AY2336,AZ2336,BA2336,BB2336,BC2336)</f>
        <v>0.45149626384096964</v>
      </c>
      <c r="BK2336" s="14">
        <f t="shared" ref="BK2336:BK2357" si="3186">SUM(M2336,P2336,S2336,V2336,AC2336,AL2336,AY2336)</f>
        <v>0.30728232885835233</v>
      </c>
      <c r="BL2336" s="14">
        <f t="shared" ref="BL2336:BL2357" si="3187">SUM(O2336,R2336,U2336,AA2336,AB2336,AH2336,AI2336,AJ2336,AK2336,AR2336,AS2336,AT2336,AU2336,AV2336,BD2336,BE2336,BF2336,BG2336,BH2336,BI2336)</f>
        <v>0.23056911712073344</v>
      </c>
      <c r="BM2336" s="14">
        <f t="shared" ref="BM2336:BM2357" si="3188">SUM(S2336:BI2336)</f>
        <v>0.30277054891389421</v>
      </c>
      <c r="BN2336" s="14">
        <f t="shared" ref="BN2336:BN2357" si="3189">SUM(M2336:R2336)</f>
        <v>0.69700731160191376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1.1607000000000001</v>
      </c>
      <c r="F2337" s="10">
        <f>VLOOKUP(B2337,home!$B$2:$E$405,3,FALSE)</f>
        <v>0.54830000000000001</v>
      </c>
      <c r="G2337" s="10">
        <f>VLOOKUP(C2337,away!$B$2:$E$405,4,FALSE)</f>
        <v>1.0339</v>
      </c>
      <c r="H2337" s="10">
        <f>VLOOKUP(A2337,away!$A$2:$E$405,3,FALSE)</f>
        <v>0.89880000000000004</v>
      </c>
      <c r="I2337" s="10">
        <f>VLOOKUP(C2337,away!$B$2:$E$405,3,FALSE)</f>
        <v>1.1126</v>
      </c>
      <c r="J2337" s="10">
        <f>VLOOKUP(B2337,home!$B$2:$E$405,4,FALSE)</f>
        <v>1.6183000000000001</v>
      </c>
      <c r="K2337" s="12">
        <f t="shared" si="3134"/>
        <v>0.65798617035900009</v>
      </c>
      <c r="L2337" s="12">
        <f t="shared" si="3135"/>
        <v>1.6183078973040002</v>
      </c>
      <c r="M2337" s="13">
        <f t="shared" si="3136"/>
        <v>0.10266396831553086</v>
      </c>
      <c r="N2337" s="13">
        <f t="shared" si="3137"/>
        <v>6.7551471345793868E-2</v>
      </c>
      <c r="O2337" s="13">
        <f t="shared" si="3138"/>
        <v>0.16614191069359124</v>
      </c>
      <c r="P2337" s="13">
        <f t="shared" si="3139"/>
        <v>0.10931907955340309</v>
      </c>
      <c r="Q2337" s="13">
        <f t="shared" si="3140"/>
        <v>2.2223966966467317E-2</v>
      </c>
      <c r="R2337" s="13">
        <f t="shared" si="3141"/>
        <v>0.13443438307430733</v>
      </c>
      <c r="S2337" s="13">
        <f t="shared" si="3142"/>
        <v>2.9101400789597665E-2</v>
      </c>
      <c r="T2337" s="13">
        <f t="shared" si="3143"/>
        <v>3.5965221251257284E-2</v>
      </c>
      <c r="U2337" s="13">
        <f t="shared" si="3144"/>
        <v>8.8455964883638258E-2</v>
      </c>
      <c r="V2337" s="13">
        <f t="shared" si="3145"/>
        <v>3.4430973638578332E-3</v>
      </c>
      <c r="W2337" s="13">
        <f t="shared" si="3146"/>
        <v>4.8743543048169191E-3</v>
      </c>
      <c r="X2337" s="13">
        <f t="shared" si="3147"/>
        <v>7.8882060657429684E-3</v>
      </c>
      <c r="Y2337" s="13">
        <f t="shared" si="3148"/>
        <v>6.3827730858765832E-3</v>
      </c>
      <c r="Z2337" s="13">
        <f t="shared" si="3149"/>
        <v>7.2518741266114267E-2</v>
      </c>
      <c r="AA2337" s="13">
        <f t="shared" si="3150"/>
        <v>4.7716328844945713E-2</v>
      </c>
      <c r="AB2337" s="13">
        <f t="shared" si="3151"/>
        <v>1.5698342240138257E-2</v>
      </c>
      <c r="AC2337" s="13">
        <f t="shared" si="3152"/>
        <v>2.2914334065145072E-4</v>
      </c>
      <c r="AD2337" s="13">
        <f t="shared" si="3153"/>
        <v>8.0181443049984744E-4</v>
      </c>
      <c r="AE2337" s="13">
        <f t="shared" si="3154"/>
        <v>1.2975826250502126E-3</v>
      </c>
      <c r="AF2337" s="13">
        <f t="shared" si="3155"/>
        <v>1.0499441047616073E-3</v>
      </c>
      <c r="AG2337" s="13">
        <f t="shared" si="3156"/>
        <v>5.66377612154496E-4</v>
      </c>
      <c r="AH2337" s="13">
        <f t="shared" si="3157"/>
        <v>2.9339412923374553E-2</v>
      </c>
      <c r="AI2337" s="13">
        <f t="shared" si="3158"/>
        <v>1.9304927950032576E-2</v>
      </c>
      <c r="AJ2337" s="13">
        <f t="shared" si="3159"/>
        <v>6.3511878054491782E-3</v>
      </c>
      <c r="AK2337" s="13">
        <f t="shared" si="3160"/>
        <v>1.3929979137794291E-3</v>
      </c>
      <c r="AL2337" s="13">
        <f t="shared" si="3161"/>
        <v>9.7598951206794411E-6</v>
      </c>
      <c r="AM2337" s="13">
        <f t="shared" si="3162"/>
        <v>1.0551656129263548E-4</v>
      </c>
      <c r="AN2337" s="13">
        <f t="shared" si="3163"/>
        <v>1.7075828443623359E-4</v>
      </c>
      <c r="AO2337" s="13">
        <f t="shared" si="3164"/>
        <v>1.3816974011661979E-4</v>
      </c>
      <c r="AP2337" s="13">
        <f t="shared" si="3165"/>
        <v>7.4533727199722395E-5</v>
      </c>
      <c r="AQ2337" s="13">
        <f t="shared" si="3166"/>
        <v>3.0154629835703177E-5</v>
      </c>
      <c r="AR2337" s="13">
        <f t="shared" si="3167"/>
        <v>9.496040727232001E-3</v>
      </c>
      <c r="AS2337" s="13">
        <f t="shared" si="3168"/>
        <v>6.2482634716844784E-3</v>
      </c>
      <c r="AT2337" s="13">
        <f t="shared" si="3169"/>
        <v>2.0556354765638501E-3</v>
      </c>
      <c r="AU2337" s="13">
        <f t="shared" si="3170"/>
        <v>4.5085990495944865E-4</v>
      </c>
      <c r="AV2337" s="13">
        <f t="shared" si="3171"/>
        <v>7.4164895558172573E-5</v>
      </c>
      <c r="AW2337" s="13">
        <f t="shared" si="3172"/>
        <v>2.8868257411815234E-7</v>
      </c>
      <c r="AX2337" s="13">
        <f t="shared" si="3173"/>
        <v>1.1571406345731985E-5</v>
      </c>
      <c r="AY2337" s="13">
        <f t="shared" si="3174"/>
        <v>1.8726098272211695E-5</v>
      </c>
      <c r="AZ2337" s="13">
        <f t="shared" si="3175"/>
        <v>1.5152296359805491E-5</v>
      </c>
      <c r="BA2337" s="13">
        <f t="shared" si="3176"/>
        <v>8.1736936204546275E-6</v>
      </c>
      <c r="BB2337" s="13">
        <f t="shared" si="3177"/>
        <v>3.3068882340312622E-6</v>
      </c>
      <c r="BC2337" s="13">
        <f t="shared" si="3178"/>
        <v>1.0703126689268924E-6</v>
      </c>
      <c r="BD2337" s="13">
        <f t="shared" si="3179"/>
        <v>2.5612529503333315E-3</v>
      </c>
      <c r="BE2337" s="13">
        <f t="shared" si="3180"/>
        <v>1.6852690201105188E-3</v>
      </c>
      <c r="BF2337" s="13">
        <f t="shared" si="3181"/>
        <v>5.5444185428359246E-4</v>
      </c>
      <c r="BG2337" s="13">
        <f t="shared" si="3182"/>
        <v>1.2160502412893461E-4</v>
      </c>
      <c r="BH2337" s="13">
        <f t="shared" si="3183"/>
        <v>2.0003606030752865E-5</v>
      </c>
      <c r="BI2337" s="13">
        <f t="shared" si="3184"/>
        <v>2.6324192251090561E-6</v>
      </c>
      <c r="BJ2337" s="14">
        <f t="shared" si="3185"/>
        <v>0.14917884543080329</v>
      </c>
      <c r="BK2337" s="14">
        <f t="shared" si="3186"/>
        <v>0.24478517535643379</v>
      </c>
      <c r="BL2337" s="14">
        <f t="shared" si="3187"/>
        <v>0.53210562567936681</v>
      </c>
      <c r="BM2337" s="14">
        <f t="shared" si="3188"/>
        <v>0.39623517036792627</v>
      </c>
      <c r="BN2337" s="14">
        <f t="shared" si="3189"/>
        <v>0.60233477994909368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1.1607000000000001</v>
      </c>
      <c r="F2338" s="10">
        <f>VLOOKUP(B2338,home!$B$2:$E$405,3,FALSE)</f>
        <v>2.0676999999999999</v>
      </c>
      <c r="G2338" s="10">
        <f>VLOOKUP(C2338,away!$B$2:$E$405,4,FALSE)</f>
        <v>0.62660000000000005</v>
      </c>
      <c r="H2338" s="10">
        <f>VLOOKUP(A2338,away!$A$2:$E$405,3,FALSE)</f>
        <v>0.89880000000000004</v>
      </c>
      <c r="I2338" s="10">
        <f>VLOOKUP(C2338,away!$B$2:$E$405,3,FALSE)</f>
        <v>1.0114000000000001</v>
      </c>
      <c r="J2338" s="10">
        <f>VLOOKUP(B2338,home!$B$2:$E$405,4,FALSE)</f>
        <v>0.8901</v>
      </c>
      <c r="K2338" s="12">
        <f t="shared" si="3134"/>
        <v>1.5038270857740001</v>
      </c>
      <c r="L2338" s="12">
        <f t="shared" si="3135"/>
        <v>0.80914212943200003</v>
      </c>
      <c r="M2338" s="13">
        <f t="shared" si="3136"/>
        <v>9.8966960664859577E-2</v>
      </c>
      <c r="N2338" s="13">
        <f t="shared" si="3137"/>
        <v>0.14882919604454589</v>
      </c>
      <c r="O2338" s="13">
        <f t="shared" si="3138"/>
        <v>8.0078337295777471E-2</v>
      </c>
      <c r="P2338" s="13">
        <f t="shared" si="3139"/>
        <v>0.12042397260913647</v>
      </c>
      <c r="Q2338" s="13">
        <f t="shared" si="3140"/>
        <v>0.11190668808287842</v>
      </c>
      <c r="R2338" s="13">
        <f t="shared" si="3141"/>
        <v>3.2397378180439661E-2</v>
      </c>
      <c r="S2338" s="13">
        <f t="shared" si="3142"/>
        <v>3.6633269026203619E-2</v>
      </c>
      <c r="T2338" s="13">
        <f t="shared" si="3143"/>
        <v>9.0548415893062881E-2</v>
      </c>
      <c r="U2338" s="13">
        <f t="shared" si="3144"/>
        <v>4.8720054815808753E-2</v>
      </c>
      <c r="V2338" s="13">
        <f t="shared" si="3145"/>
        <v>4.9528580673770944E-3</v>
      </c>
      <c r="W2338" s="13">
        <f t="shared" si="3146"/>
        <v>5.6096102872765036E-2</v>
      </c>
      <c r="X2338" s="13">
        <f t="shared" si="3147"/>
        <v>4.5389720131305641E-2</v>
      </c>
      <c r="Y2338" s="13">
        <f t="shared" si="3148"/>
        <v>1.8363367400683579E-2</v>
      </c>
      <c r="Z2338" s="13">
        <f t="shared" si="3149"/>
        <v>8.7380278563115883E-3</v>
      </c>
      <c r="AA2338" s="13">
        <f t="shared" si="3150"/>
        <v>1.3140482966569089E-2</v>
      </c>
      <c r="AB2338" s="13">
        <f t="shared" si="3151"/>
        <v>9.8805071026392428E-3</v>
      </c>
      <c r="AC2338" s="13">
        <f t="shared" si="3152"/>
        <v>3.7666790527607612E-4</v>
      </c>
      <c r="AD2338" s="13">
        <f t="shared" si="3153"/>
        <v>2.1089709726607193E-2</v>
      </c>
      <c r="AE2338" s="13">
        <f t="shared" si="3154"/>
        <v>1.7064572637289711E-2</v>
      </c>
      <c r="AF2338" s="13">
        <f t="shared" si="3155"/>
        <v>6.9038323207918162E-3</v>
      </c>
      <c r="AG2338" s="13">
        <f t="shared" si="3156"/>
        <v>1.8620605284289859E-3</v>
      </c>
      <c r="AH2338" s="13">
        <f t="shared" si="3157"/>
        <v>1.7675766166730228E-3</v>
      </c>
      <c r="AI2338" s="13">
        <f t="shared" si="3158"/>
        <v>2.6581295923336591E-3</v>
      </c>
      <c r="AJ2338" s="13">
        <f t="shared" si="3159"/>
        <v>1.998683639224379E-3</v>
      </c>
      <c r="AK2338" s="13">
        <f t="shared" si="3160"/>
        <v>1.0018915308529905E-3</v>
      </c>
      <c r="AL2338" s="13">
        <f t="shared" si="3161"/>
        <v>1.8333328699994346E-5</v>
      </c>
      <c r="AM2338" s="13">
        <f t="shared" si="3162"/>
        <v>6.3430553435966583E-3</v>
      </c>
      <c r="AN2338" s="13">
        <f t="shared" si="3163"/>
        <v>5.1324333078228276E-3</v>
      </c>
      <c r="AO2338" s="13">
        <f t="shared" si="3164"/>
        <v>2.0764340079297426E-3</v>
      </c>
      <c r="AP2338" s="13">
        <f t="shared" si="3165"/>
        <v>5.6004341160043156E-4</v>
      </c>
      <c r="AQ2338" s="13">
        <f t="shared" si="3166"/>
        <v>1.132886796591838E-4</v>
      </c>
      <c r="AR2338" s="13">
        <f t="shared" si="3167"/>
        <v>2.8604414150980409E-4</v>
      </c>
      <c r="AS2338" s="13">
        <f t="shared" si="3168"/>
        <v>4.3016092772941441E-4</v>
      </c>
      <c r="AT2338" s="13">
        <f t="shared" si="3169"/>
        <v>3.2344382718058285E-4</v>
      </c>
      <c r="AU2338" s="13">
        <f t="shared" si="3170"/>
        <v>1.6213452934685512E-4</v>
      </c>
      <c r="AV2338" s="13">
        <f t="shared" si="3171"/>
        <v>6.0955574192755058E-5</v>
      </c>
      <c r="AW2338" s="13">
        <f t="shared" si="3172"/>
        <v>6.1967152650704125E-7</v>
      </c>
      <c r="AX2338" s="13">
        <f t="shared" si="3173"/>
        <v>1.5898097387106915E-3</v>
      </c>
      <c r="AY2338" s="13">
        <f t="shared" si="3174"/>
        <v>1.2863820373721006E-3</v>
      </c>
      <c r="AZ2338" s="13">
        <f t="shared" si="3175"/>
        <v>5.2043295049116801E-4</v>
      </c>
      <c r="BA2338" s="13">
        <f t="shared" si="3176"/>
        <v>1.4036807526233411E-4</v>
      </c>
      <c r="BB2338" s="13">
        <f t="shared" si="3177"/>
        <v>2.8394430830509065E-5</v>
      </c>
      <c r="BC2338" s="13">
        <f t="shared" si="3178"/>
        <v>4.5950260452415496E-6</v>
      </c>
      <c r="BD2338" s="13">
        <f t="shared" si="3179"/>
        <v>3.857506096213185E-5</v>
      </c>
      <c r="BE2338" s="13">
        <f t="shared" si="3180"/>
        <v>5.8010221510237143E-5</v>
      </c>
      <c r="BF2338" s="13">
        <f t="shared" si="3181"/>
        <v>4.3618671179422073E-5</v>
      </c>
      <c r="BG2338" s="13">
        <f t="shared" si="3182"/>
        <v>2.1864979721694894E-5</v>
      </c>
      <c r="BH2338" s="13">
        <f t="shared" si="3183"/>
        <v>8.2202871838460102E-6</v>
      </c>
      <c r="BI2338" s="13">
        <f t="shared" si="3184"/>
        <v>2.4723781039817028E-6</v>
      </c>
      <c r="BJ2338" s="14">
        <f t="shared" si="3185"/>
        <v>0.53584890264768015</v>
      </c>
      <c r="BK2338" s="14">
        <f t="shared" si="3186"/>
        <v>0.26265844363892493</v>
      </c>
      <c r="BL2338" s="14">
        <f t="shared" si="3187"/>
        <v>0.1930785423389389</v>
      </c>
      <c r="BM2338" s="14">
        <f t="shared" si="3188"/>
        <v>0.40643562123837246</v>
      </c>
      <c r="BN2338" s="14">
        <f t="shared" si="3189"/>
        <v>0.59260253287763742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1.3937999999999999</v>
      </c>
      <c r="F2340" s="10">
        <f>VLOOKUP(B2340,home!$B$2:$E$405,3,FALSE)</f>
        <v>0.78920000000000001</v>
      </c>
      <c r="G2340" s="10">
        <f>VLOOKUP(C2340,away!$B$2:$E$405,4,FALSE)</f>
        <v>1.2197</v>
      </c>
      <c r="H2340" s="10">
        <f>VLOOKUP(A2340,away!$A$2:$E$405,3,FALSE)</f>
        <v>1.2</v>
      </c>
      <c r="I2340" s="10">
        <f>VLOOKUP(C2340,away!$B$2:$E$405,3,FALSE)</f>
        <v>0.83330000000000004</v>
      </c>
      <c r="J2340" s="10">
        <f>VLOOKUP(B2340,home!$B$2:$E$405,4,FALSE)</f>
        <v>1.3332999999999999</v>
      </c>
      <c r="K2340" s="12">
        <f t="shared" si="3134"/>
        <v>1.3416540951120002</v>
      </c>
      <c r="L2340" s="12">
        <f t="shared" si="3135"/>
        <v>1.3332466679999999</v>
      </c>
      <c r="M2340" s="13">
        <f t="shared" si="3136"/>
        <v>6.8913666833181453E-2</v>
      </c>
      <c r="N2340" s="13">
        <f t="shared" si="3137"/>
        <v>9.2458303315921933E-2</v>
      </c>
      <c r="O2340" s="13">
        <f t="shared" si="3138"/>
        <v>9.1878916685001283E-2</v>
      </c>
      <c r="P2340" s="13">
        <f t="shared" si="3139"/>
        <v>0.12326972482488627</v>
      </c>
      <c r="Q2340" s="13">
        <f t="shared" si="3140"/>
        <v>6.2023530635457055E-2</v>
      </c>
      <c r="R2340" s="13">
        <f t="shared" si="3141"/>
        <v>6.1248629764863803E-2</v>
      </c>
      <c r="S2340" s="13">
        <f t="shared" si="3142"/>
        <v>5.5124860411167001E-2</v>
      </c>
      <c r="T2340" s="13">
        <f t="shared" si="3143"/>
        <v>8.2692665557319037E-2</v>
      </c>
      <c r="U2340" s="13">
        <f t="shared" si="3144"/>
        <v>8.2174474944028283E-2</v>
      </c>
      <c r="V2340" s="13">
        <f t="shared" si="3145"/>
        <v>1.0956101849618037E-2</v>
      </c>
      <c r="W2340" s="13">
        <f t="shared" si="3146"/>
        <v>2.7738041290121862E-2</v>
      </c>
      <c r="X2340" s="13">
        <f t="shared" si="3147"/>
        <v>3.698165112690139E-2</v>
      </c>
      <c r="Y2340" s="13">
        <f t="shared" si="3148"/>
        <v>2.4652831571039872E-2</v>
      </c>
      <c r="Z2340" s="13">
        <f t="shared" si="3149"/>
        <v>2.7219843851190091E-2</v>
      </c>
      <c r="AA2340" s="13">
        <f t="shared" si="3150"/>
        <v>3.6519614971258392E-2</v>
      </c>
      <c r="AB2340" s="13">
        <f t="shared" si="3151"/>
        <v>2.4498345489051169E-2</v>
      </c>
      <c r="AC2340" s="13">
        <f t="shared" si="3152"/>
        <v>1.2248619561061793E-3</v>
      </c>
      <c r="AD2340" s="13">
        <f t="shared" si="3153"/>
        <v>9.3037141718194383E-3</v>
      </c>
      <c r="AE2340" s="13">
        <f t="shared" si="3154"/>
        <v>1.2404145919602646E-2</v>
      </c>
      <c r="AF2340" s="13">
        <f t="shared" si="3155"/>
        <v>8.268893108348014E-3</v>
      </c>
      <c r="AG2340" s="13">
        <f t="shared" si="3156"/>
        <v>3.6748247282510503E-3</v>
      </c>
      <c r="AH2340" s="13">
        <f t="shared" si="3157"/>
        <v>9.0726915295198662E-3</v>
      </c>
      <c r="AI2340" s="13">
        <f t="shared" si="3158"/>
        <v>1.2172413744268288E-2</v>
      </c>
      <c r="AJ2340" s="13">
        <f t="shared" si="3159"/>
        <v>8.1655843736975729E-3</v>
      </c>
      <c r="AK2340" s="13">
        <f t="shared" si="3160"/>
        <v>3.6517965713179701E-3</v>
      </c>
      <c r="AL2340" s="13">
        <f t="shared" si="3161"/>
        <v>8.7639159670998976E-5</v>
      </c>
      <c r="AM2340" s="13">
        <f t="shared" si="3162"/>
        <v>2.4964732436746164E-3</v>
      </c>
      <c r="AN2340" s="13">
        <f t="shared" si="3163"/>
        <v>3.3284146338803345E-3</v>
      </c>
      <c r="AO2340" s="13">
        <f t="shared" si="3164"/>
        <v>2.2187988601716983E-3</v>
      </c>
      <c r="AP2340" s="13">
        <f t="shared" si="3165"/>
        <v>9.8606872909537142E-4</v>
      </c>
      <c r="AQ2340" s="13">
        <f t="shared" si="3166"/>
        <v>3.2866821187134957E-4</v>
      </c>
      <c r="AR2340" s="13">
        <f t="shared" si="3167"/>
        <v>2.4192271503048371E-3</v>
      </c>
      <c r="AS2340" s="13">
        <f t="shared" si="3168"/>
        <v>3.2457660132126196E-3</v>
      </c>
      <c r="AT2340" s="13">
        <f t="shared" si="3169"/>
        <v>2.1773476317010314E-3</v>
      </c>
      <c r="AU2340" s="13">
        <f t="shared" si="3170"/>
        <v>9.7374912218470147E-4</v>
      </c>
      <c r="AV2340" s="13">
        <f t="shared" si="3171"/>
        <v>3.2660862434770514E-4</v>
      </c>
      <c r="AW2340" s="13">
        <f t="shared" si="3172"/>
        <v>4.3545849921820921E-6</v>
      </c>
      <c r="AX2340" s="13">
        <f t="shared" si="3173"/>
        <v>5.5823392511893143E-4</v>
      </c>
      <c r="AY2340" s="13">
        <f t="shared" si="3174"/>
        <v>7.4426352062937685E-4</v>
      </c>
      <c r="AZ2340" s="13">
        <f t="shared" si="3175"/>
        <v>4.9614342949653317E-4</v>
      </c>
      <c r="BA2340" s="13">
        <f t="shared" si="3176"/>
        <v>2.2049385807544852E-4</v>
      </c>
      <c r="BB2340" s="13">
        <f t="shared" si="3177"/>
        <v>7.3493175398389141E-5</v>
      </c>
      <c r="BC2340" s="13">
        <f t="shared" si="3178"/>
        <v>1.9596906244128379E-5</v>
      </c>
      <c r="BD2340" s="13">
        <f t="shared" si="3179"/>
        <v>5.3757108954650978E-4</v>
      </c>
      <c r="BE2340" s="13">
        <f t="shared" si="3180"/>
        <v>7.2123445370389473E-4</v>
      </c>
      <c r="BF2340" s="13">
        <f t="shared" si="3181"/>
        <v>4.838235791738484E-4</v>
      </c>
      <c r="BG2340" s="13">
        <f t="shared" si="3182"/>
        <v>2.1637462877011299E-4</v>
      </c>
      <c r="BH2340" s="13">
        <f t="shared" si="3183"/>
        <v>7.2574976691940242E-5</v>
      </c>
      <c r="BI2340" s="13">
        <f t="shared" si="3184"/>
        <v>1.9474102936279889E-5</v>
      </c>
      <c r="BJ2340" s="14">
        <f t="shared" si="3185"/>
        <v>0.37166924991843842</v>
      </c>
      <c r="BK2340" s="14">
        <f t="shared" si="3186"/>
        <v>0.2603211185552593</v>
      </c>
      <c r="BL2340" s="14">
        <f t="shared" si="3187"/>
        <v>0.34057621944558009</v>
      </c>
      <c r="BM2340" s="14">
        <f t="shared" si="3188"/>
        <v>0.49925375077551887</v>
      </c>
      <c r="BN2340" s="14">
        <f t="shared" si="3189"/>
        <v>0.49979277205931183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1.3937999999999999</v>
      </c>
      <c r="F2341" s="10">
        <f>VLOOKUP(B2341,home!$B$2:$E$405,3,FALSE)</f>
        <v>0.93269999999999997</v>
      </c>
      <c r="G2341" s="10">
        <f>VLOOKUP(C2341,away!$B$2:$E$405,4,FALSE)</f>
        <v>0.93269999999999997</v>
      </c>
      <c r="H2341" s="10">
        <f>VLOOKUP(A2341,away!$A$2:$E$405,3,FALSE)</f>
        <v>1.2</v>
      </c>
      <c r="I2341" s="10">
        <f>VLOOKUP(C2341,away!$B$2:$E$405,3,FALSE)</f>
        <v>0.41670000000000001</v>
      </c>
      <c r="J2341" s="10">
        <f>VLOOKUP(B2341,home!$B$2:$E$405,4,FALSE)</f>
        <v>0.58330000000000004</v>
      </c>
      <c r="K2341" s="12">
        <f t="shared" si="3134"/>
        <v>1.2125074444019999</v>
      </c>
      <c r="L2341" s="12">
        <f t="shared" si="3135"/>
        <v>0.29167333200000006</v>
      </c>
      <c r="M2341" s="13">
        <f t="shared" si="3136"/>
        <v>0.22219925015950301</v>
      </c>
      <c r="N2341" s="13">
        <f t="shared" si="3137"/>
        <v>0.26941824495893962</v>
      </c>
      <c r="O2341" s="13">
        <f t="shared" si="3138"/>
        <v>6.4809595661923791E-2</v>
      </c>
      <c r="P2341" s="13">
        <f t="shared" si="3139"/>
        <v>7.858211720876615E-2</v>
      </c>
      <c r="Q2341" s="13">
        <f t="shared" si="3140"/>
        <v>0.163335813835218</v>
      </c>
      <c r="R2341" s="13">
        <f t="shared" si="3141"/>
        <v>9.45161535614303E-3</v>
      </c>
      <c r="S2341" s="13">
        <f t="shared" si="3142"/>
        <v>6.9477610079461422E-3</v>
      </c>
      <c r="T2341" s="13">
        <f t="shared" si="3143"/>
        <v>4.7640701056249742E-2</v>
      </c>
      <c r="U2341" s="13">
        <f t="shared" si="3144"/>
        <v>1.1460153980947683E-2</v>
      </c>
      <c r="V2341" s="13">
        <f t="shared" si="3145"/>
        <v>2.7301310746648483E-4</v>
      </c>
      <c r="W2341" s="13">
        <f t="shared" si="3146"/>
        <v>6.601529673755363E-2</v>
      </c>
      <c r="X2341" s="13">
        <f t="shared" si="3147"/>
        <v>1.9254901562411001E-2</v>
      </c>
      <c r="Y2341" s="13">
        <f t="shared" si="3148"/>
        <v>2.8080706480202119E-3</v>
      </c>
      <c r="Z2341" s="13">
        <f t="shared" si="3149"/>
        <v>9.1892804790286826E-4</v>
      </c>
      <c r="AA2341" s="13">
        <f t="shared" si="3150"/>
        <v>1.1142070989520253E-3</v>
      </c>
      <c r="AB2341" s="13">
        <f t="shared" si="3151"/>
        <v>6.754922010424433E-4</v>
      </c>
      <c r="AC2341" s="13">
        <f t="shared" si="3152"/>
        <v>6.0345466948752999E-6</v>
      </c>
      <c r="AD2341" s="13">
        <f t="shared" si="3153"/>
        <v>2.0011009684672707E-2</v>
      </c>
      <c r="AE2341" s="13">
        <f t="shared" si="3154"/>
        <v>5.836677871412759E-3</v>
      </c>
      <c r="AF2341" s="13">
        <f t="shared" si="3155"/>
        <v>8.5120164128281374E-4</v>
      </c>
      <c r="AG2341" s="13">
        <f t="shared" si="3156"/>
        <v>8.2757606305609025E-5</v>
      </c>
      <c r="AH2341" s="13">
        <f t="shared" si="3157"/>
        <v>6.7006701400021317E-5</v>
      </c>
      <c r="AI2341" s="13">
        <f t="shared" si="3158"/>
        <v>8.1246124272347744E-5</v>
      </c>
      <c r="AJ2341" s="13">
        <f t="shared" si="3159"/>
        <v>4.9255765254515845E-5</v>
      </c>
      <c r="AK2341" s="13">
        <f t="shared" si="3160"/>
        <v>1.9907660683605932E-5</v>
      </c>
      <c r="AL2341" s="13">
        <f t="shared" si="3161"/>
        <v>8.5366166688332091E-8</v>
      </c>
      <c r="AM2341" s="13">
        <f t="shared" si="3162"/>
        <v>4.8526996425332352E-3</v>
      </c>
      <c r="AN2341" s="13">
        <f t="shared" si="3163"/>
        <v>1.4154030739328778E-3</v>
      </c>
      <c r="AO2341" s="13">
        <f t="shared" si="3164"/>
        <v>2.0641766534852245E-4</v>
      </c>
      <c r="AP2341" s="13">
        <f t="shared" si="3165"/>
        <v>2.0068842745288164E-5</v>
      </c>
      <c r="AQ2341" s="13">
        <f t="shared" si="3166"/>
        <v>1.463386558225557E-6</v>
      </c>
      <c r="AR2341" s="13">
        <f t="shared" si="3167"/>
        <v>3.9088135727346591E-6</v>
      </c>
      <c r="AS2341" s="13">
        <f t="shared" si="3168"/>
        <v>4.7394655557203513E-6</v>
      </c>
      <c r="AT2341" s="13">
        <f t="shared" si="3169"/>
        <v>2.8733186343988946E-6</v>
      </c>
      <c r="AU2341" s="13">
        <f t="shared" si="3170"/>
        <v>1.1613067447825489E-6</v>
      </c>
      <c r="AV2341" s="13">
        <f t="shared" si="3171"/>
        <v>3.5202326832077344E-7</v>
      </c>
      <c r="AW2341" s="13">
        <f t="shared" si="3172"/>
        <v>8.3861845612666837E-10</v>
      </c>
      <c r="AX2341" s="13">
        <f t="shared" si="3173"/>
        <v>9.8065574033641108E-4</v>
      </c>
      <c r="AY2341" s="13">
        <f t="shared" si="3174"/>
        <v>2.8603112732884784E-4</v>
      </c>
      <c r="AZ2341" s="13">
        <f t="shared" si="3175"/>
        <v>4.1713825981860666E-5</v>
      </c>
      <c r="BA2341" s="13">
        <f t="shared" si="3176"/>
        <v>4.0556035381991583E-6</v>
      </c>
      <c r="BB2341" s="13">
        <f t="shared" si="3177"/>
        <v>2.9572784931438448E-7</v>
      </c>
      <c r="BC2341" s="13">
        <f t="shared" si="3178"/>
        <v>1.7251185434944099E-8</v>
      </c>
      <c r="BD2341" s="13">
        <f t="shared" si="3179"/>
        <v>1.9001611315439022E-7</v>
      </c>
      <c r="BE2341" s="13">
        <f t="shared" si="3180"/>
        <v>2.3039595175603091E-7</v>
      </c>
      <c r="BF2341" s="13">
        <f t="shared" si="3181"/>
        <v>1.3967840333213577E-7</v>
      </c>
      <c r="BG2341" s="13">
        <f t="shared" si="3182"/>
        <v>5.6453701287466556E-8</v>
      </c>
      <c r="BH2341" s="13">
        <f t="shared" si="3183"/>
        <v>1.711263326877499E-8</v>
      </c>
      <c r="BI2341" s="13">
        <f t="shared" si="3184"/>
        <v>4.1498390463422006E-9</v>
      </c>
      <c r="BJ2341" s="14">
        <f t="shared" si="3185"/>
        <v>0.60306349748940458</v>
      </c>
      <c r="BK2341" s="14">
        <f t="shared" si="3186"/>
        <v>0.30829429252387219</v>
      </c>
      <c r="BL2341" s="14">
        <f t="shared" si="3187"/>
        <v>8.7742153285037247E-2</v>
      </c>
      <c r="BM2341" s="14">
        <f t="shared" si="3188"/>
        <v>0.1919362038770126</v>
      </c>
      <c r="BN2341" s="14">
        <f t="shared" si="3189"/>
        <v>0.80779663718049366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1.3937999999999999</v>
      </c>
      <c r="F2342" s="10">
        <f>VLOOKUP(B2342,home!$B$2:$E$405,3,FALSE)</f>
        <v>0.71750000000000003</v>
      </c>
      <c r="G2342" s="10">
        <f>VLOOKUP(C2342,away!$B$2:$E$405,4,FALSE)</f>
        <v>1.0044</v>
      </c>
      <c r="H2342" s="10">
        <f>VLOOKUP(A2342,away!$A$2:$E$405,3,FALSE)</f>
        <v>1.2</v>
      </c>
      <c r="I2342" s="10">
        <f>VLOOKUP(C2342,away!$B$2:$E$405,3,FALSE)</f>
        <v>1.25</v>
      </c>
      <c r="J2342" s="10">
        <f>VLOOKUP(B2342,home!$B$2:$E$405,4,FALSE)</f>
        <v>0.83330000000000004</v>
      </c>
      <c r="K2342" s="12">
        <f t="shared" si="3134"/>
        <v>1.0044517266000001</v>
      </c>
      <c r="L2342" s="12">
        <f t="shared" si="3135"/>
        <v>1.2499500000000001</v>
      </c>
      <c r="M2342" s="13">
        <f t="shared" si="3136"/>
        <v>0.10493630556036092</v>
      </c>
      <c r="N2342" s="13">
        <f t="shared" si="3137"/>
        <v>0.10540345330312971</v>
      </c>
      <c r="O2342" s="13">
        <f t="shared" si="3138"/>
        <v>0.13116513513517314</v>
      </c>
      <c r="P2342" s="13">
        <f t="shared" si="3139"/>
        <v>0.13174904645624702</v>
      </c>
      <c r="Q2342" s="13">
        <f t="shared" si="3140"/>
        <v>5.2936340329965553E-2</v>
      </c>
      <c r="R2342" s="13">
        <f t="shared" si="3141"/>
        <v>8.1974930331104853E-2</v>
      </c>
      <c r="S2342" s="13">
        <f t="shared" si="3142"/>
        <v>4.1353207427685404E-2</v>
      </c>
      <c r="T2342" s="13">
        <f t="shared" si="3143"/>
        <v>6.6167778595440457E-2</v>
      </c>
      <c r="U2342" s="13">
        <f t="shared" si="3144"/>
        <v>8.2339860308992985E-2</v>
      </c>
      <c r="V2342" s="13">
        <f t="shared" si="3145"/>
        <v>5.7688387651614595E-3</v>
      </c>
      <c r="W2342" s="13">
        <f t="shared" si="3146"/>
        <v>1.7723999481439712E-2</v>
      </c>
      <c r="X2342" s="13">
        <f t="shared" si="3147"/>
        <v>2.2154113151825573E-2</v>
      </c>
      <c r="Y2342" s="13">
        <f t="shared" si="3148"/>
        <v>1.3845766867062188E-2</v>
      </c>
      <c r="Z2342" s="13">
        <f t="shared" si="3149"/>
        <v>3.4154854722454824E-2</v>
      </c>
      <c r="AA2342" s="13">
        <f t="shared" si="3150"/>
        <v>3.4306902797741921E-2</v>
      </c>
      <c r="AB2342" s="13">
        <f t="shared" si="3151"/>
        <v>1.722981387474512E-2</v>
      </c>
      <c r="AC2342" s="13">
        <f t="shared" si="3152"/>
        <v>4.5267877166727482E-4</v>
      </c>
      <c r="AD2342" s="13">
        <f t="shared" si="3153"/>
        <v>4.4507254703474051E-3</v>
      </c>
      <c r="AE2342" s="13">
        <f t="shared" si="3154"/>
        <v>5.5631843016607403E-3</v>
      </c>
      <c r="AF2342" s="13">
        <f t="shared" si="3155"/>
        <v>3.4768511089304215E-3</v>
      </c>
      <c r="AG2342" s="13">
        <f t="shared" si="3156"/>
        <v>1.4486300145358599E-3</v>
      </c>
      <c r="AH2342" s="13">
        <f t="shared" si="3157"/>
        <v>1.067296516508311E-2</v>
      </c>
      <c r="AI2342" s="13">
        <f t="shared" si="3158"/>
        <v>1.0720478288009386E-2</v>
      </c>
      <c r="AJ2342" s="13">
        <f t="shared" si="3159"/>
        <v>5.3841014631844193E-3</v>
      </c>
      <c r="AK2342" s="13">
        <f t="shared" si="3160"/>
        <v>1.802690003628393E-3</v>
      </c>
      <c r="AL2342" s="13">
        <f t="shared" si="3161"/>
        <v>2.2733789301870497E-5</v>
      </c>
      <c r="AM2342" s="13">
        <f t="shared" si="3162"/>
        <v>8.9410777666261009E-4</v>
      </c>
      <c r="AN2342" s="13">
        <f t="shared" si="3163"/>
        <v>1.1175900154394298E-3</v>
      </c>
      <c r="AO2342" s="13">
        <f t="shared" si="3164"/>
        <v>6.9846581989925765E-4</v>
      </c>
      <c r="AP2342" s="13">
        <f t="shared" si="3165"/>
        <v>2.9101578386102567E-4</v>
      </c>
      <c r="AQ2342" s="13">
        <f t="shared" si="3166"/>
        <v>9.0938794759272312E-5</v>
      </c>
      <c r="AR2342" s="13">
        <f t="shared" si="3167"/>
        <v>2.6681345616191279E-3</v>
      </c>
      <c r="AS2342" s="13">
        <f t="shared" si="3168"/>
        <v>2.6800123672194674E-3</v>
      </c>
      <c r="AT2342" s="13">
        <f t="shared" si="3169"/>
        <v>1.3459715247814735E-3</v>
      </c>
      <c r="AU2342" s="13">
        <f t="shared" si="3170"/>
        <v>4.506544740070621E-4</v>
      </c>
      <c r="AV2342" s="13">
        <f t="shared" si="3171"/>
        <v>1.1316516612910208E-4</v>
      </c>
      <c r="AW2342" s="13">
        <f t="shared" si="3172"/>
        <v>7.9285001793985232E-7</v>
      </c>
      <c r="AX2342" s="13">
        <f t="shared" si="3173"/>
        <v>1.4968135000587428E-4</v>
      </c>
      <c r="AY2342" s="13">
        <f t="shared" si="3174"/>
        <v>1.8709420343984259E-4</v>
      </c>
      <c r="AZ2342" s="13">
        <f t="shared" si="3175"/>
        <v>1.1692919979481563E-4</v>
      </c>
      <c r="BA2342" s="13">
        <f t="shared" si="3176"/>
        <v>4.8718551094509921E-5</v>
      </c>
      <c r="BB2342" s="13">
        <f t="shared" si="3177"/>
        <v>1.5223938235145679E-5</v>
      </c>
      <c r="BC2342" s="13">
        <f t="shared" si="3178"/>
        <v>3.8058323194040699E-6</v>
      </c>
      <c r="BD2342" s="13">
        <f t="shared" si="3179"/>
        <v>5.5583913254930435E-4</v>
      </c>
      <c r="BE2342" s="13">
        <f t="shared" si="3180"/>
        <v>5.5831357640099514E-4</v>
      </c>
      <c r="BF2342" s="13">
        <f t="shared" si="3181"/>
        <v>2.8039951790010027E-4</v>
      </c>
      <c r="BG2342" s="13">
        <f t="shared" si="3182"/>
        <v>9.3882593297521145E-5</v>
      </c>
      <c r="BH2342" s="13">
        <f t="shared" si="3183"/>
        <v>2.3575133233845174E-5</v>
      </c>
      <c r="BI2342" s="13">
        <f t="shared" si="3184"/>
        <v>4.7360166563121676E-6</v>
      </c>
      <c r="BJ2342" s="14">
        <f t="shared" si="3185"/>
        <v>0.29678441388984883</v>
      </c>
      <c r="BK2342" s="14">
        <f t="shared" si="3186"/>
        <v>0.28446990497386371</v>
      </c>
      <c r="BL2342" s="14">
        <f t="shared" si="3187"/>
        <v>0.38437156143145756</v>
      </c>
      <c r="BM2342" s="14">
        <f t="shared" si="3188"/>
        <v>0.39142922254822188</v>
      </c>
      <c r="BN2342" s="14">
        <f t="shared" si="3189"/>
        <v>0.60816521111598121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1.3937999999999999</v>
      </c>
      <c r="F2343" s="10">
        <f>VLOOKUP(B2343,home!$B$2:$E$405,3,FALSE)</f>
        <v>0.50219999999999998</v>
      </c>
      <c r="G2343" s="10">
        <f>VLOOKUP(C2343,away!$B$2:$E$405,4,FALSE)</f>
        <v>0.93269999999999997</v>
      </c>
      <c r="H2343" s="10">
        <f>VLOOKUP(A2343,away!$A$2:$E$405,3,FALSE)</f>
        <v>1.2</v>
      </c>
      <c r="I2343" s="10">
        <f>VLOOKUP(C2343,away!$B$2:$E$405,3,FALSE)</f>
        <v>0.75</v>
      </c>
      <c r="J2343" s="10">
        <f>VLOOKUP(B2343,home!$B$2:$E$405,4,FALSE)</f>
        <v>2.1667000000000001</v>
      </c>
      <c r="K2343" s="12">
        <f t="shared" si="3134"/>
        <v>0.6528586239719999</v>
      </c>
      <c r="L2343" s="12">
        <f t="shared" si="3135"/>
        <v>1.9500299999999999</v>
      </c>
      <c r="M2343" s="13">
        <f t="shared" si="3136"/>
        <v>7.4059339352543746E-2</v>
      </c>
      <c r="N2343" s="13">
        <f t="shared" si="3137"/>
        <v>4.8350278381977099E-2</v>
      </c>
      <c r="O2343" s="13">
        <f t="shared" si="3138"/>
        <v>0.14441793351764087</v>
      </c>
      <c r="P2343" s="13">
        <f t="shared" si="3139"/>
        <v>9.4284493353206794E-2</v>
      </c>
      <c r="Q2343" s="13">
        <f t="shared" si="3140"/>
        <v>1.5782948106560352E-2</v>
      </c>
      <c r="R2343" s="13">
        <f t="shared" si="3141"/>
        <v>0.14080965144870264</v>
      </c>
      <c r="S2343" s="13">
        <f t="shared" si="3142"/>
        <v>3.0008253397164432E-2</v>
      </c>
      <c r="T2343" s="13">
        <f t="shared" si="3143"/>
        <v>3.0777222296235876E-2</v>
      </c>
      <c r="U2343" s="13">
        <f t="shared" si="3144"/>
        <v>9.1928795286776943E-2</v>
      </c>
      <c r="V2343" s="13">
        <f t="shared" si="3145"/>
        <v>4.2448138249698373E-3</v>
      </c>
      <c r="W2343" s="13">
        <f t="shared" si="3146"/>
        <v>3.4346779276901575E-3</v>
      </c>
      <c r="X2343" s="13">
        <f t="shared" si="3147"/>
        <v>6.6977249993336371E-3</v>
      </c>
      <c r="Y2343" s="13">
        <f t="shared" si="3148"/>
        <v>6.5303823402252876E-3</v>
      </c>
      <c r="Z2343" s="13">
        <f t="shared" si="3149"/>
        <v>9.1527681538171174E-2</v>
      </c>
      <c r="AA2343" s="13">
        <f t="shared" si="3150"/>
        <v>5.9754636224357859E-2</v>
      </c>
      <c r="AB2343" s="13">
        <f t="shared" si="3151"/>
        <v>1.9505664790690845E-2</v>
      </c>
      <c r="AC2343" s="13">
        <f t="shared" si="3152"/>
        <v>3.3775291236464274E-4</v>
      </c>
      <c r="AD2343" s="13">
        <f t="shared" si="3153"/>
        <v>5.6058977641469893E-4</v>
      </c>
      <c r="AE2343" s="13">
        <f t="shared" si="3154"/>
        <v>1.0931668817019552E-3</v>
      </c>
      <c r="AF2343" s="13">
        <f t="shared" si="3155"/>
        <v>1.0658541071626323E-3</v>
      </c>
      <c r="AG2343" s="13">
        <f t="shared" si="3156"/>
        <v>6.9281582819678226E-4</v>
      </c>
      <c r="AH2343" s="13">
        <f t="shared" si="3157"/>
        <v>4.4620431207469974E-2</v>
      </c>
      <c r="AI2343" s="13">
        <f t="shared" si="3158"/>
        <v>2.9130833319146135E-2</v>
      </c>
      <c r="AJ2343" s="13">
        <f t="shared" si="3159"/>
        <v>9.5091578779477152E-3</v>
      </c>
      <c r="AK2343" s="13">
        <f t="shared" si="3160"/>
        <v>2.0693785757764827E-3</v>
      </c>
      <c r="AL2343" s="13">
        <f t="shared" si="3161"/>
        <v>1.7199646931377411E-5</v>
      </c>
      <c r="AM2343" s="13">
        <f t="shared" si="3162"/>
        <v>7.3197174008574311E-5</v>
      </c>
      <c r="AN2343" s="13">
        <f t="shared" si="3163"/>
        <v>1.4273668523194014E-4</v>
      </c>
      <c r="AO2343" s="13">
        <f t="shared" si="3164"/>
        <v>1.3917040915142017E-4</v>
      </c>
      <c r="AP2343" s="13">
        <f t="shared" si="3165"/>
        <v>9.0462157652514594E-5</v>
      </c>
      <c r="AQ2343" s="13">
        <f t="shared" si="3166"/>
        <v>4.4100980321783245E-5</v>
      </c>
      <c r="AR2343" s="13">
        <f t="shared" si="3167"/>
        <v>1.740223589350055E-2</v>
      </c>
      <c r="AS2343" s="13">
        <f t="shared" si="3168"/>
        <v>1.1361199779466917E-2</v>
      </c>
      <c r="AT2343" s="13">
        <f t="shared" si="3169"/>
        <v>3.7086286273468796E-3</v>
      </c>
      <c r="AU2343" s="13">
        <f t="shared" si="3170"/>
        <v>8.0707006082428355E-4</v>
      </c>
      <c r="AV2343" s="13">
        <f t="shared" si="3171"/>
        <v>1.3172566233968496E-4</v>
      </c>
      <c r="AW2343" s="13">
        <f t="shared" si="3172"/>
        <v>6.0824348982111792E-7</v>
      </c>
      <c r="AX2343" s="13">
        <f t="shared" si="3173"/>
        <v>7.964567716979476E-6</v>
      </c>
      <c r="AY2343" s="13">
        <f t="shared" si="3174"/>
        <v>1.5531145985141484E-5</v>
      </c>
      <c r="AZ2343" s="13">
        <f t="shared" si="3175"/>
        <v>1.5143100302702729E-5</v>
      </c>
      <c r="BA2343" s="13">
        <f t="shared" si="3176"/>
        <v>9.8431666277597964E-6</v>
      </c>
      <c r="BB2343" s="13">
        <f t="shared" si="3177"/>
        <v>4.7986175547826077E-6</v>
      </c>
      <c r="BC2343" s="13">
        <f t="shared" si="3178"/>
        <v>1.8714896380705474E-6</v>
      </c>
      <c r="BD2343" s="13">
        <f t="shared" si="3179"/>
        <v>5.6558136765671426E-3</v>
      </c>
      <c r="BE2343" s="13">
        <f t="shared" si="3180"/>
        <v>3.6924467343256431E-3</v>
      </c>
      <c r="BF2343" s="13">
        <f t="shared" si="3181"/>
        <v>1.2053228470308721E-3</v>
      </c>
      <c r="BG2343" s="13">
        <f t="shared" si="3182"/>
        <v>2.6230180511819612E-4</v>
      </c>
      <c r="BH2343" s="13">
        <f t="shared" si="3183"/>
        <v>4.2811498888709289E-5</v>
      </c>
      <c r="BI2343" s="13">
        <f t="shared" si="3184"/>
        <v>5.5899712509323126E-6</v>
      </c>
      <c r="BJ2343" s="14">
        <f t="shared" si="3185"/>
        <v>0.11553048013969015</v>
      </c>
      <c r="BK2343" s="14">
        <f t="shared" si="3186"/>
        <v>0.20296738363316597</v>
      </c>
      <c r="BL2343" s="14">
        <f t="shared" si="3187"/>
        <v>0.58602162880516917</v>
      </c>
      <c r="BM2343" s="14">
        <f t="shared" si="3188"/>
        <v>0.47832760705306965</v>
      </c>
      <c r="BN2343" s="14">
        <f t="shared" si="3189"/>
        <v>0.51770464416063144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1.5941000000000001</v>
      </c>
      <c r="F2345" s="10">
        <f>VLOOKUP(B2345,home!$B$2:$E$405,3,FALSE)</f>
        <v>1.4637</v>
      </c>
      <c r="G2345" s="10">
        <f>VLOOKUP(C2345,away!$B$2:$E$405,4,FALSE)</f>
        <v>0.9758</v>
      </c>
      <c r="H2345" s="10">
        <f>VLOOKUP(A2345,away!$A$2:$E$405,3,FALSE)</f>
        <v>1.1647000000000001</v>
      </c>
      <c r="I2345" s="10">
        <f>VLOOKUP(C2345,away!$B$2:$E$405,3,FALSE)</f>
        <v>1.1448</v>
      </c>
      <c r="J2345" s="10">
        <f>VLOOKUP(B2345,home!$B$2:$E$405,4,FALSE)</f>
        <v>0.76319999999999999</v>
      </c>
      <c r="K2345" s="12">
        <f t="shared" si="3134"/>
        <v>2.2768186930860002</v>
      </c>
      <c r="L2345" s="12">
        <f t="shared" si="3135"/>
        <v>1.0176116209920001</v>
      </c>
      <c r="M2345" s="13">
        <f t="shared" si="3136"/>
        <v>3.7089168206831002E-2</v>
      </c>
      <c r="N2345" s="13">
        <f t="shared" si="3137"/>
        <v>8.4445311484323798E-2</v>
      </c>
      <c r="O2345" s="13">
        <f t="shared" si="3138"/>
        <v>3.7742368580198249E-2</v>
      </c>
      <c r="P2345" s="13">
        <f t="shared" si="3139"/>
        <v>8.593253030473709E-2</v>
      </c>
      <c r="Q2345" s="13">
        <f t="shared" si="3140"/>
        <v>9.6133331865489155E-2</v>
      </c>
      <c r="R2345" s="13">
        <f t="shared" si="3141"/>
        <v>1.9203536435486529E-2</v>
      </c>
      <c r="S2345" s="13">
        <f t="shared" si="3142"/>
        <v>4.9774638537286711E-2</v>
      </c>
      <c r="T2345" s="13">
        <f t="shared" si="3143"/>
        <v>9.782639567100232E-2</v>
      </c>
      <c r="U2345" s="13">
        <f t="shared" si="3144"/>
        <v>4.3722970729673835E-2</v>
      </c>
      <c r="V2345" s="13">
        <f t="shared" si="3145"/>
        <v>1.2813746023158167E-2</v>
      </c>
      <c r="W2345" s="13">
        <f t="shared" si="3146"/>
        <v>7.2959389006661921E-2</v>
      </c>
      <c r="X2345" s="13">
        <f t="shared" si="3147"/>
        <v>7.4244322113655142E-2</v>
      </c>
      <c r="Y2345" s="13">
        <f t="shared" si="3148"/>
        <v>3.7775942487764391E-2</v>
      </c>
      <c r="Z2345" s="13">
        <f t="shared" si="3149"/>
        <v>6.5139139469647962E-3</v>
      </c>
      <c r="AA2345" s="13">
        <f t="shared" si="3150"/>
        <v>1.4831001039603057E-2</v>
      </c>
      <c r="AB2345" s="13">
        <f t="shared" si="3151"/>
        <v>1.6883750202073073E-2</v>
      </c>
      <c r="AC2345" s="13">
        <f t="shared" si="3152"/>
        <v>1.8555242535903016E-3</v>
      </c>
      <c r="AD2345" s="13">
        <f t="shared" si="3153"/>
        <v>4.1528825181625283E-2</v>
      </c>
      <c r="AE2345" s="13">
        <f t="shared" si="3154"/>
        <v>4.2260215110967093E-2</v>
      </c>
      <c r="AF2345" s="13">
        <f t="shared" si="3155"/>
        <v>2.1502243001270918E-2</v>
      </c>
      <c r="AG2345" s="13">
        <f t="shared" si="3156"/>
        <v>7.2936441184957299E-3</v>
      </c>
      <c r="AH2345" s="13">
        <f t="shared" si="3157"/>
        <v>1.6571586326433105E-3</v>
      </c>
      <c r="AI2345" s="13">
        <f t="shared" si="3158"/>
        <v>3.7730497522111255E-3</v>
      </c>
      <c r="AJ2345" s="13">
        <f t="shared" si="3159"/>
        <v>4.2952751028888965E-3</v>
      </c>
      <c r="AK2345" s="13">
        <f t="shared" si="3160"/>
        <v>3.2598542154014436E-3</v>
      </c>
      <c r="AL2345" s="13">
        <f t="shared" si="3161"/>
        <v>1.7196383943003191E-4</v>
      </c>
      <c r="AM2345" s="13">
        <f t="shared" si="3162"/>
        <v>1.8910721095085004E-2</v>
      </c>
      <c r="AN2345" s="13">
        <f t="shared" si="3163"/>
        <v>1.9243769547697062E-2</v>
      </c>
      <c r="AO2345" s="13">
        <f t="shared" si="3164"/>
        <v>9.7913417617142458E-3</v>
      </c>
      <c r="AP2345" s="13">
        <f t="shared" si="3165"/>
        <v>3.3212610539415668E-3</v>
      </c>
      <c r="AQ2345" s="13">
        <f t="shared" si="3166"/>
        <v>8.4493846120976899E-4</v>
      </c>
      <c r="AR2345" s="13">
        <f t="shared" si="3167"/>
        <v>3.3726877648100921E-4</v>
      </c>
      <c r="AS2345" s="13">
        <f t="shared" si="3168"/>
        <v>7.6789985488620572E-4</v>
      </c>
      <c r="AT2345" s="13">
        <f t="shared" si="3169"/>
        <v>8.741843720114702E-4</v>
      </c>
      <c r="AU2345" s="13">
        <f t="shared" si="3170"/>
        <v>6.6345310646645375E-4</v>
      </c>
      <c r="AV2345" s="13">
        <f t="shared" si="3171"/>
        <v>3.7764060869719968E-4</v>
      </c>
      <c r="AW2345" s="13">
        <f t="shared" si="3172"/>
        <v>1.1067388073410683E-5</v>
      </c>
      <c r="AX2345" s="13">
        <f t="shared" si="3173"/>
        <v>7.1760472148375467E-3</v>
      </c>
      <c r="AY2345" s="13">
        <f t="shared" si="3174"/>
        <v>7.3024290386059631E-3</v>
      </c>
      <c r="AZ2345" s="13">
        <f t="shared" si="3175"/>
        <v>3.7155183255774328E-3</v>
      </c>
      <c r="BA2345" s="13">
        <f t="shared" si="3176"/>
        <v>1.2603182087054447E-3</v>
      </c>
      <c r="BB2345" s="13">
        <f t="shared" si="3177"/>
        <v>3.2062861383162029E-4</v>
      </c>
      <c r="BC2345" s="13">
        <f t="shared" si="3178"/>
        <v>6.5255080691522648E-5</v>
      </c>
      <c r="BD2345" s="13">
        <f t="shared" si="3179"/>
        <v>5.7201437724138033E-5</v>
      </c>
      <c r="BE2345" s="13">
        <f t="shared" si="3180"/>
        <v>1.3023730268171219E-4</v>
      </c>
      <c r="BF2345" s="13">
        <f t="shared" si="3181"/>
        <v>1.4826336264141089E-4</v>
      </c>
      <c r="BG2345" s="13">
        <f t="shared" si="3182"/>
        <v>1.1252293185391762E-4</v>
      </c>
      <c r="BH2345" s="13">
        <f t="shared" si="3183"/>
        <v>6.4048578661460472E-5</v>
      </c>
      <c r="BI2345" s="13">
        <f t="shared" si="3184"/>
        <v>2.916540023240045E-5</v>
      </c>
      <c r="BJ2345" s="14">
        <f t="shared" si="3185"/>
        <v>0.64792184844315304</v>
      </c>
      <c r="BK2345" s="14">
        <f t="shared" si="3186"/>
        <v>0.19494000020363925</v>
      </c>
      <c r="BL2345" s="14">
        <f t="shared" si="3187"/>
        <v>0.14893085042251694</v>
      </c>
      <c r="BM2345" s="14">
        <f t="shared" si="3188"/>
        <v>0.6304690044886756</v>
      </c>
      <c r="BN2345" s="14">
        <f t="shared" si="3189"/>
        <v>0.36054624687706582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1.5941000000000001</v>
      </c>
      <c r="F2346" s="10">
        <f>VLOOKUP(B2346,home!$B$2:$E$405,3,FALSE)</f>
        <v>0.83640000000000003</v>
      </c>
      <c r="G2346" s="10">
        <f>VLOOKUP(C2346,away!$B$2:$E$405,4,FALSE)</f>
        <v>1.4428000000000001</v>
      </c>
      <c r="H2346" s="10">
        <f>VLOOKUP(A2346,away!$A$2:$E$405,3,FALSE)</f>
        <v>1.1647000000000001</v>
      </c>
      <c r="I2346" s="10">
        <f>VLOOKUP(C2346,away!$B$2:$E$405,3,FALSE)</f>
        <v>0.60099999999999998</v>
      </c>
      <c r="J2346" s="10">
        <f>VLOOKUP(B2346,home!$B$2:$E$405,4,FALSE)</f>
        <v>1.2402</v>
      </c>
      <c r="K2346" s="12">
        <f t="shared" si="3134"/>
        <v>1.9236928002720002</v>
      </c>
      <c r="L2346" s="12">
        <f t="shared" si="3135"/>
        <v>0.86812102493999999</v>
      </c>
      <c r="M2346" s="13">
        <f t="shared" si="3136"/>
        <v>6.1309907544316283E-2</v>
      </c>
      <c r="N2346" s="13">
        <f t="shared" si="3137"/>
        <v>0.11794142772834323</v>
      </c>
      <c r="O2346" s="13">
        <f t="shared" si="3138"/>
        <v>5.3224419776348494E-2</v>
      </c>
      <c r="P2346" s="13">
        <f t="shared" si="3139"/>
        <v>0.10238743312241627</v>
      </c>
      <c r="Q2346" s="13">
        <f t="shared" si="3140"/>
        <v>0.11344153768740718</v>
      </c>
      <c r="R2346" s="13">
        <f t="shared" si="3141"/>
        <v>2.3102618924040225E-2</v>
      </c>
      <c r="S2346" s="13">
        <f t="shared" si="3142"/>
        <v>4.2746706369683245E-2</v>
      </c>
      <c r="T2346" s="13">
        <f t="shared" si="3143"/>
        <v>9.8480983967961566E-2</v>
      </c>
      <c r="U2346" s="13">
        <f t="shared" si="3144"/>
        <v>4.4442341691603854E-2</v>
      </c>
      <c r="V2346" s="13">
        <f t="shared" si="3145"/>
        <v>7.9318801351168349E-3</v>
      </c>
      <c r="W2346" s="13">
        <f t="shared" si="3146"/>
        <v>7.2742223100349987E-2</v>
      </c>
      <c r="X2346" s="13">
        <f t="shared" si="3147"/>
        <v>6.3149053274289976E-2</v>
      </c>
      <c r="Y2346" s="13">
        <f t="shared" si="3148"/>
        <v>2.7410510426233638E-2</v>
      </c>
      <c r="Z2346" s="13">
        <f t="shared" si="3149"/>
        <v>6.6852897397120144E-3</v>
      </c>
      <c r="AA2346" s="13">
        <f t="shared" si="3150"/>
        <v>1.2860443740016278E-2</v>
      </c>
      <c r="AB2346" s="13">
        <f t="shared" si="3151"/>
        <v>1.2369771515486216E-2</v>
      </c>
      <c r="AC2346" s="13">
        <f t="shared" si="3152"/>
        <v>8.278890796343493E-4</v>
      </c>
      <c r="AD2346" s="13">
        <f t="shared" si="3153"/>
        <v>3.4983422713480719E-2</v>
      </c>
      <c r="AE2346" s="13">
        <f t="shared" si="3154"/>
        <v>3.0369844781936162E-2</v>
      </c>
      <c r="AF2346" s="13">
        <f t="shared" si="3155"/>
        <v>1.3182350389681565E-2</v>
      </c>
      <c r="AG2346" s="13">
        <f t="shared" si="3156"/>
        <v>3.8146251771361897E-3</v>
      </c>
      <c r="AH2346" s="13">
        <f t="shared" si="3157"/>
        <v>1.4509101452149147E-3</v>
      </c>
      <c r="AI2346" s="13">
        <f t="shared" si="3158"/>
        <v>2.7911054001915339E-3</v>
      </c>
      <c r="AJ2346" s="13">
        <f t="shared" si="3159"/>
        <v>2.6846146815743769E-3</v>
      </c>
      <c r="AK2346" s="13">
        <f t="shared" si="3160"/>
        <v>1.7214579781497125E-3</v>
      </c>
      <c r="AL2346" s="13">
        <f t="shared" si="3161"/>
        <v>5.5302929767147482E-5</v>
      </c>
      <c r="AM2346" s="13">
        <f t="shared" si="3162"/>
        <v>1.3459471680558966E-2</v>
      </c>
      <c r="AN2346" s="13">
        <f t="shared" si="3163"/>
        <v>1.1684450350477755E-2</v>
      </c>
      <c r="AO2346" s="13">
        <f t="shared" si="3164"/>
        <v>5.0717585070586442E-3</v>
      </c>
      <c r="AP2346" s="13">
        <f t="shared" si="3165"/>
        <v>1.4676333977986385E-3</v>
      </c>
      <c r="AQ2346" s="13">
        <f t="shared" si="3166"/>
        <v>3.185208523832821E-4</v>
      </c>
      <c r="AR2346" s="13">
        <f t="shared" si="3167"/>
        <v>2.5191312047196328E-4</v>
      </c>
      <c r="AS2346" s="13">
        <f t="shared" si="3168"/>
        <v>4.8460345614596882E-4</v>
      </c>
      <c r="AT2346" s="13">
        <f t="shared" si="3169"/>
        <v>4.661140897874642E-4</v>
      </c>
      <c r="AU2346" s="13">
        <f t="shared" si="3170"/>
        <v>2.9888677287649381E-4</v>
      </c>
      <c r="AV2346" s="13">
        <f t="shared" si="3171"/>
        <v>1.4374158326976099E-4</v>
      </c>
      <c r="AW2346" s="13">
        <f t="shared" si="3172"/>
        <v>2.5654386459637341E-6</v>
      </c>
      <c r="AX2346" s="13">
        <f t="shared" si="3173"/>
        <v>4.3153147945593582E-3</v>
      </c>
      <c r="AY2346" s="13">
        <f t="shared" si="3174"/>
        <v>3.7462155023916159E-3</v>
      </c>
      <c r="AZ2346" s="13">
        <f t="shared" si="3175"/>
        <v>1.626084220791163E-3</v>
      </c>
      <c r="BA2346" s="13">
        <f t="shared" si="3176"/>
        <v>4.7054596679732861E-4</v>
      </c>
      <c r="BB2346" s="13">
        <f t="shared" si="3177"/>
        <v>1.0212271174437001E-4</v>
      </c>
      <c r="BC2346" s="13">
        <f t="shared" si="3178"/>
        <v>1.7730974637834941E-5</v>
      </c>
      <c r="BD2346" s="13">
        <f t="shared" si="3179"/>
        <v>3.6448512723325725E-5</v>
      </c>
      <c r="BE2346" s="13">
        <f t="shared" si="3180"/>
        <v>7.0115741506484105E-5</v>
      </c>
      <c r="BF2346" s="13">
        <f t="shared" si="3181"/>
        <v>6.7440573560878064E-5</v>
      </c>
      <c r="BG2346" s="13">
        <f t="shared" si="3182"/>
        <v>4.3244981935091785E-5</v>
      </c>
      <c r="BH2346" s="13">
        <f t="shared" si="3183"/>
        <v>2.0797515099107198E-5</v>
      </c>
      <c r="BI2346" s="13">
        <f t="shared" si="3184"/>
        <v>8.0016060119401469E-6</v>
      </c>
      <c r="BJ2346" s="14">
        <f t="shared" si="3185"/>
        <v>0.61779582820601908</v>
      </c>
      <c r="BK2346" s="14">
        <f t="shared" si="3186"/>
        <v>0.21900533468332578</v>
      </c>
      <c r="BL2346" s="14">
        <f t="shared" si="3187"/>
        <v>0.15653899180601411</v>
      </c>
      <c r="BM2346" s="14">
        <f t="shared" si="3188"/>
        <v>0.52487444958845375</v>
      </c>
      <c r="BN2346" s="14">
        <f t="shared" si="3189"/>
        <v>0.47140734478287172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1.1607000000000001</v>
      </c>
      <c r="F2347" s="10">
        <f>VLOOKUP(B2347,home!$B$2:$E$405,3,FALSE)</f>
        <v>0.77539999999999998</v>
      </c>
      <c r="G2347" s="10">
        <f>VLOOKUP(C2347,away!$B$2:$E$405,4,FALSE)</f>
        <v>1.2061999999999999</v>
      </c>
      <c r="H2347" s="10">
        <f>VLOOKUP(A2347,away!$A$2:$E$405,3,FALSE)</f>
        <v>0.89880000000000004</v>
      </c>
      <c r="I2347" s="10">
        <f>VLOOKUP(C2347,away!$B$2:$E$405,3,FALSE)</f>
        <v>0.8901</v>
      </c>
      <c r="J2347" s="10">
        <f>VLOOKUP(B2347,home!$B$2:$E$405,4,FALSE)</f>
        <v>1.1126</v>
      </c>
      <c r="K2347" s="12">
        <f t="shared" si="3134"/>
        <v>1.0855881780359999</v>
      </c>
      <c r="L2347" s="12">
        <f t="shared" si="3135"/>
        <v>0.89010434368800007</v>
      </c>
      <c r="M2347" s="13">
        <f t="shared" si="3136"/>
        <v>0.13866525028611143</v>
      </c>
      <c r="N2347" s="13">
        <f t="shared" si="3137"/>
        <v>0.15053335641500562</v>
      </c>
      <c r="O2347" s="13">
        <f t="shared" si="3138"/>
        <v>0.12342654159825145</v>
      </c>
      <c r="P2347" s="13">
        <f t="shared" si="3139"/>
        <v>0.13399039441493035</v>
      </c>
      <c r="Q2347" s="13">
        <f t="shared" si="3140"/>
        <v>8.1708616062104861E-2</v>
      </c>
      <c r="R2347" s="13">
        <f t="shared" si="3141"/>
        <v>5.4931250401495622E-2</v>
      </c>
      <c r="S2347" s="13">
        <f t="shared" si="3142"/>
        <v>3.2368285778925962E-2</v>
      </c>
      <c r="T2347" s="13">
        <f t="shared" si="3143"/>
        <v>7.2729194073614625E-2</v>
      </c>
      <c r="U2347" s="13">
        <f t="shared" si="3144"/>
        <v>5.9632716040598922E-2</v>
      </c>
      <c r="V2347" s="13">
        <f t="shared" si="3145"/>
        <v>3.4752273062923942E-3</v>
      </c>
      <c r="W2347" s="13">
        <f t="shared" si="3146"/>
        <v>2.956730254690116E-2</v>
      </c>
      <c r="X2347" s="13">
        <f t="shared" si="3147"/>
        <v>2.6317984428133986E-2</v>
      </c>
      <c r="Y2347" s="13">
        <f t="shared" si="3148"/>
        <v>1.1712876128297602E-2</v>
      </c>
      <c r="Z2347" s="13">
        <f t="shared" si="3149"/>
        <v>1.6298181528861484E-2</v>
      </c>
      <c r="AA2347" s="13">
        <f t="shared" si="3150"/>
        <v>1.769311319121673E-2</v>
      </c>
      <c r="AB2347" s="13">
        <f t="shared" si="3151"/>
        <v>9.6037172565188421E-3</v>
      </c>
      <c r="AC2347" s="13">
        <f t="shared" si="3152"/>
        <v>2.0987913179891529E-4</v>
      </c>
      <c r="AD2347" s="13">
        <f t="shared" si="3153"/>
        <v>8.0244785253324007E-3</v>
      </c>
      <c r="AE2347" s="13">
        <f t="shared" si="3154"/>
        <v>7.1426231912294462E-3</v>
      </c>
      <c r="AF2347" s="13">
        <f t="shared" si="3155"/>
        <v>3.1788399639199869E-3</v>
      </c>
      <c r="AG2347" s="13">
        <f t="shared" si="3156"/>
        <v>9.4316641992472883E-4</v>
      </c>
      <c r="AH2347" s="13">
        <f t="shared" si="3157"/>
        <v>3.6267705432637834E-3</v>
      </c>
      <c r="AI2347" s="13">
        <f t="shared" si="3158"/>
        <v>3.9371792262163641E-3</v>
      </c>
      <c r="AJ2347" s="13">
        <f t="shared" si="3159"/>
        <v>2.1370776113947055E-3</v>
      </c>
      <c r="AK2347" s="13">
        <f t="shared" si="3160"/>
        <v>7.733287301585018E-4</v>
      </c>
      <c r="AL2347" s="13">
        <f t="shared" si="3161"/>
        <v>8.1121369892386033E-6</v>
      </c>
      <c r="AM2347" s="13">
        <f t="shared" si="3162"/>
        <v>1.742255804400922E-3</v>
      </c>
      <c r="AN2347" s="13">
        <f t="shared" si="3163"/>
        <v>1.5507894593128912E-3</v>
      </c>
      <c r="AO2347" s="13">
        <f t="shared" si="3164"/>
        <v>6.9018221693998476E-4</v>
      </c>
      <c r="AP2347" s="13">
        <f t="shared" si="3165"/>
        <v>2.047780630781647E-4</v>
      </c>
      <c r="AQ2347" s="13">
        <f t="shared" si="3166"/>
        <v>4.5568460859472398E-5</v>
      </c>
      <c r="AR2347" s="13">
        <f t="shared" si="3167"/>
        <v>6.4564084282375648E-4</v>
      </c>
      <c r="AS2347" s="13">
        <f t="shared" si="3168"/>
        <v>7.0090006622666918E-4</v>
      </c>
      <c r="AT2347" s="13">
        <f t="shared" si="3169"/>
        <v>3.8044441294016071E-4</v>
      </c>
      <c r="AU2347" s="13">
        <f t="shared" si="3170"/>
        <v>1.3766865236256159E-4</v>
      </c>
      <c r="AV2347" s="13">
        <f t="shared" si="3171"/>
        <v>3.7362865372736163E-5</v>
      </c>
      <c r="AW2347" s="13">
        <f t="shared" si="3172"/>
        <v>2.1774029191670393E-7</v>
      </c>
      <c r="AX2347" s="13">
        <f t="shared" si="3173"/>
        <v>3.1522871739537371E-4</v>
      </c>
      <c r="AY2347" s="13">
        <f t="shared" si="3174"/>
        <v>2.8058645060881912E-4</v>
      </c>
      <c r="AZ2347" s="13">
        <f t="shared" si="3175"/>
        <v>1.2487560923345417E-4</v>
      </c>
      <c r="BA2347" s="13">
        <f t="shared" si="3176"/>
        <v>3.7050774066460973E-5</v>
      </c>
      <c r="BB2347" s="13">
        <f t="shared" si="3177"/>
        <v>8.244763733389901E-6</v>
      </c>
      <c r="BC2347" s="13">
        <f t="shared" si="3178"/>
        <v>1.4677400023543291E-6</v>
      </c>
      <c r="BD2347" s="13">
        <f t="shared" si="3179"/>
        <v>9.5781286443301136E-5</v>
      </c>
      <c r="BE2347" s="13">
        <f t="shared" si="3180"/>
        <v>1.039790322399275E-4</v>
      </c>
      <c r="BF2347" s="13">
        <f t="shared" si="3181"/>
        <v>5.6439204081644697E-5</v>
      </c>
      <c r="BG2347" s="13">
        <f t="shared" si="3182"/>
        <v>2.0423244242931548E-5</v>
      </c>
      <c r="BH2347" s="13">
        <f t="shared" si="3183"/>
        <v>5.5428081268170697E-6</v>
      </c>
      <c r="BI2347" s="13">
        <f t="shared" si="3184"/>
        <v>1.2034413951188956E-6</v>
      </c>
      <c r="BJ2347" s="14">
        <f t="shared" si="3185"/>
        <v>0.39685946581409565</v>
      </c>
      <c r="BK2347" s="14">
        <f t="shared" si="3186"/>
        <v>0.30899773550565712</v>
      </c>
      <c r="BL2347" s="14">
        <f t="shared" si="3187"/>
        <v>0.27794708045537053</v>
      </c>
      <c r="BM2347" s="14">
        <f t="shared" si="3188"/>
        <v>0.3165666854157686</v>
      </c>
      <c r="BN2347" s="14">
        <f t="shared" si="3189"/>
        <v>0.6832554091778994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1.1607000000000001</v>
      </c>
      <c r="F2348" s="10">
        <f>VLOOKUP(B2348,home!$B$2:$E$405,3,FALSE)</f>
        <v>0.68920000000000003</v>
      </c>
      <c r="G2348" s="10">
        <f>VLOOKUP(C2348,away!$B$2:$E$405,4,FALSE)</f>
        <v>0.68920000000000003</v>
      </c>
      <c r="H2348" s="10">
        <f>VLOOKUP(A2348,away!$A$2:$E$405,3,FALSE)</f>
        <v>0.89880000000000004</v>
      </c>
      <c r="I2348" s="10">
        <f>VLOOKUP(C2348,away!$B$2:$E$405,3,FALSE)</f>
        <v>1.0013000000000001</v>
      </c>
      <c r="J2348" s="10">
        <f>VLOOKUP(B2348,home!$B$2:$E$405,4,FALSE)</f>
        <v>1.1126</v>
      </c>
      <c r="K2348" s="12">
        <f t="shared" si="3134"/>
        <v>0.55132860004800011</v>
      </c>
      <c r="L2348" s="12">
        <f t="shared" si="3135"/>
        <v>1.0013048863440002</v>
      </c>
      <c r="M2348" s="13">
        <f t="shared" si="3136"/>
        <v>0.21168975702672843</v>
      </c>
      <c r="N2348" s="13">
        <f t="shared" si="3137"/>
        <v>0.11671061738604747</v>
      </c>
      <c r="O2348" s="13">
        <f t="shared" si="3138"/>
        <v>0.21196598809983733</v>
      </c>
      <c r="P2348" s="13">
        <f t="shared" si="3139"/>
        <v>0.11686291147687435</v>
      </c>
      <c r="Q2348" s="13">
        <f t="shared" si="3140"/>
        <v>3.2172950647093662E-2</v>
      </c>
      <c r="R2348" s="13">
        <f t="shared" si="3141"/>
        <v>0.10612128981155064</v>
      </c>
      <c r="S2348" s="13">
        <f t="shared" si="3142"/>
        <v>1.6128484758390332E-2</v>
      </c>
      <c r="T2348" s="13">
        <f t="shared" si="3143"/>
        <v>3.2214932691039241E-2</v>
      </c>
      <c r="U2348" s="13">
        <f t="shared" si="3144"/>
        <v>5.8507702147090307E-2</v>
      </c>
      <c r="V2348" s="13">
        <f t="shared" si="3145"/>
        <v>9.8929978844145374E-4</v>
      </c>
      <c r="W2348" s="13">
        <f t="shared" si="3146"/>
        <v>5.9126226132251818E-3</v>
      </c>
      <c r="X2348" s="13">
        <f t="shared" si="3147"/>
        <v>5.9203379137304059E-3</v>
      </c>
      <c r="Y2348" s="13">
        <f t="shared" si="3148"/>
        <v>2.9640316409129497E-3</v>
      </c>
      <c r="Z2348" s="13">
        <f t="shared" si="3149"/>
        <v>3.5419922011144474E-2</v>
      </c>
      <c r="AA2348" s="13">
        <f t="shared" si="3150"/>
        <v>1.9528016016213626E-2</v>
      </c>
      <c r="AB2348" s="13">
        <f t="shared" si="3151"/>
        <v>5.3831768659669899E-3</v>
      </c>
      <c r="AC2348" s="13">
        <f t="shared" si="3152"/>
        <v>3.4133811911990215E-5</v>
      </c>
      <c r="AD2348" s="13">
        <f t="shared" si="3153"/>
        <v>8.1494948699039683E-4</v>
      </c>
      <c r="AE2348" s="13">
        <f t="shared" si="3154"/>
        <v>8.160129034470205E-4</v>
      </c>
      <c r="AF2348" s="13">
        <f t="shared" si="3155"/>
        <v>4.0853885377062826E-4</v>
      </c>
      <c r="AG2348" s="13">
        <f t="shared" si="3156"/>
        <v>1.3635731684730234E-4</v>
      </c>
      <c r="AH2348" s="13">
        <f t="shared" si="3157"/>
        <v>8.8665352459205912E-3</v>
      </c>
      <c r="AI2348" s="13">
        <f t="shared" si="3158"/>
        <v>4.8883744644096488E-3</v>
      </c>
      <c r="AJ2348" s="13">
        <f t="shared" si="3159"/>
        <v>1.3475503249866818E-3</v>
      </c>
      <c r="AK2348" s="13">
        <f t="shared" si="3160"/>
        <v>2.4764767805637828E-4</v>
      </c>
      <c r="AL2348" s="13">
        <f t="shared" si="3161"/>
        <v>7.5374013289373038E-7</v>
      </c>
      <c r="AM2348" s="13">
        <f t="shared" si="3162"/>
        <v>8.9860991954450299E-5</v>
      </c>
      <c r="AN2348" s="13">
        <f t="shared" si="3163"/>
        <v>8.9978250335709964E-5</v>
      </c>
      <c r="AO2348" s="13">
        <f t="shared" si="3164"/>
        <v>4.5047830862915033E-5</v>
      </c>
      <c r="AP2348" s="13">
        <f t="shared" si="3165"/>
        <v>1.5035537720744959E-5</v>
      </c>
      <c r="AQ2348" s="13">
        <f t="shared" si="3166"/>
        <v>3.7637893471478643E-6</v>
      </c>
      <c r="AR2348" s="13">
        <f t="shared" si="3167"/>
        <v>1.7756210133363182E-3</v>
      </c>
      <c r="AS2348" s="13">
        <f t="shared" si="3168"/>
        <v>9.7895064749852368E-4</v>
      </c>
      <c r="AT2348" s="13">
        <f t="shared" si="3169"/>
        <v>2.6986174500072207E-4</v>
      </c>
      <c r="AU2348" s="13">
        <f t="shared" si="3170"/>
        <v>4.9594166025919493E-5</v>
      </c>
      <c r="AV2348" s="13">
        <f t="shared" si="3171"/>
        <v>6.8356705314045704E-6</v>
      </c>
      <c r="AW2348" s="13">
        <f t="shared" si="3172"/>
        <v>1.1558354135277439E-8</v>
      </c>
      <c r="AX2348" s="13">
        <f t="shared" si="3173"/>
        <v>8.2571558155286102E-6</v>
      </c>
      <c r="AY2348" s="13">
        <f t="shared" si="3174"/>
        <v>8.2679304653925743E-6</v>
      </c>
      <c r="AZ2348" s="13">
        <f t="shared" si="3175"/>
        <v>4.139359587475004E-6</v>
      </c>
      <c r="BA2348" s="13">
        <f t="shared" si="3176"/>
        <v>1.3815869937578687E-6</v>
      </c>
      <c r="BB2348" s="13">
        <f t="shared" si="3177"/>
        <v>3.4584745193976787E-7</v>
      </c>
      <c r="BC2348" s="13">
        <f t="shared" si="3178"/>
        <v>6.9259748711382287E-8</v>
      </c>
      <c r="BD2348" s="13">
        <f t="shared" si="3179"/>
        <v>2.9632299949145668E-4</v>
      </c>
      <c r="BE2348" s="13">
        <f t="shared" si="3180"/>
        <v>1.6337134447164903E-4</v>
      </c>
      <c r="BF2348" s="13">
        <f t="shared" si="3181"/>
        <v>4.5035647317756917E-5</v>
      </c>
      <c r="BG2348" s="13">
        <f t="shared" si="3182"/>
        <v>8.2764801293181309E-6</v>
      </c>
      <c r="BH2348" s="13">
        <f t="shared" si="3183"/>
        <v>1.1407650507555138E-6</v>
      </c>
      <c r="BI2348" s="13">
        <f t="shared" si="3184"/>
        <v>1.2578727968334467E-7</v>
      </c>
      <c r="BJ2348" s="14">
        <f t="shared" si="3185"/>
        <v>0.19833749899338807</v>
      </c>
      <c r="BK2348" s="14">
        <f t="shared" si="3186"/>
        <v>0.34571360853294486</v>
      </c>
      <c r="BL2348" s="14">
        <f t="shared" si="3187"/>
        <v>0.42045141692016563</v>
      </c>
      <c r="BM2348" s="14">
        <f t="shared" si="3188"/>
        <v>0.20439067563739996</v>
      </c>
      <c r="BN2348" s="14">
        <f t="shared" si="3189"/>
        <v>0.79552351444813196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1.1607000000000001</v>
      </c>
      <c r="F2349" s="10">
        <f>VLOOKUP(B2349,home!$B$2:$E$405,3,FALSE)</f>
        <v>2.4984999999999999</v>
      </c>
      <c r="G2349" s="10">
        <f>VLOOKUP(C2349,away!$B$2:$E$405,4,FALSE)</f>
        <v>1.2061999999999999</v>
      </c>
      <c r="H2349" s="10">
        <f>VLOOKUP(A2349,away!$A$2:$E$405,3,FALSE)</f>
        <v>0.89880000000000004</v>
      </c>
      <c r="I2349" s="10">
        <f>VLOOKUP(C2349,away!$B$2:$E$405,3,FALSE)</f>
        <v>1.7802</v>
      </c>
      <c r="J2349" s="10">
        <f>VLOOKUP(B2349,home!$B$2:$E$405,4,FALSE)</f>
        <v>1.0013000000000001</v>
      </c>
      <c r="K2349" s="12">
        <f t="shared" si="3134"/>
        <v>3.4979907954899998</v>
      </c>
      <c r="L2349" s="12">
        <f t="shared" si="3135"/>
        <v>1.6021238168880003</v>
      </c>
      <c r="M2349" s="13">
        <f t="shared" si="3136"/>
        <v>6.0960478429355914E-3</v>
      </c>
      <c r="N2349" s="13">
        <f t="shared" si="3137"/>
        <v>2.1323919243455371E-2</v>
      </c>
      <c r="O2349" s="13">
        <f t="shared" si="3138"/>
        <v>9.7666234380558315E-3</v>
      </c>
      <c r="P2349" s="13">
        <f t="shared" si="3139"/>
        <v>3.4163558889336199E-2</v>
      </c>
      <c r="Q2349" s="13">
        <f t="shared" si="3140"/>
        <v>3.7295436618689483E-2</v>
      </c>
      <c r="R2349" s="13">
        <f t="shared" si="3141"/>
        <v>7.8236700103429067E-3</v>
      </c>
      <c r="S2349" s="13">
        <f t="shared" si="3142"/>
        <v>4.7864976869304486E-2</v>
      </c>
      <c r="T2349" s="13">
        <f t="shared" si="3143"/>
        <v>5.9751907268039285E-2</v>
      </c>
      <c r="U2349" s="13">
        <f t="shared" si="3144"/>
        <v>2.7367125683130645E-2</v>
      </c>
      <c r="V2349" s="13">
        <f t="shared" si="3145"/>
        <v>2.9805065659716187E-2</v>
      </c>
      <c r="W2349" s="13">
        <f t="shared" si="3146"/>
        <v>4.3486364668652168E-2</v>
      </c>
      <c r="X2349" s="13">
        <f t="shared" si="3147"/>
        <v>6.967054054552449E-2</v>
      </c>
      <c r="Y2349" s="13">
        <f t="shared" si="3148"/>
        <v>5.581041617172295E-2</v>
      </c>
      <c r="Z2349" s="13">
        <f t="shared" si="3149"/>
        <v>4.1781626863475864E-3</v>
      </c>
      <c r="AA2349" s="13">
        <f t="shared" si="3150"/>
        <v>1.4615174618903631E-2</v>
      </c>
      <c r="AB2349" s="13">
        <f t="shared" si="3151"/>
        <v>2.5561873145701984E-2</v>
      </c>
      <c r="AC2349" s="13">
        <f t="shared" si="3152"/>
        <v>1.0439623569455759E-2</v>
      </c>
      <c r="AD2349" s="13">
        <f t="shared" si="3153"/>
        <v>3.802872583506671E-2</v>
      </c>
      <c r="AE2349" s="13">
        <f t="shared" si="3154"/>
        <v>6.0926727386264382E-2</v>
      </c>
      <c r="AF2349" s="13">
        <f t="shared" si="3155"/>
        <v>4.8806080515288286E-2</v>
      </c>
      <c r="AG2349" s="13">
        <f t="shared" si="3156"/>
        <v>2.6064461334165578E-2</v>
      </c>
      <c r="AH2349" s="13">
        <f t="shared" si="3157"/>
        <v>1.6734834876575534E-3</v>
      </c>
      <c r="AI2349" s="13">
        <f t="shared" si="3158"/>
        <v>5.8538298362306252E-3</v>
      </c>
      <c r="AJ2349" s="13">
        <f t="shared" si="3159"/>
        <v>1.0238321442749729E-2</v>
      </c>
      <c r="AK2349" s="13">
        <f t="shared" si="3160"/>
        <v>1.1937851389335485E-2</v>
      </c>
      <c r="AL2349" s="13">
        <f t="shared" si="3161"/>
        <v>2.3402355348041662E-3</v>
      </c>
      <c r="AM2349" s="13">
        <f t="shared" si="3162"/>
        <v>2.6604826587055208E-2</v>
      </c>
      <c r="AN2349" s="13">
        <f t="shared" si="3163"/>
        <v>4.2624226319296243E-2</v>
      </c>
      <c r="AO2349" s="13">
        <f t="shared" si="3164"/>
        <v>3.4144644081284432E-2</v>
      </c>
      <c r="AP2349" s="13">
        <f t="shared" si="3165"/>
        <v>1.823464916726323E-2</v>
      </c>
      <c r="AQ2349" s="13">
        <f t="shared" si="3166"/>
        <v>7.3035414308673368E-3</v>
      </c>
      <c r="AR2349" s="13">
        <f t="shared" si="3167"/>
        <v>5.3622555054899266E-4</v>
      </c>
      <c r="AS2349" s="13">
        <f t="shared" si="3168"/>
        <v>1.8757120401269342E-3</v>
      </c>
      <c r="AT2349" s="13">
        <f t="shared" si="3169"/>
        <v>3.2806117256768924E-3</v>
      </c>
      <c r="AU2349" s="13">
        <f t="shared" si="3170"/>
        <v>3.8251832066647784E-3</v>
      </c>
      <c r="AV2349" s="13">
        <f t="shared" si="3171"/>
        <v>3.3451139119940799E-3</v>
      </c>
      <c r="AW2349" s="13">
        <f t="shared" si="3172"/>
        <v>3.6431060002647784E-4</v>
      </c>
      <c r="AX2349" s="13">
        <f t="shared" si="3173"/>
        <v>1.5510573086187789E-2</v>
      </c>
      <c r="AY2349" s="13">
        <f t="shared" si="3174"/>
        <v>2.4849858554963473E-2</v>
      </c>
      <c r="AZ2349" s="13">
        <f t="shared" si="3175"/>
        <v>1.9906275118602507E-2</v>
      </c>
      <c r="BA2349" s="13">
        <f t="shared" si="3176"/>
        <v>1.0630772491012692E-2</v>
      </c>
      <c r="BB2349" s="13">
        <f t="shared" si="3177"/>
        <v>4.2579534499423005E-3</v>
      </c>
      <c r="BC2349" s="13">
        <f t="shared" si="3178"/>
        <v>1.3643537266705983E-3</v>
      </c>
      <c r="BD2349" s="13">
        <f t="shared" si="3179"/>
        <v>1.4318328762640364E-4</v>
      </c>
      <c r="BE2349" s="13">
        <f t="shared" si="3180"/>
        <v>5.0085382218515708E-4</v>
      </c>
      <c r="BF2349" s="13">
        <f t="shared" si="3181"/>
        <v>8.7599102994483232E-4</v>
      </c>
      <c r="BG2349" s="13">
        <f t="shared" si="3182"/>
        <v>1.0214028532262763E-3</v>
      </c>
      <c r="BH2349" s="13">
        <f t="shared" si="3183"/>
        <v>8.9321444476818444E-4</v>
      </c>
      <c r="BI2349" s="13">
        <f t="shared" si="3184"/>
        <v>6.2489118123956375E-4</v>
      </c>
      <c r="BJ2349" s="14">
        <f t="shared" si="3185"/>
        <v>0.66659625360001462</v>
      </c>
      <c r="BK2349" s="14">
        <f t="shared" si="3186"/>
        <v>0.15555936692051586</v>
      </c>
      <c r="BL2349" s="14">
        <f t="shared" si="3187"/>
        <v>0.13176033610611051</v>
      </c>
      <c r="BM2349" s="14">
        <f t="shared" si="3188"/>
        <v>0.81713931531523609</v>
      </c>
      <c r="BN2349" s="14">
        <f t="shared" si="3189"/>
        <v>0.11646925604281537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1.7444</v>
      </c>
      <c r="F2350" s="10">
        <f>VLOOKUP(B2350,home!$B$2:$E$405,3,FALSE)</f>
        <v>1.2101999999999999</v>
      </c>
      <c r="G2350" s="10">
        <f>VLOOKUP(C2350,away!$B$2:$E$405,4,FALSE)</f>
        <v>0.63700000000000001</v>
      </c>
      <c r="H2350" s="10">
        <f>VLOOKUP(A2350,away!$A$2:$E$405,3,FALSE)</f>
        <v>1.5556000000000001</v>
      </c>
      <c r="I2350" s="10">
        <f>VLOOKUP(C2350,away!$B$2:$E$405,3,FALSE)</f>
        <v>1.2142999999999999</v>
      </c>
      <c r="J2350" s="10">
        <f>VLOOKUP(B2350,home!$B$2:$E$405,4,FALSE)</f>
        <v>0.78569999999999995</v>
      </c>
      <c r="K2350" s="12">
        <f t="shared" si="3134"/>
        <v>1.3447534245600001</v>
      </c>
      <c r="L2350" s="12">
        <f t="shared" si="3135"/>
        <v>1.4841598633559998</v>
      </c>
      <c r="M2350" s="13">
        <f t="shared" si="3136"/>
        <v>5.907701850868026E-2</v>
      </c>
      <c r="N2350" s="13">
        <f t="shared" si="3137"/>
        <v>7.9444022952342278E-2</v>
      </c>
      <c r="O2350" s="13">
        <f t="shared" si="3138"/>
        <v>8.7679739717322763E-2</v>
      </c>
      <c r="P2350" s="13">
        <f t="shared" si="3139"/>
        <v>0.11790763024939922</v>
      </c>
      <c r="Q2350" s="13">
        <f t="shared" si="3140"/>
        <v>5.3416310962992777E-2</v>
      </c>
      <c r="R2350" s="13">
        <f t="shared" si="3141"/>
        <v>6.5065375258975697E-2</v>
      </c>
      <c r="S2350" s="13">
        <f t="shared" si="3142"/>
        <v>5.8830868677751502E-2</v>
      </c>
      <c r="T2350" s="13">
        <f t="shared" si="3143"/>
        <v>7.9278344779816962E-2</v>
      </c>
      <c r="U2350" s="13">
        <f t="shared" si="3144"/>
        <v>8.749688619978907E-2</v>
      </c>
      <c r="V2350" s="13">
        <f t="shared" si="3145"/>
        <v>1.3046261918222491E-2</v>
      </c>
      <c r="W2350" s="13">
        <f t="shared" si="3146"/>
        <v>2.3943922364948789E-2</v>
      </c>
      <c r="X2350" s="13">
        <f t="shared" si="3147"/>
        <v>3.553660854536906E-2</v>
      </c>
      <c r="Y2350" s="13">
        <f t="shared" si="3148"/>
        <v>2.6371004041415309E-2</v>
      </c>
      <c r="Z2350" s="13">
        <f t="shared" si="3149"/>
        <v>3.2189139484522754E-2</v>
      </c>
      <c r="AA2350" s="13">
        <f t="shared" si="3150"/>
        <v>4.3286455555451485E-2</v>
      </c>
      <c r="AB2350" s="13">
        <f t="shared" si="3151"/>
        <v>2.9104804672628819E-2</v>
      </c>
      <c r="AC2350" s="13">
        <f t="shared" si="3152"/>
        <v>1.6273817903536571E-3</v>
      </c>
      <c r="AD2350" s="13">
        <f t="shared" si="3153"/>
        <v>8.0496678994159201E-3</v>
      </c>
      <c r="AE2350" s="13">
        <f t="shared" si="3154"/>
        <v>1.1946994009658311E-2</v>
      </c>
      <c r="AF2350" s="13">
        <f t="shared" si="3155"/>
        <v>8.8656244984447151E-3</v>
      </c>
      <c r="AG2350" s="13">
        <f t="shared" si="3156"/>
        <v>4.3860013480591055E-3</v>
      </c>
      <c r="AH2350" s="13">
        <f t="shared" si="3157"/>
        <v>1.1943457214724118E-2</v>
      </c>
      <c r="AI2350" s="13">
        <f t="shared" si="3158"/>
        <v>1.6061004990586096E-2</v>
      </c>
      <c r="AJ2350" s="13">
        <f t="shared" si="3159"/>
        <v>1.0799045731482956E-2</v>
      </c>
      <c r="AK2350" s="13">
        <f t="shared" si="3160"/>
        <v>4.8406845764639153E-3</v>
      </c>
      <c r="AL2350" s="13">
        <f t="shared" si="3161"/>
        <v>1.2991903468075717E-4</v>
      </c>
      <c r="AM2350" s="13">
        <f t="shared" si="3162"/>
        <v>2.1649636948620488E-3</v>
      </c>
      <c r="AN2350" s="13">
        <f t="shared" si="3163"/>
        <v>3.2131522215371583E-3</v>
      </c>
      <c r="AO2350" s="13">
        <f t="shared" si="3164"/>
        <v>2.3844157810293089E-3</v>
      </c>
      <c r="AP2350" s="13">
        <f t="shared" si="3165"/>
        <v>1.1796180665854497E-3</v>
      </c>
      <c r="AQ2350" s="13">
        <f t="shared" si="3166"/>
        <v>4.3768544712893218E-4</v>
      </c>
      <c r="AR2350" s="13">
        <f t="shared" si="3167"/>
        <v>3.5451999655606364E-3</v>
      </c>
      <c r="AS2350" s="13">
        <f t="shared" si="3168"/>
        <v>4.7674197944376599E-3</v>
      </c>
      <c r="AT2350" s="13">
        <f t="shared" si="3169"/>
        <v>3.2055020474425883E-3</v>
      </c>
      <c r="AU2350" s="13">
        <f t="shared" si="3170"/>
        <v>1.4368699519108365E-3</v>
      </c>
      <c r="AV2350" s="13">
        <f t="shared" si="3171"/>
        <v>4.8305894711986536E-4</v>
      </c>
      <c r="AW2350" s="13">
        <f t="shared" si="3172"/>
        <v>7.2026717975727736E-6</v>
      </c>
      <c r="AX2350" s="13">
        <f t="shared" si="3173"/>
        <v>4.8522372378563566E-4</v>
      </c>
      <c r="AY2350" s="13">
        <f t="shared" si="3174"/>
        <v>7.2014957559077839E-4</v>
      </c>
      <c r="AZ2350" s="13">
        <f t="shared" si="3175"/>
        <v>5.3440854785234552E-4</v>
      </c>
      <c r="BA2350" s="13">
        <f t="shared" si="3176"/>
        <v>2.6438257245227191E-4</v>
      </c>
      <c r="BB2350" s="13">
        <f t="shared" si="3177"/>
        <v>9.809650065111783E-5</v>
      </c>
      <c r="BC2350" s="13">
        <f t="shared" si="3178"/>
        <v>2.9118177800412964E-5</v>
      </c>
      <c r="BD2350" s="13">
        <f t="shared" si="3179"/>
        <v>8.7694058274269556E-4</v>
      </c>
      <c r="BE2350" s="13">
        <f t="shared" si="3180"/>
        <v>1.1792688517788818E-3</v>
      </c>
      <c r="BF2350" s="13">
        <f t="shared" si="3181"/>
        <v>7.9291291345329553E-4</v>
      </c>
      <c r="BG2350" s="13">
        <f t="shared" si="3182"/>
        <v>3.5542411858138843E-4</v>
      </c>
      <c r="BH2350" s="13">
        <f t="shared" si="3183"/>
        <v>1.1948945015838551E-4</v>
      </c>
      <c r="BI2350" s="13">
        <f t="shared" si="3184"/>
        <v>3.2136769459856012E-5</v>
      </c>
      <c r="BJ2350" s="14">
        <f t="shared" si="3185"/>
        <v>0.34274971571173868</v>
      </c>
      <c r="BK2350" s="14">
        <f t="shared" si="3186"/>
        <v>0.25133922975467871</v>
      </c>
      <c r="BL2350" s="14">
        <f t="shared" si="3187"/>
        <v>0.37307167731007096</v>
      </c>
      <c r="BM2350" s="14">
        <f t="shared" si="3188"/>
        <v>0.53604671770750489</v>
      </c>
      <c r="BN2350" s="14">
        <f t="shared" si="3189"/>
        <v>0.46259009764971298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1.3937999999999999</v>
      </c>
      <c r="F2351" s="10">
        <f>VLOOKUP(B2351,home!$B$2:$E$405,3,FALSE)</f>
        <v>1.6501999999999999</v>
      </c>
      <c r="G2351" s="10">
        <f>VLOOKUP(C2351,away!$B$2:$E$405,4,FALSE)</f>
        <v>0.93269999999999997</v>
      </c>
      <c r="H2351" s="10">
        <f>VLOOKUP(A2351,away!$A$2:$E$405,3,FALSE)</f>
        <v>1.2</v>
      </c>
      <c r="I2351" s="10">
        <f>VLOOKUP(C2351,away!$B$2:$E$405,3,FALSE)</f>
        <v>0.41670000000000001</v>
      </c>
      <c r="J2351" s="10">
        <f>VLOOKUP(B2351,home!$B$2:$E$405,4,FALSE)</f>
        <v>0.58330000000000004</v>
      </c>
      <c r="K2351" s="12">
        <f t="shared" si="3134"/>
        <v>2.1452554784519995</v>
      </c>
      <c r="L2351" s="12">
        <f t="shared" si="3135"/>
        <v>0.29167333200000006</v>
      </c>
      <c r="M2351" s="13">
        <f t="shared" si="3136"/>
        <v>8.742895043864328E-2</v>
      </c>
      <c r="N2351" s="13">
        <f t="shared" si="3137"/>
        <v>0.1875574349038078</v>
      </c>
      <c r="O2351" s="13">
        <f t="shared" si="3138"/>
        <v>2.5500693287701954E-2</v>
      </c>
      <c r="P2351" s="13">
        <f t="shared" si="3139"/>
        <v>5.470550197976673E-2</v>
      </c>
      <c r="Q2351" s="13">
        <f t="shared" si="3140"/>
        <v>0.20117930737589906</v>
      </c>
      <c r="R2351" s="13">
        <f t="shared" si="3141"/>
        <v>3.7189360897670327E-3</v>
      </c>
      <c r="S2351" s="13">
        <f t="shared" si="3142"/>
        <v>8.5574970643119627E-3</v>
      </c>
      <c r="T2351" s="13">
        <f t="shared" si="3143"/>
        <v>5.8678638911780663E-2</v>
      </c>
      <c r="U2351" s="13">
        <f t="shared" si="3144"/>
        <v>7.9780680205855815E-3</v>
      </c>
      <c r="V2351" s="13">
        <f t="shared" si="3145"/>
        <v>5.9494934679954579E-4</v>
      </c>
      <c r="W2351" s="13">
        <f t="shared" si="3146"/>
        <v>0.14386033709977539</v>
      </c>
      <c r="X2351" s="13">
        <f t="shared" si="3147"/>
        <v>4.1960223864534713E-2</v>
      </c>
      <c r="Y2351" s="13">
        <f t="shared" si="3148"/>
        <v>6.1193391530173797E-3</v>
      </c>
      <c r="Z2351" s="13">
        <f t="shared" si="3149"/>
        <v>3.6157149359913388E-4</v>
      </c>
      <c r="AA2351" s="13">
        <f t="shared" si="3150"/>
        <v>7.7566322749561382E-4</v>
      </c>
      <c r="AB2351" s="13">
        <f t="shared" si="3151"/>
        <v>8.3199789410936284E-4</v>
      </c>
      <c r="AC2351" s="13">
        <f t="shared" si="3152"/>
        <v>2.3266751535039754E-5</v>
      </c>
      <c r="AD2351" s="13">
        <f t="shared" si="3153"/>
        <v>7.7154294073811164E-2</v>
      </c>
      <c r="AE2351" s="13">
        <f t="shared" si="3154"/>
        <v>2.2503850030616362E-2</v>
      </c>
      <c r="AF2351" s="13">
        <f t="shared" si="3155"/>
        <v>3.281886460629089E-3</v>
      </c>
      <c r="AG2351" s="13">
        <f t="shared" si="3156"/>
        <v>3.1907958640579111E-4</v>
      </c>
      <c r="AH2351" s="13">
        <f t="shared" si="3157"/>
        <v>2.636519057356902E-5</v>
      </c>
      <c r="AI2351" s="13">
        <f t="shared" si="3158"/>
        <v>5.6560069518379938E-5</v>
      </c>
      <c r="AJ2351" s="13">
        <f t="shared" si="3159"/>
        <v>6.0667899497965275E-5</v>
      </c>
      <c r="AK2351" s="13">
        <f t="shared" si="3160"/>
        <v>4.338271458806177E-5</v>
      </c>
      <c r="AL2351" s="13">
        <f t="shared" si="3161"/>
        <v>5.8233311312874982E-7</v>
      </c>
      <c r="AM2351" s="13">
        <f t="shared" si="3162"/>
        <v>3.3103134409587988E-2</v>
      </c>
      <c r="AN2351" s="13">
        <f t="shared" si="3163"/>
        <v>9.6553015128883826E-3</v>
      </c>
      <c r="AO2351" s="13">
        <f t="shared" si="3164"/>
        <v>1.4080969818643983E-3</v>
      </c>
      <c r="AP2351" s="13">
        <f t="shared" si="3165"/>
        <v>1.3690144615984421E-4</v>
      </c>
      <c r="AQ2351" s="13">
        <f t="shared" si="3166"/>
        <v>9.9826252392650947E-6</v>
      </c>
      <c r="AR2351" s="13">
        <f t="shared" si="3167"/>
        <v>1.5380045966815742E-6</v>
      </c>
      <c r="AS2351" s="13">
        <f t="shared" si="3168"/>
        <v>3.2994127869155047E-6</v>
      </c>
      <c r="AT2351" s="13">
        <f t="shared" si="3169"/>
        <v>3.5390416784025339E-6</v>
      </c>
      <c r="AU2351" s="13">
        <f t="shared" si="3170"/>
        <v>2.5307161830209985E-6</v>
      </c>
      <c r="AV2351" s="13">
        <f t="shared" si="3171"/>
        <v>1.3572581890082329E-6</v>
      </c>
      <c r="AW2351" s="13">
        <f t="shared" si="3172"/>
        <v>1.0121496468884607E-8</v>
      </c>
      <c r="AX2351" s="13">
        <f t="shared" si="3173"/>
        <v>1.1835780074350264E-2</v>
      </c>
      <c r="AY2351" s="13">
        <f t="shared" si="3174"/>
        <v>3.4521814111049499E-3</v>
      </c>
      <c r="AZ2351" s="13">
        <f t="shared" si="3175"/>
        <v>5.0345462742272138E-4</v>
      </c>
      <c r="BA2351" s="13">
        <f t="shared" si="3176"/>
        <v>4.8948096230401244E-5</v>
      </c>
      <c r="BB2351" s="13">
        <f t="shared" si="3177"/>
        <v>3.5692135806444436E-6</v>
      </c>
      <c r="BC2351" s="13">
        <f t="shared" si="3178"/>
        <v>2.0820888353724325E-7</v>
      </c>
      <c r="BD2351" s="13">
        <f t="shared" si="3179"/>
        <v>7.476582089090509E-8</v>
      </c>
      <c r="BE2351" s="13">
        <f t="shared" si="3180"/>
        <v>1.6039178686717506E-7</v>
      </c>
      <c r="BF2351" s="13">
        <f t="shared" si="3181"/>
        <v>1.7204067973775646E-7</v>
      </c>
      <c r="BG2351" s="13">
        <f t="shared" si="3182"/>
        <v>1.2302373690800931E-7</v>
      </c>
      <c r="BH2351" s="13">
        <f t="shared" si="3183"/>
        <v>6.5979336395386112E-8</v>
      </c>
      <c r="BI2351" s="13">
        <f t="shared" si="3184"/>
        <v>2.8308506573365877E-8</v>
      </c>
      <c r="BJ2351" s="14">
        <f t="shared" si="3185"/>
        <v>0.80277195006758983</v>
      </c>
      <c r="BK2351" s="14">
        <f t="shared" si="3186"/>
        <v>0.15476292932527463</v>
      </c>
      <c r="BL2351" s="14">
        <f t="shared" si="3187"/>
        <v>3.900522333713892E-2</v>
      </c>
      <c r="BM2351" s="14">
        <f t="shared" si="3188"/>
        <v>0.43335867885840812</v>
      </c>
      <c r="BN2351" s="14">
        <f t="shared" si="3189"/>
        <v>0.56009082407558586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1.3937999999999999</v>
      </c>
      <c r="F2352" s="10">
        <f>VLOOKUP(B2352,home!$B$2:$E$405,3,FALSE)</f>
        <v>1.4349000000000001</v>
      </c>
      <c r="G2352" s="10">
        <f>VLOOKUP(C2352,away!$B$2:$E$405,4,FALSE)</f>
        <v>1.2914000000000001</v>
      </c>
      <c r="H2352" s="10">
        <f>VLOOKUP(A2352,away!$A$2:$E$405,3,FALSE)</f>
        <v>1.2</v>
      </c>
      <c r="I2352" s="10">
        <f>VLOOKUP(C2352,away!$B$2:$E$405,3,FALSE)</f>
        <v>0.58330000000000004</v>
      </c>
      <c r="J2352" s="10">
        <f>VLOOKUP(B2352,home!$B$2:$E$405,4,FALSE)</f>
        <v>0.5</v>
      </c>
      <c r="K2352" s="12">
        <f t="shared" si="3134"/>
        <v>2.5827530188680003</v>
      </c>
      <c r="L2352" s="12">
        <f t="shared" si="3135"/>
        <v>0.34998000000000001</v>
      </c>
      <c r="M2352" s="13">
        <f t="shared" si="3136"/>
        <v>5.3251302272608873E-2</v>
      </c>
      <c r="N2352" s="13">
        <f t="shared" si="3137"/>
        <v>0.13753496170323298</v>
      </c>
      <c r="O2352" s="13">
        <f t="shared" si="3138"/>
        <v>1.863689076936766E-2</v>
      </c>
      <c r="P2352" s="13">
        <f t="shared" si="3139"/>
        <v>4.8134485896897491E-2</v>
      </c>
      <c r="Q2352" s="13">
        <f t="shared" si="3140"/>
        <v>0.17760941876945996</v>
      </c>
      <c r="R2352" s="13">
        <f t="shared" si="3141"/>
        <v>3.2612695157316469E-3</v>
      </c>
      <c r="S2352" s="13">
        <f t="shared" si="3142"/>
        <v>1.0877333669219924E-2</v>
      </c>
      <c r="T2352" s="13">
        <f t="shared" si="3143"/>
        <v>6.2159744380935612E-2</v>
      </c>
      <c r="U2352" s="13">
        <f t="shared" si="3144"/>
        <v>8.4230536870980935E-3</v>
      </c>
      <c r="V2352" s="13">
        <f t="shared" si="3145"/>
        <v>1.0924612622963199E-3</v>
      </c>
      <c r="W2352" s="13">
        <f t="shared" si="3146"/>
        <v>0.15290708750207119</v>
      </c>
      <c r="X2352" s="13">
        <f t="shared" si="3147"/>
        <v>5.3514422483974887E-2</v>
      </c>
      <c r="Y2352" s="13">
        <f t="shared" si="3148"/>
        <v>9.3644887904707659E-3</v>
      </c>
      <c r="Z2352" s="13">
        <f t="shared" si="3149"/>
        <v>3.80459701705254E-4</v>
      </c>
      <c r="AA2352" s="13">
        <f t="shared" si="3150"/>
        <v>9.8263344313686391E-4</v>
      </c>
      <c r="AB2352" s="13">
        <f t="shared" si="3151"/>
        <v>1.2689497458511967E-3</v>
      </c>
      <c r="AC2352" s="13">
        <f t="shared" si="3152"/>
        <v>6.1718046060299639E-5</v>
      </c>
      <c r="AD2352" s="13">
        <f t="shared" si="3153"/>
        <v>9.8730310463071944E-2</v>
      </c>
      <c r="AE2352" s="13">
        <f t="shared" si="3154"/>
        <v>3.455363405586593E-2</v>
      </c>
      <c r="AF2352" s="13">
        <f t="shared" si="3155"/>
        <v>6.0465404234359785E-3</v>
      </c>
      <c r="AG2352" s="13">
        <f t="shared" si="3156"/>
        <v>7.053894057980415E-4</v>
      </c>
      <c r="AH2352" s="13">
        <f t="shared" si="3157"/>
        <v>3.3288321600701199E-5</v>
      </c>
      <c r="AI2352" s="13">
        <f t="shared" si="3158"/>
        <v>8.5975513107259903E-5</v>
      </c>
      <c r="AJ2352" s="13">
        <f t="shared" si="3159"/>
        <v>1.1102675801325044E-4</v>
      </c>
      <c r="AK2352" s="13">
        <f t="shared" si="3160"/>
        <v>9.5584898144616512E-5</v>
      </c>
      <c r="AL2352" s="13">
        <f t="shared" si="3161"/>
        <v>2.2315070549564007E-6</v>
      </c>
      <c r="AM2352" s="13">
        <f t="shared" si="3162"/>
        <v>5.0999201480454774E-2</v>
      </c>
      <c r="AN2352" s="13">
        <f t="shared" si="3163"/>
        <v>1.7848700534129566E-2</v>
      </c>
      <c r="AO2352" s="13">
        <f t="shared" si="3164"/>
        <v>3.1233441064673329E-3</v>
      </c>
      <c r="AP2352" s="13">
        <f t="shared" si="3165"/>
        <v>3.6436932346047918E-4</v>
      </c>
      <c r="AQ2352" s="13">
        <f t="shared" si="3166"/>
        <v>3.1880493956174628E-5</v>
      </c>
      <c r="AR2352" s="13">
        <f t="shared" si="3167"/>
        <v>2.3300493587626831E-6</v>
      </c>
      <c r="AS2352" s="13">
        <f t="shared" si="3168"/>
        <v>6.0179420154557682E-6</v>
      </c>
      <c r="AT2352" s="13">
        <f t="shared" si="3169"/>
        <v>7.7714289538954842E-6</v>
      </c>
      <c r="AU2352" s="13">
        <f t="shared" si="3170"/>
        <v>6.690560530530582E-6</v>
      </c>
      <c r="AV2352" s="13">
        <f t="shared" si="3171"/>
        <v>4.3200163520367368E-6</v>
      </c>
      <c r="AW2352" s="13">
        <f t="shared" si="3172"/>
        <v>5.6030160704255655E-8</v>
      </c>
      <c r="AX2352" s="13">
        <f t="shared" si="3173"/>
        <v>2.1953056930583675E-2</v>
      </c>
      <c r="AY2352" s="13">
        <f t="shared" si="3174"/>
        <v>7.6831308645656758E-3</v>
      </c>
      <c r="AZ2352" s="13">
        <f t="shared" si="3175"/>
        <v>1.3444710699903478E-3</v>
      </c>
      <c r="BA2352" s="13">
        <f t="shared" si="3176"/>
        <v>1.5684599502507402E-4</v>
      </c>
      <c r="BB2352" s="13">
        <f t="shared" si="3177"/>
        <v>1.3723240334718851E-5</v>
      </c>
      <c r="BC2352" s="13">
        <f t="shared" si="3178"/>
        <v>9.6057193046898138E-7</v>
      </c>
      <c r="BD2352" s="13">
        <f t="shared" si="3179"/>
        <v>1.3591177909662721E-7</v>
      </c>
      <c r="BE2352" s="13">
        <f t="shared" si="3180"/>
        <v>3.5102655776153476E-7</v>
      </c>
      <c r="BF2352" s="13">
        <f t="shared" si="3181"/>
        <v>4.5330745088072335E-7</v>
      </c>
      <c r="BG2352" s="13">
        <f t="shared" si="3182"/>
        <v>3.9026039574584867E-7</v>
      </c>
      <c r="BH2352" s="13">
        <f t="shared" si="3183"/>
        <v>2.5198655381430271E-7</v>
      </c>
      <c r="BI2352" s="13">
        <f t="shared" si="3184"/>
        <v>1.3016380651560678E-7</v>
      </c>
      <c r="BJ2352" s="14">
        <f t="shared" si="3185"/>
        <v>0.83664568258921568</v>
      </c>
      <c r="BK2352" s="14">
        <f t="shared" si="3186"/>
        <v>0.12110266351870354</v>
      </c>
      <c r="BL2352" s="14">
        <f t="shared" si="3187"/>
        <v>3.2927515305805788E-2</v>
      </c>
      <c r="BM2352" s="14">
        <f t="shared" si="3188"/>
        <v>0.54494491735372674</v>
      </c>
      <c r="BN2352" s="14">
        <f t="shared" si="3189"/>
        <v>0.43842832892729861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1.3937999999999999</v>
      </c>
      <c r="F2353" s="10">
        <f>VLOOKUP(B2353,home!$B$2:$E$405,3,FALSE)</f>
        <v>1.0044</v>
      </c>
      <c r="G2353" s="10">
        <f>VLOOKUP(C2353,away!$B$2:$E$405,4,FALSE)</f>
        <v>1.2914000000000001</v>
      </c>
      <c r="H2353" s="10">
        <f>VLOOKUP(A2353,away!$A$2:$E$405,3,FALSE)</f>
        <v>1.2</v>
      </c>
      <c r="I2353" s="10">
        <f>VLOOKUP(C2353,away!$B$2:$E$405,3,FALSE)</f>
        <v>1.6667000000000001</v>
      </c>
      <c r="J2353" s="10">
        <f>VLOOKUP(B2353,home!$B$2:$E$405,4,FALSE)</f>
        <v>0.5</v>
      </c>
      <c r="K2353" s="12">
        <f t="shared" si="3134"/>
        <v>1.8078731146079998</v>
      </c>
      <c r="L2353" s="12">
        <f t="shared" si="3135"/>
        <v>1.0000199999999999</v>
      </c>
      <c r="M2353" s="13">
        <f t="shared" si="3136"/>
        <v>6.0331971129222221E-2</v>
      </c>
      <c r="N2353" s="13">
        <f t="shared" si="3137"/>
        <v>0.10907254855582689</v>
      </c>
      <c r="O2353" s="13">
        <f t="shared" si="3138"/>
        <v>6.0333177768644795E-2</v>
      </c>
      <c r="P2353" s="13">
        <f t="shared" si="3139"/>
        <v>0.10907473000679799</v>
      </c>
      <c r="Q2353" s="13">
        <f t="shared" si="3140"/>
        <v>9.8594664037927535E-2</v>
      </c>
      <c r="R2353" s="13">
        <f t="shared" si="3141"/>
        <v>3.0167192216100078E-2</v>
      </c>
      <c r="S2353" s="13">
        <f t="shared" si="3142"/>
        <v>4.929930393196344E-2</v>
      </c>
      <c r="T2353" s="13">
        <f t="shared" si="3143"/>
        <v>9.8596635931208279E-2</v>
      </c>
      <c r="U2353" s="13">
        <f t="shared" si="3144"/>
        <v>5.4538455750699051E-2</v>
      </c>
      <c r="V2353" s="13">
        <f t="shared" si="3145"/>
        <v>9.9031854094675676E-3</v>
      </c>
      <c r="W2353" s="13">
        <f t="shared" si="3146"/>
        <v>5.9415547452659138E-2</v>
      </c>
      <c r="X2353" s="13">
        <f t="shared" si="3147"/>
        <v>5.9416735763608182E-2</v>
      </c>
      <c r="Y2353" s="13">
        <f t="shared" si="3148"/>
        <v>2.9708962049161722E-2</v>
      </c>
      <c r="Z2353" s="13">
        <f t="shared" si="3149"/>
        <v>1.00559318533148E-2</v>
      </c>
      <c r="AA2353" s="13">
        <f t="shared" si="3150"/>
        <v>1.817984883993802E-2</v>
      </c>
      <c r="AB2353" s="13">
        <f t="shared" si="3151"/>
        <v>1.6433429972680692E-2</v>
      </c>
      <c r="AC2353" s="13">
        <f t="shared" si="3152"/>
        <v>1.1190037953004775E-3</v>
      </c>
      <c r="AD2353" s="13">
        <f t="shared" si="3153"/>
        <v>2.6853942707344567E-2</v>
      </c>
      <c r="AE2353" s="13">
        <f t="shared" si="3154"/>
        <v>2.6854479786198711E-2</v>
      </c>
      <c r="AF2353" s="13">
        <f t="shared" si="3155"/>
        <v>1.3427508437897213E-2</v>
      </c>
      <c r="AG2353" s="13">
        <f t="shared" si="3156"/>
        <v>4.4759256626886569E-3</v>
      </c>
      <c r="AH2353" s="13">
        <f t="shared" si="3157"/>
        <v>2.5140332429879663E-3</v>
      </c>
      <c r="AI2353" s="13">
        <f t="shared" si="3158"/>
        <v>4.5450531092287045E-3</v>
      </c>
      <c r="AJ2353" s="13">
        <f t="shared" si="3159"/>
        <v>4.1084396603200358E-3</v>
      </c>
      <c r="AK2353" s="13">
        <f t="shared" si="3160"/>
        <v>2.4758458682939389E-3</v>
      </c>
      <c r="AL2353" s="13">
        <f t="shared" si="3161"/>
        <v>8.0922293480223219E-5</v>
      </c>
      <c r="AM2353" s="13">
        <f t="shared" si="3162"/>
        <v>9.7097042083663602E-3</v>
      </c>
      <c r="AN2353" s="13">
        <f t="shared" si="3163"/>
        <v>9.7098984024505258E-3</v>
      </c>
      <c r="AO2353" s="13">
        <f t="shared" si="3164"/>
        <v>4.8550463002092863E-3</v>
      </c>
      <c r="AP2353" s="13">
        <f t="shared" si="3165"/>
        <v>1.6183811337117636E-3</v>
      </c>
      <c r="AQ2353" s="13">
        <f t="shared" si="3166"/>
        <v>4.0460337533360942E-4</v>
      </c>
      <c r="AR2353" s="13">
        <f t="shared" si="3167"/>
        <v>5.0281670473056525E-4</v>
      </c>
      <c r="AS2353" s="13">
        <f t="shared" si="3168"/>
        <v>9.0902880205817789E-4</v>
      </c>
      <c r="AT2353" s="13">
        <f t="shared" si="3169"/>
        <v>8.2170436582264857E-4</v>
      </c>
      <c r="AU2353" s="13">
        <f t="shared" si="3170"/>
        <v>4.9517907704226102E-4</v>
      </c>
      <c r="AV2353" s="13">
        <f t="shared" si="3171"/>
        <v>2.2380523507527675E-4</v>
      </c>
      <c r="AW2353" s="13">
        <f t="shared" si="3172"/>
        <v>4.0638934638913555E-6</v>
      </c>
      <c r="AX2353" s="13">
        <f t="shared" si="3173"/>
        <v>2.9256521981836153E-3</v>
      </c>
      <c r="AY2353" s="13">
        <f t="shared" si="3174"/>
        <v>2.9257107112275783E-3</v>
      </c>
      <c r="AZ2353" s="13">
        <f t="shared" si="3175"/>
        <v>1.4628846127209012E-3</v>
      </c>
      <c r="BA2353" s="13">
        <f t="shared" si="3176"/>
        <v>4.876379568043852E-4</v>
      </c>
      <c r="BB2353" s="13">
        <f t="shared" si="3177"/>
        <v>1.2191192739088031E-4</v>
      </c>
      <c r="BC2353" s="13">
        <f t="shared" si="3178"/>
        <v>2.4382873125885626E-5</v>
      </c>
      <c r="BD2353" s="13">
        <f t="shared" si="3179"/>
        <v>8.3804460177443269E-5</v>
      </c>
      <c r="BE2353" s="13">
        <f t="shared" si="3180"/>
        <v>1.5150783043903644E-4</v>
      </c>
      <c r="BF2353" s="13">
        <f t="shared" si="3181"/>
        <v>1.3695346665166077E-4</v>
      </c>
      <c r="BG2353" s="13">
        <f t="shared" si="3182"/>
        <v>8.2531496770633608E-5</v>
      </c>
      <c r="BH2353" s="13">
        <f t="shared" si="3183"/>
        <v>3.7301618529996353E-5</v>
      </c>
      <c r="BI2353" s="13">
        <f t="shared" si="3184"/>
        <v>1.3487318654348798E-5</v>
      </c>
      <c r="BJ2353" s="14">
        <f t="shared" si="3185"/>
        <v>0.56066276408404569</v>
      </c>
      <c r="BK2353" s="14">
        <f t="shared" si="3186"/>
        <v>0.23273482727745951</v>
      </c>
      <c r="BL2353" s="14">
        <f t="shared" si="3187"/>
        <v>0.19675359680484533</v>
      </c>
      <c r="BM2353" s="14">
        <f t="shared" si="3188"/>
        <v>0.52971118948738205</v>
      </c>
      <c r="BN2353" s="14">
        <f t="shared" si="3189"/>
        <v>0.46757428371451953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1.3937999999999999</v>
      </c>
      <c r="F2354" s="10">
        <f>VLOOKUP(B2354,home!$B$2:$E$405,3,FALSE)</f>
        <v>1.4349000000000001</v>
      </c>
      <c r="G2354" s="10">
        <f>VLOOKUP(C2354,away!$B$2:$E$405,4,FALSE)</f>
        <v>0.78920000000000001</v>
      </c>
      <c r="H2354" s="10">
        <f>VLOOKUP(A2354,away!$A$2:$E$405,3,FALSE)</f>
        <v>1.2</v>
      </c>
      <c r="I2354" s="10">
        <f>VLOOKUP(C2354,away!$B$2:$E$405,3,FALSE)</f>
        <v>0.75</v>
      </c>
      <c r="J2354" s="10">
        <f>VLOOKUP(B2354,home!$B$2:$E$405,4,FALSE)</f>
        <v>0.33329999999999999</v>
      </c>
      <c r="K2354" s="12">
        <f t="shared" si="3134"/>
        <v>1.578371288904</v>
      </c>
      <c r="L2354" s="12">
        <f t="shared" si="3135"/>
        <v>0.29996999999999996</v>
      </c>
      <c r="M2354" s="13">
        <f t="shared" si="3136"/>
        <v>0.15284341868684767</v>
      </c>
      <c r="N2354" s="13">
        <f t="shared" si="3137"/>
        <v>0.24124366375325348</v>
      </c>
      <c r="O2354" s="13">
        <f t="shared" si="3138"/>
        <v>4.5848440303493679E-2</v>
      </c>
      <c r="P2354" s="13">
        <f t="shared" si="3139"/>
        <v>7.2365861816063429E-2</v>
      </c>
      <c r="Q2354" s="13">
        <f t="shared" si="3140"/>
        <v>0.19038603624907299</v>
      </c>
      <c r="R2354" s="13">
        <f t="shared" si="3141"/>
        <v>6.876578318919498E-3</v>
      </c>
      <c r="S2354" s="13">
        <f t="shared" si="3142"/>
        <v>8.5656582425557536E-3</v>
      </c>
      <c r="T2354" s="13">
        <f t="shared" si="3143"/>
        <v>5.7110099293634399E-2</v>
      </c>
      <c r="U2354" s="13">
        <f t="shared" si="3144"/>
        <v>1.085379378448227E-2</v>
      </c>
      <c r="V2354" s="13">
        <f t="shared" si="3145"/>
        <v>4.5061456872366122E-4</v>
      </c>
      <c r="W2354" s="13">
        <f t="shared" si="3146"/>
        <v>0.10016661780792437</v>
      </c>
      <c r="X2354" s="13">
        <f t="shared" si="3147"/>
        <v>3.0046980343843059E-2</v>
      </c>
      <c r="Y2354" s="13">
        <f t="shared" si="3148"/>
        <v>4.5065963468712998E-3</v>
      </c>
      <c r="Z2354" s="13">
        <f t="shared" si="3149"/>
        <v>6.8758906610876045E-4</v>
      </c>
      <c r="AA2354" s="13">
        <f t="shared" si="3150"/>
        <v>1.0852708405103819E-3</v>
      </c>
      <c r="AB2354" s="13">
        <f t="shared" si="3151"/>
        <v>8.5648016767314963E-4</v>
      </c>
      <c r="AC2354" s="13">
        <f t="shared" si="3152"/>
        <v>1.3334362011103519E-5</v>
      </c>
      <c r="AD2354" s="13">
        <f t="shared" si="3153"/>
        <v>3.952502841366197E-2</v>
      </c>
      <c r="AE2354" s="13">
        <f t="shared" si="3154"/>
        <v>1.1856322773246176E-2</v>
      </c>
      <c r="AF2354" s="13">
        <f t="shared" si="3155"/>
        <v>1.7782705711453272E-3</v>
      </c>
      <c r="AG2354" s="13">
        <f t="shared" si="3156"/>
        <v>1.7780927440882123E-4</v>
      </c>
      <c r="AH2354" s="13">
        <f t="shared" si="3157"/>
        <v>5.1564023040161192E-5</v>
      </c>
      <c r="AI2354" s="13">
        <f t="shared" si="3158"/>
        <v>8.1387173506974777E-5</v>
      </c>
      <c r="AJ2354" s="13">
        <f t="shared" si="3159"/>
        <v>6.4229588974228639E-5</v>
      </c>
      <c r="AK2354" s="13">
        <f t="shared" si="3160"/>
        <v>3.3792713045009144E-5</v>
      </c>
      <c r="AL2354" s="13">
        <f t="shared" si="3161"/>
        <v>2.5253363396115083E-7</v>
      </c>
      <c r="AM2354" s="13">
        <f t="shared" si="3162"/>
        <v>1.247703400824777E-2</v>
      </c>
      <c r="AN2354" s="13">
        <f t="shared" si="3163"/>
        <v>3.7427358914540821E-3</v>
      </c>
      <c r="AO2354" s="13">
        <f t="shared" si="3164"/>
        <v>5.6135424267974036E-4</v>
      </c>
      <c r="AP2354" s="13">
        <f t="shared" si="3165"/>
        <v>5.6129810725547226E-5</v>
      </c>
      <c r="AQ2354" s="13">
        <f t="shared" si="3166"/>
        <v>4.2093148308355983E-6</v>
      </c>
      <c r="AR2354" s="13">
        <f t="shared" si="3167"/>
        <v>3.0935319982714299E-6</v>
      </c>
      <c r="AS2354" s="13">
        <f t="shared" si="3168"/>
        <v>4.8827420873774436E-6</v>
      </c>
      <c r="AT2354" s="13">
        <f t="shared" si="3169"/>
        <v>3.8533899609198721E-6</v>
      </c>
      <c r="AU2354" s="13">
        <f t="shared" si="3170"/>
        <v>2.027360026422278E-6</v>
      </c>
      <c r="AV2354" s="13">
        <f t="shared" si="3171"/>
        <v>7.9998171449414432E-7</v>
      </c>
      <c r="AW2354" s="13">
        <f t="shared" si="3172"/>
        <v>3.3212664845261653E-9</v>
      </c>
      <c r="AX2354" s="13">
        <f t="shared" si="3173"/>
        <v>3.2822320415495125E-3</v>
      </c>
      <c r="AY2354" s="13">
        <f t="shared" si="3174"/>
        <v>9.8457114550360683E-4</v>
      </c>
      <c r="AZ2354" s="13">
        <f t="shared" si="3175"/>
        <v>1.4767090325835844E-4</v>
      </c>
      <c r="BA2354" s="13">
        <f t="shared" si="3176"/>
        <v>1.4765613616803258E-5</v>
      </c>
      <c r="BB2354" s="13">
        <f t="shared" si="3177"/>
        <v>1.1073102791581179E-6</v>
      </c>
      <c r="BC2354" s="13">
        <f t="shared" si="3178"/>
        <v>6.6431972887812104E-8</v>
      </c>
      <c r="BD2354" s="13">
        <f t="shared" si="3179"/>
        <v>1.546611322535801E-7</v>
      </c>
      <c r="BE2354" s="13">
        <f t="shared" si="3180"/>
        <v>2.4411269065843524E-7</v>
      </c>
      <c r="BF2354" s="13">
        <f t="shared" si="3181"/>
        <v>1.9265023109618897E-7</v>
      </c>
      <c r="BG2354" s="13">
        <f t="shared" si="3182"/>
        <v>1.0135786452098179E-7</v>
      </c>
      <c r="BH2354" s="13">
        <f t="shared" si="3183"/>
        <v>3.999508581613474E-8</v>
      </c>
      <c r="BI2354" s="13">
        <f t="shared" si="3184"/>
        <v>1.2625419029887733E-8</v>
      </c>
      <c r="BJ2354" s="14">
        <f t="shared" si="3185"/>
        <v>0.69806930154118041</v>
      </c>
      <c r="BK2354" s="14">
        <f t="shared" si="3186"/>
        <v>0.23522371135533918</v>
      </c>
      <c r="BL2354" s="14">
        <f t="shared" si="3187"/>
        <v>6.5766939321856205E-2</v>
      </c>
      <c r="BM2354" s="14">
        <f t="shared" si="3188"/>
        <v>0.28919897433259645</v>
      </c>
      <c r="BN2354" s="14">
        <f t="shared" si="3189"/>
        <v>0.70956399912765078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1.1607000000000001</v>
      </c>
      <c r="F2355" s="10">
        <f>VLOOKUP(B2355,home!$B$2:$E$405,3,FALSE)</f>
        <v>0.68920000000000003</v>
      </c>
      <c r="G2355" s="10">
        <f>VLOOKUP(C2355,away!$B$2:$E$405,4,FALSE)</f>
        <v>0.86150000000000004</v>
      </c>
      <c r="H2355" s="10">
        <f>VLOOKUP(A2355,away!$A$2:$E$405,3,FALSE)</f>
        <v>0.89880000000000004</v>
      </c>
      <c r="I2355" s="10">
        <f>VLOOKUP(C2355,away!$B$2:$E$405,3,FALSE)</f>
        <v>1.0013000000000001</v>
      </c>
      <c r="J2355" s="10">
        <f>VLOOKUP(B2355,home!$B$2:$E$405,4,FALSE)</f>
        <v>1.3351</v>
      </c>
      <c r="K2355" s="12">
        <f t="shared" si="3134"/>
        <v>0.6891607500600001</v>
      </c>
      <c r="L2355" s="12">
        <f t="shared" si="3135"/>
        <v>1.2015478642440001</v>
      </c>
      <c r="M2355" s="13">
        <f t="shared" si="3136"/>
        <v>0.15096479511190408</v>
      </c>
      <c r="N2355" s="13">
        <f t="shared" si="3137"/>
        <v>0.10403901143197407</v>
      </c>
      <c r="O2355" s="13">
        <f t="shared" si="3138"/>
        <v>0.1813914271427414</v>
      </c>
      <c r="P2355" s="13">
        <f t="shared" si="3139"/>
        <v>0.12500785198414555</v>
      </c>
      <c r="Q2355" s="13">
        <f t="shared" si="3140"/>
        <v>3.5849801576980082E-2</v>
      </c>
      <c r="R2355" s="13">
        <f t="shared" si="3141"/>
        <v>0.10897524093776606</v>
      </c>
      <c r="S2355" s="13">
        <f t="shared" si="3142"/>
        <v>2.5878488832622212E-2</v>
      </c>
      <c r="T2355" s="13">
        <f t="shared" si="3143"/>
        <v>4.3075252518391595E-2</v>
      </c>
      <c r="U2355" s="13">
        <f t="shared" si="3144"/>
        <v>7.5101458782640101E-2</v>
      </c>
      <c r="V2355" s="13">
        <f t="shared" si="3145"/>
        <v>2.3809924243624087E-3</v>
      </c>
      <c r="W2355" s="13">
        <f t="shared" si="3146"/>
        <v>8.2354253814312574E-3</v>
      </c>
      <c r="X2355" s="13">
        <f t="shared" si="3147"/>
        <v>9.8952577781995545E-3</v>
      </c>
      <c r="Y2355" s="13">
        <f t="shared" si="3148"/>
        <v>5.9448129247697545E-3</v>
      </c>
      <c r="Z2355" s="13">
        <f t="shared" si="3149"/>
        <v>4.3646322668082708E-2</v>
      </c>
      <c r="AA2355" s="13">
        <f t="shared" si="3150"/>
        <v>3.007933246729667E-2</v>
      </c>
      <c r="AB2355" s="13">
        <f t="shared" si="3151"/>
        <v>1.0364747662233142E-2</v>
      </c>
      <c r="AC2355" s="13">
        <f t="shared" si="3152"/>
        <v>1.2322523122834582E-4</v>
      </c>
      <c r="AD2355" s="13">
        <f t="shared" si="3153"/>
        <v>1.4188829832325817E-3</v>
      </c>
      <c r="AE2355" s="13">
        <f t="shared" si="3154"/>
        <v>1.7048558181152636E-3</v>
      </c>
      <c r="AF2355" s="13">
        <f t="shared" si="3155"/>
        <v>1.0242329335501765E-3</v>
      </c>
      <c r="AG2355" s="13">
        <f t="shared" si="3156"/>
        <v>4.1022163126519382E-4</v>
      </c>
      <c r="AH2355" s="13">
        <f t="shared" si="3157"/>
        <v>1.3110786445984816E-2</v>
      </c>
      <c r="AI2355" s="13">
        <f t="shared" si="3158"/>
        <v>9.0354394209913799E-3</v>
      </c>
      <c r="AJ2355" s="13">
        <f t="shared" si="3159"/>
        <v>3.1134351042460557E-3</v>
      </c>
      <c r="AK2355" s="13">
        <f t="shared" si="3160"/>
        <v>7.1521909056844891E-4</v>
      </c>
      <c r="AL2355" s="13">
        <f t="shared" si="3161"/>
        <v>4.0815135620690159E-6</v>
      </c>
      <c r="AM2355" s="13">
        <f t="shared" si="3162"/>
        <v>1.9556769219438737E-4</v>
      </c>
      <c r="AN2355" s="13">
        <f t="shared" si="3163"/>
        <v>2.3498394287129414E-4</v>
      </c>
      <c r="AO2355" s="13">
        <f t="shared" si="3164"/>
        <v>1.4117222734431884E-4</v>
      </c>
      <c r="AP2355" s="13">
        <f t="shared" si="3165"/>
        <v>5.6541729418711575E-5</v>
      </c>
      <c r="AQ2355" s="13">
        <f t="shared" si="3166"/>
        <v>1.6984398555928758E-5</v>
      </c>
      <c r="AR2355" s="13">
        <f t="shared" si="3167"/>
        <v>3.150647490546448E-3</v>
      </c>
      <c r="AS2355" s="13">
        <f t="shared" si="3168"/>
        <v>2.1713025877596478E-3</v>
      </c>
      <c r="AT2355" s="13">
        <f t="shared" si="3169"/>
        <v>7.4818825999382887E-4</v>
      </c>
      <c r="AU2355" s="13">
        <f t="shared" si="3170"/>
        <v>1.7187399414781118E-4</v>
      </c>
      <c r="AV2355" s="13">
        <f t="shared" si="3171"/>
        <v>2.96122026806784E-5</v>
      </c>
      <c r="AW2355" s="13">
        <f t="shared" si="3172"/>
        <v>9.3881572201467239E-8</v>
      </c>
      <c r="AX2355" s="13">
        <f t="shared" si="3173"/>
        <v>2.2462929573364528E-5</v>
      </c>
      <c r="AY2355" s="13">
        <f t="shared" si="3174"/>
        <v>2.699028505353953E-5</v>
      </c>
      <c r="AZ2355" s="13">
        <f t="shared" si="3175"/>
        <v>1.6215059680708593E-5</v>
      </c>
      <c r="BA2355" s="13">
        <f t="shared" si="3176"/>
        <v>6.4943901093148028E-6</v>
      </c>
      <c r="BB2355" s="13">
        <f t="shared" si="3177"/>
        <v>1.9508301413536396E-6</v>
      </c>
      <c r="BC2355" s="13">
        <f t="shared" si="3178"/>
        <v>4.6880315796925735E-7</v>
      </c>
      <c r="BD2355" s="13">
        <f t="shared" si="3179"/>
        <v>6.3094229387530018E-4</v>
      </c>
      <c r="BE2355" s="13">
        <f t="shared" si="3180"/>
        <v>4.3482066449167895E-4</v>
      </c>
      <c r="BF2355" s="13">
        <f t="shared" si="3181"/>
        <v>1.4983066764133652E-4</v>
      </c>
      <c r="BG2355" s="13">
        <f t="shared" si="3182"/>
        <v>3.4419138431231359E-5</v>
      </c>
      <c r="BH2355" s="13">
        <f t="shared" si="3183"/>
        <v>5.9300798144215937E-6</v>
      </c>
      <c r="BI2355" s="13">
        <f t="shared" si="3184"/>
        <v>8.1735565056449077E-7</v>
      </c>
      <c r="BJ2355" s="14">
        <f t="shared" si="3185"/>
        <v>0.21231758726601041</v>
      </c>
      <c r="BK2355" s="14">
        <f t="shared" si="3186"/>
        <v>0.30438642538287819</v>
      </c>
      <c r="BL2355" s="14">
        <f t="shared" si="3187"/>
        <v>0.43941547178950097</v>
      </c>
      <c r="BM2355" s="14">
        <f t="shared" si="3188"/>
        <v>0.29351078251747964</v>
      </c>
      <c r="BN2355" s="14">
        <f t="shared" si="3189"/>
        <v>0.70622812818551117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1.1607000000000001</v>
      </c>
      <c r="F2356" s="10">
        <f>VLOOKUP(B2356,home!$B$2:$E$405,3,FALSE)</f>
        <v>0.43080000000000002</v>
      </c>
      <c r="G2356" s="10">
        <f>VLOOKUP(C2356,away!$B$2:$E$405,4,FALSE)</f>
        <v>2.3262</v>
      </c>
      <c r="H2356" s="10">
        <f>VLOOKUP(A2356,away!$A$2:$E$405,3,FALSE)</f>
        <v>0.89880000000000004</v>
      </c>
      <c r="I2356" s="10">
        <f>VLOOKUP(C2356,away!$B$2:$E$405,3,FALSE)</f>
        <v>0.44500000000000001</v>
      </c>
      <c r="J2356" s="10">
        <f>VLOOKUP(B2356,home!$B$2:$E$405,4,FALSE)</f>
        <v>0.8901</v>
      </c>
      <c r="K2356" s="12">
        <f t="shared" si="3134"/>
        <v>1.1631687624720002</v>
      </c>
      <c r="L2356" s="12">
        <f t="shared" si="3135"/>
        <v>0.35600973660000002</v>
      </c>
      <c r="M2356" s="13">
        <f t="shared" si="3136"/>
        <v>0.21889163279088858</v>
      </c>
      <c r="N2356" s="13">
        <f t="shared" si="3137"/>
        <v>0.25460790962885338</v>
      </c>
      <c r="O2356" s="13">
        <f t="shared" si="3138"/>
        <v>7.7927552533828173E-2</v>
      </c>
      <c r="P2356" s="13">
        <f t="shared" si="3139"/>
        <v>9.0642894843244698E-2</v>
      </c>
      <c r="Q2356" s="13">
        <f t="shared" si="3140"/>
        <v>0.14807598357928814</v>
      </c>
      <c r="R2356" s="13">
        <f t="shared" si="3141"/>
        <v>1.3871483725725416E-2</v>
      </c>
      <c r="S2356" s="13">
        <f t="shared" si="3142"/>
        <v>9.3837921998285688E-3</v>
      </c>
      <c r="T2356" s="13">
        <f t="shared" si="3143"/>
        <v>5.2716491910848304E-2</v>
      </c>
      <c r="U2356" s="13">
        <f t="shared" si="3144"/>
        <v>1.6134876558902521E-2</v>
      </c>
      <c r="V2356" s="13">
        <f t="shared" si="3145"/>
        <v>4.3175808491526267E-4</v>
      </c>
      <c r="W2356" s="13">
        <f t="shared" si="3146"/>
        <v>5.7412452857248261E-2</v>
      </c>
      <c r="X2356" s="13">
        <f t="shared" si="3147"/>
        <v>2.0439392219268875E-2</v>
      </c>
      <c r="Y2356" s="13">
        <f t="shared" si="3148"/>
        <v>3.6383113201230006E-3</v>
      </c>
      <c r="Z2356" s="13">
        <f t="shared" si="3149"/>
        <v>1.6461277558155645E-3</v>
      </c>
      <c r="AA2356" s="13">
        <f t="shared" si="3150"/>
        <v>1.914724384602801E-3</v>
      </c>
      <c r="AB2356" s="13">
        <f t="shared" si="3151"/>
        <v>1.1135737964567015E-3</v>
      </c>
      <c r="AC2356" s="13">
        <f t="shared" si="3152"/>
        <v>1.1174422872436291E-5</v>
      </c>
      <c r="AD2356" s="13">
        <f t="shared" si="3153"/>
        <v>1.6695092935111889E-2</v>
      </c>
      <c r="AE2356" s="13">
        <f t="shared" si="3154"/>
        <v>5.9436156383417061E-3</v>
      </c>
      <c r="AF2356" s="13">
        <f t="shared" si="3155"/>
        <v>1.0579925189288357E-3</v>
      </c>
      <c r="AG2356" s="13">
        <f t="shared" si="3156"/>
        <v>1.255518793295418E-4</v>
      </c>
      <c r="AH2356" s="13">
        <f t="shared" si="3157"/>
        <v>1.4650937718946205E-4</v>
      </c>
      <c r="AI2356" s="13">
        <f t="shared" si="3158"/>
        <v>1.7041513095601007E-4</v>
      </c>
      <c r="AJ2356" s="13">
        <f t="shared" si="3159"/>
        <v>9.911077849030307E-5</v>
      </c>
      <c r="AK2356" s="13">
        <f t="shared" si="3160"/>
        <v>3.8427520521400779E-5</v>
      </c>
      <c r="AL2356" s="13">
        <f t="shared" si="3161"/>
        <v>1.850928743955813E-7</v>
      </c>
      <c r="AM2356" s="13">
        <f t="shared" si="3162"/>
        <v>3.8838421177378266E-3</v>
      </c>
      <c r="AN2356" s="13">
        <f t="shared" si="3163"/>
        <v>1.38268560933183E-3</v>
      </c>
      <c r="AO2356" s="13">
        <f t="shared" si="3164"/>
        <v>2.4612476978941767E-4</v>
      </c>
      <c r="AP2356" s="13">
        <f t="shared" si="3165"/>
        <v>2.9207604821155415E-5</v>
      </c>
      <c r="AQ2356" s="13">
        <f t="shared" si="3166"/>
        <v>2.5995479247741073E-6</v>
      </c>
      <c r="AR2356" s="13">
        <f t="shared" si="3167"/>
        <v>1.0431752956530085E-5</v>
      </c>
      <c r="AS2356" s="13">
        <f t="shared" si="3168"/>
        <v>1.2133889176860729E-5</v>
      </c>
      <c r="AT2356" s="13">
        <f t="shared" si="3169"/>
        <v>7.0568804289107475E-6</v>
      </c>
      <c r="AU2356" s="13">
        <f t="shared" si="3170"/>
        <v>2.7361142918029968E-6</v>
      </c>
      <c r="AV2356" s="13">
        <f t="shared" si="3171"/>
        <v>7.9564066869461179E-7</v>
      </c>
      <c r="AW2356" s="13">
        <f t="shared" si="3172"/>
        <v>2.1290791419581244E-9</v>
      </c>
      <c r="AX2356" s="13">
        <f t="shared" si="3173"/>
        <v>7.529273049542896E-4</v>
      </c>
      <c r="AY2356" s="13">
        <f t="shared" si="3174"/>
        <v>2.6804945151572457E-4</v>
      </c>
      <c r="AZ2356" s="13">
        <f t="shared" si="3175"/>
        <v>4.7714107314943787E-5</v>
      </c>
      <c r="BA2356" s="13">
        <f t="shared" si="3176"/>
        <v>5.662228925765758E-6</v>
      </c>
      <c r="BB2356" s="13">
        <f t="shared" si="3177"/>
        <v>5.0395215710769214E-7</v>
      </c>
      <c r="BC2356" s="13">
        <f t="shared" si="3178"/>
        <v>3.5882374942182259E-8</v>
      </c>
      <c r="BD2356" s="13">
        <f t="shared" si="3179"/>
        <v>6.1896760372175786E-7</v>
      </c>
      <c r="BE2356" s="13">
        <f t="shared" si="3180"/>
        <v>7.1996378163129662E-7</v>
      </c>
      <c r="BF2356" s="13">
        <f t="shared" si="3181"/>
        <v>4.1871969045236839E-7</v>
      </c>
      <c r="BG2356" s="13">
        <f t="shared" si="3182"/>
        <v>1.6234722138871342E-7</v>
      </c>
      <c r="BH2356" s="13">
        <f t="shared" si="3183"/>
        <v>4.7209304148369441E-8</v>
      </c>
      <c r="BI2356" s="13">
        <f t="shared" si="3184"/>
        <v>1.0982477576684631E-8</v>
      </c>
      <c r="BJ2356" s="14">
        <f t="shared" si="3185"/>
        <v>0.56733214706418966</v>
      </c>
      <c r="BK2356" s="14">
        <f t="shared" si="3186"/>
        <v>0.31962948688613962</v>
      </c>
      <c r="BL2356" s="14">
        <f t="shared" si="3187"/>
        <v>0.11145180627427451</v>
      </c>
      <c r="BM2356" s="14">
        <f t="shared" si="3188"/>
        <v>0.19577406355615448</v>
      </c>
      <c r="BN2356" s="14">
        <f t="shared" si="3189"/>
        <v>0.80401745710182837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1.1607000000000001</v>
      </c>
      <c r="F2357" s="15">
        <f>VLOOKUP(B2357,home!$B$2:$E$405,3,FALSE)</f>
        <v>1.3785000000000001</v>
      </c>
      <c r="G2357" s="15">
        <f>VLOOKUP(C2357,away!$B$2:$E$405,4,FALSE)</f>
        <v>0.34460000000000002</v>
      </c>
      <c r="H2357" s="15">
        <f>VLOOKUP(A2357,away!$A$2:$E$405,3,FALSE)</f>
        <v>0.89880000000000004</v>
      </c>
      <c r="I2357" s="15">
        <f>VLOOKUP(C2357,away!$B$2:$E$405,3,FALSE)</f>
        <v>1.4463999999999999</v>
      </c>
      <c r="J2357" s="15">
        <f>VLOOKUP(B2357,home!$B$2:$E$405,4,FALSE)</f>
        <v>0.44500000000000001</v>
      </c>
      <c r="K2357" s="16">
        <f t="shared" si="3134"/>
        <v>0.55136859777000002</v>
      </c>
      <c r="L2357" s="16">
        <f t="shared" si="3135"/>
        <v>0.57851082239999996</v>
      </c>
      <c r="M2357" s="17">
        <f t="shared" si="3136"/>
        <v>0.32307221006586134</v>
      </c>
      <c r="N2357" s="17">
        <f t="shared" si="3137"/>
        <v>0.17813187144246884</v>
      </c>
      <c r="O2357" s="17">
        <f t="shared" si="3138"/>
        <v>0.18690076993978702</v>
      </c>
      <c r="P2357" s="17">
        <f t="shared" si="3139"/>
        <v>0.10305121544383374</v>
      </c>
      <c r="Q2357" s="17">
        <f t="shared" si="3140"/>
        <v>4.9108160087689964E-2</v>
      </c>
      <c r="R2357" s="17">
        <f t="shared" si="3141"/>
        <v>5.4062059062529692E-2</v>
      </c>
      <c r="S2357" s="17">
        <f t="shared" si="3142"/>
        <v>8.2176311313549195E-3</v>
      </c>
      <c r="T2357" s="17">
        <f t="shared" si="3143"/>
        <v>2.840960207888038E-2</v>
      </c>
      <c r="U2357" s="17">
        <f t="shared" si="3144"/>
        <v>2.9808121697865914E-2</v>
      </c>
      <c r="V2357" s="17">
        <f t="shared" si="3145"/>
        <v>2.9124444414543161E-4</v>
      </c>
      <c r="W2357" s="17">
        <f t="shared" si="3146"/>
        <v>9.0255657888714345E-3</v>
      </c>
      <c r="X2357" s="17">
        <f t="shared" si="3147"/>
        <v>5.221387487145319E-3</v>
      </c>
      <c r="Y2357" s="17">
        <f t="shared" si="3148"/>
        <v>1.5103145846287538E-3</v>
      </c>
      <c r="Z2357" s="17">
        <f t="shared" si="3149"/>
        <v>1.0425162082967142E-2</v>
      </c>
      <c r="AA2357" s="17">
        <f t="shared" si="3150"/>
        <v>5.7481069992105643E-3</v>
      </c>
      <c r="AB2357" s="17">
        <f t="shared" si="3151"/>
        <v>1.5846628479933254E-3</v>
      </c>
      <c r="AC2357" s="17">
        <f t="shared" si="3152"/>
        <v>5.8061891864538597E-6</v>
      </c>
      <c r="AD2357" s="17">
        <f t="shared" si="3153"/>
        <v>1.2441033882727318E-3</v>
      </c>
      <c r="AE2357" s="17">
        <f t="shared" si="3154"/>
        <v>7.1972727430028461E-4</v>
      </c>
      <c r="AF2357" s="17">
        <f t="shared" si="3155"/>
        <v>2.0818500867958402E-4</v>
      </c>
      <c r="AG2357" s="17">
        <f t="shared" si="3156"/>
        <v>4.0145760194192429E-5</v>
      </c>
      <c r="AH2357" s="17">
        <f t="shared" si="3157"/>
        <v>1.5077672725676539E-3</v>
      </c>
      <c r="AI2357" s="17">
        <f t="shared" si="3158"/>
        <v>8.3133552683912473E-4</v>
      </c>
      <c r="AJ2357" s="17">
        <f t="shared" si="3159"/>
        <v>2.2918615185483617E-4</v>
      </c>
      <c r="AK2357" s="17">
        <f t="shared" si="3160"/>
        <v>4.2122015725501109E-5</v>
      </c>
      <c r="AL2357" s="17">
        <f t="shared" si="3161"/>
        <v>7.4080633879210914E-8</v>
      </c>
      <c r="AM2357" s="17">
        <f t="shared" si="3162"/>
        <v>1.3719190813456846E-4</v>
      </c>
      <c r="AN2357" s="17">
        <f t="shared" si="3163"/>
        <v>7.9367003601554453E-5</v>
      </c>
      <c r="AO2357" s="17">
        <f t="shared" si="3164"/>
        <v>2.2957335262479515E-5</v>
      </c>
      <c r="AP2357" s="17">
        <f t="shared" si="3165"/>
        <v>4.4270223009365145E-6</v>
      </c>
      <c r="AQ2357" s="17">
        <f t="shared" si="3166"/>
        <v>6.4027007802448054E-7</v>
      </c>
      <c r="AR2357" s="17">
        <f t="shared" si="3167"/>
        <v>1.7445193696818376E-4</v>
      </c>
      <c r="AS2357" s="17">
        <f t="shared" si="3168"/>
        <v>9.6187319864407902E-5</v>
      </c>
      <c r="AT2357" s="17">
        <f t="shared" si="3169"/>
        <v>2.6517333838446521E-5</v>
      </c>
      <c r="AU2357" s="17">
        <f t="shared" si="3170"/>
        <v>4.873608391701078E-6</v>
      </c>
      <c r="AV2357" s="17">
        <f t="shared" si="3171"/>
        <v>6.7178865625308212E-7</v>
      </c>
      <c r="AW2357" s="17">
        <f t="shared" si="3172"/>
        <v>6.5638055210853129E-10</v>
      </c>
      <c r="AX2357" s="17">
        <f t="shared" si="3173"/>
        <v>1.260721833559127E-5</v>
      </c>
      <c r="AY2357" s="17">
        <f t="shared" si="3174"/>
        <v>7.2934122474992653E-6</v>
      </c>
      <c r="AZ2357" s="17">
        <f t="shared" si="3175"/>
        <v>2.109658958701516E-6</v>
      </c>
      <c r="BA2357" s="17">
        <f t="shared" si="3176"/>
        <v>4.0682017972731389E-7</v>
      </c>
      <c r="BB2357" s="17">
        <f t="shared" si="3177"/>
        <v>5.8837469185741024E-8</v>
      </c>
      <c r="BC2357" s="17">
        <f t="shared" si="3178"/>
        <v>6.8076225373155419E-9</v>
      </c>
      <c r="BD2357" s="17">
        <f t="shared" si="3179"/>
        <v>1.6820388920789486E-5</v>
      </c>
      <c r="BE2357" s="17">
        <f t="shared" si="3180"/>
        <v>9.2742342532017426E-6</v>
      </c>
      <c r="BF2357" s="17">
        <f t="shared" si="3181"/>
        <v>2.5567607677891737E-6</v>
      </c>
      <c r="BG2357" s="17">
        <f t="shared" si="3182"/>
        <v>4.6990586645642184E-7</v>
      </c>
      <c r="BH2357" s="17">
        <f t="shared" si="3183"/>
        <v>6.4772834667993555E-8</v>
      </c>
      <c r="BI2357" s="17">
        <f t="shared" si="3184"/>
        <v>7.1427414048959333E-9</v>
      </c>
      <c r="BJ2357" s="18">
        <f t="shared" si="3185"/>
        <v>0.27388612919532218</v>
      </c>
      <c r="BK2357" s="18">
        <f t="shared" si="3186"/>
        <v>0.43464547476726323</v>
      </c>
      <c r="BL2357" s="18">
        <f t="shared" si="3187"/>
        <v>0.28104602670747686</v>
      </c>
      <c r="BM2357" s="18">
        <f t="shared" si="3188"/>
        <v>0.10566921395499208</v>
      </c>
      <c r="BN2357" s="18">
        <f t="shared" si="3189"/>
        <v>0.89432628604217057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1.5941000000000001</v>
      </c>
      <c r="F2358" s="10">
        <f>VLOOKUP(B2358,home!$B$2:$E$405,3,FALSE)</f>
        <v>0.76670000000000005</v>
      </c>
      <c r="G2358" s="10">
        <f>VLOOKUP(C2358,away!$B$2:$E$405,4,FALSE)</f>
        <v>0.9758</v>
      </c>
      <c r="H2358" s="10">
        <f>VLOOKUP(A2358,away!$A$2:$E$405,3,FALSE)</f>
        <v>1.1647000000000001</v>
      </c>
      <c r="I2358" s="10">
        <f>VLOOKUP(C2358,away!$B$2:$E$405,3,FALSE)</f>
        <v>0.57240000000000002</v>
      </c>
      <c r="J2358" s="10">
        <f>VLOOKUP(B2358,home!$B$2:$E$405,4,FALSE)</f>
        <v>1.0494000000000001</v>
      </c>
      <c r="K2358" s="12">
        <f t="shared" ref="K2358:K2383" si="3190">E2358*F2358*G2358</f>
        <v>1.1926193154260001</v>
      </c>
      <c r="L2358" s="12">
        <f t="shared" ref="L2358:L2383" si="3191">H2358*I2358*J2358</f>
        <v>0.69960798943200009</v>
      </c>
      <c r="M2358" s="13">
        <f t="shared" ref="M2358:M2383" si="3192">_xlfn.POISSON.DIST(0,K2358,FALSE) * _xlfn.POISSON.DIST(0,L2358,FALSE)</f>
        <v>0.1507357003096696</v>
      </c>
      <c r="N2358" s="13">
        <f t="shared" ref="N2358:N2383" si="3193">_xlfn.POISSON.DIST(1,K2358,FALSE) * _xlfn.POISSON.DIST(0,L2358,FALSE)</f>
        <v>0.17977030771357685</v>
      </c>
      <c r="O2358" s="13">
        <f t="shared" ref="O2358:O2383" si="3194">_xlfn.POISSON.DIST(0,K2358,FALSE) * _xlfn.POISSON.DIST(1,L2358,FALSE)</f>
        <v>0.10545590022927245</v>
      </c>
      <c r="P2358" s="13">
        <f t="shared" ref="P2358:P2383" si="3195">_xlfn.POISSON.DIST(1,K2358,FALSE) * _xlfn.POISSON.DIST(1,L2358,FALSE)</f>
        <v>0.12576874353906747</v>
      </c>
      <c r="Q2358" s="13">
        <f t="shared" ref="Q2358:Q2383" si="3196">_xlfn.POISSON.DIST(2,K2358,FALSE) * _xlfn.POISSON.DIST(0,L2358,FALSE)</f>
        <v>0.10719877065964374</v>
      </c>
      <c r="R2358" s="13">
        <f t="shared" ref="R2358:R2383" si="3197">_xlfn.POISSON.DIST(0,K2358,FALSE) * _xlfn.POISSON.DIST(2,L2358,FALSE)</f>
        <v>3.6888895166571442E-2</v>
      </c>
      <c r="S2358" s="13">
        <f t="shared" ref="S2358:S2383" si="3198">_xlfn.POISSON.DIST(2,K2358,FALSE) * _xlfn.POISSON.DIST(2,L2358,FALSE)</f>
        <v>2.6234290912670127E-2</v>
      </c>
      <c r="T2358" s="13">
        <f t="shared" ref="T2358:T2383" si="3199">_xlfn.POISSON.DIST(2,K2358,FALSE) * _xlfn.POISSON.DIST(1,L2358,FALSE)</f>
        <v>7.4997116410775444E-2</v>
      </c>
      <c r="U2358" s="13">
        <f t="shared" ref="U2358:U2383" si="3200">_xlfn.POISSON.DIST(1,K2358,FALSE) * _xlfn.POISSON.DIST(2,L2358,FALSE)</f>
        <v>4.3994408900377917E-2</v>
      </c>
      <c r="V2358" s="13">
        <f t="shared" ref="V2358:V2383" si="3201">_xlfn.POISSON.DIST(3,K2358,FALSE) * _xlfn.POISSON.DIST(3,L2358,FALSE)</f>
        <v>2.4321111565523408E-3</v>
      </c>
      <c r="W2358" s="13">
        <f t="shared" ref="W2358:W2383" si="3202">_xlfn.POISSON.DIST(3,K2358,FALSE) * _xlfn.POISSON.DIST(0,L2358,FALSE)</f>
        <v>4.2615774826204357E-2</v>
      </c>
      <c r="X2358" s="13">
        <f t="shared" ref="X2358:X2383" si="3203">_xlfn.POISSON.DIST(3,K2358,FALSE) * _xlfn.POISSON.DIST(1,L2358,FALSE)</f>
        <v>2.9814336544247675E-2</v>
      </c>
      <c r="Y2358" s="13">
        <f t="shared" ref="Y2358:Y2383" si="3204">_xlfn.POISSON.DIST(3,K2358,FALSE) * _xlfn.POISSON.DIST(2,L2358,FALSE)</f>
        <v>1.0429174022985059E-2</v>
      </c>
      <c r="Z2358" s="13">
        <f t="shared" ref="Z2358:Z2383" si="3205">_xlfn.POISSON.DIST(0,K2358,FALSE) * _xlfn.POISSON.DIST(3,L2358,FALSE)</f>
        <v>8.6025885932842928E-3</v>
      </c>
      <c r="AA2358" s="13">
        <f t="shared" ref="AA2358:AA2383" si="3206">_xlfn.POISSON.DIST(1,K2358,FALSE) * _xlfn.POISSON.DIST(3,L2358,FALSE)</f>
        <v>1.0259613319014229E-2</v>
      </c>
      <c r="AB2358" s="13">
        <f t="shared" ref="AB2358:AB2383" si="3207">_xlfn.POISSON.DIST(2,K2358,FALSE) * _xlfn.POISSON.DIST(3,L2358,FALSE)</f>
        <v>6.117906506529114E-3</v>
      </c>
      <c r="AC2358" s="13">
        <f t="shared" ref="AC2358:AC2383" si="3208">_xlfn.POISSON.DIST(4,K2358,FALSE) * _xlfn.POISSON.DIST(4,L2358,FALSE)</f>
        <v>1.2682942879429552E-4</v>
      </c>
      <c r="AD2358" s="13">
        <f t="shared" ref="AD2358:AD2383" si="3209">_xlfn.POISSON.DIST(4,K2358,FALSE) * _xlfn.POISSON.DIST(0,L2358,FALSE)</f>
        <v>1.2706099049894108E-2</v>
      </c>
      <c r="AE2358" s="13">
        <f t="shared" ref="AE2358:AE2383" si="3210">_xlfn.POISSON.DIST(4,K2358,FALSE) * _xlfn.POISSON.DIST(1,L2358,FALSE)</f>
        <v>8.8892884098202632E-3</v>
      </c>
      <c r="AF2358" s="13">
        <f t="shared" ref="AF2358:AF2383" si="3211">_xlfn.POISSON.DIST(4,K2358,FALSE) * _xlfn.POISSON.DIST(2,L2358,FALSE)</f>
        <v>3.1095085959377674E-3</v>
      </c>
      <c r="AG2358" s="13">
        <f t="shared" ref="AG2358:AG2383" si="3212">_xlfn.POISSON.DIST(4,K2358,FALSE) * _xlfn.POISSON.DIST(3,L2358,FALSE)</f>
        <v>7.2514568564184783E-4</v>
      </c>
      <c r="AH2358" s="13">
        <f t="shared" ref="AH2358:AH2383" si="3213">_xlfn.POISSON.DIST(0,K2358,FALSE) * _xlfn.POISSON.DIST(4,L2358,FALSE)</f>
        <v>1.5046099274145699E-3</v>
      </c>
      <c r="AI2358" s="13">
        <f t="shared" ref="AI2358:AI2383" si="3214">_xlfn.POISSON.DIST(1,K2358,FALSE) * _xlfn.POISSON.DIST(4,L2358,FALSE)</f>
        <v>1.7944268616163278E-3</v>
      </c>
      <c r="AJ2358" s="13">
        <f t="shared" ref="AJ2358:AJ2383" si="3215">_xlfn.POISSON.DIST(2,K2358,FALSE) * _xlfn.POISSON.DIST(4,L2358,FALSE)</f>
        <v>1.0700340676414457E-3</v>
      </c>
      <c r="AK2358" s="13">
        <f t="shared" ref="AK2358:AK2383" si="3216">_xlfn.POISSON.DIST(3,K2358,FALSE) * _xlfn.POISSON.DIST(4,L2358,FALSE)</f>
        <v>4.2538109907767967E-4</v>
      </c>
      <c r="AL2358" s="13">
        <f t="shared" ref="AL2358:AL2383" si="3217">_xlfn.POISSON.DIST(5,K2358,FALSE) * _xlfn.POISSON.DIST(5,L2358,FALSE)</f>
        <v>4.2328865346341357E-6</v>
      </c>
      <c r="AM2358" s="13">
        <f t="shared" ref="AM2358:AM2383" si="3218">_xlfn.POISSON.DIST(5,K2358,FALSE) * _xlfn.POISSON.DIST(0,L2358,FALSE)</f>
        <v>3.0307078301239306E-3</v>
      </c>
      <c r="AN2358" s="13">
        <f t="shared" ref="AN2358:AN2383" si="3219">_xlfn.POISSON.DIST(5,K2358,FALSE) * _xlfn.POISSON.DIST(1,L2358,FALSE)</f>
        <v>2.120307411588823E-3</v>
      </c>
      <c r="AO2358" s="13">
        <f t="shared" ref="AO2358:AO2383" si="3220">_xlfn.POISSON.DIST(5,K2358,FALSE) * _xlfn.POISSON.DIST(2,L2358,FALSE)</f>
        <v>7.4169200259971218E-4</v>
      </c>
      <c r="AP2358" s="13">
        <f t="shared" ref="AP2358:AP2383" si="3221">_xlfn.POISSON.DIST(5,K2358,FALSE) * _xlfn.POISSON.DIST(3,L2358,FALSE)</f>
        <v>1.729645502388595E-4</v>
      </c>
      <c r="AQ2358" s="13">
        <f t="shared" ref="AQ2358:AQ2383" si="3222">_xlfn.POISSON.DIST(5,K2358,FALSE) * _xlfn.POISSON.DIST(4,L2358,FALSE)</f>
        <v>3.0251845308904653E-5</v>
      </c>
      <c r="AR2358" s="13">
        <f t="shared" ref="AR2358:AR2383" si="3223">_xlfn.POISSON.DIST(0,K2358,FALSE) * _xlfn.POISSON.DIST(5,L2358,FALSE)</f>
        <v>2.1052742523958707E-4</v>
      </c>
      <c r="AS2358" s="13">
        <f t="shared" ref="AS2358:AS2383" si="3224">_xlfn.POISSON.DIST(1,K2358,FALSE) * _xlfn.POISSON.DIST(5,L2358,FALSE)</f>
        <v>2.5107907376763471E-4</v>
      </c>
      <c r="AT2358" s="13">
        <f t="shared" ref="AT2358:AT2383" si="3225">_xlfn.POISSON.DIST(2,K2358,FALSE) * _xlfn.POISSON.DIST(5,L2358,FALSE)</f>
        <v>1.497208765372754E-4</v>
      </c>
      <c r="AU2358" s="13">
        <f t="shared" ref="AU2358:AU2383" si="3226">_xlfn.POISSON.DIST(3,K2358,FALSE) * _xlfn.POISSON.DIST(5,L2358,FALSE)</f>
        <v>5.952000309362201E-5</v>
      </c>
      <c r="AV2358" s="13">
        <f t="shared" ref="AV2358:AV2383" si="3227">_xlfn.POISSON.DIST(4,K2358,FALSE) * _xlfn.POISSON.DIST(5,L2358,FALSE)</f>
        <v>1.7746176335917231E-5</v>
      </c>
      <c r="AW2358" s="13">
        <f t="shared" ref="AW2358:AW2383" si="3228">_xlfn.POISSON.DIST(6,K2358,FALSE) * _xlfn.POISSON.DIST(6,L2358,FALSE)</f>
        <v>9.8104905899437079E-8</v>
      </c>
      <c r="AX2358" s="13">
        <f t="shared" ref="AX2358:AX2383" si="3229">_xlfn.POISSON.DIST(6,K2358,FALSE) * _xlfn.POISSON.DIST(0,L2358,FALSE)</f>
        <v>6.0241344960310257E-4</v>
      </c>
      <c r="AY2358" s="13">
        <f t="shared" ref="AY2358:AY2383" si="3230">_xlfn.POISSON.DIST(6,K2358,FALSE) * _xlfn.POISSON.DIST(1,L2358,FALSE)</f>
        <v>4.2145326228362209E-4</v>
      </c>
      <c r="AZ2358" s="13">
        <f t="shared" ref="AZ2358:AZ2383" si="3231">_xlfn.POISSON.DIST(6,K2358,FALSE) * _xlfn.POISSON.DIST(2,L2358,FALSE)</f>
        <v>1.4742603473290111E-4</v>
      </c>
      <c r="BA2358" s="13">
        <f t="shared" ref="BA2358:BA2383" si="3232">_xlfn.POISSON.DIST(6,K2358,FALSE) * _xlfn.POISSON.DIST(3,L2358,FALSE)</f>
        <v>3.4380143916472387E-5</v>
      </c>
      <c r="BB2358" s="13">
        <f t="shared" ref="BB2358:BB2383" si="3233">_xlfn.POISSON.DIST(6,K2358,FALSE) * _xlfn.POISSON.DIST(4,L2358,FALSE)</f>
        <v>6.0131558404465119E-6</v>
      </c>
      <c r="BC2358" s="13">
        <f t="shared" ref="BC2358:BC2383" si="3234">_xlfn.POISSON.DIST(6,K2358,FALSE) * _xlfn.POISSON.DIST(5,L2358,FALSE)</f>
        <v>8.4137037353521503E-7</v>
      </c>
      <c r="BD2358" s="13">
        <f t="shared" ref="BD2358:BD2383" si="3235">_xlfn.POISSON.DIST(0,K2358,FALSE) * _xlfn.POISSON.DIST(6,L2358,FALSE)</f>
        <v>2.454777811536053E-5</v>
      </c>
      <c r="BE2358" s="13">
        <f t="shared" ref="BE2358:BE2383" si="3236">_xlfn.POISSON.DIST(1,K2358,FALSE) * _xlfn.POISSON.DIST(6,L2358,FALSE)</f>
        <v>2.9276154331170618E-5</v>
      </c>
      <c r="BF2358" s="13">
        <f t="shared" ref="BF2358:BF2383" si="3237">_xlfn.POISSON.DIST(2,K2358,FALSE) * _xlfn.POISSON.DIST(6,L2358,FALSE)</f>
        <v>1.7457653568373323E-5</v>
      </c>
      <c r="BG2358" s="13">
        <f t="shared" ref="BG2358:BG2383" si="3238">_xlfn.POISSON.DIST(3,K2358,FALSE) * _xlfn.POISSON.DIST(6,L2358,FALSE)</f>
        <v>6.9401116158858848E-6</v>
      </c>
      <c r="BH2358" s="13">
        <f t="shared" ref="BH2358:BH2383" si="3239">_xlfn.POISSON.DIST(4,K2358,FALSE) * _xlfn.POISSON.DIST(6,L2358,FALSE)</f>
        <v>2.069227791079465E-6</v>
      </c>
      <c r="BI2358" s="13">
        <f t="shared" ref="BI2358:BI2383" si="3240">_xlfn.POISSON.DIST(5,K2358,FALSE) * _xlfn.POISSON.DIST(6,L2358,FALSE)</f>
        <v>4.9356020633152889E-7</v>
      </c>
      <c r="BJ2358" s="14">
        <f t="shared" ref="BJ2358:BJ2383" si="3241">SUM(N2358,Q2358,T2358,W2358,X2358,Y2358,AD2358,AE2358,AF2358,AG2358,AM2358,AN2358,AO2358,AP2358,AQ2358,AX2358,AY2358,AZ2358,BA2358,BB2358,BC2358)</f>
        <v>0.47756397297533748</v>
      </c>
      <c r="BK2358" s="14">
        <f t="shared" ref="BK2358:BK2383" si="3242">SUM(M2358,P2358,S2358,V2358,AC2358,AL2358,AY2358)</f>
        <v>0.30572336149557205</v>
      </c>
      <c r="BL2358" s="14">
        <f t="shared" ref="BL2358:BL2383" si="3243">SUM(O2358,R2358,U2358,AA2358,AB2358,AH2358,AI2358,AJ2358,AK2358,AR2358,AS2358,AT2358,AU2358,AV2358,BD2358,BE2358,BF2358,BG2358,BH2358,BI2358)</f>
        <v>0.20828055411811747</v>
      </c>
      <c r="BM2358" s="14">
        <f t="shared" ref="BM2358:BM2383" si="3244">SUM(S2358:BI2358)</f>
        <v>0.29393080440713193</v>
      </c>
      <c r="BN2358" s="14">
        <f t="shared" ref="BN2358:BN2383" si="3245">SUM(M2358:R2358)</f>
        <v>0.70581831761780156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1.5941000000000001</v>
      </c>
      <c r="F2359" s="10">
        <f>VLOOKUP(B2359,home!$B$2:$E$405,3,FALSE)</f>
        <v>1.0664</v>
      </c>
      <c r="G2359" s="10">
        <f>VLOOKUP(C2359,away!$B$2:$E$405,4,FALSE)</f>
        <v>0.94099999999999995</v>
      </c>
      <c r="H2359" s="10">
        <f>VLOOKUP(A2359,away!$A$2:$E$405,3,FALSE)</f>
        <v>1.1647000000000001</v>
      </c>
      <c r="I2359" s="10">
        <f>VLOOKUP(C2359,away!$B$2:$E$405,3,FALSE)</f>
        <v>1.3736999999999999</v>
      </c>
      <c r="J2359" s="10">
        <f>VLOOKUP(B2359,home!$B$2:$E$405,4,FALSE)</f>
        <v>0.2576</v>
      </c>
      <c r="K2359" s="12">
        <f t="shared" si="3190"/>
        <v>1.59965129384</v>
      </c>
      <c r="L2359" s="12">
        <f t="shared" si="3191"/>
        <v>0.41214670526399999</v>
      </c>
      <c r="M2359" s="13">
        <f t="shared" si="3192"/>
        <v>0.13374797960140533</v>
      </c>
      <c r="N2359" s="13">
        <f t="shared" si="3193"/>
        <v>0.21395012861787399</v>
      </c>
      <c r="O2359" s="13">
        <f t="shared" si="3194"/>
        <v>5.5123789128435893E-2</v>
      </c>
      <c r="P2359" s="13">
        <f t="shared" si="3195"/>
        <v>8.8178840600665803E-2</v>
      </c>
      <c r="Q2359" s="13">
        <f t="shared" si="3196"/>
        <v>0.17112280003040828</v>
      </c>
      <c r="R2359" s="13">
        <f t="shared" si="3197"/>
        <v>1.1359544035476177E-2</v>
      </c>
      <c r="S2359" s="13">
        <f t="shared" si="3198"/>
        <v>1.4533879227279048E-2</v>
      </c>
      <c r="T2359" s="13">
        <f t="shared" si="3199"/>
        <v>7.0527698228083094E-2</v>
      </c>
      <c r="U2359" s="13">
        <f t="shared" si="3200"/>
        <v>1.8171309313781921E-2</v>
      </c>
      <c r="V2359" s="13">
        <f t="shared" si="3201"/>
        <v>1.0646728799699951E-3</v>
      </c>
      <c r="W2359" s="13">
        <f t="shared" si="3202"/>
        <v>9.1245602824722091E-2</v>
      </c>
      <c r="X2359" s="13">
        <f t="shared" si="3203"/>
        <v>3.7606574574036745E-2</v>
      </c>
      <c r="Y2359" s="13">
        <f t="shared" si="3204"/>
        <v>7.7497129034770785E-3</v>
      </c>
      <c r="Z2359" s="13">
        <f t="shared" si="3205"/>
        <v>1.5605995491742766E-3</v>
      </c>
      <c r="AA2359" s="13">
        <f t="shared" si="3206"/>
        <v>2.4964150880027523E-3</v>
      </c>
      <c r="AB2359" s="13">
        <f t="shared" si="3207"/>
        <v>1.9966968127426502E-3</v>
      </c>
      <c r="AC2359" s="13">
        <f t="shared" si="3208"/>
        <v>4.3870578668978408E-5</v>
      </c>
      <c r="AD2359" s="13">
        <f t="shared" si="3209"/>
        <v>3.6490286653944354E-2</v>
      </c>
      <c r="AE2359" s="13">
        <f t="shared" si="3210"/>
        <v>1.5039351418562079E-2</v>
      </c>
      <c r="AF2359" s="13">
        <f t="shared" si="3211"/>
        <v>3.0992095682339121E-3</v>
      </c>
      <c r="AG2359" s="13">
        <f t="shared" si="3212"/>
        <v>4.2577633749009034E-4</v>
      </c>
      <c r="AH2359" s="13">
        <f t="shared" si="3213"/>
        <v>1.6079899060716544E-4</v>
      </c>
      <c r="AI2359" s="13">
        <f t="shared" si="3214"/>
        <v>2.572223133729182E-4</v>
      </c>
      <c r="AJ2359" s="13">
        <f t="shared" si="3215"/>
        <v>2.057330031957533E-4</v>
      </c>
      <c r="AK2359" s="13">
        <f t="shared" si="3216"/>
        <v>1.0970035491589191E-4</v>
      </c>
      <c r="AL2359" s="13">
        <f t="shared" si="3217"/>
        <v>1.1569391253728267E-6</v>
      </c>
      <c r="AM2359" s="13">
        <f t="shared" si="3218"/>
        <v>1.1674346851714907E-2</v>
      </c>
      <c r="AN2359" s="13">
        <f t="shared" si="3219"/>
        <v>4.8115435910434509E-3</v>
      </c>
      <c r="AO2359" s="13">
        <f t="shared" si="3220"/>
        <v>9.9153091914133662E-4</v>
      </c>
      <c r="AP2359" s="13">
        <f t="shared" si="3221"/>
        <v>1.3621873383049584E-4</v>
      </c>
      <c r="AQ2359" s="13">
        <f t="shared" si="3222"/>
        <v>1.4035525585868156E-5</v>
      </c>
      <c r="AR2359" s="13">
        <f t="shared" si="3223"/>
        <v>1.3254554837704022E-5</v>
      </c>
      <c r="AS2359" s="13">
        <f t="shared" si="3224"/>
        <v>2.1202665795406472E-5</v>
      </c>
      <c r="AT2359" s="13">
        <f t="shared" si="3225"/>
        <v>1.695843588623954E-5</v>
      </c>
      <c r="AU2359" s="13">
        <f t="shared" si="3226"/>
        <v>9.0425279689752585E-6</v>
      </c>
      <c r="AV2359" s="13">
        <f t="shared" si="3227"/>
        <v>3.6162228912889135E-6</v>
      </c>
      <c r="AW2359" s="13">
        <f t="shared" si="3228"/>
        <v>2.1187765690400249E-8</v>
      </c>
      <c r="AX2359" s="13">
        <f t="shared" si="3229"/>
        <v>3.1124806743471176E-3</v>
      </c>
      <c r="AY2359" s="13">
        <f t="shared" si="3230"/>
        <v>1.2827986551300376E-3</v>
      </c>
      <c r="AZ2359" s="13">
        <f t="shared" si="3231"/>
        <v>2.6435061961446754E-4</v>
      </c>
      <c r="BA2359" s="13">
        <f t="shared" si="3232"/>
        <v>3.6317078969533249E-5</v>
      </c>
      <c r="BB2359" s="13">
        <f t="shared" si="3233"/>
        <v>3.7419911105264078E-6</v>
      </c>
      <c r="BC2359" s="13">
        <f t="shared" si="3234"/>
        <v>3.0844986146612706E-7</v>
      </c>
      <c r="BD2359" s="13">
        <f t="shared" si="3235"/>
        <v>9.104701843501207E-7</v>
      </c>
      <c r="BE2359" s="13">
        <f t="shared" si="3236"/>
        <v>1.456434808398414E-6</v>
      </c>
      <c r="BF2359" s="13">
        <f t="shared" si="3237"/>
        <v>1.164893912824068E-6</v>
      </c>
      <c r="BG2359" s="13">
        <f t="shared" si="3238"/>
        <v>6.2114135161178696E-7</v>
      </c>
      <c r="BH2359" s="13">
        <f t="shared" si="3239"/>
        <v>2.484023916908303E-7</v>
      </c>
      <c r="BI2359" s="13">
        <f t="shared" si="3240"/>
        <v>7.9471441452237385E-8</v>
      </c>
      <c r="BJ2359" s="14">
        <f t="shared" si="3241"/>
        <v>0.66958481424718075</v>
      </c>
      <c r="BK2359" s="14">
        <f t="shared" si="3242"/>
        <v>0.23885319848224457</v>
      </c>
      <c r="BL2359" s="14">
        <f t="shared" si="3243"/>
        <v>8.9949764262001075E-2</v>
      </c>
      <c r="BM2359" s="14">
        <f t="shared" si="3244"/>
        <v>0.32518251705897111</v>
      </c>
      <c r="BN2359" s="14">
        <f t="shared" si="3245"/>
        <v>0.67348308201426543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1.1607000000000001</v>
      </c>
      <c r="F2360" s="10">
        <f>VLOOKUP(B2360,home!$B$2:$E$405,3,FALSE)</f>
        <v>1.1748000000000001</v>
      </c>
      <c r="G2360" s="10">
        <f>VLOOKUP(C2360,away!$B$2:$E$405,4,FALSE)</f>
        <v>0.62660000000000005</v>
      </c>
      <c r="H2360" s="10">
        <f>VLOOKUP(A2360,away!$A$2:$E$405,3,FALSE)</f>
        <v>0.89880000000000004</v>
      </c>
      <c r="I2360" s="10">
        <f>VLOOKUP(C2360,away!$B$2:$E$405,3,FALSE)</f>
        <v>1.0114000000000001</v>
      </c>
      <c r="J2360" s="10">
        <f>VLOOKUP(B2360,home!$B$2:$E$405,4,FALSE)</f>
        <v>0.80920000000000003</v>
      </c>
      <c r="K2360" s="12">
        <f t="shared" si="3190"/>
        <v>0.85442571957600011</v>
      </c>
      <c r="L2360" s="12">
        <f t="shared" si="3191"/>
        <v>0.73560028214400008</v>
      </c>
      <c r="M2360" s="13">
        <f t="shared" si="3192"/>
        <v>0.20392030938649167</v>
      </c>
      <c r="N2360" s="13">
        <f t="shared" si="3193"/>
        <v>0.17423475708371372</v>
      </c>
      <c r="O2360" s="13">
        <f t="shared" si="3194"/>
        <v>0.15000383711959506</v>
      </c>
      <c r="P2360" s="13">
        <f t="shared" si="3195"/>
        <v>0.12816713647007114</v>
      </c>
      <c r="Q2360" s="13">
        <f t="shared" si="3196"/>
        <v>7.443532884820081E-2</v>
      </c>
      <c r="R2360" s="13">
        <f t="shared" si="3197"/>
        <v>5.517143245392836E-2</v>
      </c>
      <c r="S2360" s="13">
        <f t="shared" si="3198"/>
        <v>2.0138767590583587E-2</v>
      </c>
      <c r="T2360" s="13">
        <f t="shared" si="3199"/>
        <v>5.4754648902217942E-2</v>
      </c>
      <c r="U2360" s="13">
        <f t="shared" si="3200"/>
        <v>4.7139890874486431E-2</v>
      </c>
      <c r="V2360" s="13">
        <f t="shared" si="3201"/>
        <v>1.4063926256764358E-3</v>
      </c>
      <c r="W2360" s="13">
        <f t="shared" si="3202"/>
        <v>2.1199819804333397E-2</v>
      </c>
      <c r="X2360" s="13">
        <f t="shared" si="3203"/>
        <v>1.5594593429469606E-2</v>
      </c>
      <c r="Y2360" s="13">
        <f t="shared" si="3204"/>
        <v>5.7356936633194047E-3</v>
      </c>
      <c r="Z2360" s="13">
        <f t="shared" si="3205"/>
        <v>1.3528040426466116E-2</v>
      </c>
      <c r="AA2360" s="13">
        <f t="shared" si="3206"/>
        <v>1.1558705675836532E-2</v>
      </c>
      <c r="AB2360" s="13">
        <f t="shared" si="3207"/>
        <v>4.9380277072219106E-3</v>
      </c>
      <c r="AC2360" s="13">
        <f t="shared" si="3208"/>
        <v>5.5246249174456282E-5</v>
      </c>
      <c r="AD2360" s="13">
        <f t="shared" si="3209"/>
        <v>4.5284178227997744E-3</v>
      </c>
      <c r="AE2360" s="13">
        <f t="shared" si="3210"/>
        <v>3.3311054281174326E-3</v>
      </c>
      <c r="AF2360" s="13">
        <f t="shared" si="3211"/>
        <v>1.2251810463872964E-3</v>
      </c>
      <c r="AG2360" s="13">
        <f t="shared" si="3212"/>
        <v>3.004145077999922E-4</v>
      </c>
      <c r="AH2360" s="13">
        <f t="shared" si="3213"/>
        <v>2.4878075886409783E-3</v>
      </c>
      <c r="AI2360" s="13">
        <f t="shared" si="3214"/>
        <v>2.1256467890912014E-3</v>
      </c>
      <c r="AJ2360" s="13">
        <f t="shared" si="3215"/>
        <v>9.081036436668317E-4</v>
      </c>
      <c r="AK2360" s="13">
        <f t="shared" si="3216"/>
        <v>2.5863570306320678E-4</v>
      </c>
      <c r="AL2360" s="13">
        <f t="shared" si="3217"/>
        <v>1.3889256207397943E-6</v>
      </c>
      <c r="AM2360" s="13">
        <f t="shared" si="3218"/>
        <v>7.7383933135729643E-4</v>
      </c>
      <c r="AN2360" s="13">
        <f t="shared" si="3219"/>
        <v>5.6923643048055169E-4</v>
      </c>
      <c r="AO2360" s="13">
        <f t="shared" si="3220"/>
        <v>2.0936523943406859E-4</v>
      </c>
      <c r="AP2360" s="13">
        <f t="shared" si="3221"/>
        <v>5.1336376399615663E-5</v>
      </c>
      <c r="AQ2360" s="13">
        <f t="shared" si="3222"/>
        <v>9.4407632409519659E-6</v>
      </c>
      <c r="AR2360" s="13">
        <f t="shared" si="3223"/>
        <v>3.6600639282485765E-4</v>
      </c>
      <c r="AS2360" s="13">
        <f t="shared" si="3224"/>
        <v>3.1272527555879515E-4</v>
      </c>
      <c r="AT2360" s="13">
        <f t="shared" si="3225"/>
        <v>1.3360025929946319E-4</v>
      </c>
      <c r="AU2360" s="13">
        <f t="shared" si="3226"/>
        <v>3.805049922916135E-5</v>
      </c>
      <c r="AV2360" s="13">
        <f t="shared" si="3227"/>
        <v>8.1278312960255554E-6</v>
      </c>
      <c r="AW2360" s="13">
        <f t="shared" si="3228"/>
        <v>2.4248936061197502E-8</v>
      </c>
      <c r="AX2360" s="13">
        <f t="shared" si="3229"/>
        <v>1.1019803792186142E-4</v>
      </c>
      <c r="AY2360" s="13">
        <f t="shared" si="3230"/>
        <v>8.1061707787036475E-5</v>
      </c>
      <c r="AZ2360" s="13">
        <f t="shared" si="3231"/>
        <v>2.9814507559609254E-5</v>
      </c>
      <c r="BA2360" s="13">
        <f t="shared" si="3232"/>
        <v>7.310520057610997E-6</v>
      </c>
      <c r="BB2360" s="13">
        <f t="shared" si="3233"/>
        <v>1.344405154249505E-6</v>
      </c>
      <c r="BC2360" s="13">
        <f t="shared" si="3234"/>
        <v>1.977889621563568E-7</v>
      </c>
      <c r="BD2360" s="13">
        <f t="shared" si="3235"/>
        <v>4.4872400971412167E-5</v>
      </c>
      <c r="BE2360" s="13">
        <f t="shared" si="3236"/>
        <v>3.8340133489101651E-5</v>
      </c>
      <c r="BF2360" s="13">
        <f t="shared" si="3237"/>
        <v>1.6379398072532782E-5</v>
      </c>
      <c r="BG2360" s="13">
        <f t="shared" si="3238"/>
        <v>4.664992994781858E-6</v>
      </c>
      <c r="BH2360" s="13">
        <f t="shared" si="3239"/>
        <v>9.9647249909587205E-7</v>
      </c>
      <c r="BI2360" s="13">
        <f t="shared" si="3240"/>
        <v>1.7028234641553719E-7</v>
      </c>
      <c r="BJ2360" s="14">
        <f t="shared" si="3241"/>
        <v>0.35718310564471428</v>
      </c>
      <c r="BK2360" s="14">
        <f t="shared" si="3242"/>
        <v>0.35377030295540507</v>
      </c>
      <c r="BL2360" s="14">
        <f t="shared" si="3243"/>
        <v>0.27555602149411212</v>
      </c>
      <c r="BM2360" s="14">
        <f t="shared" si="3244"/>
        <v>0.21402363169984601</v>
      </c>
      <c r="BN2360" s="14">
        <f t="shared" si="3245"/>
        <v>0.78593280136200083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1.3937999999999999</v>
      </c>
      <c r="F2361" s="10">
        <f>VLOOKUP(B2361,home!$B$2:$E$405,3,FALSE)</f>
        <v>0.50219999999999998</v>
      </c>
      <c r="G2361" s="10">
        <f>VLOOKUP(C2361,away!$B$2:$E$405,4,FALSE)</f>
        <v>1.5066999999999999</v>
      </c>
      <c r="H2361" s="10">
        <f>VLOOKUP(A2361,away!$A$2:$E$405,3,FALSE)</f>
        <v>1.2</v>
      </c>
      <c r="I2361" s="10">
        <f>VLOOKUP(C2361,away!$B$2:$E$405,3,FALSE)</f>
        <v>1.0832999999999999</v>
      </c>
      <c r="J2361" s="10">
        <f>VLOOKUP(B2361,home!$B$2:$E$405,4,FALSE)</f>
        <v>1.4167000000000001</v>
      </c>
      <c r="K2361" s="12">
        <f t="shared" si="3190"/>
        <v>1.0546393146119999</v>
      </c>
      <c r="L2361" s="12">
        <f t="shared" si="3191"/>
        <v>1.8416533319999997</v>
      </c>
      <c r="M2361" s="13">
        <f t="shared" si="3192"/>
        <v>5.5227589177900827E-2</v>
      </c>
      <c r="N2361" s="13">
        <f t="shared" si="3193"/>
        <v>5.8245186798254432E-2</v>
      </c>
      <c r="O2361" s="13">
        <f t="shared" si="3194"/>
        <v>0.10171007362780816</v>
      </c>
      <c r="P2361" s="13">
        <f t="shared" si="3195"/>
        <v>0.10726744233996766</v>
      </c>
      <c r="Q2361" s="13">
        <f t="shared" si="3196"/>
        <v>3.0713831942179474E-2</v>
      </c>
      <c r="R2361" s="13">
        <f t="shared" si="3197"/>
        <v>9.365734799730914E-2</v>
      </c>
      <c r="S2361" s="13">
        <f t="shared" si="3198"/>
        <v>5.208585218654857E-2</v>
      </c>
      <c r="T2361" s="13">
        <f t="shared" si="3199"/>
        <v>5.6564230934802839E-2</v>
      </c>
      <c r="U2361" s="13">
        <f t="shared" si="3200"/>
        <v>9.8774721300259674E-2</v>
      </c>
      <c r="V2361" s="13">
        <f t="shared" si="3201"/>
        <v>1.1240589932428487E-2</v>
      </c>
      <c r="W2361" s="13">
        <f t="shared" si="3202"/>
        <v>1.0797338222869437E-2</v>
      </c>
      <c r="X2361" s="13">
        <f t="shared" si="3203"/>
        <v>1.9884953914878451E-2</v>
      </c>
      <c r="Y2361" s="13">
        <f t="shared" si="3204"/>
        <v>1.8310595817001174E-2</v>
      </c>
      <c r="Z2361" s="13">
        <f t="shared" si="3205"/>
        <v>5.7494789001842607E-2</v>
      </c>
      <c r="AA2361" s="13">
        <f t="shared" si="3206"/>
        <v>6.0636264866664839E-2</v>
      </c>
      <c r="AB2361" s="13">
        <f t="shared" si="3207"/>
        <v>3.1974694409805542E-2</v>
      </c>
      <c r="AC2361" s="13">
        <f t="shared" si="3208"/>
        <v>1.3645233188615173E-3</v>
      </c>
      <c r="AD2361" s="13">
        <f t="shared" si="3209"/>
        <v>2.8468243457502431E-3</v>
      </c>
      <c r="AE2361" s="13">
        <f t="shared" si="3210"/>
        <v>5.2428635419696536E-3</v>
      </c>
      <c r="AF2361" s="13">
        <f t="shared" si="3211"/>
        <v>4.8277685556448674E-3</v>
      </c>
      <c r="AG2361" s="13">
        <f t="shared" si="3212"/>
        <v>2.9636920155427316E-3</v>
      </c>
      <c r="AH2361" s="13">
        <f t="shared" si="3213"/>
        <v>2.6471367434470108E-2</v>
      </c>
      <c r="AI2361" s="13">
        <f t="shared" si="3214"/>
        <v>2.7917744807931969E-2</v>
      </c>
      <c r="AJ2361" s="13">
        <f t="shared" si="3215"/>
        <v>1.4721575624875043E-2</v>
      </c>
      <c r="AK2361" s="13">
        <f t="shared" si="3216"/>
        <v>5.1753174756756469E-3</v>
      </c>
      <c r="AL2361" s="13">
        <f t="shared" si="3217"/>
        <v>1.0601145449679576E-4</v>
      </c>
      <c r="AM2361" s="13">
        <f t="shared" si="3218"/>
        <v>6.0047457536455844E-4</v>
      </c>
      <c r="AN2361" s="13">
        <f t="shared" si="3219"/>
        <v>1.1058660025014238E-3</v>
      </c>
      <c r="AO2361" s="13">
        <f t="shared" si="3220"/>
        <v>1.0183109041261339E-3</v>
      </c>
      <c r="AP2361" s="13">
        <f t="shared" si="3221"/>
        <v>6.2512522319860871E-4</v>
      </c>
      <c r="AQ2361" s="13">
        <f t="shared" si="3222"/>
        <v>2.8781598755524051E-4</v>
      </c>
      <c r="AR2361" s="13">
        <f t="shared" si="3223"/>
        <v>9.7502164076576272E-3</v>
      </c>
      <c r="AS2361" s="13">
        <f t="shared" si="3224"/>
        <v>1.0282961549490715E-2</v>
      </c>
      <c r="AT2361" s="13">
        <f t="shared" si="3225"/>
        <v>5.4224077603682169E-3</v>
      </c>
      <c r="AU2361" s="13">
        <f t="shared" si="3226"/>
        <v>1.9062281346471754E-3</v>
      </c>
      <c r="AV2361" s="13">
        <f t="shared" si="3227"/>
        <v>5.0259578335460199E-4</v>
      </c>
      <c r="AW2361" s="13">
        <f t="shared" si="3228"/>
        <v>5.7195535741206867E-6</v>
      </c>
      <c r="AX2361" s="13">
        <f t="shared" si="3229"/>
        <v>1.0554734910073488E-4</v>
      </c>
      <c r="AY2361" s="13">
        <f t="shared" si="3230"/>
        <v>1.9438162715513553E-4</v>
      </c>
      <c r="AZ2361" s="13">
        <f t="shared" si="3231"/>
        <v>1.7899178566491855E-4</v>
      </c>
      <c r="BA2361" s="13">
        <f t="shared" si="3232"/>
        <v>1.0988027282347564E-4</v>
      </c>
      <c r="BB2361" s="13">
        <f t="shared" si="3233"/>
        <v>5.0590342641605764E-5</v>
      </c>
      <c r="BC2361" s="13">
        <f t="shared" si="3234"/>
        <v>1.8633974618586976E-5</v>
      </c>
      <c r="BD2361" s="13">
        <f t="shared" si="3235"/>
        <v>2.9927530891472888E-3</v>
      </c>
      <c r="BE2361" s="13">
        <f t="shared" si="3236"/>
        <v>3.1562750667412419E-3</v>
      </c>
      <c r="BF2361" s="13">
        <f t="shared" si="3237"/>
        <v>1.6643658865574636E-3</v>
      </c>
      <c r="BG2361" s="13">
        <f t="shared" si="3238"/>
        <v>5.85101899287519E-4</v>
      </c>
      <c r="BH2361" s="13">
        <f t="shared" si="3239"/>
        <v>1.5426786651069212E-4</v>
      </c>
      <c r="BI2361" s="13">
        <f t="shared" si="3240"/>
        <v>3.2539391400698373E-5</v>
      </c>
      <c r="BJ2361" s="14">
        <f t="shared" si="3241"/>
        <v>0.21469290413364367</v>
      </c>
      <c r="BK2361" s="14">
        <f t="shared" si="3242"/>
        <v>0.22748639003735899</v>
      </c>
      <c r="BL2361" s="14">
        <f t="shared" si="3243"/>
        <v>0.49748882037996334</v>
      </c>
      <c r="BM2361" s="14">
        <f t="shared" si="3244"/>
        <v>0.55015276959580806</v>
      </c>
      <c r="BN2361" s="14">
        <f t="shared" si="3245"/>
        <v>0.4468214718834197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1.3937999999999999</v>
      </c>
      <c r="F2362" s="10">
        <f>VLOOKUP(B2362,home!$B$2:$E$405,3,FALSE)</f>
        <v>0.78920000000000001</v>
      </c>
      <c r="G2362" s="10">
        <f>VLOOKUP(C2362,away!$B$2:$E$405,4,FALSE)</f>
        <v>1.5066999999999999</v>
      </c>
      <c r="H2362" s="10">
        <f>VLOOKUP(A2362,away!$A$2:$E$405,3,FALSE)</f>
        <v>1.2</v>
      </c>
      <c r="I2362" s="10">
        <f>VLOOKUP(C2362,away!$B$2:$E$405,3,FALSE)</f>
        <v>0.41670000000000001</v>
      </c>
      <c r="J2362" s="10">
        <f>VLOOKUP(B2362,home!$B$2:$E$405,4,FALSE)</f>
        <v>1.8332999999999999</v>
      </c>
      <c r="K2362" s="12">
        <f t="shared" si="3190"/>
        <v>1.6573503526319999</v>
      </c>
      <c r="L2362" s="12">
        <f t="shared" si="3191"/>
        <v>0.916723332</v>
      </c>
      <c r="M2362" s="13">
        <f t="shared" si="3192"/>
        <v>7.6224397937371971E-2</v>
      </c>
      <c r="N2362" s="13">
        <f t="shared" si="3193"/>
        <v>0.12633053280066533</v>
      </c>
      <c r="O2362" s="13">
        <f t="shared" si="3194"/>
        <v>6.9876684056841568E-2</v>
      </c>
      <c r="P2362" s="13">
        <f t="shared" si="3195"/>
        <v>0.11581014696236122</v>
      </c>
      <c r="Q2362" s="13">
        <f t="shared" si="3196"/>
        <v>0.10468697654268559</v>
      </c>
      <c r="R2362" s="13">
        <f t="shared" si="3197"/>
        <v>3.2028793318849537E-2</v>
      </c>
      <c r="S2362" s="13">
        <f t="shared" si="3198"/>
        <v>4.3988507952740272E-2</v>
      </c>
      <c r="T2362" s="13">
        <f t="shared" si="3199"/>
        <v>9.5968993953216578E-2</v>
      </c>
      <c r="U2362" s="13">
        <f t="shared" si="3200"/>
        <v>5.3082931901372719E-2</v>
      </c>
      <c r="V2362" s="13">
        <f t="shared" si="3201"/>
        <v>7.4259040244823108E-3</v>
      </c>
      <c r="W2362" s="13">
        <f t="shared" si="3202"/>
        <v>5.7834332496332609E-2</v>
      </c>
      <c r="X2362" s="13">
        <f t="shared" si="3203"/>
        <v>5.3018081990033904E-2</v>
      </c>
      <c r="Y2362" s="13">
        <f t="shared" si="3204"/>
        <v>2.4301456389076534E-2</v>
      </c>
      <c r="Z2362" s="13">
        <f t="shared" si="3205"/>
        <v>9.7871807103983629E-3</v>
      </c>
      <c r="AA2362" s="13">
        <f t="shared" si="3206"/>
        <v>1.6220787401651834E-2</v>
      </c>
      <c r="AB2362" s="13">
        <f t="shared" si="3207"/>
        <v>1.344176386004819E-2</v>
      </c>
      <c r="AC2362" s="13">
        <f t="shared" si="3208"/>
        <v>7.0515072902763447E-4</v>
      </c>
      <c r="AD2362" s="13">
        <f t="shared" si="3209"/>
        <v>2.3962937839258295E-2</v>
      </c>
      <c r="AE2362" s="13">
        <f t="shared" si="3210"/>
        <v>2.1967384220513746E-2</v>
      </c>
      <c r="AF2362" s="13">
        <f t="shared" si="3211"/>
        <v>1.006900682897679E-2</v>
      </c>
      <c r="AG2362" s="13">
        <f t="shared" si="3212"/>
        <v>3.076831163396786E-3</v>
      </c>
      <c r="AH2362" s="13">
        <f t="shared" si="3213"/>
        <v>2.2430342279306285E-3</v>
      </c>
      <c r="AI2362" s="13">
        <f t="shared" si="3214"/>
        <v>3.7174935686264724E-3</v>
      </c>
      <c r="AJ2362" s="13">
        <f t="shared" si="3215"/>
        <v>3.0805946384351388E-3</v>
      </c>
      <c r="AK2362" s="13">
        <f t="shared" si="3216"/>
        <v>1.701874870108908E-3</v>
      </c>
      <c r="AL2362" s="13">
        <f t="shared" si="3217"/>
        <v>4.2854315294902586E-5</v>
      </c>
      <c r="AM2362" s="13">
        <f t="shared" si="3218"/>
        <v>7.9429966955986853E-3</v>
      </c>
      <c r="AN2362" s="13">
        <f t="shared" si="3219"/>
        <v>7.2815303968542175E-3</v>
      </c>
      <c r="AO2362" s="13">
        <f t="shared" si="3220"/>
        <v>3.3375744037317397E-3</v>
      </c>
      <c r="AP2362" s="13">
        <f t="shared" si="3221"/>
        <v>1.0198774427289581E-3</v>
      </c>
      <c r="AQ2362" s="13">
        <f t="shared" si="3222"/>
        <v>2.3373636188253236E-4</v>
      </c>
      <c r="AR2362" s="13">
        <f t="shared" si="3223"/>
        <v>4.1124836224372272E-4</v>
      </c>
      <c r="AS2362" s="13">
        <f t="shared" si="3224"/>
        <v>6.8158261818396628E-4</v>
      </c>
      <c r="AT2362" s="13">
        <f t="shared" si="3225"/>
        <v>5.6481059629751929E-4</v>
      </c>
      <c r="AU2362" s="13">
        <f t="shared" si="3226"/>
        <v>3.1202968031466118E-4</v>
      </c>
      <c r="AV2362" s="13">
        <f t="shared" si="3227"/>
        <v>1.2928562517528847E-4</v>
      </c>
      <c r="AW2362" s="13">
        <f t="shared" si="3228"/>
        <v>1.808608925521799E-6</v>
      </c>
      <c r="AX2362" s="13">
        <f t="shared" si="3229"/>
        <v>2.1940547290675476E-3</v>
      </c>
      <c r="AY2362" s="13">
        <f t="shared" si="3230"/>
        <v>2.0113411618211596E-3</v>
      </c>
      <c r="AZ2362" s="13">
        <f t="shared" si="3231"/>
        <v>9.2192168582672226E-4</v>
      </c>
      <c r="BA2362" s="13">
        <f t="shared" si="3232"/>
        <v>2.8171570655804339E-4</v>
      </c>
      <c r="BB2362" s="13">
        <f t="shared" si="3233"/>
        <v>6.4563840298155939E-5</v>
      </c>
      <c r="BC2362" s="13">
        <f t="shared" si="3234"/>
        <v>1.1837435760968279E-5</v>
      </c>
      <c r="BD2362" s="13">
        <f t="shared" si="3235"/>
        <v>6.2833494819268065E-5</v>
      </c>
      <c r="BE2362" s="13">
        <f t="shared" si="3236"/>
        <v>1.0413711479581486E-4</v>
      </c>
      <c r="BF2362" s="13">
        <f t="shared" si="3237"/>
        <v>8.6295841964461435E-5</v>
      </c>
      <c r="BG2362" s="13">
        <f t="shared" si="3238"/>
        <v>4.7674148036825153E-5</v>
      </c>
      <c r="BH2362" s="13">
        <f t="shared" si="3239"/>
        <v>1.9753191515065581E-5</v>
      </c>
      <c r="BI2362" s="13">
        <f t="shared" si="3240"/>
        <v>6.5475917846202751E-6</v>
      </c>
      <c r="BJ2362" s="14">
        <f t="shared" si="3241"/>
        <v>0.54651768408428469</v>
      </c>
      <c r="BK2362" s="14">
        <f t="shared" si="3242"/>
        <v>0.24620830308309952</v>
      </c>
      <c r="BL2362" s="14">
        <f t="shared" si="3243"/>
        <v>0.1978201561089962</v>
      </c>
      <c r="BM2362" s="14">
        <f t="shared" si="3244"/>
        <v>0.4733662598151081</v>
      </c>
      <c r="BN2362" s="14">
        <f t="shared" si="3245"/>
        <v>0.52495753161877523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1.3937999999999999</v>
      </c>
      <c r="F2363" s="10">
        <f>VLOOKUP(B2363,home!$B$2:$E$405,3,FALSE)</f>
        <v>1.1478999999999999</v>
      </c>
      <c r="G2363" s="10">
        <f>VLOOKUP(C2363,away!$B$2:$E$405,4,FALSE)</f>
        <v>1.3632</v>
      </c>
      <c r="H2363" s="10">
        <f>VLOOKUP(A2363,away!$A$2:$E$405,3,FALSE)</f>
        <v>1.2</v>
      </c>
      <c r="I2363" s="10">
        <f>VLOOKUP(C2363,away!$B$2:$E$405,3,FALSE)</f>
        <v>0.66669999999999996</v>
      </c>
      <c r="J2363" s="10">
        <f>VLOOKUP(B2363,home!$B$2:$E$405,4,FALSE)</f>
        <v>0.66669999999999996</v>
      </c>
      <c r="K2363" s="12">
        <f t="shared" si="3190"/>
        <v>2.1810423248639998</v>
      </c>
      <c r="L2363" s="12">
        <f t="shared" si="3191"/>
        <v>0.5333866679999999</v>
      </c>
      <c r="M2363" s="13">
        <f t="shared" si="3192"/>
        <v>6.6242767302767722E-2</v>
      </c>
      <c r="N2363" s="13">
        <f t="shared" si="3193"/>
        <v>0.14447827920345349</v>
      </c>
      <c r="O2363" s="13">
        <f t="shared" si="3194"/>
        <v>3.5333008930722616E-2</v>
      </c>
      <c r="P2363" s="13">
        <f t="shared" si="3195"/>
        <v>7.7062787942703728E-2</v>
      </c>
      <c r="Q2363" s="13">
        <f t="shared" si="3196"/>
        <v>0.15755662098312517</v>
      </c>
      <c r="R2363" s="13">
        <f t="shared" si="3197"/>
        <v>9.4230779519861863E-3</v>
      </c>
      <c r="S2363" s="13">
        <f t="shared" si="3198"/>
        <v>2.2412534708728862E-2</v>
      </c>
      <c r="T2363" s="13">
        <f t="shared" si="3199"/>
        <v>8.4038601087528003E-2</v>
      </c>
      <c r="U2363" s="13">
        <f t="shared" si="3200"/>
        <v>2.0552131843774652E-2</v>
      </c>
      <c r="V2363" s="13">
        <f t="shared" si="3201"/>
        <v>2.897041493221245E-3</v>
      </c>
      <c r="W2363" s="13">
        <f t="shared" si="3202"/>
        <v>0.11454588630891711</v>
      </c>
      <c r="X2363" s="13">
        <f t="shared" si="3203"/>
        <v>6.1097248631420104E-2</v>
      </c>
      <c r="Y2363" s="13">
        <f t="shared" si="3204"/>
        <v>1.6294228935740361E-2</v>
      </c>
      <c r="Z2363" s="13">
        <f t="shared" si="3205"/>
        <v>1.6753813837047252E-3</v>
      </c>
      <c r="AA2363" s="13">
        <f t="shared" si="3206"/>
        <v>3.6540777081492189E-3</v>
      </c>
      <c r="AB2363" s="13">
        <f t="shared" si="3207"/>
        <v>3.9848490699077458E-3</v>
      </c>
      <c r="AC2363" s="13">
        <f t="shared" si="3208"/>
        <v>2.1064006621368406E-4</v>
      </c>
      <c r="AD2363" s="13">
        <f t="shared" si="3209"/>
        <v>6.2457356544702004E-2</v>
      </c>
      <c r="AE2363" s="13">
        <f t="shared" si="3210"/>
        <v>3.3313921299466587E-2</v>
      </c>
      <c r="AF2363" s="13">
        <f t="shared" si="3211"/>
        <v>8.8846007399683551E-3</v>
      </c>
      <c r="AG2363" s="13">
        <f t="shared" si="3212"/>
        <v>1.5796425284006848E-3</v>
      </c>
      <c r="AH2363" s="13">
        <f t="shared" si="3213"/>
        <v>2.2340652347087309E-4</v>
      </c>
      <c r="AI2363" s="13">
        <f t="shared" si="3214"/>
        <v>4.8725908334069684E-4</v>
      </c>
      <c r="AJ2363" s="13">
        <f t="shared" si="3215"/>
        <v>5.3136634197024761E-4</v>
      </c>
      <c r="AK2363" s="13">
        <f t="shared" si="3216"/>
        <v>3.8631082728175591E-4</v>
      </c>
      <c r="AL2363" s="13">
        <f t="shared" si="3217"/>
        <v>9.8018313037378119E-6</v>
      </c>
      <c r="AM2363" s="13">
        <f t="shared" si="3218"/>
        <v>2.7244427624623323E-2</v>
      </c>
      <c r="AN2363" s="13">
        <f t="shared" si="3219"/>
        <v>1.4531814472264986E-2</v>
      </c>
      <c r="AO2363" s="13">
        <f t="shared" si="3220"/>
        <v>3.8755380506777987E-3</v>
      </c>
      <c r="AP2363" s="13">
        <f t="shared" si="3221"/>
        <v>6.8905344251941533E-4</v>
      </c>
      <c r="AQ2363" s="13">
        <f t="shared" si="3222"/>
        <v>9.1882979944840062E-5</v>
      </c>
      <c r="AR2363" s="13">
        <f t="shared" si="3223"/>
        <v>2.3832412232718557E-5</v>
      </c>
      <c r="AS2363" s="13">
        <f t="shared" si="3224"/>
        <v>5.1979499783165711E-5</v>
      </c>
      <c r="AT2363" s="13">
        <f t="shared" si="3225"/>
        <v>5.6684744526171774E-5</v>
      </c>
      <c r="AU2363" s="13">
        <f t="shared" si="3226"/>
        <v>4.1210608995227856E-5</v>
      </c>
      <c r="AV2363" s="13">
        <f t="shared" si="3227"/>
        <v>2.2470520613003259E-5</v>
      </c>
      <c r="AW2363" s="13">
        <f t="shared" si="3228"/>
        <v>3.1674587865137819E-7</v>
      </c>
      <c r="AX2363" s="13">
        <f t="shared" si="3229"/>
        <v>9.9035416276662385E-3</v>
      </c>
      <c r="AY2363" s="13">
        <f t="shared" si="3230"/>
        <v>5.2824170701801908E-3</v>
      </c>
      <c r="AZ2363" s="13">
        <f t="shared" si="3231"/>
        <v>1.4087854200248667E-3</v>
      </c>
      <c r="BA2363" s="13">
        <f t="shared" si="3232"/>
        <v>2.5047578703801468E-4</v>
      </c>
      <c r="BB2363" s="13">
        <f t="shared" si="3233"/>
        <v>3.340011136572104E-5</v>
      </c>
      <c r="BC2363" s="13">
        <f t="shared" si="3234"/>
        <v>3.5630348224381747E-6</v>
      </c>
      <c r="BD2363" s="13">
        <f t="shared" si="3235"/>
        <v>2.1186484918686981E-6</v>
      </c>
      <c r="BE2363" s="13">
        <f t="shared" si="3236"/>
        <v>4.6208620322749126E-6</v>
      </c>
      <c r="BF2363" s="13">
        <f t="shared" si="3237"/>
        <v>5.0391478348743322E-6</v>
      </c>
      <c r="BG2363" s="13">
        <f t="shared" si="3238"/>
        <v>3.6635315697025679E-6</v>
      </c>
      <c r="BH2363" s="13">
        <f t="shared" si="3239"/>
        <v>1.997579352999187E-6</v>
      </c>
      <c r="BI2363" s="13">
        <f t="shared" si="3240"/>
        <v>8.7136102323313427E-7</v>
      </c>
      <c r="BJ2363" s="14">
        <f t="shared" si="3241"/>
        <v>0.74756128588384985</v>
      </c>
      <c r="BK2363" s="14">
        <f t="shared" si="3242"/>
        <v>0.17411799041511916</v>
      </c>
      <c r="BL2363" s="14">
        <f t="shared" si="3243"/>
        <v>7.4789977197059265E-2</v>
      </c>
      <c r="BM2363" s="14">
        <f t="shared" si="3244"/>
        <v>0.5027659922406722</v>
      </c>
      <c r="BN2363" s="14">
        <f t="shared" si="3245"/>
        <v>0.49009654231475885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1.3937999999999999</v>
      </c>
      <c r="F2364" s="10">
        <f>VLOOKUP(B2364,home!$B$2:$E$405,3,FALSE)</f>
        <v>0.93269999999999997</v>
      </c>
      <c r="G2364" s="10">
        <f>VLOOKUP(C2364,away!$B$2:$E$405,4,FALSE)</f>
        <v>0.71750000000000003</v>
      </c>
      <c r="H2364" s="10">
        <f>VLOOKUP(A2364,away!$A$2:$E$405,3,FALSE)</f>
        <v>1.2</v>
      </c>
      <c r="I2364" s="10">
        <f>VLOOKUP(C2364,away!$B$2:$E$405,3,FALSE)</f>
        <v>0.41670000000000001</v>
      </c>
      <c r="J2364" s="10">
        <f>VLOOKUP(B2364,home!$B$2:$E$405,4,FALSE)</f>
        <v>1.1667000000000001</v>
      </c>
      <c r="K2364" s="12">
        <f t="shared" si="3190"/>
        <v>0.93274803404999995</v>
      </c>
      <c r="L2364" s="12">
        <f t="shared" si="3191"/>
        <v>0.58339666800000012</v>
      </c>
      <c r="M2364" s="13">
        <f t="shared" si="3192"/>
        <v>0.21955671392505946</v>
      </c>
      <c r="N2364" s="13">
        <f t="shared" si="3193"/>
        <v>0.20479109327607747</v>
      </c>
      <c r="O2364" s="13">
        <f t="shared" si="3194"/>
        <v>0.12808865534090894</v>
      </c>
      <c r="P2364" s="13">
        <f t="shared" si="3195"/>
        <v>0.11947444145334082</v>
      </c>
      <c r="Q2364" s="13">
        <f t="shared" si="3196"/>
        <v>9.550924482210571E-2</v>
      </c>
      <c r="R2364" s="13">
        <f t="shared" si="3197"/>
        <v>3.7363247367243335E-2</v>
      </c>
      <c r="S2364" s="13">
        <f t="shared" si="3198"/>
        <v>1.6253365594481324E-2</v>
      </c>
      <c r="T2364" s="13">
        <f t="shared" si="3199"/>
        <v>5.5719775192412731E-2</v>
      </c>
      <c r="U2364" s="13">
        <f t="shared" si="3200"/>
        <v>3.4850495527520058E-2</v>
      </c>
      <c r="V2364" s="13">
        <f t="shared" si="3201"/>
        <v>9.8271838612273214E-4</v>
      </c>
      <c r="W2364" s="13">
        <f t="shared" si="3202"/>
        <v>2.969535344713975E-2</v>
      </c>
      <c r="X2364" s="13">
        <f t="shared" si="3203"/>
        <v>1.7324170256143648E-2</v>
      </c>
      <c r="Y2364" s="13">
        <f t="shared" si="3204"/>
        <v>5.0534316016494548E-3</v>
      </c>
      <c r="Z2364" s="13">
        <f t="shared" si="3205"/>
        <v>7.2658646732365138E-3</v>
      </c>
      <c r="AA2364" s="13">
        <f t="shared" si="3206"/>
        <v>6.7772209896347036E-3</v>
      </c>
      <c r="AB2364" s="13">
        <f t="shared" si="3207"/>
        <v>3.1607197772020824E-3</v>
      </c>
      <c r="AC2364" s="13">
        <f t="shared" si="3208"/>
        <v>3.3422380995832634E-5</v>
      </c>
      <c r="AD2364" s="13">
        <f t="shared" si="3209"/>
        <v>6.9245706370598724E-3</v>
      </c>
      <c r="AE2364" s="13">
        <f t="shared" si="3210"/>
        <v>4.0397714369913677E-3</v>
      </c>
      <c r="AF2364" s="13">
        <f t="shared" si="3211"/>
        <v>1.1783945979111678E-3</v>
      </c>
      <c r="AG2364" s="13">
        <f t="shared" si="3212"/>
        <v>2.2915716067019179E-4</v>
      </c>
      <c r="AH2364" s="13">
        <f t="shared" si="3213"/>
        <v>1.0597203101262726E-3</v>
      </c>
      <c r="AI2364" s="13">
        <f t="shared" si="3214"/>
        <v>9.8845203591313717E-4</v>
      </c>
      <c r="AJ2364" s="13">
        <f t="shared" si="3215"/>
        <v>4.6098834662534926E-4</v>
      </c>
      <c r="AK2364" s="13">
        <f t="shared" si="3216"/>
        <v>1.4332865801158483E-4</v>
      </c>
      <c r="AL2364" s="13">
        <f t="shared" si="3217"/>
        <v>7.2748771470150816E-7</v>
      </c>
      <c r="AM2364" s="13">
        <f t="shared" si="3218"/>
        <v>1.2917759296715906E-3</v>
      </c>
      <c r="AN2364" s="13">
        <f t="shared" si="3219"/>
        <v>7.5361777317300852E-4</v>
      </c>
      <c r="AO2364" s="13">
        <f t="shared" si="3220"/>
        <v>2.1982904890735646E-4</v>
      </c>
      <c r="AP2364" s="13">
        <f t="shared" si="3221"/>
        <v>4.2749178220720286E-5</v>
      </c>
      <c r="AQ2364" s="13">
        <f t="shared" si="3222"/>
        <v>6.2349320334265953E-6</v>
      </c>
      <c r="AR2364" s="13">
        <f t="shared" si="3223"/>
        <v>1.2364745958791886E-4</v>
      </c>
      <c r="AS2364" s="13">
        <f t="shared" si="3224"/>
        <v>1.1533192484590813E-4</v>
      </c>
      <c r="AT2364" s="13">
        <f t="shared" si="3225"/>
        <v>5.3787813081611573E-5</v>
      </c>
      <c r="AU2364" s="13">
        <f t="shared" si="3226"/>
        <v>1.6723492302574024E-5</v>
      </c>
      <c r="AV2364" s="13">
        <f t="shared" si="3227"/>
        <v>3.8997011419190569E-6</v>
      </c>
      <c r="AW2364" s="13">
        <f t="shared" si="3228"/>
        <v>1.0996423306295451E-8</v>
      </c>
      <c r="AX2364" s="13">
        <f t="shared" si="3229"/>
        <v>2.0081690980571445E-4</v>
      </c>
      <c r="AY2364" s="13">
        <f t="shared" si="3230"/>
        <v>1.1715591605871036E-4</v>
      </c>
      <c r="AZ2364" s="13">
        <f t="shared" si="3231"/>
        <v>3.4174185532569656E-5</v>
      </c>
      <c r="BA2364" s="13">
        <f t="shared" si="3232"/>
        <v>6.6457019904383171E-6</v>
      </c>
      <c r="BB2364" s="13">
        <f t="shared" si="3233"/>
        <v>9.6927009943567038E-7</v>
      </c>
      <c r="BC2364" s="13">
        <f t="shared" si="3234"/>
        <v>1.1309378928055978E-7</v>
      </c>
      <c r="BD2364" s="13">
        <f t="shared" si="3235"/>
        <v>1.2022585988376088E-5</v>
      </c>
      <c r="BE2364" s="13">
        <f t="shared" si="3236"/>
        <v>1.1214043444854872E-5</v>
      </c>
      <c r="BF2364" s="13">
        <f t="shared" si="3237"/>
        <v>5.2299384884698352E-6</v>
      </c>
      <c r="BG2364" s="13">
        <f t="shared" si="3238"/>
        <v>1.6260716144408893E-6</v>
      </c>
      <c r="BH2364" s="13">
        <f t="shared" si="3239"/>
        <v>3.7917877539856218E-7</v>
      </c>
      <c r="BI2364" s="13">
        <f t="shared" si="3240"/>
        <v>7.073565146129909E-8</v>
      </c>
      <c r="BJ2364" s="14">
        <f t="shared" si="3241"/>
        <v>0.42313904436744371</v>
      </c>
      <c r="BK2364" s="14">
        <f t="shared" si="3242"/>
        <v>0.35641854514377358</v>
      </c>
      <c r="BL2364" s="14">
        <f t="shared" si="3243"/>
        <v>0.21323676129810848</v>
      </c>
      <c r="BM2364" s="14">
        <f t="shared" si="3244"/>
        <v>0.19515967437819096</v>
      </c>
      <c r="BN2364" s="14">
        <f t="shared" si="3245"/>
        <v>0.80478339618473593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1.5941000000000001</v>
      </c>
      <c r="F2365" s="10">
        <f>VLOOKUP(B2365,home!$B$2:$E$405,3,FALSE)</f>
        <v>1.0664</v>
      </c>
      <c r="G2365" s="10">
        <f>VLOOKUP(C2365,away!$B$2:$E$405,4,FALSE)</f>
        <v>0.9758</v>
      </c>
      <c r="H2365" s="10">
        <f>VLOOKUP(A2365,away!$A$2:$E$405,3,FALSE)</f>
        <v>1.1647000000000001</v>
      </c>
      <c r="I2365" s="10">
        <f>VLOOKUP(C2365,away!$B$2:$E$405,3,FALSE)</f>
        <v>1.0494000000000001</v>
      </c>
      <c r="J2365" s="10">
        <f>VLOOKUP(B2365,home!$B$2:$E$405,4,FALSE)</f>
        <v>1.3736999999999999</v>
      </c>
      <c r="K2365" s="12">
        <f t="shared" si="3190"/>
        <v>1.6588094925920001</v>
      </c>
      <c r="L2365" s="12">
        <f t="shared" si="3191"/>
        <v>1.6789858404660001</v>
      </c>
      <c r="M2365" s="13">
        <f t="shared" si="3192"/>
        <v>3.5515170595801747E-2</v>
      </c>
      <c r="N2365" s="13">
        <f t="shared" si="3193"/>
        <v>5.891290211534022E-2</v>
      </c>
      <c r="O2365" s="13">
        <f t="shared" si="3194"/>
        <v>5.9629468552085577E-2</v>
      </c>
      <c r="P2365" s="13">
        <f t="shared" si="3195"/>
        <v>9.8913928472415702E-2</v>
      </c>
      <c r="Q2365" s="13">
        <f t="shared" si="3196"/>
        <v>4.8862640632534843E-2</v>
      </c>
      <c r="R2365" s="13">
        <f t="shared" si="3197"/>
        <v>5.0058516686732162E-2</v>
      </c>
      <c r="S2365" s="13">
        <f t="shared" si="3198"/>
        <v>6.8871732007129469E-2</v>
      </c>
      <c r="T2365" s="13">
        <f t="shared" si="3199"/>
        <v>8.2039681749804652E-2</v>
      </c>
      <c r="U2365" s="13">
        <f t="shared" si="3200"/>
        <v>8.3037542665026345E-2</v>
      </c>
      <c r="V2365" s="13">
        <f t="shared" si="3201"/>
        <v>2.1312875156166762E-2</v>
      </c>
      <c r="W2365" s="13">
        <f t="shared" si="3202"/>
        <v>2.7017937371453457E-2</v>
      </c>
      <c r="X2365" s="13">
        <f t="shared" si="3203"/>
        <v>4.5362734285267534E-2</v>
      </c>
      <c r="Y2365" s="13">
        <f t="shared" si="3204"/>
        <v>3.8081694274892879E-2</v>
      </c>
      <c r="Z2365" s="13">
        <f t="shared" si="3205"/>
        <v>2.8015846903918097E-2</v>
      </c>
      <c r="AA2365" s="13">
        <f t="shared" si="3206"/>
        <v>4.6472952787223534E-2</v>
      </c>
      <c r="AB2365" s="13">
        <f t="shared" si="3207"/>
        <v>3.8544887616113126E-2</v>
      </c>
      <c r="AC2365" s="13">
        <f t="shared" si="3208"/>
        <v>3.7099290482287047E-3</v>
      </c>
      <c r="AD2365" s="13">
        <f t="shared" si="3209"/>
        <v>1.1204402745505788E-2</v>
      </c>
      <c r="AE2365" s="13">
        <f t="shared" si="3210"/>
        <v>1.8812033560582593E-2</v>
      </c>
      <c r="AF2365" s="13">
        <f t="shared" si="3211"/>
        <v>1.5792568989294684E-2</v>
      </c>
      <c r="AG2365" s="13">
        <f t="shared" si="3212"/>
        <v>8.8384999058694087E-3</v>
      </c>
      <c r="AH2365" s="13">
        <f t="shared" si="3213"/>
        <v>1.1759552565085435E-2</v>
      </c>
      <c r="AI2365" s="13">
        <f t="shared" si="3214"/>
        <v>1.9506857423598322E-2</v>
      </c>
      <c r="AJ2365" s="13">
        <f t="shared" si="3215"/>
        <v>1.6179080132451812E-2</v>
      </c>
      <c r="AK2365" s="13">
        <f t="shared" si="3216"/>
        <v>8.9460039017059002E-3</v>
      </c>
      <c r="AL2365" s="13">
        <f t="shared" si="3217"/>
        <v>4.1330355491251384E-4</v>
      </c>
      <c r="AM2365" s="13">
        <f t="shared" si="3218"/>
        <v>3.7171939266137707E-3</v>
      </c>
      <c r="AN2365" s="13">
        <f t="shared" si="3219"/>
        <v>6.2411159690507331E-3</v>
      </c>
      <c r="AO2365" s="13">
        <f t="shared" si="3220"/>
        <v>5.2393726703712099E-3</v>
      </c>
      <c r="AP2365" s="13">
        <f t="shared" si="3221"/>
        <v>2.9322775088259324E-3</v>
      </c>
      <c r="AQ2365" s="13">
        <f t="shared" si="3222"/>
        <v>1.230813104408915E-3</v>
      </c>
      <c r="AR2365" s="13">
        <f t="shared" si="3223"/>
        <v>3.948824449398816E-3</v>
      </c>
      <c r="AS2365" s="13">
        <f t="shared" si="3224"/>
        <v>6.5503474812421336E-3</v>
      </c>
      <c r="AT2365" s="13">
        <f t="shared" si="3225"/>
        <v>5.4328892908302754E-3</v>
      </c>
      <c r="AU2365" s="13">
        <f t="shared" si="3226"/>
        <v>3.00404277594356E-3</v>
      </c>
      <c r="AV2365" s="13">
        <f t="shared" si="3227"/>
        <v>1.2457836682219002E-3</v>
      </c>
      <c r="AW2365" s="13">
        <f t="shared" si="3228"/>
        <v>3.1974972934245582E-5</v>
      </c>
      <c r="AX2365" s="13">
        <f t="shared" si="3229"/>
        <v>1.0276860952120421E-3</v>
      </c>
      <c r="AY2365" s="13">
        <f t="shared" si="3230"/>
        <v>1.7254704023048125E-3</v>
      </c>
      <c r="AZ2365" s="13">
        <f t="shared" si="3231"/>
        <v>1.4485201868064766E-3</v>
      </c>
      <c r="BA2365" s="13">
        <f t="shared" si="3232"/>
        <v>8.106816277590798E-4</v>
      </c>
      <c r="BB2365" s="13">
        <f t="shared" si="3233"/>
        <v>3.4028074353335607E-4</v>
      </c>
      <c r="BC2365" s="13">
        <f t="shared" si="3234"/>
        <v>1.1426531003514948E-4</v>
      </c>
      <c r="BD2365" s="13">
        <f t="shared" si="3235"/>
        <v>1.1050033895044266E-3</v>
      </c>
      <c r="BE2365" s="13">
        <f t="shared" si="3236"/>
        <v>1.832990111856278E-3</v>
      </c>
      <c r="BF2365" s="13">
        <f t="shared" si="3237"/>
        <v>1.5202906986872332E-3</v>
      </c>
      <c r="BG2365" s="13">
        <f t="shared" si="3238"/>
        <v>8.4062421416056872E-4</v>
      </c>
      <c r="BH2365" s="13">
        <f t="shared" si="3239"/>
        <v>3.4860885653806051E-4</v>
      </c>
      <c r="BI2365" s="13">
        <f t="shared" si="3240"/>
        <v>1.1565513608539541E-4</v>
      </c>
      <c r="BJ2365" s="14">
        <f t="shared" si="3241"/>
        <v>0.37975277317546768</v>
      </c>
      <c r="BK2365" s="14">
        <f t="shared" si="3242"/>
        <v>0.23046240923695968</v>
      </c>
      <c r="BL2365" s="14">
        <f t="shared" si="3243"/>
        <v>0.36007992240249087</v>
      </c>
      <c r="BM2365" s="14">
        <f t="shared" si="3244"/>
        <v>0.64472482923455554</v>
      </c>
      <c r="BN2365" s="14">
        <f t="shared" si="3245"/>
        <v>0.35189262705491026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1.5941000000000001</v>
      </c>
      <c r="F2366" s="10">
        <f>VLOOKUP(B2366,home!$B$2:$E$405,3,FALSE)</f>
        <v>1.6728000000000001</v>
      </c>
      <c r="G2366" s="10">
        <f>VLOOKUP(C2366,away!$B$2:$E$405,4,FALSE)</f>
        <v>0.83640000000000003</v>
      </c>
      <c r="H2366" s="10">
        <f>VLOOKUP(A2366,away!$A$2:$E$405,3,FALSE)</f>
        <v>1.1647000000000001</v>
      </c>
      <c r="I2366" s="10">
        <f>VLOOKUP(C2366,away!$B$2:$E$405,3,FALSE)</f>
        <v>0.76319999999999999</v>
      </c>
      <c r="J2366" s="10">
        <f>VLOOKUP(B2366,home!$B$2:$E$405,4,FALSE)</f>
        <v>0.66779999999999995</v>
      </c>
      <c r="K2366" s="12">
        <f t="shared" si="3190"/>
        <v>2.2303530054720002</v>
      </c>
      <c r="L2366" s="12">
        <f t="shared" si="3191"/>
        <v>0.59360677891199998</v>
      </c>
      <c r="M2366" s="13">
        <f t="shared" si="3192"/>
        <v>5.9370382718987931E-2</v>
      </c>
      <c r="N2366" s="13">
        <f t="shared" si="3193"/>
        <v>0.13241691153331761</v>
      </c>
      <c r="O2366" s="13">
        <f t="shared" si="3194"/>
        <v>3.5242661648591092E-2</v>
      </c>
      <c r="P2366" s="13">
        <f t="shared" si="3195"/>
        <v>7.8603576328767924E-2</v>
      </c>
      <c r="Q2366" s="13">
        <f t="shared" si="3196"/>
        <v>0.14766822830682752</v>
      </c>
      <c r="R2366" s="13">
        <f t="shared" si="3197"/>
        <v>1.0460141430752815E-2</v>
      </c>
      <c r="S2366" s="13">
        <f t="shared" si="3198"/>
        <v>2.6016853558602813E-2</v>
      </c>
      <c r="T2366" s="13">
        <f t="shared" si="3199"/>
        <v>8.765686135285769E-2</v>
      </c>
      <c r="U2366" s="13">
        <f t="shared" si="3200"/>
        <v>2.3329807877741728E-2</v>
      </c>
      <c r="V2366" s="13">
        <f t="shared" si="3201"/>
        <v>3.8272313958431616E-3</v>
      </c>
      <c r="W2366" s="13">
        <f t="shared" si="3202"/>
        <v>0.10978409227228607</v>
      </c>
      <c r="X2366" s="13">
        <f t="shared" si="3203"/>
        <v>6.5168581389529523E-2</v>
      </c>
      <c r="Y2366" s="13">
        <f t="shared" si="3204"/>
        <v>1.9342255842451559E-2</v>
      </c>
      <c r="Z2366" s="13">
        <f t="shared" si="3205"/>
        <v>2.069736953891046E-3</v>
      </c>
      <c r="AA2366" s="13">
        <f t="shared" si="3206"/>
        <v>4.6162440356473568E-3</v>
      </c>
      <c r="AB2366" s="13">
        <f t="shared" si="3207"/>
        <v>5.14792687944914E-3</v>
      </c>
      <c r="AC2366" s="13">
        <f t="shared" si="3208"/>
        <v>3.1669207500198768E-4</v>
      </c>
      <c r="AD2366" s="13">
        <f t="shared" si="3209"/>
        <v>6.1214320038127171E-2</v>
      </c>
      <c r="AE2366" s="13">
        <f t="shared" si="3210"/>
        <v>3.633723534112096E-2</v>
      </c>
      <c r="AF2366" s="13">
        <f t="shared" si="3211"/>
        <v>1.0785014612705051E-2</v>
      </c>
      <c r="AG2366" s="13">
        <f t="shared" si="3212"/>
        <v>2.134019261588899E-3</v>
      </c>
      <c r="AH2366" s="13">
        <f t="shared" si="3213"/>
        <v>3.0715247159859957E-4</v>
      </c>
      <c r="AI2366" s="13">
        <f t="shared" si="3214"/>
        <v>6.850584381680897E-4</v>
      </c>
      <c r="AJ2366" s="13">
        <f t="shared" si="3215"/>
        <v>7.6396107324607681E-4</v>
      </c>
      <c r="AK2366" s="13">
        <f t="shared" si="3216"/>
        <v>5.6796762525933406E-4</v>
      </c>
      <c r="AL2366" s="13">
        <f t="shared" si="3217"/>
        <v>1.6771412647251322E-5</v>
      </c>
      <c r="AM2366" s="13">
        <f t="shared" si="3218"/>
        <v>2.7305908534992349E-2</v>
      </c>
      <c r="AN2366" s="13">
        <f t="shared" si="3219"/>
        <v>1.6208972410722496E-2</v>
      </c>
      <c r="AO2366" s="13">
        <f t="shared" si="3220"/>
        <v>4.8108779511012272E-3</v>
      </c>
      <c r="AP2366" s="13">
        <f t="shared" si="3221"/>
        <v>9.5192325476398739E-4</v>
      </c>
      <c r="AQ2366" s="13">
        <f t="shared" si="3222"/>
        <v>1.412670242579694E-4</v>
      </c>
      <c r="AR2366" s="13">
        <f t="shared" si="3223"/>
        <v>3.6465557860100864E-5</v>
      </c>
      <c r="AS2366" s="13">
        <f t="shared" si="3224"/>
        <v>8.1331066569489068E-5</v>
      </c>
      <c r="AT2366" s="13">
        <f t="shared" si="3225"/>
        <v>9.069849438075166E-5</v>
      </c>
      <c r="AU2366" s="13">
        <f t="shared" si="3226"/>
        <v>6.7429886511298257E-5</v>
      </c>
      <c r="AV2366" s="13">
        <f t="shared" si="3227"/>
        <v>3.7598112509777497E-5</v>
      </c>
      <c r="AW2366" s="13">
        <f t="shared" si="3228"/>
        <v>6.1679323454331275E-7</v>
      </c>
      <c r="AX2366" s="13">
        <f t="shared" si="3229"/>
        <v>1.0150302528027292E-2</v>
      </c>
      <c r="AY2366" s="13">
        <f t="shared" si="3230"/>
        <v>6.0252883886446106E-3</v>
      </c>
      <c r="AZ2366" s="13">
        <f t="shared" si="3231"/>
        <v>1.7883260161996007E-3</v>
      </c>
      <c r="BA2366" s="13">
        <f t="shared" si="3232"/>
        <v>3.5385414870692472E-4</v>
      </c>
      <c r="BB2366" s="13">
        <f t="shared" si="3233"/>
        <v>5.2512555354641351E-5</v>
      </c>
      <c r="BC2366" s="13">
        <f t="shared" si="3234"/>
        <v>6.2343617673013522E-6</v>
      </c>
      <c r="BD2366" s="13">
        <f t="shared" si="3235"/>
        <v>3.6077003904272707E-6</v>
      </c>
      <c r="BE2366" s="13">
        <f t="shared" si="3236"/>
        <v>8.0464454086319697E-6</v>
      </c>
      <c r="BF2366" s="13">
        <f t="shared" si="3237"/>
        <v>8.9732068502543496E-6</v>
      </c>
      <c r="BG2366" s="13">
        <f t="shared" si="3238"/>
        <v>6.6711396223955757E-6</v>
      </c>
      <c r="BH2366" s="13">
        <f t="shared" si="3239"/>
        <v>3.7197490766833297E-6</v>
      </c>
      <c r="BI2366" s="13">
        <f t="shared" si="3240"/>
        <v>1.6592707065564716E-6</v>
      </c>
      <c r="BJ2366" s="14">
        <f t="shared" si="3241"/>
        <v>0.74030298712535059</v>
      </c>
      <c r="BK2366" s="14">
        <f t="shared" si="3242"/>
        <v>0.17417679587849566</v>
      </c>
      <c r="BL2366" s="14">
        <f t="shared" si="3243"/>
        <v>8.1467122110340601E-2</v>
      </c>
      <c r="BM2366" s="14">
        <f t="shared" si="3244"/>
        <v>0.52823006850542298</v>
      </c>
      <c r="BN2366" s="14">
        <f t="shared" si="3245"/>
        <v>0.46376190196724487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1.5941000000000001</v>
      </c>
      <c r="F2367" s="10">
        <f>VLOOKUP(B2367,home!$B$2:$E$405,3,FALSE)</f>
        <v>0.83640000000000003</v>
      </c>
      <c r="G2367" s="10">
        <f>VLOOKUP(C2367,away!$B$2:$E$405,4,FALSE)</f>
        <v>0.87819999999999998</v>
      </c>
      <c r="H2367" s="10">
        <f>VLOOKUP(A2367,away!$A$2:$E$405,3,FALSE)</f>
        <v>1.1647000000000001</v>
      </c>
      <c r="I2367" s="10">
        <f>VLOOKUP(C2367,away!$B$2:$E$405,3,FALSE)</f>
        <v>1.0303</v>
      </c>
      <c r="J2367" s="10">
        <f>VLOOKUP(B2367,home!$B$2:$E$405,4,FALSE)</f>
        <v>1.0494000000000001</v>
      </c>
      <c r="K2367" s="12">
        <f t="shared" si="3190"/>
        <v>1.170908661768</v>
      </c>
      <c r="L2367" s="12">
        <f t="shared" si="3191"/>
        <v>1.2592699362540003</v>
      </c>
      <c r="M2367" s="13">
        <f t="shared" si="3192"/>
        <v>8.8021110782193185E-2</v>
      </c>
      <c r="N2367" s="13">
        <f t="shared" si="3193"/>
        <v>0.10306468103331068</v>
      </c>
      <c r="O2367" s="13">
        <f t="shared" si="3194"/>
        <v>0.1108423385636987</v>
      </c>
      <c r="P2367" s="13">
        <f t="shared" si="3195"/>
        <v>0.12978625431485602</v>
      </c>
      <c r="Q2367" s="13">
        <f t="shared" si="3196"/>
        <v>6.0339663872129801E-2</v>
      </c>
      <c r="R2367" s="13">
        <f t="shared" si="3197"/>
        <v>6.9790212308676602E-2</v>
      </c>
      <c r="S2367" s="13">
        <f t="shared" si="3198"/>
        <v>4.7842135992699132E-2</v>
      </c>
      <c r="T2367" s="13">
        <f t="shared" si="3199"/>
        <v>7.5983924677844691E-2</v>
      </c>
      <c r="U2367" s="13">
        <f t="shared" si="3200"/>
        <v>8.1717964098857121E-2</v>
      </c>
      <c r="V2367" s="13">
        <f t="shared" si="3201"/>
        <v>7.8380838588181581E-3</v>
      </c>
      <c r="W2367" s="13">
        <f t="shared" si="3202"/>
        <v>2.3550745025348815E-2</v>
      </c>
      <c r="X2367" s="13">
        <f t="shared" si="3203"/>
        <v>2.9656745186805215E-2</v>
      </c>
      <c r="Y2367" s="13">
        <f t="shared" si="3204"/>
        <v>1.8672923810444671E-2</v>
      </c>
      <c r="Z2367" s="13">
        <f t="shared" si="3205"/>
        <v>2.9294905401700121E-2</v>
      </c>
      <c r="AA2367" s="13">
        <f t="shared" si="3206"/>
        <v>3.4301658480524841E-2</v>
      </c>
      <c r="AB2367" s="13">
        <f t="shared" si="3207"/>
        <v>2.0082054513927156E-2</v>
      </c>
      <c r="AC2367" s="13">
        <f t="shared" si="3208"/>
        <v>7.2232355397599754E-4</v>
      </c>
      <c r="AD2367" s="13">
        <f t="shared" si="3209"/>
        <v>6.8939428353176372E-3</v>
      </c>
      <c r="AE2367" s="13">
        <f t="shared" si="3210"/>
        <v>8.6813349547691619E-3</v>
      </c>
      <c r="AF2367" s="13">
        <f t="shared" si="3211"/>
        <v>5.4660720575458949E-3</v>
      </c>
      <c r="AG2367" s="13">
        <f t="shared" si="3212"/>
        <v>2.2944200704885314E-3</v>
      </c>
      <c r="AH2367" s="13">
        <f t="shared" si="3213"/>
        <v>9.2225484144414661E-3</v>
      </c>
      <c r="AI2367" s="13">
        <f t="shared" si="3214"/>
        <v>1.0798761822044246E-2</v>
      </c>
      <c r="AJ2367" s="13">
        <f t="shared" si="3215"/>
        <v>6.3221818769005995E-3</v>
      </c>
      <c r="AK2367" s="13">
        <f t="shared" si="3216"/>
        <v>2.4675658403118614E-3</v>
      </c>
      <c r="AL2367" s="13">
        <f t="shared" si="3217"/>
        <v>4.2602356476012422E-5</v>
      </c>
      <c r="AM2367" s="13">
        <f t="shared" si="3218"/>
        <v>1.6144354759213718E-3</v>
      </c>
      <c r="AN2367" s="13">
        <f t="shared" si="3219"/>
        <v>2.0330100588497025E-3</v>
      </c>
      <c r="AO2367" s="13">
        <f t="shared" si="3220"/>
        <v>1.2800542236057035E-3</v>
      </c>
      <c r="AP2367" s="13">
        <f t="shared" si="3221"/>
        <v>5.3731126685387283E-4</v>
      </c>
      <c r="AQ2367" s="13">
        <f t="shared" si="3222"/>
        <v>1.6915498118990805E-4</v>
      </c>
      <c r="AR2367" s="13">
        <f t="shared" si="3223"/>
        <v>2.3227355907906267E-3</v>
      </c>
      <c r="AS2367" s="13">
        <f t="shared" si="3224"/>
        <v>2.7197112222535577E-3</v>
      </c>
      <c r="AT2367" s="13">
        <f t="shared" si="3225"/>
        <v>1.5922667138221626E-3</v>
      </c>
      <c r="AU2367" s="13">
        <f t="shared" si="3226"/>
        <v>6.2146629568641317E-4</v>
      </c>
      <c r="AV2367" s="13">
        <f t="shared" si="3227"/>
        <v>1.8192006715402346E-4</v>
      </c>
      <c r="AW2367" s="13">
        <f t="shared" si="3228"/>
        <v>1.7449097731192845E-6</v>
      </c>
      <c r="AX2367" s="13">
        <f t="shared" si="3229"/>
        <v>3.1505941377031333E-4</v>
      </c>
      <c r="AY2367" s="13">
        <f t="shared" si="3230"/>
        <v>3.9674484789476518E-4</v>
      </c>
      <c r="AZ2367" s="13">
        <f t="shared" si="3231"/>
        <v>2.4980442965877206E-4</v>
      </c>
      <c r="BA2367" s="13">
        <f t="shared" si="3232"/>
        <v>1.0485706940412295E-4</v>
      </c>
      <c r="BB2367" s="13">
        <f t="shared" si="3233"/>
        <v>3.3010838776077786E-5</v>
      </c>
      <c r="BC2367" s="13">
        <f t="shared" si="3234"/>
        <v>8.3139113682485092E-6</v>
      </c>
      <c r="BD2367" s="13">
        <f t="shared" si="3235"/>
        <v>4.8749184989163493E-4</v>
      </c>
      <c r="BE2367" s="13">
        <f t="shared" si="3236"/>
        <v>5.7080842957942099E-4</v>
      </c>
      <c r="BF2367" s="13">
        <f t="shared" si="3237"/>
        <v>3.3418226720236677E-4</v>
      </c>
      <c r="BG2367" s="13">
        <f t="shared" si="3238"/>
        <v>1.3043230375883985E-4</v>
      </c>
      <c r="BH2367" s="13">
        <f t="shared" si="3239"/>
        <v>3.8181078561395087E-5</v>
      </c>
      <c r="BI2367" s="13">
        <f t="shared" si="3240"/>
        <v>8.941311120636391E-6</v>
      </c>
      <c r="BJ2367" s="14">
        <f t="shared" si="3241"/>
        <v>0.34134621004129795</v>
      </c>
      <c r="BK2367" s="14">
        <f t="shared" si="3242"/>
        <v>0.27464925570691329</v>
      </c>
      <c r="BL2367" s="14">
        <f t="shared" si="3243"/>
        <v>0.35455342304920368</v>
      </c>
      <c r="BM2367" s="14">
        <f t="shared" si="3244"/>
        <v>0.43760453338612837</v>
      </c>
      <c r="BN2367" s="14">
        <f t="shared" si="3245"/>
        <v>0.56184426087486505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1.5941000000000001</v>
      </c>
      <c r="F2368" s="10">
        <f>VLOOKUP(B2368,home!$B$2:$E$405,3,FALSE)</f>
        <v>1.4637</v>
      </c>
      <c r="G2368" s="10">
        <f>VLOOKUP(C2368,away!$B$2:$E$405,4,FALSE)</f>
        <v>1.3243</v>
      </c>
      <c r="H2368" s="10">
        <f>VLOOKUP(A2368,away!$A$2:$E$405,3,FALSE)</f>
        <v>1.1647000000000001</v>
      </c>
      <c r="I2368" s="10">
        <f>VLOOKUP(C2368,away!$B$2:$E$405,3,FALSE)</f>
        <v>0.76319999999999999</v>
      </c>
      <c r="J2368" s="10">
        <f>VLOOKUP(B2368,home!$B$2:$E$405,4,FALSE)</f>
        <v>0.76319999999999999</v>
      </c>
      <c r="K2368" s="12">
        <f t="shared" si="3190"/>
        <v>3.0899682263310004</v>
      </c>
      <c r="L2368" s="12">
        <f t="shared" si="3191"/>
        <v>0.67840774732800002</v>
      </c>
      <c r="M2368" s="13">
        <f t="shared" si="3192"/>
        <v>2.3089530861146967E-2</v>
      </c>
      <c r="N2368" s="13">
        <f t="shared" si="3193"/>
        <v>7.1345916721833172E-2</v>
      </c>
      <c r="O2368" s="13">
        <f t="shared" si="3194"/>
        <v>1.5664116618371048E-2</v>
      </c>
      <c r="P2368" s="13">
        <f t="shared" si="3195"/>
        <v>4.840162264430993E-2</v>
      </c>
      <c r="Q2368" s="13">
        <f t="shared" si="3196"/>
        <v>0.11022830787446107</v>
      </c>
      <c r="R2368" s="13">
        <f t="shared" si="3197"/>
        <v>5.3133290344760959E-3</v>
      </c>
      <c r="S2368" s="13">
        <f t="shared" si="3198"/>
        <v>2.5365576813692378E-2</v>
      </c>
      <c r="T2368" s="13">
        <f t="shared" si="3199"/>
        <v>7.4779738036890378E-2</v>
      </c>
      <c r="U2368" s="13">
        <f t="shared" si="3200"/>
        <v>1.6418017892573106E-2</v>
      </c>
      <c r="V2368" s="13">
        <f t="shared" si="3201"/>
        <v>5.9080892282346083E-3</v>
      </c>
      <c r="W2368" s="13">
        <f t="shared" si="3202"/>
        <v>0.11353398965810532</v>
      </c>
      <c r="X2368" s="13">
        <f t="shared" si="3203"/>
        <v>7.7022338169115676E-2</v>
      </c>
      <c r="Y2368" s="13">
        <f t="shared" si="3204"/>
        <v>2.6126275465622597E-2</v>
      </c>
      <c r="Z2368" s="13">
        <f t="shared" si="3205"/>
        <v>1.201534527030462E-3</v>
      </c>
      <c r="AA2368" s="13">
        <f t="shared" si="3206"/>
        <v>3.7127035113637737E-3</v>
      </c>
      <c r="AB2368" s="13">
        <f t="shared" si="3207"/>
        <v>5.7360679419507996E-3</v>
      </c>
      <c r="AC2368" s="13">
        <f t="shared" si="3208"/>
        <v>7.740550985357882E-4</v>
      </c>
      <c r="AD2368" s="13">
        <f t="shared" si="3209"/>
        <v>8.7704105163034451E-2</v>
      </c>
      <c r="AE2368" s="13">
        <f t="shared" si="3210"/>
        <v>5.9499144415072217E-2</v>
      </c>
      <c r="AF2368" s="13">
        <f t="shared" si="3211"/>
        <v>2.0182340265286248E-2</v>
      </c>
      <c r="AG2368" s="13">
        <f t="shared" si="3212"/>
        <v>4.5639519983933455E-3</v>
      </c>
      <c r="AH2368" s="13">
        <f t="shared" si="3213"/>
        <v>2.0378258295488741E-4</v>
      </c>
      <c r="AI2368" s="13">
        <f t="shared" si="3214"/>
        <v>6.2968170641026328E-4</v>
      </c>
      <c r="AJ2368" s="13">
        <f t="shared" si="3215"/>
        <v>9.728482327547996E-4</v>
      </c>
      <c r="AK2368" s="13">
        <f t="shared" si="3216"/>
        <v>1.0020233760848656E-3</v>
      </c>
      <c r="AL2368" s="13">
        <f t="shared" si="3217"/>
        <v>6.4904779591303121E-5</v>
      </c>
      <c r="AM2368" s="13">
        <f t="shared" si="3218"/>
        <v>5.4200579654513824E-2</v>
      </c>
      <c r="AN2368" s="13">
        <f t="shared" si="3219"/>
        <v>3.6770093147290552E-2</v>
      </c>
      <c r="AO2368" s="13">
        <f t="shared" si="3220"/>
        <v>1.2472558030547056E-2</v>
      </c>
      <c r="AP2368" s="13">
        <f t="shared" si="3221"/>
        <v>2.8204933323070619E-3</v>
      </c>
      <c r="AQ2368" s="13">
        <f t="shared" si="3222"/>
        <v>4.7836113198101944E-4</v>
      </c>
      <c r="AR2368" s="13">
        <f t="shared" si="3223"/>
        <v>2.7649536609421298E-5</v>
      </c>
      <c r="AS2368" s="13">
        <f t="shared" si="3224"/>
        <v>8.5436189595887574E-5</v>
      </c>
      <c r="AT2368" s="13">
        <f t="shared" si="3225"/>
        <v>1.3199755561504192E-4</v>
      </c>
      <c r="AU2368" s="13">
        <f t="shared" si="3226"/>
        <v>1.3595608426794623E-4</v>
      </c>
      <c r="AV2368" s="13">
        <f t="shared" si="3227"/>
        <v>1.0502499514108346E-4</v>
      </c>
      <c r="AW2368" s="13">
        <f t="shared" si="3228"/>
        <v>3.7793663434190574E-6</v>
      </c>
      <c r="AX2368" s="13">
        <f t="shared" si="3229"/>
        <v>2.7913011496861696E-2</v>
      </c>
      <c r="AY2368" s="13">
        <f t="shared" si="3230"/>
        <v>1.8936403250726506E-2</v>
      </c>
      <c r="AZ2368" s="13">
        <f t="shared" si="3231"/>
        <v>6.4233013359099927E-3</v>
      </c>
      <c r="BA2368" s="13">
        <f t="shared" si="3232"/>
        <v>1.4525391299012108E-3</v>
      </c>
      <c r="BB2368" s="13">
        <f t="shared" si="3233"/>
        <v>2.4635344975551337E-4</v>
      </c>
      <c r="BC2368" s="13">
        <f t="shared" si="3234"/>
        <v>3.34256177790239E-5</v>
      </c>
      <c r="BD2368" s="13">
        <f t="shared" si="3235"/>
        <v>3.1262766409767611E-6</v>
      </c>
      <c r="BE2368" s="13">
        <f t="shared" si="3236"/>
        <v>9.660095487338999E-6</v>
      </c>
      <c r="BF2368" s="13">
        <f t="shared" si="3237"/>
        <v>1.4924694059600494E-5</v>
      </c>
      <c r="BG2368" s="13">
        <f t="shared" si="3238"/>
        <v>1.5372276810625519E-5</v>
      </c>
      <c r="BH2368" s="13">
        <f t="shared" si="3239"/>
        <v>1.1874961727799427E-5</v>
      </c>
      <c r="BI2368" s="13">
        <f t="shared" si="3240"/>
        <v>7.3386508855593807E-6</v>
      </c>
      <c r="BJ2368" s="14">
        <f t="shared" si="3241"/>
        <v>0.80673322734538755</v>
      </c>
      <c r="BK2368" s="14">
        <f t="shared" si="3242"/>
        <v>0.12254018267623748</v>
      </c>
      <c r="BL2368" s="14">
        <f t="shared" si="3243"/>
        <v>5.0200932213780913E-2</v>
      </c>
      <c r="BM2368" s="14">
        <f t="shared" si="3244"/>
        <v>0.68770042912345519</v>
      </c>
      <c r="BN2368" s="14">
        <f t="shared" si="3245"/>
        <v>0.27404282375459832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1.1607000000000001</v>
      </c>
      <c r="F2369" s="10">
        <f>VLOOKUP(B2369,home!$B$2:$E$405,3,FALSE)</f>
        <v>0.70489999999999997</v>
      </c>
      <c r="G2369" s="10">
        <f>VLOOKUP(C2369,away!$B$2:$E$405,4,FALSE)</f>
        <v>1.1748000000000001</v>
      </c>
      <c r="H2369" s="10">
        <f>VLOOKUP(A2369,away!$A$2:$E$405,3,FALSE)</f>
        <v>0.89880000000000004</v>
      </c>
      <c r="I2369" s="10">
        <f>VLOOKUP(C2369,away!$B$2:$E$405,3,FALSE)</f>
        <v>1.2137</v>
      </c>
      <c r="J2369" s="10">
        <f>VLOOKUP(B2369,home!$B$2:$E$405,4,FALSE)</f>
        <v>1.1126</v>
      </c>
      <c r="K2369" s="12">
        <f t="shared" si="3190"/>
        <v>0.96119484476400008</v>
      </c>
      <c r="L2369" s="12">
        <f t="shared" si="3191"/>
        <v>1.2137059228560001</v>
      </c>
      <c r="M2369" s="13">
        <f t="shared" si="3192"/>
        <v>0.11361942783761184</v>
      </c>
      <c r="N2369" s="13">
        <f t="shared" si="3193"/>
        <v>0.1092104083025478</v>
      </c>
      <c r="O2369" s="13">
        <f t="shared" si="3194"/>
        <v>0.13790057251801938</v>
      </c>
      <c r="P2369" s="13">
        <f t="shared" si="3195"/>
        <v>0.13254931939432438</v>
      </c>
      <c r="Q2369" s="13">
        <f t="shared" si="3196"/>
        <v>5.2486240727490252E-2</v>
      </c>
      <c r="R2369" s="13">
        <f t="shared" si="3197"/>
        <v>8.3685370815176754E-2</v>
      </c>
      <c r="S2369" s="13">
        <f t="shared" si="3198"/>
        <v>3.8658269994567306E-2</v>
      </c>
      <c r="T2369" s="13">
        <f t="shared" si="3199"/>
        <v>6.3702861239400735E-2</v>
      </c>
      <c r="U2369" s="13">
        <f t="shared" si="3200"/>
        <v>8.0437947009711602E-2</v>
      </c>
      <c r="V2369" s="13">
        <f t="shared" si="3201"/>
        <v>5.0110046947110728E-3</v>
      </c>
      <c r="W2369" s="13">
        <f t="shared" si="3202"/>
        <v>1.6816501336101977E-2</v>
      </c>
      <c r="X2369" s="13">
        <f t="shared" si="3203"/>
        <v>2.0410287273342813E-2</v>
      </c>
      <c r="Y2369" s="13">
        <f t="shared" si="3204"/>
        <v>1.2386043275424308E-2</v>
      </c>
      <c r="Z2369" s="13">
        <f t="shared" si="3205"/>
        <v>3.3856476738260234E-2</v>
      </c>
      <c r="AA2369" s="13">
        <f t="shared" si="3206"/>
        <v>3.2542670902688024E-2</v>
      </c>
      <c r="AB2369" s="13">
        <f t="shared" si="3207"/>
        <v>1.5639923753257578E-2</v>
      </c>
      <c r="AC2369" s="13">
        <f t="shared" si="3208"/>
        <v>3.653673465042319E-4</v>
      </c>
      <c r="AD2369" s="13">
        <f t="shared" si="3209"/>
        <v>4.0409835978070345E-3</v>
      </c>
      <c r="AE2369" s="13">
        <f t="shared" si="3210"/>
        <v>4.9045657268223467E-3</v>
      </c>
      <c r="AF2369" s="13">
        <f t="shared" si="3211"/>
        <v>2.9763502358404132E-3</v>
      </c>
      <c r="AG2369" s="13">
        <f t="shared" si="3212"/>
        <v>1.2041379699111209E-3</v>
      </c>
      <c r="AH2369" s="13">
        <f t="shared" si="3213"/>
        <v>1.0272951586065711E-2</v>
      </c>
      <c r="AI2369" s="13">
        <f t="shared" si="3214"/>
        <v>9.8743081050365177E-3</v>
      </c>
      <c r="AJ2369" s="13">
        <f t="shared" si="3215"/>
        <v>4.7455670230862421E-3</v>
      </c>
      <c r="AK2369" s="13">
        <f t="shared" si="3216"/>
        <v>1.520471519357513E-3</v>
      </c>
      <c r="AL2369" s="13">
        <f t="shared" si="3217"/>
        <v>1.7049616964191221E-5</v>
      </c>
      <c r="AM2369" s="13">
        <f t="shared" si="3218"/>
        <v>7.7683452039760089E-4</v>
      </c>
      <c r="AN2369" s="13">
        <f t="shared" si="3219"/>
        <v>9.4284865848556852E-4</v>
      </c>
      <c r="AO2369" s="13">
        <f t="shared" si="3220"/>
        <v>5.7217050058038443E-4</v>
      </c>
      <c r="AP2369" s="13">
        <f t="shared" si="3221"/>
        <v>2.3148224181263172E-4</v>
      </c>
      <c r="AQ2369" s="13">
        <f t="shared" si="3222"/>
        <v>7.0237841980993999E-5</v>
      </c>
      <c r="AR2369" s="13">
        <f t="shared" si="3223"/>
        <v>2.4936684370441753E-3</v>
      </c>
      <c r="AS2369" s="13">
        <f t="shared" si="3224"/>
        <v>2.3969012462375628E-3</v>
      </c>
      <c r="AT2369" s="13">
        <f t="shared" si="3225"/>
        <v>1.1519445606459763E-3</v>
      </c>
      <c r="AU2369" s="13">
        <f t="shared" si="3226"/>
        <v>3.6908105771561451E-4</v>
      </c>
      <c r="AV2369" s="13">
        <f t="shared" si="3227"/>
        <v>8.8689702494073238E-5</v>
      </c>
      <c r="AW2369" s="13">
        <f t="shared" si="3228"/>
        <v>5.5250603986284228E-7</v>
      </c>
      <c r="AX2369" s="13">
        <f t="shared" si="3229"/>
        <v>1.244482227068147E-4</v>
      </c>
      <c r="AY2369" s="13">
        <f t="shared" si="3230"/>
        <v>1.5104354498816355E-4</v>
      </c>
      <c r="AZ2369" s="13">
        <f t="shared" si="3231"/>
        <v>9.1661222580650419E-5</v>
      </c>
      <c r="BA2369" s="13">
        <f t="shared" si="3232"/>
        <v>3.7083256247452528E-5</v>
      </c>
      <c r="BB2369" s="13">
        <f t="shared" si="3233"/>
        <v>1.1252041936579977E-5</v>
      </c>
      <c r="BC2369" s="13">
        <f t="shared" si="3234"/>
        <v>2.7313339885302393E-6</v>
      </c>
      <c r="BD2369" s="13">
        <f t="shared" si="3235"/>
        <v>5.0443002527993E-4</v>
      </c>
      <c r="BE2369" s="13">
        <f t="shared" si="3236"/>
        <v>4.8485553984324299E-4</v>
      </c>
      <c r="BF2369" s="13">
        <f t="shared" si="3237"/>
        <v>2.3302032267629569E-4</v>
      </c>
      <c r="BG2369" s="13">
        <f t="shared" si="3238"/>
        <v>7.4659310960566424E-5</v>
      </c>
      <c r="BH2369" s="13">
        <f t="shared" si="3239"/>
        <v>1.794053620223221E-5</v>
      </c>
      <c r="BI2369" s="13">
        <f t="shared" si="3240"/>
        <v>3.4488701819775038E-6</v>
      </c>
      <c r="BJ2369" s="14">
        <f t="shared" si="3241"/>
        <v>0.29115017307039426</v>
      </c>
      <c r="BK2369" s="14">
        <f t="shared" si="3242"/>
        <v>0.29037148242967115</v>
      </c>
      <c r="BL2369" s="14">
        <f t="shared" si="3243"/>
        <v>0.38443842284168112</v>
      </c>
      <c r="BM2369" s="14">
        <f t="shared" si="3244"/>
        <v>0.3702147244458881</v>
      </c>
      <c r="BN2369" s="14">
        <f t="shared" si="3245"/>
        <v>0.62945133959517041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1.1607000000000001</v>
      </c>
      <c r="F2370" s="10">
        <f>VLOOKUP(B2370,home!$B$2:$E$405,3,FALSE)</f>
        <v>0.78320000000000001</v>
      </c>
      <c r="G2370" s="10">
        <f>VLOOKUP(C2370,away!$B$2:$E$405,4,FALSE)</f>
        <v>0.70489999999999997</v>
      </c>
      <c r="H2370" s="10">
        <f>VLOOKUP(A2370,away!$A$2:$E$405,3,FALSE)</f>
        <v>0.89880000000000004</v>
      </c>
      <c r="I2370" s="10">
        <f>VLOOKUP(C2370,away!$B$2:$E$405,3,FALSE)</f>
        <v>1.2137</v>
      </c>
      <c r="J2370" s="10">
        <f>VLOOKUP(B2370,home!$B$2:$E$405,4,FALSE)</f>
        <v>0.70799999999999996</v>
      </c>
      <c r="K2370" s="12">
        <f t="shared" si="3190"/>
        <v>0.64079656317599998</v>
      </c>
      <c r="L2370" s="12">
        <f t="shared" si="3191"/>
        <v>0.77233848048000009</v>
      </c>
      <c r="M2370" s="13">
        <f t="shared" si="3192"/>
        <v>0.24337908183059895</v>
      </c>
      <c r="N2370" s="13">
        <f t="shared" si="3193"/>
        <v>0.15595647918597827</v>
      </c>
      <c r="O2370" s="13">
        <f t="shared" si="3194"/>
        <v>0.18797103024166237</v>
      </c>
      <c r="P2370" s="13">
        <f t="shared" si="3195"/>
        <v>0.1204511901555092</v>
      </c>
      <c r="Q2370" s="13">
        <f t="shared" si="3196"/>
        <v>4.996818793370212E-2</v>
      </c>
      <c r="R2370" s="13">
        <f t="shared" si="3197"/>
        <v>7.2588629935552818E-2</v>
      </c>
      <c r="S2370" s="13">
        <f t="shared" si="3198"/>
        <v>1.4903180154957908E-2</v>
      </c>
      <c r="T2370" s="13">
        <f t="shared" si="3199"/>
        <v>3.8592354341054569E-2</v>
      </c>
      <c r="U2370" s="13">
        <f t="shared" si="3200"/>
        <v>4.6514544588356757E-2</v>
      </c>
      <c r="V2370" s="13">
        <f t="shared" si="3201"/>
        <v>8.1952893005182953E-4</v>
      </c>
      <c r="W2370" s="13">
        <f t="shared" si="3202"/>
        <v>1.0673147698682934E-2</v>
      </c>
      <c r="X2370" s="13">
        <f t="shared" si="3203"/>
        <v>8.2432826755393859E-3</v>
      </c>
      <c r="Y2370" s="13">
        <f t="shared" si="3204"/>
        <v>3.1833022078965991E-3</v>
      </c>
      <c r="Z2370" s="13">
        <f t="shared" si="3205"/>
        <v>1.8687664048183304E-2</v>
      </c>
      <c r="AA2370" s="13">
        <f t="shared" si="3206"/>
        <v>1.1974990895863557E-2</v>
      </c>
      <c r="AB2370" s="13">
        <f t="shared" si="3207"/>
        <v>3.8367665050666275E-3</v>
      </c>
      <c r="AC2370" s="13">
        <f t="shared" si="3208"/>
        <v>2.5349660868842165E-5</v>
      </c>
      <c r="AD2370" s="13">
        <f t="shared" si="3209"/>
        <v>1.7098290908964639E-3</v>
      </c>
      <c r="AE2370" s="13">
        <f t="shared" si="3210"/>
        <v>1.3205668019434747E-3</v>
      </c>
      <c r="AF2370" s="13">
        <f t="shared" si="3211"/>
        <v>5.099622785926782E-4</v>
      </c>
      <c r="AG2370" s="13">
        <f t="shared" si="3212"/>
        <v>1.3128783045012919E-4</v>
      </c>
      <c r="AH2370" s="13">
        <f t="shared" si="3213"/>
        <v>3.6083005136736553E-3</v>
      </c>
      <c r="AI2370" s="13">
        <f t="shared" si="3214"/>
        <v>2.3121865680682733E-3</v>
      </c>
      <c r="AJ2370" s="13">
        <f t="shared" si="3215"/>
        <v>7.4082060311992997E-4</v>
      </c>
      <c r="AK2370" s="13">
        <f t="shared" si="3216"/>
        <v>1.5823843213640758E-4</v>
      </c>
      <c r="AL2370" s="13">
        <f t="shared" si="3217"/>
        <v>5.0183389611369473E-7</v>
      </c>
      <c r="AM2370" s="13">
        <f t="shared" si="3218"/>
        <v>2.1913052101295977E-4</v>
      </c>
      <c r="AN2370" s="13">
        <f t="shared" si="3219"/>
        <v>1.6924293362594007E-4</v>
      </c>
      <c r="AO2370" s="13">
        <f t="shared" si="3220"/>
        <v>6.5356415094318024E-5</v>
      </c>
      <c r="AP2370" s="13">
        <f t="shared" si="3221"/>
        <v>1.6825758107855242E-5</v>
      </c>
      <c r="AQ2370" s="13">
        <f t="shared" si="3222"/>
        <v>3.2487951124862399E-6</v>
      </c>
      <c r="AR2370" s="13">
        <f t="shared" si="3223"/>
        <v>5.5736586716918302E-4</v>
      </c>
      <c r="AS2370" s="13">
        <f t="shared" si="3224"/>
        <v>3.5715813211362337E-4</v>
      </c>
      <c r="AT2370" s="13">
        <f t="shared" si="3225"/>
        <v>1.144328517843848E-4</v>
      </c>
      <c r="AU2370" s="13">
        <f t="shared" si="3226"/>
        <v>2.4442726045954133E-5</v>
      </c>
      <c r="AV2370" s="13">
        <f t="shared" si="3227"/>
        <v>3.9157037112249763E-6</v>
      </c>
      <c r="AW2370" s="13">
        <f t="shared" si="3228"/>
        <v>6.8989871904785791E-9</v>
      </c>
      <c r="AX2370" s="13">
        <f t="shared" si="3229"/>
        <v>2.3403014125345136E-5</v>
      </c>
      <c r="AY2370" s="13">
        <f t="shared" si="3230"/>
        <v>1.8075048368221042E-5</v>
      </c>
      <c r="AZ2370" s="13">
        <f t="shared" si="3231"/>
        <v>6.9800276956571708E-6</v>
      </c>
      <c r="BA2370" s="13">
        <f t="shared" si="3232"/>
        <v>1.7969813280573919E-6</v>
      </c>
      <c r="BB2370" s="13">
        <f t="shared" si="3233"/>
        <v>3.4696945709069465E-7</v>
      </c>
      <c r="BC2370" s="13">
        <f t="shared" si="3234"/>
        <v>5.3595572652479546E-8</v>
      </c>
      <c r="BD2370" s="13">
        <f t="shared" si="3235"/>
        <v>7.1745851153477342E-5</v>
      </c>
      <c r="BE2370" s="13">
        <f t="shared" si="3236"/>
        <v>4.597449484128514E-5</v>
      </c>
      <c r="BF2370" s="13">
        <f t="shared" si="3237"/>
        <v>1.4730149144024128E-5</v>
      </c>
      <c r="BG2370" s="13">
        <f t="shared" si="3238"/>
        <v>3.1463429821868539E-6</v>
      </c>
      <c r="BH2370" s="13">
        <f t="shared" si="3239"/>
        <v>5.0404144238956554E-7</v>
      </c>
      <c r="BI2370" s="13">
        <f t="shared" si="3240"/>
        <v>6.4597604796301497E-8</v>
      </c>
      <c r="BJ2370" s="14">
        <f t="shared" si="3241"/>
        <v>0.27081286010423716</v>
      </c>
      <c r="BK2370" s="14">
        <f t="shared" si="3242"/>
        <v>0.37959690761425108</v>
      </c>
      <c r="BL2370" s="14">
        <f t="shared" si="3243"/>
        <v>0.33089898904149301</v>
      </c>
      <c r="BM2370" s="14">
        <f t="shared" si="3244"/>
        <v>0.16966375337577971</v>
      </c>
      <c r="BN2370" s="14">
        <f t="shared" si="3245"/>
        <v>0.83031459928300377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1.7444</v>
      </c>
      <c r="F2371" s="10">
        <f>VLOOKUP(B2371,home!$B$2:$E$405,3,FALSE)</f>
        <v>1.5924</v>
      </c>
      <c r="G2371" s="10">
        <f>VLOOKUP(C2371,away!$B$2:$E$405,4,FALSE)</f>
        <v>1.4650000000000001</v>
      </c>
      <c r="H2371" s="10">
        <f>VLOOKUP(A2371,away!$A$2:$E$405,3,FALSE)</f>
        <v>1.5556000000000001</v>
      </c>
      <c r="I2371" s="10">
        <f>VLOOKUP(C2371,away!$B$2:$E$405,3,FALSE)</f>
        <v>0.71430000000000005</v>
      </c>
      <c r="J2371" s="10">
        <f>VLOOKUP(B2371,home!$B$2:$E$405,4,FALSE)</f>
        <v>0.71430000000000005</v>
      </c>
      <c r="K2371" s="12">
        <f t="shared" si="3190"/>
        <v>4.0694514503999999</v>
      </c>
      <c r="L2371" s="12">
        <f t="shared" si="3191"/>
        <v>0.79370521664400018</v>
      </c>
      <c r="M2371" s="13">
        <f t="shared" si="3192"/>
        <v>7.7260567684927688E-3</v>
      </c>
      <c r="N2371" s="13">
        <f t="shared" si="3193"/>
        <v>3.1440812922415635E-2</v>
      </c>
      <c r="O2371" s="13">
        <f t="shared" si="3194"/>
        <v>6.1322115612403973E-3</v>
      </c>
      <c r="P2371" s="13">
        <f t="shared" si="3195"/>
        <v>2.4954737232049388E-2</v>
      </c>
      <c r="Q2371" s="13">
        <f t="shared" si="3196"/>
        <v>6.3973430874439685E-2</v>
      </c>
      <c r="R2371" s="13">
        <f t="shared" si="3197"/>
        <v>2.4335841528605757E-3</v>
      </c>
      <c r="S2371" s="13">
        <f t="shared" si="3198"/>
        <v>2.0150606220633496E-2</v>
      </c>
      <c r="T2371" s="13">
        <f t="shared" si="3199"/>
        <v>5.0776045811657129E-2</v>
      </c>
      <c r="U2371" s="13">
        <f t="shared" si="3200"/>
        <v>9.903352560528926E-3</v>
      </c>
      <c r="V2371" s="13">
        <f t="shared" si="3201"/>
        <v>7.231705187467654E-3</v>
      </c>
      <c r="W2371" s="13">
        <f t="shared" si="3202"/>
        <v>8.6778923686350901E-2</v>
      </c>
      <c r="X2371" s="13">
        <f t="shared" si="3203"/>
        <v>6.8876884424608306E-2</v>
      </c>
      <c r="Y2371" s="13">
        <f t="shared" si="3204"/>
        <v>2.7333971236998746E-2</v>
      </c>
      <c r="Z2371" s="13">
        <f t="shared" si="3205"/>
        <v>6.4384947908920304E-4</v>
      </c>
      <c r="AA2371" s="13">
        <f t="shared" si="3206"/>
        <v>2.6201141965188422E-3</v>
      </c>
      <c r="AB2371" s="13">
        <f t="shared" si="3207"/>
        <v>5.3312137586186163E-3</v>
      </c>
      <c r="AC2371" s="13">
        <f t="shared" si="3208"/>
        <v>1.459875555704317E-3</v>
      </c>
      <c r="AD2371" s="13">
        <f t="shared" si="3209"/>
        <v>8.82856542148929E-2</v>
      </c>
      <c r="AE2371" s="13">
        <f t="shared" si="3210"/>
        <v>7.0072784305188859E-2</v>
      </c>
      <c r="AF2371" s="13">
        <f t="shared" si="3211"/>
        <v>2.7808567223899103E-2</v>
      </c>
      <c r="AG2371" s="13">
        <f t="shared" si="3212"/>
        <v>7.357268291001362E-3</v>
      </c>
      <c r="AH2371" s="13">
        <f t="shared" si="3213"/>
        <v>1.2775667257165562E-4</v>
      </c>
      <c r="AI2371" s="13">
        <f t="shared" si="3214"/>
        <v>5.1989957649500201E-4</v>
      </c>
      <c r="AJ2371" s="13">
        <f t="shared" si="3215"/>
        <v>1.0578530428149656E-3</v>
      </c>
      <c r="AK2371" s="13">
        <f t="shared" si="3216"/>
        <v>1.4349605331311385E-3</v>
      </c>
      <c r="AL2371" s="13">
        <f t="shared" si="3217"/>
        <v>1.8861270102316568E-4</v>
      </c>
      <c r="AM2371" s="13">
        <f t="shared" si="3218"/>
        <v>7.1854836718861739E-2</v>
      </c>
      <c r="AN2371" s="13">
        <f t="shared" si="3219"/>
        <v>5.7031558744863424E-2</v>
      </c>
      <c r="AO2371" s="13">
        <f t="shared" si="3220"/>
        <v>2.2633122844568417E-2</v>
      </c>
      <c r="AP2371" s="13">
        <f t="shared" si="3221"/>
        <v>5.9880092235594833E-3</v>
      </c>
      <c r="AQ2371" s="13">
        <f t="shared" si="3222"/>
        <v>1.1881785395128875E-3</v>
      </c>
      <c r="AR2371" s="13">
        <f t="shared" si="3223"/>
        <v>2.028022749624051E-5</v>
      </c>
      <c r="AS2371" s="13">
        <f t="shared" si="3224"/>
        <v>8.2529401199017918E-5</v>
      </c>
      <c r="AT2371" s="13">
        <f t="shared" si="3225"/>
        <v>1.6792469570499347E-4</v>
      </c>
      <c r="AU2371" s="13">
        <f t="shared" si="3226"/>
        <v>2.277871321648881E-4</v>
      </c>
      <c r="AV2371" s="13">
        <f t="shared" si="3227"/>
        <v>2.317421688427151E-4</v>
      </c>
      <c r="AW2371" s="13">
        <f t="shared" si="3228"/>
        <v>1.6922461705083022E-5</v>
      </c>
      <c r="AX2371" s="13">
        <f t="shared" si="3229"/>
        <v>4.8734961583971177E-2</v>
      </c>
      <c r="AY2371" s="13">
        <f t="shared" si="3230"/>
        <v>3.8681193242142871E-2</v>
      </c>
      <c r="AZ2371" s="13">
        <f t="shared" si="3231"/>
        <v>1.5350732431151719E-2</v>
      </c>
      <c r="BA2371" s="13">
        <f t="shared" si="3232"/>
        <v>4.0613188033037859E-3</v>
      </c>
      <c r="BB2371" s="13">
        <f t="shared" si="3233"/>
        <v>8.0587248015914564E-4</v>
      </c>
      <c r="BC2371" s="13">
        <f t="shared" si="3234"/>
        <v>1.2792503829043051E-4</v>
      </c>
      <c r="BD2371" s="13">
        <f t="shared" si="3235"/>
        <v>2.6827537264155298E-6</v>
      </c>
      <c r="BE2371" s="13">
        <f t="shared" si="3236"/>
        <v>1.0917336043027683E-5</v>
      </c>
      <c r="BF2371" s="13">
        <f t="shared" si="3237"/>
        <v>2.2213784497401599E-5</v>
      </c>
      <c r="BG2371" s="13">
        <f t="shared" si="3238"/>
        <v>3.013263918060799E-5</v>
      </c>
      <c r="BH2371" s="13">
        <f t="shared" si="3239"/>
        <v>3.0655828054476262E-5</v>
      </c>
      <c r="BI2371" s="13">
        <f t="shared" si="3240"/>
        <v>2.4950480787900283E-5</v>
      </c>
      <c r="BJ2371" s="14">
        <f t="shared" si="3241"/>
        <v>0.7891620526418377</v>
      </c>
      <c r="BK2371" s="14">
        <f t="shared" si="3242"/>
        <v>0.10039278690751366</v>
      </c>
      <c r="BL2371" s="14">
        <f t="shared" si="3243"/>
        <v>3.0412762502477802E-2</v>
      </c>
      <c r="BM2371" s="14">
        <f t="shared" si="3244"/>
        <v>0.74528634723898224</v>
      </c>
      <c r="BN2371" s="14">
        <f t="shared" si="3245"/>
        <v>0.13666083351149846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1.7444</v>
      </c>
      <c r="F2372" s="10">
        <f>VLOOKUP(B2372,home!$B$2:$E$405,3,FALSE)</f>
        <v>0.70069999999999999</v>
      </c>
      <c r="G2372" s="10">
        <f>VLOOKUP(C2372,away!$B$2:$E$405,4,FALSE)</f>
        <v>0.89170000000000005</v>
      </c>
      <c r="H2372" s="10">
        <f>VLOOKUP(A2372,away!$A$2:$E$405,3,FALSE)</f>
        <v>1.5556000000000001</v>
      </c>
      <c r="I2372" s="10">
        <f>VLOOKUP(C2372,away!$B$2:$E$405,3,FALSE)</f>
        <v>1.0713999999999999</v>
      </c>
      <c r="J2372" s="10">
        <f>VLOOKUP(B2372,home!$B$2:$E$405,4,FALSE)</f>
        <v>1.2857000000000001</v>
      </c>
      <c r="K2372" s="12">
        <f t="shared" si="3190"/>
        <v>1.0899258730360002</v>
      </c>
      <c r="L2372" s="12">
        <f t="shared" si="3191"/>
        <v>2.1428374132879999</v>
      </c>
      <c r="M2372" s="13">
        <f t="shared" si="3192"/>
        <v>3.9448340979583697E-2</v>
      </c>
      <c r="N2372" s="13">
        <f t="shared" si="3193"/>
        <v>4.2995767481994587E-2</v>
      </c>
      <c r="O2372" s="13">
        <f t="shared" si="3194"/>
        <v>8.4531380943194137E-2</v>
      </c>
      <c r="P2372" s="13">
        <f t="shared" si="3195"/>
        <v>9.2132939173449599E-2</v>
      </c>
      <c r="Q2372" s="13">
        <f t="shared" si="3196"/>
        <v>2.3431099704832908E-2</v>
      </c>
      <c r="R2372" s="13">
        <f t="shared" si="3197"/>
        <v>9.056850284098833E-2</v>
      </c>
      <c r="S2372" s="13">
        <f t="shared" si="3198"/>
        <v>5.3794901572234252E-2</v>
      </c>
      <c r="T2372" s="13">
        <f t="shared" si="3199"/>
        <v>5.0209037081997365E-2</v>
      </c>
      <c r="U2372" s="13">
        <f t="shared" si="3200"/>
        <v>9.8712954528527685E-2</v>
      </c>
      <c r="V2372" s="13">
        <f t="shared" si="3201"/>
        <v>1.3959979815293868E-2</v>
      </c>
      <c r="W2372" s="13">
        <f t="shared" si="3202"/>
        <v>8.5127206006611923E-3</v>
      </c>
      <c r="X2372" s="13">
        <f t="shared" si="3203"/>
        <v>1.8241376191964299E-2</v>
      </c>
      <c r="Y2372" s="13">
        <f t="shared" si="3204"/>
        <v>1.9544151687001042E-2</v>
      </c>
      <c r="Z2372" s="13">
        <f t="shared" si="3205"/>
        <v>6.4691192117716761E-2</v>
      </c>
      <c r="AA2372" s="13">
        <f t="shared" si="3206"/>
        <v>7.0508604046642068E-2</v>
      </c>
      <c r="AB2372" s="13">
        <f t="shared" si="3207"/>
        <v>3.8424575911043E-2</v>
      </c>
      <c r="AC2372" s="13">
        <f t="shared" si="3208"/>
        <v>2.0377504149203434E-3</v>
      </c>
      <c r="AD2372" s="13">
        <f t="shared" si="3209"/>
        <v>2.3195586081467983E-3</v>
      </c>
      <c r="AE2372" s="13">
        <f t="shared" si="3210"/>
        <v>4.9704369678511984E-3</v>
      </c>
      <c r="AF2372" s="13">
        <f t="shared" si="3211"/>
        <v>5.3254191475506562E-3</v>
      </c>
      <c r="AG2372" s="13">
        <f t="shared" si="3212"/>
        <v>3.8038357969372772E-3</v>
      </c>
      <c r="AH2372" s="13">
        <f t="shared" si="3213"/>
        <v>3.4655676695011309E-2</v>
      </c>
      <c r="AI2372" s="13">
        <f t="shared" si="3214"/>
        <v>3.7772118677463572E-2</v>
      </c>
      <c r="AJ2372" s="13">
        <f t="shared" si="3215"/>
        <v>2.0584404712976942E-2</v>
      </c>
      <c r="AK2372" s="13">
        <f t="shared" si="3216"/>
        <v>7.4784917592392508E-3</v>
      </c>
      <c r="AL2372" s="13">
        <f t="shared" si="3217"/>
        <v>1.903694100856548E-4</v>
      </c>
      <c r="AM2372" s="13">
        <f t="shared" si="3218"/>
        <v>5.056293882085139E-4</v>
      </c>
      <c r="AN2372" s="13">
        <f t="shared" si="3219"/>
        <v>1.0834815703111259E-3</v>
      </c>
      <c r="AO2372" s="13">
        <f t="shared" si="3220"/>
        <v>1.1608624227353566E-3</v>
      </c>
      <c r="AP2372" s="13">
        <f t="shared" si="3221"/>
        <v>8.2917981037249056E-4</v>
      </c>
      <c r="AQ2372" s="13">
        <f t="shared" si="3222"/>
        <v>4.4419938000230549E-4</v>
      </c>
      <c r="AR2372" s="13">
        <f t="shared" si="3223"/>
        <v>1.4852296120976657E-2</v>
      </c>
      <c r="AS2372" s="13">
        <f t="shared" si="3224"/>
        <v>1.6187901816244684E-2</v>
      </c>
      <c r="AT2372" s="13">
        <f t="shared" si="3225"/>
        <v>8.8218065098457678E-3</v>
      </c>
      <c r="AU2372" s="13">
        <f t="shared" si="3226"/>
        <v>3.205038387332773E-3</v>
      </c>
      <c r="AV2372" s="13">
        <f t="shared" si="3227"/>
        <v>8.7331356560689175E-4</v>
      </c>
      <c r="AW2372" s="13">
        <f t="shared" si="3228"/>
        <v>1.2350394947171037E-5</v>
      </c>
      <c r="AX2372" s="13">
        <f t="shared" si="3229"/>
        <v>9.1849758729303812E-5</v>
      </c>
      <c r="AY2372" s="13">
        <f t="shared" si="3230"/>
        <v>1.9681909940662829E-4</v>
      </c>
      <c r="AZ2372" s="13">
        <f t="shared" si="3231"/>
        <v>2.1087566492908653E-4</v>
      </c>
      <c r="BA2372" s="13">
        <f t="shared" si="3232"/>
        <v>1.5062408812067691E-4</v>
      </c>
      <c r="BB2372" s="13">
        <f t="shared" si="3233"/>
        <v>8.069073284184377E-5</v>
      </c>
      <c r="BC2372" s="13">
        <f t="shared" si="3234"/>
        <v>3.4581424247825923E-5</v>
      </c>
      <c r="BD2372" s="13">
        <f t="shared" si="3235"/>
        <v>5.3043426335435025E-3</v>
      </c>
      <c r="BE2372" s="13">
        <f t="shared" si="3236"/>
        <v>5.7813402757469785E-3</v>
      </c>
      <c r="BF2372" s="13">
        <f t="shared" si="3237"/>
        <v>3.1506161736808572E-3</v>
      </c>
      <c r="BG2372" s="13">
        <f t="shared" si="3238"/>
        <v>1.1446460279001503E-3</v>
      </c>
      <c r="BH2372" s="13">
        <f t="shared" si="3239"/>
        <v>3.118948303190653E-4</v>
      </c>
      <c r="BI2372" s="13">
        <f t="shared" si="3240"/>
        <v>6.79884490461845E-5</v>
      </c>
      <c r="BJ2372" s="14">
        <f t="shared" si="3241"/>
        <v>0.18414219660884251</v>
      </c>
      <c r="BK2372" s="14">
        <f t="shared" si="3242"/>
        <v>0.20176110046497406</v>
      </c>
      <c r="BL2372" s="14">
        <f t="shared" si="3243"/>
        <v>0.54293789490532962</v>
      </c>
      <c r="BM2372" s="14">
        <f t="shared" si="3244"/>
        <v>0.62023988426836019</v>
      </c>
      <c r="BN2372" s="14">
        <f t="shared" si="3245"/>
        <v>0.37310803112404328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1.5941000000000001</v>
      </c>
      <c r="F2373" s="10">
        <f>VLOOKUP(B2373,home!$B$2:$E$405,3,FALSE)</f>
        <v>0.62729999999999997</v>
      </c>
      <c r="G2373" s="10">
        <f>VLOOKUP(C2373,away!$B$2:$E$405,4,FALSE)</f>
        <v>1.4428000000000001</v>
      </c>
      <c r="H2373" s="10">
        <f>VLOOKUP(A2373,away!$A$2:$E$405,3,FALSE)</f>
        <v>1.1647000000000001</v>
      </c>
      <c r="I2373" s="10">
        <f>VLOOKUP(C2373,away!$B$2:$E$405,3,FALSE)</f>
        <v>0.60099999999999998</v>
      </c>
      <c r="J2373" s="10">
        <f>VLOOKUP(B2373,home!$B$2:$E$405,4,FALSE)</f>
        <v>1.6313</v>
      </c>
      <c r="K2373" s="12">
        <f t="shared" si="3190"/>
        <v>1.4427696002040002</v>
      </c>
      <c r="L2373" s="12">
        <f t="shared" si="3191"/>
        <v>1.1418850411100001</v>
      </c>
      <c r="M2373" s="13">
        <f t="shared" si="3192"/>
        <v>7.542212278897005E-2</v>
      </c>
      <c r="N2373" s="13">
        <f t="shared" si="3193"/>
        <v>0.10881674594277932</v>
      </c>
      <c r="O2373" s="13">
        <f t="shared" si="3194"/>
        <v>8.6123393781486549E-2</v>
      </c>
      <c r="P2373" s="13">
        <f t="shared" si="3195"/>
        <v>0.12425621441432701</v>
      </c>
      <c r="Q2373" s="13">
        <f t="shared" si="3196"/>
        <v>7.8498746519682028E-2</v>
      </c>
      <c r="R2373" s="13">
        <f t="shared" si="3197"/>
        <v>4.9171507524352759E-2</v>
      </c>
      <c r="S2373" s="13">
        <f t="shared" si="3198"/>
        <v>5.1177314591698123E-2</v>
      </c>
      <c r="T2373" s="13">
        <f t="shared" si="3199"/>
        <v>8.9636544396710593E-2</v>
      </c>
      <c r="U2373" s="13">
        <f t="shared" si="3200"/>
        <v>7.0943156252338407E-2</v>
      </c>
      <c r="V2373" s="13">
        <f t="shared" si="3201"/>
        <v>9.3681611057985243E-3</v>
      </c>
      <c r="W2373" s="13">
        <f t="shared" si="3202"/>
        <v>3.7751868377572273E-2</v>
      </c>
      <c r="X2373" s="13">
        <f t="shared" si="3203"/>
        <v>4.3108293774303426E-2</v>
      </c>
      <c r="Y2373" s="13">
        <f t="shared" si="3204"/>
        <v>2.4612357904326219E-2</v>
      </c>
      <c r="Z2373" s="13">
        <f t="shared" si="3205"/>
        <v>1.8716069630295405E-2</v>
      </c>
      <c r="AA2373" s="13">
        <f t="shared" si="3206"/>
        <v>2.7002976297891529E-2</v>
      </c>
      <c r="AB2373" s="13">
        <f t="shared" si="3207"/>
        <v>1.9479536658813534E-2</v>
      </c>
      <c r="AC2373" s="13">
        <f t="shared" si="3208"/>
        <v>9.6461438632457056E-4</v>
      </c>
      <c r="AD2373" s="13">
        <f t="shared" si="3209"/>
        <v>1.3616812011515985E-2</v>
      </c>
      <c r="AE2373" s="13">
        <f t="shared" si="3210"/>
        <v>1.5548833943557076E-2</v>
      </c>
      <c r="AF2373" s="13">
        <f t="shared" si="3211"/>
        <v>8.8774904434256192E-3</v>
      </c>
      <c r="AG2373" s="13">
        <f t="shared" si="3212"/>
        <v>3.379024513314898E-3</v>
      </c>
      <c r="AH2373" s="13">
        <f t="shared" si="3213"/>
        <v>5.3428999848018754E-3</v>
      </c>
      <c r="AI2373" s="13">
        <f t="shared" si="3214"/>
        <v>7.7085736750025589E-3</v>
      </c>
      <c r="AJ2373" s="13">
        <f t="shared" si="3215"/>
        <v>5.560847879613264E-3</v>
      </c>
      <c r="AK2373" s="13">
        <f t="shared" si="3216"/>
        <v>2.6743407573549642E-3</v>
      </c>
      <c r="AL2373" s="13">
        <f t="shared" si="3217"/>
        <v>6.3567201548890218E-5</v>
      </c>
      <c r="AM2373" s="13">
        <f t="shared" si="3218"/>
        <v>3.9291844843815883E-3</v>
      </c>
      <c r="AN2373" s="13">
        <f t="shared" si="3219"/>
        <v>4.4866769864768449E-3</v>
      </c>
      <c r="AO2373" s="13">
        <f t="shared" si="3220"/>
        <v>2.5616346675752023E-3</v>
      </c>
      <c r="AP2373" s="13">
        <f t="shared" si="3221"/>
        <v>9.7503076923097015E-4</v>
      </c>
      <c r="AQ2373" s="13">
        <f t="shared" si="3222"/>
        <v>2.7834326250170545E-4</v>
      </c>
      <c r="AR2373" s="13">
        <f t="shared" si="3223"/>
        <v>1.2201955137584202E-3</v>
      </c>
      <c r="AS2373" s="13">
        <f t="shared" si="3224"/>
        <v>1.7604609935559503E-3</v>
      </c>
      <c r="AT2373" s="13">
        <f t="shared" si="3225"/>
        <v>1.2699698019237283E-3</v>
      </c>
      <c r="AU2373" s="13">
        <f t="shared" si="3226"/>
        <v>6.1075794113088369E-4</v>
      </c>
      <c r="AV2373" s="13">
        <f t="shared" si="3227"/>
        <v>2.2029574763670568E-4</v>
      </c>
      <c r="AW2373" s="13">
        <f t="shared" si="3228"/>
        <v>2.9090417790862949E-6</v>
      </c>
      <c r="AX2373" s="13">
        <f t="shared" si="3229"/>
        <v>9.4481798794316416E-4</v>
      </c>
      <c r="AY2373" s="13">
        <f t="shared" si="3230"/>
        <v>1.0788735270039476E-3</v>
      </c>
      <c r="AZ2373" s="13">
        <f t="shared" si="3231"/>
        <v>6.1597477086769686E-4</v>
      </c>
      <c r="BA2373" s="13">
        <f t="shared" si="3232"/>
        <v>2.3445745885166091E-4</v>
      </c>
      <c r="BB2373" s="13">
        <f t="shared" si="3233"/>
        <v>6.6930866259843776E-5</v>
      </c>
      <c r="BC2373" s="13">
        <f t="shared" si="3234"/>
        <v>1.5285470994129908E-5</v>
      </c>
      <c r="BD2373" s="13">
        <f t="shared" si="3235"/>
        <v>2.3222050073171222E-4</v>
      </c>
      <c r="BE2373" s="13">
        <f t="shared" si="3236"/>
        <v>3.3504067899986517E-4</v>
      </c>
      <c r="BF2373" s="13">
        <f t="shared" si="3237"/>
        <v>2.4169325324635622E-4</v>
      </c>
      <c r="BG2373" s="13">
        <f t="shared" si="3238"/>
        <v>1.162358927860832E-4</v>
      </c>
      <c r="BH2373" s="13">
        <f t="shared" si="3239"/>
        <v>4.1925403141083046E-5</v>
      </c>
      <c r="BI2373" s="13">
        <f t="shared" si="3240"/>
        <v>1.2097739425650381E-5</v>
      </c>
      <c r="BJ2373" s="14">
        <f t="shared" si="3241"/>
        <v>0.43903392807927405</v>
      </c>
      <c r="BK2373" s="14">
        <f t="shared" si="3242"/>
        <v>0.26233086801567107</v>
      </c>
      <c r="BL2373" s="14">
        <f t="shared" si="3243"/>
        <v>0.28006812627799182</v>
      </c>
      <c r="BM2373" s="14">
        <f t="shared" si="3244"/>
        <v>0.4767842965464098</v>
      </c>
      <c r="BN2373" s="14">
        <f t="shared" si="3245"/>
        <v>0.52228873097159767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1.5941000000000001</v>
      </c>
      <c r="F2374" s="10">
        <f>VLOOKUP(B2374,home!$B$2:$E$405,3,FALSE)</f>
        <v>1.4428000000000001</v>
      </c>
      <c r="G2374" s="10">
        <f>VLOOKUP(C2374,away!$B$2:$E$405,4,FALSE)</f>
        <v>0.9758</v>
      </c>
      <c r="H2374" s="10">
        <f>VLOOKUP(A2374,away!$A$2:$E$405,3,FALSE)</f>
        <v>1.1647000000000001</v>
      </c>
      <c r="I2374" s="10">
        <f>VLOOKUP(C2374,away!$B$2:$E$405,3,FALSE)</f>
        <v>1.1448</v>
      </c>
      <c r="J2374" s="10">
        <f>VLOOKUP(B2374,home!$B$2:$E$405,4,FALSE)</f>
        <v>0.2576</v>
      </c>
      <c r="K2374" s="12">
        <f t="shared" si="3190"/>
        <v>2.2443082669840004</v>
      </c>
      <c r="L2374" s="12">
        <f t="shared" si="3191"/>
        <v>0.34347058905600003</v>
      </c>
      <c r="M2374" s="13">
        <f t="shared" si="3192"/>
        <v>7.5186855586280854E-2</v>
      </c>
      <c r="N2374" s="13">
        <f t="shared" si="3193"/>
        <v>0.1687424815608223</v>
      </c>
      <c r="O2374" s="13">
        <f t="shared" si="3194"/>
        <v>2.582447357748829E-2</v>
      </c>
      <c r="P2374" s="13">
        <f t="shared" si="3195"/>
        <v>5.7958079540466854E-2</v>
      </c>
      <c r="Q2374" s="13">
        <f t="shared" si="3196"/>
        <v>0.18935507317917438</v>
      </c>
      <c r="R2374" s="13">
        <f t="shared" si="3197"/>
        <v>4.434973575860506E-3</v>
      </c>
      <c r="S2374" s="13">
        <f t="shared" si="3198"/>
        <v>1.1169302658774895E-2</v>
      </c>
      <c r="T2374" s="13">
        <f t="shared" si="3199"/>
        <v>6.5037898525593024E-2</v>
      </c>
      <c r="U2374" s="13">
        <f t="shared" si="3200"/>
        <v>9.9534478601593264E-3</v>
      </c>
      <c r="V2374" s="13">
        <f t="shared" si="3201"/>
        <v>9.5665559101758106E-4</v>
      </c>
      <c r="W2374" s="13">
        <f t="shared" si="3202"/>
        <v>0.14165705204379378</v>
      </c>
      <c r="X2374" s="13">
        <f t="shared" si="3203"/>
        <v>4.8655031109418302E-2</v>
      </c>
      <c r="Y2374" s="13">
        <f t="shared" si="3204"/>
        <v>8.3557860978449548E-3</v>
      </c>
      <c r="Z2374" s="13">
        <f t="shared" si="3205"/>
        <v>5.0776099551620105E-4</v>
      </c>
      <c r="AA2374" s="13">
        <f t="shared" si="3206"/>
        <v>1.139572199889036E-3</v>
      </c>
      <c r="AB2374" s="13">
        <f t="shared" si="3207"/>
        <v>1.2787756545180537E-3</v>
      </c>
      <c r="AC2374" s="13">
        <f t="shared" si="3208"/>
        <v>4.6090104783510184E-5</v>
      </c>
      <c r="AD2374" s="13">
        <f t="shared" si="3209"/>
        <v>7.9480523244617338E-2</v>
      </c>
      <c r="AE2374" s="13">
        <f t="shared" si="3210"/>
        <v>2.7299222137307819E-2</v>
      </c>
      <c r="AF2374" s="13">
        <f t="shared" si="3211"/>
        <v>4.6882399541358566E-3</v>
      </c>
      <c r="AG2374" s="13">
        <f t="shared" si="3212"/>
        <v>5.3675751289430581E-4</v>
      </c>
      <c r="AH2374" s="13">
        <f t="shared" si="3213"/>
        <v>4.3600242057402635E-5</v>
      </c>
      <c r="AI2374" s="13">
        <f t="shared" si="3214"/>
        <v>9.7852383691932241E-5</v>
      </c>
      <c r="AJ2374" s="13">
        <f t="shared" si="3215"/>
        <v>1.0980545683194697E-4</v>
      </c>
      <c r="AK2374" s="13">
        <f t="shared" si="3216"/>
        <v>8.2145764842631104E-5</v>
      </c>
      <c r="AL2374" s="13">
        <f t="shared" si="3217"/>
        <v>1.4211494486589792E-6</v>
      </c>
      <c r="AM2374" s="13">
        <f t="shared" si="3218"/>
        <v>3.5675759076421711E-2</v>
      </c>
      <c r="AN2374" s="13">
        <f t="shared" si="3219"/>
        <v>1.2253573984998505E-2</v>
      </c>
      <c r="AO2374" s="13">
        <f t="shared" si="3220"/>
        <v>2.1043711373343573E-3</v>
      </c>
      <c r="AP2374" s="13">
        <f t="shared" si="3221"/>
        <v>2.4092986471089219E-4</v>
      </c>
      <c r="AQ2374" s="13">
        <f t="shared" si="3222"/>
        <v>2.0688080638358129E-5</v>
      </c>
      <c r="AR2374" s="13">
        <f t="shared" si="3223"/>
        <v>2.9950801644880536E-6</v>
      </c>
      <c r="AS2374" s="13">
        <f t="shared" si="3224"/>
        <v>6.7218831734403392E-6</v>
      </c>
      <c r="AT2374" s="13">
        <f t="shared" si="3225"/>
        <v>7.5429889879264012E-6</v>
      </c>
      <c r="AU2374" s="13">
        <f t="shared" si="3226"/>
        <v>5.6429308477908319E-6</v>
      </c>
      <c r="AV2374" s="13">
        <f t="shared" si="3227"/>
        <v>3.1661190879290015E-6</v>
      </c>
      <c r="AW2374" s="13">
        <f t="shared" si="3228"/>
        <v>3.0430515835808858E-8</v>
      </c>
      <c r="AX2374" s="13">
        <f t="shared" si="3229"/>
        <v>1.3344566837690463E-2</v>
      </c>
      <c r="AY2374" s="13">
        <f t="shared" si="3230"/>
        <v>4.5834662324387068E-3</v>
      </c>
      <c r="AZ2374" s="13">
        <f t="shared" si="3231"/>
        <v>7.871429233870038E-4</v>
      </c>
      <c r="BA2374" s="13">
        <f t="shared" si="3232"/>
        <v>9.0120147855665385E-5</v>
      </c>
      <c r="BB2374" s="13">
        <f t="shared" si="3233"/>
        <v>7.7384050674498018E-6</v>
      </c>
      <c r="BC2374" s="13">
        <f t="shared" si="3234"/>
        <v>5.3158290937418376E-7</v>
      </c>
      <c r="BD2374" s="13">
        <f t="shared" si="3235"/>
        <v>1.7145365806110887E-7</v>
      </c>
      <c r="BE2374" s="13">
        <f t="shared" si="3236"/>
        <v>3.8479486219119466E-7</v>
      </c>
      <c r="BF2374" s="13">
        <f t="shared" si="3237"/>
        <v>4.317991451543337E-7</v>
      </c>
      <c r="BG2374" s="13">
        <f t="shared" si="3238"/>
        <v>3.2303013038216512E-7</v>
      </c>
      <c r="BH2374" s="13">
        <f t="shared" si="3239"/>
        <v>1.8124479802540327E-7</v>
      </c>
      <c r="BI2374" s="13">
        <f t="shared" si="3240"/>
        <v>8.1353839711251528E-8</v>
      </c>
      <c r="BJ2374" s="14">
        <f t="shared" si="3241"/>
        <v>0.80291695363905435</v>
      </c>
      <c r="BK2374" s="14">
        <f t="shared" si="3242"/>
        <v>0.14990187086321105</v>
      </c>
      <c r="BL2374" s="14">
        <f t="shared" si="3243"/>
        <v>4.2992289394034211E-2</v>
      </c>
      <c r="BM2374" s="14">
        <f t="shared" si="3244"/>
        <v>0.47023350206979997</v>
      </c>
      <c r="BN2374" s="14">
        <f t="shared" si="3245"/>
        <v>0.52150193702009318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1.5941000000000001</v>
      </c>
      <c r="F2375" s="10">
        <f>VLOOKUP(B2375,home!$B$2:$E$405,3,FALSE)</f>
        <v>0.83640000000000003</v>
      </c>
      <c r="G2375" s="10">
        <f>VLOOKUP(C2375,away!$B$2:$E$405,4,FALSE)</f>
        <v>0.50190000000000001</v>
      </c>
      <c r="H2375" s="10">
        <f>VLOOKUP(A2375,away!$A$2:$E$405,3,FALSE)</f>
        <v>1.1647000000000001</v>
      </c>
      <c r="I2375" s="10">
        <f>VLOOKUP(C2375,away!$B$2:$E$405,3,FALSE)</f>
        <v>1.1162000000000001</v>
      </c>
      <c r="J2375" s="10">
        <f>VLOOKUP(B2375,home!$B$2:$E$405,4,FALSE)</f>
        <v>1.2402</v>
      </c>
      <c r="K2375" s="12">
        <f t="shared" si="3190"/>
        <v>0.66918589995600009</v>
      </c>
      <c r="L2375" s="12">
        <f t="shared" si="3191"/>
        <v>1.612307301228</v>
      </c>
      <c r="M2375" s="13">
        <f t="shared" si="3192"/>
        <v>0.10213158978920971</v>
      </c>
      <c r="N2375" s="13">
        <f t="shared" si="3193"/>
        <v>6.8345019827029341E-2</v>
      </c>
      <c r="O2375" s="13">
        <f t="shared" si="3194"/>
        <v>0.16466750790316589</v>
      </c>
      <c r="P2375" s="13">
        <f t="shared" si="3195"/>
        <v>0.11019317446969183</v>
      </c>
      <c r="Q2375" s="13">
        <f t="shared" si="3196"/>
        <v>2.2867761800230643E-2</v>
      </c>
      <c r="R2375" s="13">
        <f t="shared" si="3197"/>
        <v>0.13274731263364689</v>
      </c>
      <c r="S2375" s="13">
        <f t="shared" si="3198"/>
        <v>2.9722771683004807E-2</v>
      </c>
      <c r="T2375" s="13">
        <f t="shared" si="3199"/>
        <v>3.6869859313254622E-2</v>
      </c>
      <c r="U2375" s="13">
        <f t="shared" si="3200"/>
        <v>8.8832629871487517E-2</v>
      </c>
      <c r="V2375" s="13">
        <f t="shared" si="3201"/>
        <v>3.5632098338884556E-3</v>
      </c>
      <c r="W2375" s="13">
        <f t="shared" si="3202"/>
        <v>5.1009279200889285E-3</v>
      </c>
      <c r="X2375" s="13">
        <f t="shared" si="3203"/>
        <v>8.2242633285971364E-3</v>
      </c>
      <c r="Y2375" s="13">
        <f t="shared" si="3204"/>
        <v>6.6300199059594308E-3</v>
      </c>
      <c r="Z2375" s="13">
        <f t="shared" si="3205"/>
        <v>7.1343153792541608E-2</v>
      </c>
      <c r="AA2375" s="13">
        <f t="shared" si="3206"/>
        <v>4.7741832576361283E-2</v>
      </c>
      <c r="AB2375" s="13">
        <f t="shared" si="3207"/>
        <v>1.5974080599080499E-2</v>
      </c>
      <c r="AC2375" s="13">
        <f t="shared" si="3208"/>
        <v>2.4027911179842111E-4</v>
      </c>
      <c r="AD2375" s="13">
        <f t="shared" si="3209"/>
        <v>8.533672602038493E-4</v>
      </c>
      <c r="AE2375" s="13">
        <f t="shared" si="3210"/>
        <v>1.375890264255601E-3</v>
      </c>
      <c r="AF2375" s="13">
        <f t="shared" si="3211"/>
        <v>1.109178959373914E-3</v>
      </c>
      <c r="AG2375" s="13">
        <f t="shared" si="3212"/>
        <v>5.9611244485567887E-4</v>
      </c>
      <c r="AH2375" s="13">
        <f t="shared" si="3213"/>
        <v>2.8756771938086723E-2</v>
      </c>
      <c r="AI2375" s="13">
        <f t="shared" si="3214"/>
        <v>1.9243626309218016E-2</v>
      </c>
      <c r="AJ2375" s="13">
        <f t="shared" si="3215"/>
        <v>6.4387816950755078E-3</v>
      </c>
      <c r="AK2375" s="13">
        <f t="shared" si="3216"/>
        <v>1.4362473077464413E-3</v>
      </c>
      <c r="AL2375" s="13">
        <f t="shared" si="3217"/>
        <v>1.0369805519515506E-5</v>
      </c>
      <c r="AM2375" s="13">
        <f t="shared" si="3218"/>
        <v>1.1421226760249982E-4</v>
      </c>
      <c r="AN2375" s="13">
        <f t="shared" si="3219"/>
        <v>1.8414527294531664E-4</v>
      </c>
      <c r="AO2375" s="13">
        <f t="shared" si="3220"/>
        <v>1.4844938402817849E-4</v>
      </c>
      <c r="AP2375" s="13">
        <f t="shared" si="3221"/>
        <v>7.97820085771438E-5</v>
      </c>
      <c r="AQ2375" s="13">
        <f t="shared" si="3222"/>
        <v>3.2158278733890962E-5</v>
      </c>
      <c r="AR2375" s="13">
        <f t="shared" si="3223"/>
        <v>9.272950671105137E-3</v>
      </c>
      <c r="AS2375" s="13">
        <f t="shared" si="3224"/>
        <v>6.205327840091087E-3</v>
      </c>
      <c r="AT2375" s="13">
        <f t="shared" si="3225"/>
        <v>2.0762589475966878E-3</v>
      </c>
      <c r="AU2375" s="13">
        <f t="shared" si="3226"/>
        <v>4.6313440412972911E-4</v>
      </c>
      <c r="AV2375" s="13">
        <f t="shared" si="3227"/>
        <v>7.7480753257034652E-5</v>
      </c>
      <c r="AW2375" s="13">
        <f t="shared" si="3228"/>
        <v>3.1078690605237167E-7</v>
      </c>
      <c r="AX2375" s="13">
        <f t="shared" si="3229"/>
        <v>1.2738206513599055E-5</v>
      </c>
      <c r="AY2375" s="13">
        <f t="shared" si="3230"/>
        <v>2.0537903366425823E-5</v>
      </c>
      <c r="AZ2375" s="13">
        <f t="shared" si="3231"/>
        <v>1.6556705774801742E-5</v>
      </c>
      <c r="BA2375" s="13">
        <f t="shared" si="3232"/>
        <v>8.8981658683322123E-6</v>
      </c>
      <c r="BB2375" s="13">
        <f t="shared" si="3233"/>
        <v>3.5866444492624526E-6</v>
      </c>
      <c r="BC2375" s="13">
        <f t="shared" si="3234"/>
        <v>1.1565546064909464E-6</v>
      </c>
      <c r="BD2375" s="13">
        <f t="shared" si="3235"/>
        <v>2.4918076784916504E-3</v>
      </c>
      <c r="BE2375" s="13">
        <f t="shared" si="3236"/>
        <v>1.6674825638487065E-3</v>
      </c>
      <c r="BF2375" s="13">
        <f t="shared" si="3237"/>
        <v>5.5792791007501735E-4</v>
      </c>
      <c r="BG2375" s="13">
        <f t="shared" si="3238"/>
        <v>1.2445249687137363E-4</v>
      </c>
      <c r="BH2375" s="13">
        <f t="shared" si="3239"/>
        <v>2.082046403016036E-5</v>
      </c>
      <c r="BI2375" s="13">
        <f t="shared" si="3240"/>
        <v>2.7865521919048781E-6</v>
      </c>
      <c r="BJ2375" s="14">
        <f t="shared" si="3241"/>
        <v>0.15259462241631511</v>
      </c>
      <c r="BK2375" s="14">
        <f t="shared" si="3242"/>
        <v>0.24588193259647914</v>
      </c>
      <c r="BL2375" s="14">
        <f t="shared" si="3243"/>
        <v>0.52879922111555733</v>
      </c>
      <c r="BM2375" s="14">
        <f t="shared" si="3244"/>
        <v>0.39764633638145835</v>
      </c>
      <c r="BN2375" s="14">
        <f t="shared" si="3245"/>
        <v>0.60095236642297434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1.1607000000000001</v>
      </c>
      <c r="F2376" s="10">
        <f>VLOOKUP(B2376,home!$B$2:$E$405,3,FALSE)</f>
        <v>0.54830000000000001</v>
      </c>
      <c r="G2376" s="10">
        <f>VLOOKUP(C2376,away!$B$2:$E$405,4,FALSE)</f>
        <v>0.3916</v>
      </c>
      <c r="H2376" s="10">
        <f>VLOOKUP(A2376,away!$A$2:$E$405,3,FALSE)</f>
        <v>0.89880000000000004</v>
      </c>
      <c r="I2376" s="10">
        <f>VLOOKUP(C2376,away!$B$2:$E$405,3,FALSE)</f>
        <v>0.50570000000000004</v>
      </c>
      <c r="J2376" s="10">
        <f>VLOOKUP(B2376,home!$B$2:$E$405,4,FALSE)</f>
        <v>1.6183000000000001</v>
      </c>
      <c r="K2376" s="12">
        <f t="shared" si="3190"/>
        <v>0.249218864796</v>
      </c>
      <c r="L2376" s="12">
        <f t="shared" si="3191"/>
        <v>0.73555482982800013</v>
      </c>
      <c r="M2376" s="13">
        <f t="shared" si="3192"/>
        <v>0.37352374780472858</v>
      </c>
      <c r="N2376" s="13">
        <f t="shared" si="3193"/>
        <v>9.3089164402241853E-2</v>
      </c>
      <c r="O2376" s="13">
        <f t="shared" si="3194"/>
        <v>0.27474719675322395</v>
      </c>
      <c r="P2376" s="13">
        <f t="shared" si="3195"/>
        <v>6.8472184480721732E-2</v>
      </c>
      <c r="Q2376" s="13">
        <f t="shared" si="3196"/>
        <v>1.1599787938567464E-2</v>
      </c>
      <c r="R2376" s="13">
        <f t="shared" si="3197"/>
        <v>0.10104581377676886</v>
      </c>
      <c r="S2376" s="13">
        <f t="shared" si="3198"/>
        <v>3.137979897608157E-3</v>
      </c>
      <c r="T2376" s="13">
        <f t="shared" si="3199"/>
        <v>8.532280043193877E-3</v>
      </c>
      <c r="U2376" s="13">
        <f t="shared" si="3200"/>
        <v>2.5182523001834347E-2</v>
      </c>
      <c r="V2376" s="13">
        <f t="shared" si="3201"/>
        <v>6.3915120586522701E-5</v>
      </c>
      <c r="W2376" s="13">
        <f t="shared" si="3202"/>
        <v>9.6362866064137235E-4</v>
      </c>
      <c r="X2376" s="13">
        <f t="shared" si="3203"/>
        <v>7.0880171549544827E-4</v>
      </c>
      <c r="Y2376" s="13">
        <f t="shared" si="3204"/>
        <v>2.6068126261152451E-4</v>
      </c>
      <c r="Z2376" s="13">
        <f t="shared" si="3205"/>
        <v>2.4774912119134337E-2</v>
      </c>
      <c r="AA2376" s="13">
        <f t="shared" si="3206"/>
        <v>6.1743754737513213E-3</v>
      </c>
      <c r="AB2376" s="13">
        <f t="shared" si="3207"/>
        <v>7.6938542319628447E-4</v>
      </c>
      <c r="AC2376" s="13">
        <f t="shared" si="3208"/>
        <v>7.3228408394863691E-7</v>
      </c>
      <c r="AD2376" s="13">
        <f t="shared" si="3209"/>
        <v>6.0038610222483177E-5</v>
      </c>
      <c r="AE2376" s="13">
        <f t="shared" si="3210"/>
        <v>4.4161689725308239E-5</v>
      </c>
      <c r="AF2376" s="13">
        <f t="shared" si="3211"/>
        <v>1.624167208540802E-5</v>
      </c>
      <c r="AG2376" s="13">
        <f t="shared" si="3212"/>
        <v>3.9822134489681589E-6</v>
      </c>
      <c r="AH2376" s="13">
        <f t="shared" si="3213"/>
        <v>4.5558265669483787E-3</v>
      </c>
      <c r="AI2376" s="13">
        <f t="shared" si="3214"/>
        <v>1.1353979252223328E-3</v>
      </c>
      <c r="AJ2376" s="13">
        <f t="shared" si="3215"/>
        <v>1.414812910078217E-4</v>
      </c>
      <c r="AK2376" s="13">
        <f t="shared" si="3216"/>
        <v>1.1753268911613955E-5</v>
      </c>
      <c r="AL2376" s="13">
        <f t="shared" si="3217"/>
        <v>5.3695210741610199E-9</v>
      </c>
      <c r="AM2376" s="13">
        <f t="shared" si="3218"/>
        <v>2.9925508567153557E-6</v>
      </c>
      <c r="AN2376" s="13">
        <f t="shared" si="3219"/>
        <v>2.2011852361628993E-6</v>
      </c>
      <c r="AO2376" s="13">
        <f t="shared" si="3220"/>
        <v>8.0954621590285366E-7</v>
      </c>
      <c r="AP2376" s="13">
        <f t="shared" si="3221"/>
        <v>1.984885430254417E-7</v>
      </c>
      <c r="AQ2376" s="13">
        <f t="shared" si="3222"/>
        <v>3.649980162197161E-8</v>
      </c>
      <c r="AR2376" s="13">
        <f t="shared" si="3223"/>
        <v>6.7021204703551958E-4</v>
      </c>
      <c r="AS2376" s="13">
        <f t="shared" si="3224"/>
        <v>1.6702948553479552E-4</v>
      </c>
      <c r="AT2376" s="13">
        <f t="shared" si="3225"/>
        <v>2.081344938622082E-5</v>
      </c>
      <c r="AU2376" s="13">
        <f t="shared" si="3226"/>
        <v>1.7290347428409859E-6</v>
      </c>
      <c r="AV2376" s="13">
        <f t="shared" si="3227"/>
        <v>1.0772701895091856E-7</v>
      </c>
      <c r="AW2376" s="13">
        <f t="shared" si="3228"/>
        <v>2.73419204508342E-11</v>
      </c>
      <c r="AX2376" s="13">
        <f t="shared" si="3229"/>
        <v>1.2430002122581641E-7</v>
      </c>
      <c r="AY2376" s="13">
        <f t="shared" si="3230"/>
        <v>9.1429480960372188E-8</v>
      </c>
      <c r="AZ2376" s="13">
        <f t="shared" si="3231"/>
        <v>3.3625698154534467E-8</v>
      </c>
      <c r="BA2376" s="13">
        <f t="shared" si="3232"/>
        <v>8.2445148946354339E-9</v>
      </c>
      <c r="BB2376" s="13">
        <f t="shared" si="3233"/>
        <v>1.5160731875844945E-9</v>
      </c>
      <c r="BC2376" s="13">
        <f t="shared" si="3234"/>
        <v>2.2303099110010141E-10</v>
      </c>
      <c r="BD2376" s="13">
        <f t="shared" si="3235"/>
        <v>8.2162951367647819E-5</v>
      </c>
      <c r="BE2376" s="13">
        <f t="shared" si="3236"/>
        <v>2.0476557468134143E-5</v>
      </c>
      <c r="BF2376" s="13">
        <f t="shared" si="3237"/>
        <v>2.5515722035692234E-6</v>
      </c>
      <c r="BG2376" s="13">
        <f t="shared" si="3238"/>
        <v>2.119666426728501E-7</v>
      </c>
      <c r="BH2376" s="13">
        <f t="shared" si="3239"/>
        <v>1.3206521515386765E-8</v>
      </c>
      <c r="BI2376" s="13">
        <f t="shared" si="3240"/>
        <v>6.5826285999372788E-10</v>
      </c>
      <c r="BJ2376" s="14">
        <f t="shared" si="3241"/>
        <v>0.11528526581770654</v>
      </c>
      <c r="BK2376" s="14">
        <f t="shared" si="3242"/>
        <v>0.44519865638673095</v>
      </c>
      <c r="BL2376" s="14">
        <f t="shared" si="3243"/>
        <v>0.41472906213704963</v>
      </c>
      <c r="BM2376" s="14">
        <f t="shared" si="3244"/>
        <v>7.7509909902230001E-2</v>
      </c>
      <c r="BN2376" s="14">
        <f t="shared" si="3245"/>
        <v>0.92247789515625245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1.1607000000000001</v>
      </c>
      <c r="F2377" s="10">
        <f>VLOOKUP(B2377,home!$B$2:$E$405,3,FALSE)</f>
        <v>1.4881</v>
      </c>
      <c r="G2377" s="10">
        <f>VLOOKUP(C2377,away!$B$2:$E$405,4,FALSE)</f>
        <v>0.62660000000000005</v>
      </c>
      <c r="H2377" s="10">
        <f>VLOOKUP(A2377,away!$A$2:$E$405,3,FALSE)</f>
        <v>0.89880000000000004</v>
      </c>
      <c r="I2377" s="10">
        <f>VLOOKUP(C2377,away!$B$2:$E$405,3,FALSE)</f>
        <v>1.1126</v>
      </c>
      <c r="J2377" s="10">
        <f>VLOOKUP(B2377,home!$B$2:$E$405,4,FALSE)</f>
        <v>0.40460000000000002</v>
      </c>
      <c r="K2377" s="12">
        <f t="shared" si="3190"/>
        <v>1.0822871240220002</v>
      </c>
      <c r="L2377" s="12">
        <f t="shared" si="3191"/>
        <v>0.40460197444800006</v>
      </c>
      <c r="M2377" s="13">
        <f t="shared" si="3192"/>
        <v>0.22607485935552915</v>
      </c>
      <c r="N2377" s="13">
        <f t="shared" si="3193"/>
        <v>0.24467790934557382</v>
      </c>
      <c r="O2377" s="13">
        <f t="shared" si="3194"/>
        <v>9.1470334468301009E-2</v>
      </c>
      <c r="P2377" s="13">
        <f t="shared" si="3195"/>
        <v>9.8997165225027925E-2</v>
      </c>
      <c r="Q2377" s="13">
        <f t="shared" si="3196"/>
        <v>0.13240587540866841</v>
      </c>
      <c r="R2377" s="13">
        <f t="shared" si="3197"/>
        <v>1.850453896464677E-2</v>
      </c>
      <c r="S2377" s="13">
        <f t="shared" si="3198"/>
        <v>1.0837603471842865E-2</v>
      </c>
      <c r="T2377" s="13">
        <f t="shared" si="3199"/>
        <v>5.3571678618863132E-2</v>
      </c>
      <c r="U2377" s="13">
        <f t="shared" si="3200"/>
        <v>2.002722425740059E-2</v>
      </c>
      <c r="V2377" s="13">
        <f t="shared" si="3201"/>
        <v>5.2730420780083105E-4</v>
      </c>
      <c r="W2377" s="13">
        <f t="shared" si="3202"/>
        <v>4.7767058033221003E-2</v>
      </c>
      <c r="X2377" s="13">
        <f t="shared" si="3203"/>
        <v>1.932664599381342E-2</v>
      </c>
      <c r="Y2377" s="13">
        <f t="shared" si="3204"/>
        <v>3.9097995642772198E-3</v>
      </c>
      <c r="Z2377" s="13">
        <f t="shared" si="3205"/>
        <v>2.4956576671153444E-3</v>
      </c>
      <c r="AA2377" s="13">
        <f t="shared" si="3206"/>
        <v>2.7010181590857202E-3</v>
      </c>
      <c r="AB2377" s="13">
        <f t="shared" si="3207"/>
        <v>1.4616385876640408E-3</v>
      </c>
      <c r="AC2377" s="13">
        <f t="shared" si="3208"/>
        <v>1.4431508973488448E-5</v>
      </c>
      <c r="AD2377" s="13">
        <f t="shared" si="3209"/>
        <v>1.2924417965441684E-2</v>
      </c>
      <c r="AE2377" s="13">
        <f t="shared" si="3210"/>
        <v>5.2292450274089089E-3</v>
      </c>
      <c r="AF2377" s="13">
        <f t="shared" si="3211"/>
        <v>1.0578814314810153E-3</v>
      </c>
      <c r="AG2377" s="13">
        <f t="shared" si="3212"/>
        <v>1.4267363863636513E-4</v>
      </c>
      <c r="AH2377" s="13">
        <f t="shared" si="3213"/>
        <v>2.5243700491528947E-4</v>
      </c>
      <c r="AI2377" s="13">
        <f t="shared" si="3214"/>
        <v>2.7320932004649615E-4</v>
      </c>
      <c r="AJ2377" s="13">
        <f t="shared" si="3215"/>
        <v>1.4784546462456429E-4</v>
      </c>
      <c r="AK2377" s="13">
        <f t="shared" si="3216"/>
        <v>5.3337080902738686E-5</v>
      </c>
      <c r="AL2377" s="13">
        <f t="shared" si="3217"/>
        <v>2.5277971772140245E-7</v>
      </c>
      <c r="AM2377" s="13">
        <f t="shared" si="3218"/>
        <v>2.7975862298952308E-3</v>
      </c>
      <c r="AN2377" s="13">
        <f t="shared" si="3219"/>
        <v>1.131908912304147E-3</v>
      </c>
      <c r="AO2377" s="13">
        <f t="shared" si="3220"/>
        <v>2.2898629040677296E-4</v>
      </c>
      <c r="AP2377" s="13">
        <f t="shared" si="3221"/>
        <v>3.0882768406701156E-5</v>
      </c>
      <c r="AQ2377" s="13">
        <f t="shared" si="3222"/>
        <v>3.123807268442901E-6</v>
      </c>
      <c r="AR2377" s="13">
        <f t="shared" si="3223"/>
        <v>2.0427302122493137E-5</v>
      </c>
      <c r="AS2377" s="13">
        <f t="shared" si="3224"/>
        <v>2.2108206065681594E-5</v>
      </c>
      <c r="AT2377" s="13">
        <f t="shared" si="3225"/>
        <v>1.1963713380056137E-5</v>
      </c>
      <c r="AU2377" s="13">
        <f t="shared" si="3226"/>
        <v>4.3160576489081605E-6</v>
      </c>
      <c r="AV2377" s="13">
        <f t="shared" si="3227"/>
        <v>1.1678034049874921E-6</v>
      </c>
      <c r="AW2377" s="13">
        <f t="shared" si="3228"/>
        <v>3.0747528535138451E-9</v>
      </c>
      <c r="AX2377" s="13">
        <f t="shared" si="3229"/>
        <v>5.0463192582614303E-4</v>
      </c>
      <c r="AY2377" s="13">
        <f t="shared" si="3230"/>
        <v>2.0417507355875418E-4</v>
      </c>
      <c r="AZ2377" s="13">
        <f t="shared" si="3231"/>
        <v>4.1304818947468789E-5</v>
      </c>
      <c r="BA2377" s="13">
        <f t="shared" si="3232"/>
        <v>5.5706704334543447E-6</v>
      </c>
      <c r="BB2377" s="13">
        <f t="shared" si="3233"/>
        <v>5.6347606409368097E-7</v>
      </c>
      <c r="BC2377" s="13">
        <f t="shared" si="3234"/>
        <v>4.5596705617298259E-8</v>
      </c>
      <c r="BD2377" s="13">
        <f t="shared" si="3235"/>
        <v>1.3774877952344228E-6</v>
      </c>
      <c r="BE2377" s="13">
        <f t="shared" si="3236"/>
        <v>1.4908373042796691E-6</v>
      </c>
      <c r="BF2377" s="13">
        <f t="shared" si="3237"/>
        <v>8.067570092167775E-7</v>
      </c>
      <c r="BG2377" s="13">
        <f t="shared" si="3238"/>
        <v>2.9104757442993883E-7</v>
      </c>
      <c r="BH2377" s="13">
        <f t="shared" si="3239"/>
        <v>7.8749260570839368E-8</v>
      </c>
      <c r="BI2377" s="13">
        <f t="shared" si="3240"/>
        <v>1.704586214841457E-8</v>
      </c>
      <c r="BJ2377" s="14">
        <f t="shared" si="3241"/>
        <v>0.5259619645972019</v>
      </c>
      <c r="BK2377" s="14">
        <f t="shared" si="3242"/>
        <v>0.33665579162245074</v>
      </c>
      <c r="BL2377" s="14">
        <f t="shared" si="3243"/>
        <v>0.13495562831501523</v>
      </c>
      <c r="BM2377" s="14">
        <f t="shared" si="3244"/>
        <v>0.18773418743523007</v>
      </c>
      <c r="BN2377" s="14">
        <f t="shared" si="3245"/>
        <v>0.81213068276774703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1.1607000000000001</v>
      </c>
      <c r="F2378" s="10">
        <f>VLOOKUP(B2378,home!$B$2:$E$405,3,FALSE)</f>
        <v>0.93989999999999996</v>
      </c>
      <c r="G2378" s="10">
        <f>VLOOKUP(C2378,away!$B$2:$E$405,4,FALSE)</f>
        <v>0.62660000000000005</v>
      </c>
      <c r="H2378" s="10">
        <f>VLOOKUP(A2378,away!$A$2:$E$405,3,FALSE)</f>
        <v>0.89880000000000004</v>
      </c>
      <c r="I2378" s="10">
        <f>VLOOKUP(C2378,away!$B$2:$E$405,3,FALSE)</f>
        <v>0.9103</v>
      </c>
      <c r="J2378" s="10">
        <f>VLOOKUP(B2378,home!$B$2:$E$405,4,FALSE)</f>
        <v>1.0114000000000001</v>
      </c>
      <c r="K2378" s="12">
        <f t="shared" si="3190"/>
        <v>0.68358421333800012</v>
      </c>
      <c r="L2378" s="12">
        <f t="shared" si="3191"/>
        <v>0.82750486509600008</v>
      </c>
      <c r="M2378" s="13">
        <f t="shared" si="3192"/>
        <v>0.22066952062874073</v>
      </c>
      <c r="N2378" s="13">
        <f t="shared" si="3193"/>
        <v>0.15084620066667134</v>
      </c>
      <c r="O2378" s="13">
        <f t="shared" si="3194"/>
        <v>0.18260510189868509</v>
      </c>
      <c r="P2378" s="13">
        <f t="shared" si="3195"/>
        <v>0.124825964932918</v>
      </c>
      <c r="Q2378" s="13">
        <f t="shared" si="3196"/>
        <v>5.1558040708876318E-2</v>
      </c>
      <c r="R2378" s="13">
        <f t="shared" si="3197"/>
        <v>7.555330510625638E-2</v>
      </c>
      <c r="S2378" s="13">
        <f t="shared" si="3198"/>
        <v>1.7652552873000497E-2</v>
      </c>
      <c r="T2378" s="13">
        <f t="shared" si="3199"/>
        <v>4.2664529521412774E-2</v>
      </c>
      <c r="U2378" s="13">
        <f t="shared" si="3200"/>
        <v>5.1647046636146179E-2</v>
      </c>
      <c r="V2378" s="13">
        <f t="shared" si="3201"/>
        <v>1.1095007289247873E-3</v>
      </c>
      <c r="W2378" s="13">
        <f t="shared" si="3202"/>
        <v>1.1748087566408601E-2</v>
      </c>
      <c r="X2378" s="13">
        <f t="shared" si="3203"/>
        <v>9.7215996167769447E-3</v>
      </c>
      <c r="Y2378" s="13">
        <f t="shared" si="3204"/>
        <v>4.0223354896991659E-3</v>
      </c>
      <c r="Z2378" s="13">
        <f t="shared" si="3205"/>
        <v>2.0840242516503207E-2</v>
      </c>
      <c r="AA2378" s="13">
        <f t="shared" si="3206"/>
        <v>1.4246060786416988E-2</v>
      </c>
      <c r="AB2378" s="13">
        <f t="shared" si="3207"/>
        <v>4.8691911279240942E-3</v>
      </c>
      <c r="AC2378" s="13">
        <f t="shared" si="3208"/>
        <v>3.9225653674102841E-5</v>
      </c>
      <c r="AD2378" s="13">
        <f t="shared" si="3209"/>
        <v>2.0077017993273406E-3</v>
      </c>
      <c r="AE2378" s="13">
        <f t="shared" si="3210"/>
        <v>1.6613830066053675E-3</v>
      </c>
      <c r="AF2378" s="13">
        <f t="shared" si="3211"/>
        <v>6.8740126037688089E-4</v>
      </c>
      <c r="AG2378" s="13">
        <f t="shared" si="3212"/>
        <v>1.8960929574499708E-4</v>
      </c>
      <c r="AH2378" s="13">
        <f t="shared" si="3213"/>
        <v>4.3113505180467273E-3</v>
      </c>
      <c r="AI2378" s="13">
        <f t="shared" si="3214"/>
        <v>2.9471711523033515E-3</v>
      </c>
      <c r="AJ2378" s="13">
        <f t="shared" si="3215"/>
        <v>1.007319836859867E-3</v>
      </c>
      <c r="AK2378" s="13">
        <f t="shared" si="3216"/>
        <v>2.2952931275320494E-4</v>
      </c>
      <c r="AL2378" s="13">
        <f t="shared" si="3217"/>
        <v>8.8754986298848756E-7</v>
      </c>
      <c r="AM2378" s="13">
        <f t="shared" si="3218"/>
        <v>2.7448665102209366E-4</v>
      </c>
      <c r="AN2378" s="13">
        <f t="shared" si="3219"/>
        <v>2.2713903912469045E-4</v>
      </c>
      <c r="AO2378" s="13">
        <f t="shared" si="3220"/>
        <v>9.397932996445603E-5</v>
      </c>
      <c r="AP2378" s="13">
        <f t="shared" si="3221"/>
        <v>2.5922784254683222E-5</v>
      </c>
      <c r="AQ2378" s="13">
        <f t="shared" si="3222"/>
        <v>5.3628075218960882E-6</v>
      </c>
      <c r="AR2378" s="13">
        <f t="shared" si="3223"/>
        <v>7.1353270576356566E-4</v>
      </c>
      <c r="AS2378" s="13">
        <f t="shared" si="3224"/>
        <v>4.8775969336032173E-4</v>
      </c>
      <c r="AT2378" s="13">
        <f t="shared" si="3225"/>
        <v>1.6671241314184985E-4</v>
      </c>
      <c r="AU2378" s="13">
        <f t="shared" si="3226"/>
        <v>3.7987324597083703E-5</v>
      </c>
      <c r="AV2378" s="13">
        <f t="shared" si="3227"/>
        <v>6.49188385037818E-6</v>
      </c>
      <c r="AW2378" s="13">
        <f t="shared" si="3228"/>
        <v>1.394610211660904E-8</v>
      </c>
      <c r="AX2378" s="13">
        <f t="shared" si="3229"/>
        <v>3.127245690178665E-5</v>
      </c>
      <c r="AY2378" s="13">
        <f t="shared" si="3230"/>
        <v>2.5878110229733438E-5</v>
      </c>
      <c r="AZ2378" s="13">
        <f t="shared" si="3231"/>
        <v>1.0707131057297494E-5</v>
      </c>
      <c r="BA2378" s="13">
        <f t="shared" si="3232"/>
        <v>2.953401013711385E-6</v>
      </c>
      <c r="BB2378" s="13">
        <f t="shared" si="3233"/>
        <v>6.1098842685640738E-7</v>
      </c>
      <c r="BC2378" s="13">
        <f t="shared" si="3234"/>
        <v>1.0111917914820576E-7</v>
      </c>
      <c r="BD2378" s="13">
        <f t="shared" si="3235"/>
        <v>9.8408630904077174E-5</v>
      </c>
      <c r="BE2378" s="13">
        <f t="shared" si="3236"/>
        <v>6.7270586542233211E-5</v>
      </c>
      <c r="BF2378" s="13">
        <f t="shared" si="3237"/>
        <v>2.2992555491129172E-5</v>
      </c>
      <c r="BG2378" s="13">
        <f t="shared" si="3238"/>
        <v>5.2391159860112839E-6</v>
      </c>
      <c r="BH2378" s="13">
        <f t="shared" si="3239"/>
        <v>8.9534424497101592E-7</v>
      </c>
      <c r="BI2378" s="13">
        <f t="shared" si="3240"/>
        <v>1.2240863827304359E-7</v>
      </c>
      <c r="BJ2378" s="14">
        <f t="shared" si="3241"/>
        <v>0.275805302750596</v>
      </c>
      <c r="BK2378" s="14">
        <f t="shared" si="3242"/>
        <v>0.36432353047735089</v>
      </c>
      <c r="BL2378" s="14">
        <f t="shared" si="3243"/>
        <v>0.33902348903791185</v>
      </c>
      <c r="BM2378" s="14">
        <f t="shared" si="3244"/>
        <v>0.19390856667608641</v>
      </c>
      <c r="BN2378" s="14">
        <f t="shared" si="3245"/>
        <v>0.80605813394214787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1.7444</v>
      </c>
      <c r="F2379" s="10">
        <f>VLOOKUP(B2379,home!$B$2:$E$405,3,FALSE)</f>
        <v>0.82799999999999996</v>
      </c>
      <c r="G2379" s="10">
        <f>VLOOKUP(C2379,away!$B$2:$E$405,4,FALSE)</f>
        <v>0.70069999999999999</v>
      </c>
      <c r="H2379" s="10">
        <f>VLOOKUP(A2379,away!$A$2:$E$405,3,FALSE)</f>
        <v>1.5556000000000001</v>
      </c>
      <c r="I2379" s="10">
        <f>VLOOKUP(C2379,away!$B$2:$E$405,3,FALSE)</f>
        <v>1.7141999999999999</v>
      </c>
      <c r="J2379" s="10">
        <f>VLOOKUP(B2379,home!$B$2:$E$405,4,FALSE)</f>
        <v>0.85709999999999997</v>
      </c>
      <c r="K2379" s="12">
        <f t="shared" si="3190"/>
        <v>1.0120652942399999</v>
      </c>
      <c r="L2379" s="12">
        <f t="shared" si="3191"/>
        <v>2.2855510195919999</v>
      </c>
      <c r="M2379" s="13">
        <f t="shared" si="3192"/>
        <v>3.697119016484994E-2</v>
      </c>
      <c r="N2379" s="13">
        <f t="shared" si="3193"/>
        <v>3.7417258452591841E-2</v>
      </c>
      <c r="O2379" s="13">
        <f t="shared" si="3194"/>
        <v>8.4499541376802489E-2</v>
      </c>
      <c r="P2379" s="13">
        <f t="shared" si="3195"/>
        <v>8.551905320665866E-2</v>
      </c>
      <c r="Q2379" s="13">
        <f t="shared" si="3196"/>
        <v>1.8934354342738241E-2</v>
      </c>
      <c r="R2379" s="13">
        <f t="shared" si="3197"/>
        <v>9.6564006474403677E-2</v>
      </c>
      <c r="S2379" s="13">
        <f t="shared" si="3198"/>
        <v>4.9454104863498383E-2</v>
      </c>
      <c r="T2379" s="13">
        <f t="shared" si="3199"/>
        <v>4.3275432873361594E-2</v>
      </c>
      <c r="U2379" s="13">
        <f t="shared" si="3200"/>
        <v>9.7729079625510612E-2</v>
      </c>
      <c r="V2379" s="13">
        <f t="shared" si="3201"/>
        <v>1.2710402061266911E-2</v>
      </c>
      <c r="W2379" s="13">
        <f t="shared" si="3202"/>
        <v>6.3876009663759344E-3</v>
      </c>
      <c r="X2379" s="13">
        <f t="shared" si="3203"/>
        <v>1.4599187901447361E-2</v>
      </c>
      <c r="Y2379" s="13">
        <f t="shared" si="3204"/>
        <v>1.6683594396684105E-2</v>
      </c>
      <c r="Z2379" s="13">
        <f t="shared" si="3205"/>
        <v>7.3567321151153942E-2</v>
      </c>
      <c r="AA2379" s="13">
        <f t="shared" si="3206"/>
        <v>7.4454932527291171E-2</v>
      </c>
      <c r="AB2379" s="13">
        <f t="shared" si="3207"/>
        <v>3.7676626597926137E-2</v>
      </c>
      <c r="AC2379" s="13">
        <f t="shared" si="3208"/>
        <v>1.8375482796685631E-3</v>
      </c>
      <c r="AD2379" s="13">
        <f t="shared" si="3209"/>
        <v>1.6161673128807419E-3</v>
      </c>
      <c r="AE2379" s="13">
        <f t="shared" si="3210"/>
        <v>3.6938328497858421E-3</v>
      </c>
      <c r="AF2379" s="13">
        <f t="shared" si="3211"/>
        <v>4.2212217180152278E-3</v>
      </c>
      <c r="AG2379" s="13">
        <f t="shared" si="3212"/>
        <v>3.2159392005111989E-3</v>
      </c>
      <c r="AH2379" s="13">
        <f t="shared" si="3213"/>
        <v>4.2035466466417995E-2</v>
      </c>
      <c r="AI2379" s="13">
        <f t="shared" si="3214"/>
        <v>4.2542636737850976E-2</v>
      </c>
      <c r="AJ2379" s="13">
        <f t="shared" si="3215"/>
        <v>2.1527963083919285E-2</v>
      </c>
      <c r="AK2379" s="13">
        <f t="shared" si="3216"/>
        <v>7.2625680976382114E-3</v>
      </c>
      <c r="AL2379" s="13">
        <f t="shared" si="3217"/>
        <v>1.7001929166801316E-4</v>
      </c>
      <c r="AM2379" s="13">
        <f t="shared" si="3218"/>
        <v>3.2713336941034369E-4</v>
      </c>
      <c r="AN2379" s="13">
        <f t="shared" si="3219"/>
        <v>7.4768000599837738E-4</v>
      </c>
      <c r="AO2379" s="13">
        <f t="shared" si="3220"/>
        <v>8.5443040001907211E-4</v>
      </c>
      <c r="AP2379" s="13">
        <f t="shared" si="3221"/>
        <v>6.5094809064466358E-4</v>
      </c>
      <c r="AQ2379" s="13">
        <f t="shared" si="3222"/>
        <v>3.7194376806859409E-4</v>
      </c>
      <c r="AR2379" s="13">
        <f t="shared" si="3223"/>
        <v>1.92148406482694E-2</v>
      </c>
      <c r="AS2379" s="13">
        <f t="shared" si="3224"/>
        <v>1.9446673354465479E-2</v>
      </c>
      <c r="AT2379" s="13">
        <f t="shared" si="3225"/>
        <v>9.8406515952381354E-3</v>
      </c>
      <c r="AU2379" s="13">
        <f t="shared" si="3226"/>
        <v>3.3197939840826701E-3</v>
      </c>
      <c r="AV2379" s="13">
        <f t="shared" si="3227"/>
        <v>8.3996206882920219E-4</v>
      </c>
      <c r="AW2379" s="13">
        <f t="shared" si="3228"/>
        <v>1.0924338643056089E-5</v>
      </c>
      <c r="AX2379" s="13">
        <f t="shared" si="3229"/>
        <v>5.5180054961333651E-5</v>
      </c>
      <c r="AY2379" s="13">
        <f t="shared" si="3230"/>
        <v>1.2611683087801871E-4</v>
      </c>
      <c r="AZ2379" s="13">
        <f t="shared" si="3231"/>
        <v>1.4412322570048376E-4</v>
      </c>
      <c r="BA2379" s="13">
        <f t="shared" si="3232"/>
        <v>1.0980032848220954E-4</v>
      </c>
      <c r="BB2379" s="13">
        <f t="shared" si="3233"/>
        <v>6.2738563178512636E-5</v>
      </c>
      <c r="BC2379" s="13">
        <f t="shared" si="3234"/>
        <v>2.8678437408077337E-5</v>
      </c>
      <c r="BD2379" s="13">
        <f t="shared" si="3235"/>
        <v>7.3194164391583256E-3</v>
      </c>
      <c r="BE2379" s="13">
        <f t="shared" si="3236"/>
        <v>7.4077273521618624E-3</v>
      </c>
      <c r="BF2379" s="13">
        <f t="shared" si="3237"/>
        <v>3.7485518811576947E-3</v>
      </c>
      <c r="BG2379" s="13">
        <f t="shared" si="3238"/>
        <v>1.2645930875259228E-3</v>
      </c>
      <c r="BH2379" s="13">
        <f t="shared" si="3239"/>
        <v>3.1996269380519827E-4</v>
      </c>
      <c r="BI2379" s="13">
        <f t="shared" si="3240"/>
        <v>6.4764627570356215E-5</v>
      </c>
      <c r="BJ2379" s="14">
        <f t="shared" si="3241"/>
        <v>0.15352336308914175</v>
      </c>
      <c r="BK2379" s="14">
        <f t="shared" si="3242"/>
        <v>0.18678843469848849</v>
      </c>
      <c r="BL2379" s="14">
        <f t="shared" si="3243"/>
        <v>0.57707975872002482</v>
      </c>
      <c r="BM2379" s="14">
        <f t="shared" si="3244"/>
        <v>0.63093828114852923</v>
      </c>
      <c r="BN2379" s="14">
        <f t="shared" si="3245"/>
        <v>0.35990540401804483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1.7444</v>
      </c>
      <c r="F2380" s="10">
        <f>VLOOKUP(B2380,home!$B$2:$E$405,3,FALSE)</f>
        <v>1.3375999999999999</v>
      </c>
      <c r="G2380" s="10">
        <f>VLOOKUP(C2380,away!$B$2:$E$405,4,FALSE)</f>
        <v>0.82799999999999996</v>
      </c>
      <c r="H2380" s="10">
        <f>VLOOKUP(A2380,away!$A$2:$E$405,3,FALSE)</f>
        <v>1.5556000000000001</v>
      </c>
      <c r="I2380" s="10">
        <f>VLOOKUP(C2380,away!$B$2:$E$405,3,FALSE)</f>
        <v>1.0713999999999999</v>
      </c>
      <c r="J2380" s="10">
        <f>VLOOKUP(B2380,home!$B$2:$E$405,4,FALSE)</f>
        <v>0.64280000000000004</v>
      </c>
      <c r="K2380" s="12">
        <f t="shared" si="3190"/>
        <v>1.9319802163199997</v>
      </c>
      <c r="L2380" s="12">
        <f t="shared" si="3191"/>
        <v>1.0713353731520001</v>
      </c>
      <c r="M2380" s="13">
        <f t="shared" si="3192"/>
        <v>4.9622268243892181E-2</v>
      </c>
      <c r="N2380" s="13">
        <f t="shared" si="3193"/>
        <v>9.5869240536123862E-2</v>
      </c>
      <c r="O2380" s="13">
        <f t="shared" si="3194"/>
        <v>5.3162091265718879E-2</v>
      </c>
      <c r="P2380" s="13">
        <f t="shared" si="3195"/>
        <v>0.1027081085835671</v>
      </c>
      <c r="Q2380" s="13">
        <f t="shared" si="3196"/>
        <v>9.2608738034707344E-2</v>
      </c>
      <c r="R2380" s="13">
        <f t="shared" si="3197"/>
        <v>2.8477214441849811E-2</v>
      </c>
      <c r="S2380" s="13">
        <f t="shared" si="3198"/>
        <v>5.3146278586893525E-2</v>
      </c>
      <c r="T2380" s="13">
        <f t="shared" si="3199"/>
        <v>9.9215016919549009E-2</v>
      </c>
      <c r="U2380" s="13">
        <f t="shared" si="3200"/>
        <v>5.5017414917556004E-2</v>
      </c>
      <c r="V2380" s="13">
        <f t="shared" si="3201"/>
        <v>1.222245564136765E-2</v>
      </c>
      <c r="W2380" s="13">
        <f t="shared" si="3202"/>
        <v>5.9639416580472039E-2</v>
      </c>
      <c r="X2380" s="13">
        <f t="shared" si="3203"/>
        <v>6.3893816616807597E-2</v>
      </c>
      <c r="Y2380" s="13">
        <f t="shared" si="3204"/>
        <v>3.4225852933636516E-2</v>
      </c>
      <c r="Z2380" s="13">
        <f t="shared" si="3205"/>
        <v>1.0169549053462897E-2</v>
      </c>
      <c r="AA2380" s="13">
        <f t="shared" si="3206"/>
        <v>1.9647367580186093E-2</v>
      </c>
      <c r="AB2380" s="13">
        <f t="shared" si="3207"/>
        <v>1.897916273384324E-2</v>
      </c>
      <c r="AC2380" s="13">
        <f t="shared" si="3208"/>
        <v>1.5811264599511949E-3</v>
      </c>
      <c r="AD2380" s="13">
        <f t="shared" si="3209"/>
        <v>2.8805543236584744E-2</v>
      </c>
      <c r="AE2380" s="13">
        <f t="shared" si="3210"/>
        <v>3.0860397412212588E-2</v>
      </c>
      <c r="AF2380" s="13">
        <f t="shared" si="3211"/>
        <v>1.6530917688615896E-2</v>
      </c>
      <c r="AG2380" s="13">
        <f t="shared" si="3212"/>
        <v>5.9033856234927693E-3</v>
      </c>
      <c r="AH2380" s="13">
        <f t="shared" si="3213"/>
        <v>2.7237494074948106E-3</v>
      </c>
      <c r="AI2380" s="13">
        <f t="shared" si="3214"/>
        <v>5.2622299694932949E-3</v>
      </c>
      <c r="AJ2380" s="13">
        <f t="shared" si="3215"/>
        <v>5.0832620973936208E-3</v>
      </c>
      <c r="AK2380" s="13">
        <f t="shared" si="3216"/>
        <v>3.2735872688445951E-3</v>
      </c>
      <c r="AL2380" s="13">
        <f t="shared" si="3217"/>
        <v>1.3090454256129805E-4</v>
      </c>
      <c r="AM2380" s="13">
        <f t="shared" si="3218"/>
        <v>1.1130347930686409E-2</v>
      </c>
      <c r="AN2380" s="13">
        <f t="shared" si="3219"/>
        <v>1.1924335453633516E-2</v>
      </c>
      <c r="AO2380" s="13">
        <f t="shared" si="3220"/>
        <v>6.3874811864040437E-3</v>
      </c>
      <c r="AP2380" s="13">
        <f t="shared" si="3221"/>
        <v>2.2810448467791853E-3</v>
      </c>
      <c r="AQ2380" s="13">
        <f t="shared" si="3222"/>
        <v>6.1094100802515643E-4</v>
      </c>
      <c r="AR2380" s="13">
        <f t="shared" si="3223"/>
        <v>5.8360981757019851E-4</v>
      </c>
      <c r="AS2380" s="13">
        <f t="shared" si="3224"/>
        <v>1.1275226215957477E-3</v>
      </c>
      <c r="AT2380" s="13">
        <f t="shared" si="3225"/>
        <v>1.0891756991881229E-3</v>
      </c>
      <c r="AU2380" s="13">
        <f t="shared" si="3226"/>
        <v>7.0142196764265234E-4</v>
      </c>
      <c r="AV2380" s="13">
        <f t="shared" si="3227"/>
        <v>3.3878334119446293E-4</v>
      </c>
      <c r="AW2380" s="13">
        <f t="shared" si="3228"/>
        <v>7.5262793898779284E-6</v>
      </c>
      <c r="AX2380" s="13">
        <f t="shared" si="3229"/>
        <v>3.5839353338074022E-3</v>
      </c>
      <c r="AY2380" s="13">
        <f t="shared" si="3230"/>
        <v>3.8395966981971908E-3</v>
      </c>
      <c r="AZ2380" s="13">
        <f t="shared" si="3231"/>
        <v>2.0567478807081378E-3</v>
      </c>
      <c r="BA2380" s="13">
        <f t="shared" si="3232"/>
        <v>7.3448891941934593E-4</v>
      </c>
      <c r="BB2380" s="13">
        <f t="shared" si="3233"/>
        <v>1.9672099014053361E-4</v>
      </c>
      <c r="BC2380" s="13">
        <f t="shared" si="3234"/>
        <v>4.2150831075807905E-5</v>
      </c>
      <c r="BD2380" s="13">
        <f t="shared" si="3235"/>
        <v>1.0420697361362319E-4</v>
      </c>
      <c r="BE2380" s="13">
        <f t="shared" si="3236"/>
        <v>2.0132581142410022E-4</v>
      </c>
      <c r="BF2380" s="13">
        <f t="shared" si="3237"/>
        <v>1.9447874235296633E-4</v>
      </c>
      <c r="BG2380" s="13">
        <f t="shared" si="3238"/>
        <v>1.2524302757357516E-4</v>
      </c>
      <c r="BH2380" s="13">
        <f t="shared" si="3239"/>
        <v>6.0491762876041866E-5</v>
      </c>
      <c r="BI2380" s="13">
        <f t="shared" si="3240"/>
        <v>2.3373777825366678E-5</v>
      </c>
      <c r="BJ2380" s="14">
        <f t="shared" si="3241"/>
        <v>0.5703401166610792</v>
      </c>
      <c r="BK2380" s="14">
        <f t="shared" si="3242"/>
        <v>0.22325073875643014</v>
      </c>
      <c r="BL2380" s="14">
        <f t="shared" si="3243"/>
        <v>0.19617571322523716</v>
      </c>
      <c r="BM2380" s="14">
        <f t="shared" si="3244"/>
        <v>0.57365638617154269</v>
      </c>
      <c r="BN2380" s="14">
        <f t="shared" si="3245"/>
        <v>0.42244766110585918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1.7444</v>
      </c>
      <c r="F2381" s="10">
        <f>VLOOKUP(B2381,home!$B$2:$E$405,3,FALSE)</f>
        <v>0.76439999999999997</v>
      </c>
      <c r="G2381" s="10">
        <f>VLOOKUP(C2381,away!$B$2:$E$405,4,FALSE)</f>
        <v>1.0190999999999999</v>
      </c>
      <c r="H2381" s="10">
        <f>VLOOKUP(A2381,away!$A$2:$E$405,3,FALSE)</f>
        <v>1.5556000000000001</v>
      </c>
      <c r="I2381" s="10">
        <f>VLOOKUP(C2381,away!$B$2:$E$405,3,FALSE)</f>
        <v>0.57140000000000002</v>
      </c>
      <c r="J2381" s="10">
        <f>VLOOKUP(B2381,home!$B$2:$E$405,4,FALSE)</f>
        <v>0.78569999999999995</v>
      </c>
      <c r="K2381" s="12">
        <f t="shared" si="3190"/>
        <v>1.3588876697759997</v>
      </c>
      <c r="L2381" s="12">
        <f t="shared" si="3191"/>
        <v>0.69838503328800006</v>
      </c>
      <c r="M2381" s="13">
        <f t="shared" si="3192"/>
        <v>0.12780204915839508</v>
      </c>
      <c r="N2381" s="13">
        <f t="shared" si="3193"/>
        <v>0.17366862877344924</v>
      </c>
      <c r="O2381" s="13">
        <f t="shared" si="3194"/>
        <v>8.9255038355760347E-2</v>
      </c>
      <c r="P2381" s="13">
        <f t="shared" si="3195"/>
        <v>0.12128757108702666</v>
      </c>
      <c r="Q2381" s="13">
        <f t="shared" si="3196"/>
        <v>0.1179980791335728</v>
      </c>
      <c r="R2381" s="13">
        <f t="shared" si="3197"/>
        <v>3.1167191466604707E-2</v>
      </c>
      <c r="S2381" s="13">
        <f t="shared" si="3198"/>
        <v>2.8776289185235324E-2</v>
      </c>
      <c r="T2381" s="13">
        <f t="shared" si="3199"/>
        <v>8.2408092423620308E-2</v>
      </c>
      <c r="U2381" s="13">
        <f t="shared" si="3200"/>
        <v>4.2352712185516894E-2</v>
      </c>
      <c r="V2381" s="13">
        <f t="shared" si="3201"/>
        <v>3.0343855492483639E-3</v>
      </c>
      <c r="W2381" s="13">
        <f t="shared" si="3202"/>
        <v>5.3448711597288263E-2</v>
      </c>
      <c r="X2381" s="13">
        <f t="shared" si="3203"/>
        <v>3.7327780228072878E-2</v>
      </c>
      <c r="Y2381" s="13">
        <f t="shared" si="3204"/>
        <v>1.3034581518574912E-2</v>
      </c>
      <c r="Z2381" s="13">
        <f t="shared" si="3205"/>
        <v>7.2555666832994003E-3</v>
      </c>
      <c r="AA2381" s="13">
        <f t="shared" si="3206"/>
        <v>9.8595001031731005E-3</v>
      </c>
      <c r="AB2381" s="13">
        <f t="shared" si="3207"/>
        <v>6.698976560178563E-3</v>
      </c>
      <c r="AC2381" s="13">
        <f t="shared" si="3208"/>
        <v>1.7998207747522846E-4</v>
      </c>
      <c r="AD2381" s="13">
        <f t="shared" si="3209"/>
        <v>1.8157698788742131E-2</v>
      </c>
      <c r="AE2381" s="13">
        <f t="shared" si="3210"/>
        <v>1.2681065073009151E-2</v>
      </c>
      <c r="AF2381" s="13">
        <f t="shared" si="3211"/>
        <v>4.4281330265703951E-3</v>
      </c>
      <c r="AG2381" s="13">
        <f t="shared" si="3212"/>
        <v>1.0308472770550194E-3</v>
      </c>
      <c r="AH2381" s="13">
        <f t="shared" si="3213"/>
        <v>1.2667947949098388E-3</v>
      </c>
      <c r="AI2381" s="13">
        <f t="shared" si="3214"/>
        <v>1.7214318269393963E-3</v>
      </c>
      <c r="AJ2381" s="13">
        <f t="shared" si="3215"/>
        <v>1.1696162419939594E-3</v>
      </c>
      <c r="AK2381" s="13">
        <f t="shared" si="3216"/>
        <v>5.2979236320511124E-4</v>
      </c>
      <c r="AL2381" s="13">
        <f t="shared" si="3217"/>
        <v>6.8323126772755813E-6</v>
      </c>
      <c r="AM2381" s="13">
        <f t="shared" si="3218"/>
        <v>4.9348545991056494E-3</v>
      </c>
      <c r="AN2381" s="13">
        <f t="shared" si="3219"/>
        <v>3.4464285934678392E-3</v>
      </c>
      <c r="AO2381" s="13">
        <f t="shared" si="3220"/>
        <v>1.203467073986876E-3</v>
      </c>
      <c r="AP2381" s="13">
        <f t="shared" si="3221"/>
        <v>2.8016113084244551E-4</v>
      </c>
      <c r="AQ2381" s="13">
        <f t="shared" si="3222"/>
        <v>4.8915085172351256E-5</v>
      </c>
      <c r="AR2381" s="13">
        <f t="shared" si="3223"/>
        <v>1.769421050024347E-4</v>
      </c>
      <c r="AS2381" s="13">
        <f t="shared" si="3224"/>
        <v>2.4044444475201875E-4</v>
      </c>
      <c r="AT2381" s="13">
        <f t="shared" si="3225"/>
        <v>1.6336849561982746E-4</v>
      </c>
      <c r="AU2381" s="13">
        <f t="shared" si="3226"/>
        <v>7.3999811442546003E-5</v>
      </c>
      <c r="AV2381" s="13">
        <f t="shared" si="3227"/>
        <v>2.5139357833756181E-5</v>
      </c>
      <c r="AW2381" s="13">
        <f t="shared" si="3228"/>
        <v>1.8011244189981094E-7</v>
      </c>
      <c r="AX2381" s="13">
        <f t="shared" si="3229"/>
        <v>1.1176521778103431E-3</v>
      </c>
      <c r="AY2381" s="13">
        <f t="shared" si="3230"/>
        <v>7.8055155340448217E-4</v>
      </c>
      <c r="AZ2381" s="13">
        <f t="shared" si="3231"/>
        <v>2.7256276130369468E-4</v>
      </c>
      <c r="BA2381" s="13">
        <f t="shared" si="3232"/>
        <v>6.3451251042050022E-5</v>
      </c>
      <c r="BB2381" s="13">
        <f t="shared" si="3233"/>
        <v>1.1078351017791835E-5</v>
      </c>
      <c r="BC2381" s="13">
        <f t="shared" si="3234"/>
        <v>1.547390908867341E-6</v>
      </c>
      <c r="BD2381" s="13">
        <f t="shared" si="3235"/>
        <v>2.0595619648695675E-5</v>
      </c>
      <c r="BE2381" s="13">
        <f t="shared" si="3236"/>
        <v>2.7987133592008859E-5</v>
      </c>
      <c r="BF2381" s="13">
        <f t="shared" si="3237"/>
        <v>1.9015685375277263E-5</v>
      </c>
      <c r="BG2381" s="13">
        <f t="shared" si="3238"/>
        <v>8.6133934629346955E-6</v>
      </c>
      <c r="BH2381" s="13">
        <f t="shared" si="3239"/>
        <v>2.9261585429277897E-6</v>
      </c>
      <c r="BI2381" s="13">
        <f t="shared" si="3240"/>
        <v>7.9526415275885461E-7</v>
      </c>
      <c r="BJ2381" s="14">
        <f t="shared" si="3241"/>
        <v>0.52634428780801756</v>
      </c>
      <c r="BK2381" s="14">
        <f t="shared" si="3242"/>
        <v>0.28186766092346244</v>
      </c>
      <c r="BL2381" s="14">
        <f t="shared" si="3243"/>
        <v>0.18478088136770712</v>
      </c>
      <c r="BM2381" s="14">
        <f t="shared" si="3244"/>
        <v>0.338289467366715</v>
      </c>
      <c r="BN2381" s="14">
        <f t="shared" si="3245"/>
        <v>0.66117855797480884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1.1607000000000001</v>
      </c>
      <c r="F2382" s="10">
        <f>VLOOKUP(B2382,home!$B$2:$E$405,3,FALSE)</f>
        <v>0.46989999999999998</v>
      </c>
      <c r="G2382" s="10">
        <f>VLOOKUP(C2382,away!$B$2:$E$405,4,FALSE)</f>
        <v>1.4881</v>
      </c>
      <c r="H2382" s="10">
        <f>VLOOKUP(A2382,away!$A$2:$E$405,3,FALSE)</f>
        <v>0.89880000000000004</v>
      </c>
      <c r="I2382" s="10">
        <f>VLOOKUP(C2382,away!$B$2:$E$405,3,FALSE)</f>
        <v>0.80920000000000003</v>
      </c>
      <c r="J2382" s="10">
        <f>VLOOKUP(B2382,home!$B$2:$E$405,4,FALSE)</f>
        <v>1.1126</v>
      </c>
      <c r="K2382" s="12">
        <f t="shared" si="3190"/>
        <v>0.81162898113299997</v>
      </c>
      <c r="L2382" s="12">
        <f t="shared" si="3191"/>
        <v>0.80920394889600011</v>
      </c>
      <c r="M2382" s="13">
        <f t="shared" si="3192"/>
        <v>0.19773393194372307</v>
      </c>
      <c r="N2382" s="13">
        <f t="shared" si="3193"/>
        <v>0.16048658971890592</v>
      </c>
      <c r="O2382" s="13">
        <f t="shared" si="3194"/>
        <v>0.16000707855959367</v>
      </c>
      <c r="P2382" s="13">
        <f t="shared" si="3195"/>
        <v>0.12986638214539087</v>
      </c>
      <c r="Q2382" s="13">
        <f t="shared" si="3196"/>
        <v>6.51277836495327E-2</v>
      </c>
      <c r="R2382" s="13">
        <f t="shared" si="3197"/>
        <v>6.4739179910867833E-2</v>
      </c>
      <c r="S2382" s="13">
        <f t="shared" si="3198"/>
        <v>2.1323195576180509E-2</v>
      </c>
      <c r="T2382" s="13">
        <f t="shared" si="3199"/>
        <v>5.2701659712046212E-2</v>
      </c>
      <c r="U2382" s="13">
        <f t="shared" si="3200"/>
        <v>5.2544194630443637E-2</v>
      </c>
      <c r="V2382" s="13">
        <f t="shared" si="3201"/>
        <v>1.5560563508730499E-3</v>
      </c>
      <c r="W2382" s="13">
        <f t="shared" si="3202"/>
        <v>1.7619865562306897E-2</v>
      </c>
      <c r="X2382" s="13">
        <f t="shared" si="3203"/>
        <v>1.4258064792035383E-2</v>
      </c>
      <c r="Y2382" s="13">
        <f t="shared" si="3204"/>
        <v>5.7688411666650275E-3</v>
      </c>
      <c r="Z2382" s="13">
        <f t="shared" si="3205"/>
        <v>1.7462400010720955E-2</v>
      </c>
      <c r="AA2382" s="13">
        <f t="shared" si="3206"/>
        <v>1.4172989928838337E-2</v>
      </c>
      <c r="AB2382" s="13">
        <f t="shared" si="3207"/>
        <v>5.7516046877756641E-3</v>
      </c>
      <c r="AC2382" s="13">
        <f t="shared" si="3208"/>
        <v>6.387352398112794E-5</v>
      </c>
      <c r="AD2382" s="13">
        <f t="shared" si="3209"/>
        <v>3.5751983835088938E-3</v>
      </c>
      <c r="AE2382" s="13">
        <f t="shared" si="3210"/>
        <v>2.8930646500219931E-3</v>
      </c>
      <c r="AF2382" s="13">
        <f t="shared" si="3211"/>
        <v>1.1705396696046104E-3</v>
      </c>
      <c r="AG2382" s="13">
        <f t="shared" si="3212"/>
        <v>3.1573510766115678E-4</v>
      </c>
      <c r="AH2382" s="13">
        <f t="shared" si="3213"/>
        <v>3.5326607614692375E-3</v>
      </c>
      <c r="AI2382" s="13">
        <f t="shared" si="3214"/>
        <v>2.8672098545198046E-3</v>
      </c>
      <c r="AJ2382" s="13">
        <f t="shared" si="3215"/>
        <v>1.163555306459203E-3</v>
      </c>
      <c r="AK2382" s="13">
        <f t="shared" si="3216"/>
        <v>3.1479173595779289E-4</v>
      </c>
      <c r="AL2382" s="13">
        <f t="shared" si="3217"/>
        <v>1.6780172007436331E-6</v>
      </c>
      <c r="AM2382" s="13">
        <f t="shared" si="3218"/>
        <v>5.803469242711347E-4</v>
      </c>
      <c r="AN2382" s="13">
        <f t="shared" si="3219"/>
        <v>4.6961902284985011E-4</v>
      </c>
      <c r="AO2382" s="13">
        <f t="shared" si="3220"/>
        <v>1.9000878388338976E-4</v>
      </c>
      <c r="AP2382" s="13">
        <f t="shared" si="3221"/>
        <v>5.1251952747788569E-5</v>
      </c>
      <c r="AQ2382" s="13">
        <f t="shared" si="3222"/>
        <v>1.0368320638035426E-5</v>
      </c>
      <c r="AR2382" s="13">
        <f t="shared" si="3223"/>
        <v>5.7172860765817169E-4</v>
      </c>
      <c r="AS2382" s="13">
        <f t="shared" si="3224"/>
        <v>4.6403150731819055E-4</v>
      </c>
      <c r="AT2382" s="13">
        <f t="shared" si="3225"/>
        <v>1.883107097491366E-4</v>
      </c>
      <c r="AU2382" s="13">
        <f t="shared" si="3226"/>
        <v>5.0946143163374618E-5</v>
      </c>
      <c r="AV2382" s="13">
        <f t="shared" si="3227"/>
        <v>1.0337341567086421E-5</v>
      </c>
      <c r="AW2382" s="13">
        <f t="shared" si="3228"/>
        <v>3.0613250635473609E-8</v>
      </c>
      <c r="AX2382" s="13">
        <f t="shared" si="3229"/>
        <v>7.8504397141641858E-5</v>
      </c>
      <c r="AY2382" s="13">
        <f t="shared" si="3230"/>
        <v>6.3526068172716456E-5</v>
      </c>
      <c r="AZ2382" s="13">
        <f t="shared" si="3231"/>
        <v>2.5702772611599327E-5</v>
      </c>
      <c r="BA2382" s="13">
        <f t="shared" si="3232"/>
        <v>6.9329283649607134E-6</v>
      </c>
      <c r="BB2382" s="13">
        <f t="shared" si="3233"/>
        <v>1.4025382525848243E-6</v>
      </c>
      <c r="BC2382" s="13">
        <f t="shared" si="3234"/>
        <v>2.2698789849386716E-7</v>
      </c>
      <c r="BD2382" s="13">
        <f t="shared" si="3235"/>
        <v>7.7107507835634038E-5</v>
      </c>
      <c r="BE2382" s="13">
        <f t="shared" si="3236"/>
        <v>6.2582688022340454E-5</v>
      </c>
      <c r="BF2382" s="13">
        <f t="shared" si="3237"/>
        <v>2.5396961658068293E-5</v>
      </c>
      <c r="BG2382" s="13">
        <f t="shared" si="3238"/>
        <v>6.8709700381372794E-6</v>
      </c>
      <c r="BH2382" s="13">
        <f t="shared" si="3239"/>
        <v>1.3941696028621821E-6</v>
      </c>
      <c r="BI2382" s="13">
        <f t="shared" si="3240"/>
        <v>2.2630969085952653E-7</v>
      </c>
      <c r="BJ2382" s="14">
        <f t="shared" si="3241"/>
        <v>0.32539523310912094</v>
      </c>
      <c r="BK2382" s="14">
        <f t="shared" si="3242"/>
        <v>0.35060864362552208</v>
      </c>
      <c r="BL2382" s="14">
        <f t="shared" si="3243"/>
        <v>0.30655219829222907</v>
      </c>
      <c r="BM2382" s="14">
        <f t="shared" si="3244"/>
        <v>0.22199403365465697</v>
      </c>
      <c r="BN2382" s="14">
        <f t="shared" si="3245"/>
        <v>0.77796094592801412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1.1607000000000001</v>
      </c>
      <c r="F2383" s="15">
        <f>VLOOKUP(B2383,home!$B$2:$E$405,3,FALSE)</f>
        <v>0.86150000000000004</v>
      </c>
      <c r="G2383" s="15">
        <f>VLOOKUP(C2383,away!$B$2:$E$405,4,FALSE)</f>
        <v>0.70489999999999997</v>
      </c>
      <c r="H2383" s="15">
        <f>VLOOKUP(A2383,away!$A$2:$E$405,3,FALSE)</f>
        <v>0.89880000000000004</v>
      </c>
      <c r="I2383" s="15">
        <f>VLOOKUP(C2383,away!$B$2:$E$405,3,FALSE)</f>
        <v>0.70799999999999996</v>
      </c>
      <c r="J2383" s="15">
        <f>VLOOKUP(B2383,home!$B$2:$E$405,4,FALSE)</f>
        <v>1.6183000000000001</v>
      </c>
      <c r="K2383" s="16">
        <f t="shared" si="3190"/>
        <v>0.704859855945</v>
      </c>
      <c r="L2383" s="16">
        <f t="shared" si="3191"/>
        <v>1.02980585232</v>
      </c>
      <c r="M2383" s="17">
        <f t="shared" si="3192"/>
        <v>0.17645917927289267</v>
      </c>
      <c r="N2383" s="17">
        <f t="shared" si="3193"/>
        <v>0.12437899168246407</v>
      </c>
      <c r="O2383" s="17">
        <f t="shared" si="3194"/>
        <v>0.18171869551080894</v>
      </c>
      <c r="P2383" s="17">
        <f t="shared" si="3195"/>
        <v>0.12808621354026212</v>
      </c>
      <c r="Q2383" s="17">
        <f t="shared" si="3196"/>
        <v>4.3834879079942983E-2</v>
      </c>
      <c r="R2383" s="17">
        <f t="shared" si="3197"/>
        <v>9.3567488056493564E-2</v>
      </c>
      <c r="S2383" s="17">
        <f t="shared" si="3198"/>
        <v>2.3243446680818108E-2</v>
      </c>
      <c r="T2383" s="17">
        <f t="shared" si="3199"/>
        <v>4.5141415012264825E-2</v>
      </c>
      <c r="U2383" s="17">
        <f t="shared" si="3200"/>
        <v>6.5951966152635558E-2</v>
      </c>
      <c r="V2383" s="17">
        <f t="shared" si="3201"/>
        <v>1.8746325399691722E-3</v>
      </c>
      <c r="W2383" s="17">
        <f t="shared" si="3202"/>
        <v>1.0299148851218368E-2</v>
      </c>
      <c r="X2383" s="17">
        <f t="shared" si="3203"/>
        <v>1.0606123760899479E-2</v>
      </c>
      <c r="Y2383" s="17">
        <f t="shared" si="3204"/>
        <v>5.4611241597022457E-3</v>
      </c>
      <c r="Z2383" s="17">
        <f t="shared" si="3205"/>
        <v>3.2118782262486267E-2</v>
      </c>
      <c r="AA2383" s="17">
        <f t="shared" si="3206"/>
        <v>2.2639240238664891E-2</v>
      </c>
      <c r="AB2383" s="17">
        <f t="shared" si="3207"/>
        <v>7.9787458066647911E-3</v>
      </c>
      <c r="AC2383" s="17">
        <f t="shared" si="3208"/>
        <v>8.5046080067008022E-5</v>
      </c>
      <c r="AD2383" s="17">
        <f t="shared" si="3209"/>
        <v>1.8148641439064727E-3</v>
      </c>
      <c r="AE2383" s="17">
        <f t="shared" si="3210"/>
        <v>1.8689577165606124E-3</v>
      </c>
      <c r="AF2383" s="17">
        <f t="shared" si="3211"/>
        <v>9.6233179712637107E-4</v>
      </c>
      <c r="AG2383" s="17">
        <f t="shared" si="3212"/>
        <v>3.3033830551812003E-4</v>
      </c>
      <c r="AH2383" s="17">
        <f t="shared" si="3213"/>
        <v>8.2690274858250399E-3</v>
      </c>
      <c r="AI2383" s="17">
        <f t="shared" si="3214"/>
        <v>5.8285055224638832E-3</v>
      </c>
      <c r="AJ2383" s="17">
        <f t="shared" si="3215"/>
        <v>2.0541397814692647E-3</v>
      </c>
      <c r="AK2383" s="17">
        <f t="shared" si="3216"/>
        <v>4.8262689015243982E-4</v>
      </c>
      <c r="AL2383" s="17">
        <f t="shared" si="3217"/>
        <v>2.469291859366235E-6</v>
      </c>
      <c r="AM2383" s="17">
        <f t="shared" si="3218"/>
        <v>2.5584497580673248E-4</v>
      </c>
      <c r="AN2383" s="17">
        <f t="shared" si="3219"/>
        <v>2.6347065337244195E-4</v>
      </c>
      <c r="AO2383" s="17">
        <f t="shared" si="3220"/>
        <v>1.3566181037875743E-4</v>
      </c>
      <c r="AP2383" s="17">
        <f t="shared" si="3221"/>
        <v>4.6568442088123513E-5</v>
      </c>
      <c r="AQ2383" s="17">
        <f t="shared" si="3222"/>
        <v>1.1989113548943644E-5</v>
      </c>
      <c r="AR2383" s="17">
        <f t="shared" si="3223"/>
        <v>1.703098579579513E-3</v>
      </c>
      <c r="AS2383" s="17">
        <f t="shared" si="3224"/>
        <v>1.2004458194625495E-3</v>
      </c>
      <c r="AT2383" s="17">
        <f t="shared" si="3225"/>
        <v>4.2307303368807505E-4</v>
      </c>
      <c r="AU2383" s="17">
        <f t="shared" si="3226"/>
        <v>9.9402399193196885E-5</v>
      </c>
      <c r="AV2383" s="17">
        <f t="shared" si="3227"/>
        <v>1.7516190193976036E-5</v>
      </c>
      <c r="AW2383" s="17">
        <f t="shared" si="3228"/>
        <v>4.9788386957140282E-8</v>
      </c>
      <c r="AX2383" s="17">
        <f t="shared" si="3229"/>
        <v>3.0055808798564228E-5</v>
      </c>
      <c r="AY2383" s="17">
        <f t="shared" si="3230"/>
        <v>3.0951647796972391E-5</v>
      </c>
      <c r="AZ2383" s="17">
        <f t="shared" si="3231"/>
        <v>1.59370940201348E-5</v>
      </c>
      <c r="BA2383" s="17">
        <f t="shared" si="3232"/>
        <v>5.4707042303029662E-6</v>
      </c>
      <c r="BB2383" s="17">
        <f t="shared" si="3233"/>
        <v>1.4084408081694434E-6</v>
      </c>
      <c r="BC2383" s="17">
        <f t="shared" si="3234"/>
        <v>2.9008411737984077E-7</v>
      </c>
      <c r="BD2383" s="17">
        <f t="shared" si="3235"/>
        <v>2.9231014738814346E-4</v>
      </c>
      <c r="BE2383" s="17">
        <f t="shared" si="3236"/>
        <v>2.0603768837926852E-4</v>
      </c>
      <c r="BF2383" s="17">
        <f t="shared" si="3237"/>
        <v>7.2613847675125992E-5</v>
      </c>
      <c r="BG2383" s="17">
        <f t="shared" si="3238"/>
        <v>1.7060862070633824E-5</v>
      </c>
      <c r="BH2383" s="17">
        <f t="shared" si="3239"/>
        <v>3.0063791953511182E-6</v>
      </c>
      <c r="BI2383" s="17">
        <f t="shared" si="3240"/>
        <v>4.2381520131024699E-7</v>
      </c>
      <c r="BJ2383" s="18">
        <f t="shared" si="3241"/>
        <v>0.24549582328457009</v>
      </c>
      <c r="BK2383" s="18">
        <f t="shared" si="3242"/>
        <v>0.32978193905366543</v>
      </c>
      <c r="BL2383" s="18">
        <f t="shared" si="3243"/>
        <v>0.39252542420720554</v>
      </c>
      <c r="BM2383" s="18">
        <f t="shared" si="3244"/>
        <v>0.25184561980565295</v>
      </c>
      <c r="BN2383" s="18">
        <f t="shared" si="3245"/>
        <v>0.74804544714286436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1.3937999999999999</v>
      </c>
      <c r="F2384" s="10">
        <f>VLOOKUP(B2384,home!$B$2:$E$405,3,FALSE)</f>
        <v>0.71750000000000003</v>
      </c>
      <c r="G2384" s="10">
        <f>VLOOKUP(C2384,away!$B$2:$E$405,4,FALSE)</f>
        <v>0.93269999999999997</v>
      </c>
      <c r="H2384" s="10">
        <f>VLOOKUP(A2384,away!$A$2:$E$405,3,FALSE)</f>
        <v>1.2</v>
      </c>
      <c r="I2384" s="10">
        <f>VLOOKUP(C2384,away!$B$2:$E$405,3,FALSE)</f>
        <v>0.41670000000000001</v>
      </c>
      <c r="J2384" s="10">
        <f>VLOOKUP(B2384,home!$B$2:$E$405,4,FALSE)</f>
        <v>0.83330000000000004</v>
      </c>
      <c r="K2384" s="12">
        <f t="shared" ref="K2384:K2397" si="3246">E2384*F2384*G2384</f>
        <v>0.93274803405000006</v>
      </c>
      <c r="L2384" s="12">
        <f t="shared" ref="L2384:L2397" si="3247">H2384*I2384*J2384</f>
        <v>0.41668333200000007</v>
      </c>
      <c r="M2384" s="13">
        <f t="shared" ref="M2384:M2397" si="3248">_xlfn.POISSON.DIST(0,K2384,FALSE) * _xlfn.POISSON.DIST(0,L2384,FALSE)</f>
        <v>0.25938771537921207</v>
      </c>
      <c r="N2384" s="13">
        <f t="shared" ref="N2384:N2397" si="3249">_xlfn.POISSON.DIST(1,K2384,FALSE) * _xlfn.POISSON.DIST(0,L2384,FALSE)</f>
        <v>0.24194338157668102</v>
      </c>
      <c r="O2384" s="13">
        <f t="shared" ref="O2384:O2397" si="3250">_xlfn.POISSON.DIST(0,K2384,FALSE) * _xlfn.POISSON.DIST(1,L2384,FALSE)</f>
        <v>0.10808253752407773</v>
      </c>
      <c r="P2384" s="13">
        <f t="shared" ref="P2384:P2397" si="3251">_xlfn.POISSON.DIST(1,K2384,FALSE) * _xlfn.POISSON.DIST(1,L2384,FALSE)</f>
        <v>0.10081377439071888</v>
      </c>
      <c r="Q2384" s="13">
        <f t="shared" ref="Q2384:Q2397" si="3252">_xlfn.POISSON.DIST(2,K2384,FALSE) * _xlfn.POISSON.DIST(0,L2384,FALSE)</f>
        <v>0.11283610675852909</v>
      </c>
      <c r="R2384" s="13">
        <f t="shared" ref="R2384:R2397" si="3253">_xlfn.POISSON.DIST(0,K2384,FALSE) * _xlfn.POISSON.DIST(2,L2384,FALSE)</f>
        <v>2.2518095933273873E-2</v>
      </c>
      <c r="S2384" s="13">
        <f t="shared" ref="S2384:S2397" si="3254">_xlfn.POISSON.DIST(2,K2384,FALSE) * _xlfn.POISSON.DIST(2,L2384,FALSE)</f>
        <v>9.7955844709572571E-3</v>
      </c>
      <c r="T2384" s="13">
        <f t="shared" ref="T2384:T2397" si="3255">_xlfn.POISSON.DIST(2,K2384,FALSE) * _xlfn.POISSON.DIST(1,L2384,FALSE)</f>
        <v>4.7016924934051629E-2</v>
      </c>
      <c r="U2384" s="13">
        <f t="shared" ref="U2384:U2397" si="3256">_xlfn.POISSON.DIST(1,K2384,FALSE) * _xlfn.POISSON.DIST(2,L2384,FALSE)</f>
        <v>2.1003709712310508E-2</v>
      </c>
      <c r="V2384" s="13">
        <f t="shared" ref="V2384:V2397" si="3257">_xlfn.POISSON.DIST(3,K2384,FALSE) * _xlfn.POISSON.DIST(3,L2384,FALSE)</f>
        <v>4.2301748152336109E-4</v>
      </c>
      <c r="W2384" s="13">
        <f t="shared" ref="W2384:W2397" si="3258">_xlfn.POISSON.DIST(3,K2384,FALSE) * _xlfn.POISSON.DIST(0,L2384,FALSE)</f>
        <v>3.508255224962465E-2</v>
      </c>
      <c r="X2384" s="13">
        <f t="shared" ref="X2384:X2397" si="3259">_xlfn.POISSON.DIST(3,K2384,FALSE) * _xlfn.POISSON.DIST(1,L2384,FALSE)</f>
        <v>1.4618314766437697E-2</v>
      </c>
      <c r="Y2384" s="13">
        <f t="shared" ref="Y2384:Y2397" si="3260">_xlfn.POISSON.DIST(3,K2384,FALSE) * _xlfn.POISSON.DIST(2,L2384,FALSE)</f>
        <v>3.0456040525520308E-3</v>
      </c>
      <c r="Z2384" s="13">
        <f t="shared" ref="Z2384:Z2397" si="3261">_xlfn.POISSON.DIST(0,K2384,FALSE) * _xlfn.POISSON.DIST(3,L2384,FALSE)</f>
        <v>3.1276384145907357E-3</v>
      </c>
      <c r="AA2384" s="13">
        <f t="shared" ref="AA2384:AA2397" si="3262">_xlfn.POISSON.DIST(1,K2384,FALSE) * _xlfn.POISSON.DIST(3,L2384,FALSE)</f>
        <v>2.917298582428768E-3</v>
      </c>
      <c r="AB2384" s="13">
        <f t="shared" ref="AB2384:AB2397" si="3263">_xlfn.POISSON.DIST(2,K2384,FALSE) * _xlfn.POISSON.DIST(3,L2384,FALSE)</f>
        <v>1.3605522587486424E-3</v>
      </c>
      <c r="AC2384" s="13">
        <f t="shared" ref="AC2384:AC2397" si="3264">_xlfn.POISSON.DIST(4,K2384,FALSE) * _xlfn.POISSON.DIST(4,L2384,FALSE)</f>
        <v>1.0275638170469995E-5</v>
      </c>
      <c r="AD2384" s="13">
        <f t="shared" ref="AD2384:AD2397" si="3265">_xlfn.POISSON.DIST(4,K2384,FALSE) * _xlfn.POISSON.DIST(0,L2384,FALSE)</f>
        <v>8.1807954100734485E-3</v>
      </c>
      <c r="AE2384" s="13">
        <f t="shared" ref="AE2384:AE2397" si="3266">_xlfn.POISSON.DIST(4,K2384,FALSE) * _xlfn.POISSON.DIST(1,L2384,FALSE)</f>
        <v>3.4088010898797112E-3</v>
      </c>
      <c r="AF2384" s="13">
        <f t="shared" ref="AF2384:AF2397" si="3267">_xlfn.POISSON.DIST(4,K2384,FALSE) * _xlfn.POISSON.DIST(2,L2384,FALSE)</f>
        <v>7.1019529812815481E-4</v>
      </c>
      <c r="AG2384" s="13">
        <f t="shared" ref="AG2384:AG2397" si="3268">_xlfn.POISSON.DIST(4,K2384,FALSE) * _xlfn.POISSON.DIST(3,L2384,FALSE)</f>
        <v>9.8642181064924307E-5</v>
      </c>
      <c r="AH2384" s="13">
        <f t="shared" ref="AH2384:AH2397" si="3269">_xlfn.POISSON.DIST(0,K2384,FALSE) * _xlfn.POISSON.DIST(4,L2384,FALSE)</f>
        <v>3.2580869897071634E-4</v>
      </c>
      <c r="AI2384" s="13">
        <f t="shared" ref="AI2384:AI2397" si="3270">_xlfn.POISSON.DIST(1,K2384,FALSE) * _xlfn.POISSON.DIST(4,L2384,FALSE)</f>
        <v>3.0389742344132396E-4</v>
      </c>
      <c r="AJ2384" s="13">
        <f t="shared" ref="AJ2384:AJ2397" si="3271">_xlfn.POISSON.DIST(2,K2384,FALSE) * _xlfn.POISSON.DIST(4,L2384,FALSE)</f>
        <v>1.4172986213387763E-4</v>
      </c>
      <c r="AK2384" s="13">
        <f t="shared" ref="AK2384:AK2397" si="3272">_xlfn.POISSON.DIST(3,K2384,FALSE) * _xlfn.POISSON.DIST(4,L2384,FALSE)</f>
        <v>4.406608342385064E-5</v>
      </c>
      <c r="AL2384" s="13">
        <f t="shared" ref="AL2384:AL2397" si="3273">_xlfn.POISSON.DIST(5,K2384,FALSE) * _xlfn.POISSON.DIST(5,L2384,FALSE)</f>
        <v>1.5974941091160771E-7</v>
      </c>
      <c r="AM2384" s="13">
        <f t="shared" ref="AM2384:AM2397" si="3274">_xlfn.POISSON.DIST(5,K2384,FALSE) * _xlfn.POISSON.DIST(0,L2384,FALSE)</f>
        <v>1.5261241671422553E-3</v>
      </c>
      <c r="AN2384" s="13">
        <f t="shared" ref="AN2384:AN2397" si="3275">_xlfn.POISSON.DIST(5,K2384,FALSE) * _xlfn.POISSON.DIST(1,L2384,FALSE)</f>
        <v>6.3591050301055991E-4</v>
      </c>
      <c r="AO2384" s="13">
        <f t="shared" ref="AO2384:AO2397" si="3276">_xlfn.POISSON.DIST(5,K2384,FALSE) * _xlfn.POISSON.DIST(2,L2384,FALSE)</f>
        <v>1.3248665362411806E-4</v>
      </c>
      <c r="AP2384" s="13">
        <f t="shared" ref="AP2384:AP2397" si="3277">_xlfn.POISSON.DIST(5,K2384,FALSE) * _xlfn.POISSON.DIST(3,L2384,FALSE)</f>
        <v>1.8401660092542464E-5</v>
      </c>
      <c r="AQ2384" s="13">
        <f t="shared" ref="AQ2384:AQ2397" si="3278">_xlfn.POISSON.DIST(5,K2384,FALSE) * _xlfn.POISSON.DIST(4,L2384,FALSE)</f>
        <v>1.9169162604230061E-6</v>
      </c>
      <c r="AR2384" s="13">
        <f t="shared" ref="AR2384:AR2397" si="3279">_xlfn.POISSON.DIST(0,K2384,FALSE) * _xlfn.POISSON.DIST(5,L2384,FALSE)</f>
        <v>2.715181085634063E-5</v>
      </c>
      <c r="AS2384" s="13">
        <f t="shared" ref="AS2384:AS2397" si="3280">_xlfn.POISSON.DIST(1,K2384,FALSE) * _xlfn.POISSON.DIST(5,L2384,FALSE)</f>
        <v>2.5325798197149173E-5</v>
      </c>
      <c r="AT2384" s="13">
        <f t="shared" ref="AT2384:AT2397" si="3281">_xlfn.POISSON.DIST(2,K2384,FALSE) * _xlfn.POISSON.DIST(5,L2384,FALSE)</f>
        <v>1.1811294239568961E-5</v>
      </c>
      <c r="AU2384" s="13">
        <f t="shared" ref="AU2384:AU2397" si="3282">_xlfn.POISSON.DIST(3,K2384,FALSE) * _xlfn.POISSON.DIST(5,L2384,FALSE)</f>
        <v>3.6723204938480135E-6</v>
      </c>
      <c r="AV2384" s="13">
        <f t="shared" ref="AV2384:AV2397" si="3283">_xlfn.POISSON.DIST(4,K2384,FALSE) * _xlfn.POISSON.DIST(5,L2384,FALSE)</f>
        <v>8.5633743025956488E-7</v>
      </c>
      <c r="AW2384" s="13">
        <f t="shared" ref="AW2384:AW2397" si="3284">_xlfn.POISSON.DIST(6,K2384,FALSE) * _xlfn.POISSON.DIST(6,L2384,FALSE)</f>
        <v>1.7246748695554078E-9</v>
      </c>
      <c r="AX2384" s="13">
        <f t="shared" ref="AX2384:AX2397" si="3285">_xlfn.POISSON.DIST(6,K2384,FALSE) * _xlfn.POISSON.DIST(0,L2384,FALSE)</f>
        <v>2.3724821943635531E-4</v>
      </c>
      <c r="AY2384" s="13">
        <f t="shared" ref="AY2384:AY2397" si="3286">_xlfn.POISSON.DIST(6,K2384,FALSE) * _xlfn.POISSON.DIST(1,L2384,FALSE)</f>
        <v>9.8857378585807701E-5</v>
      </c>
      <c r="AZ2384" s="13">
        <f t="shared" ref="AZ2384:AZ2397" si="3287">_xlfn.POISSON.DIST(6,K2384,FALSE) * _xlfn.POISSON.DIST(2,L2384,FALSE)</f>
        <v>2.05961109509599E-5</v>
      </c>
      <c r="BA2384" s="13">
        <f t="shared" ref="BA2384:BA2397" si="3288">_xlfn.POISSON.DIST(6,K2384,FALSE) * _xlfn.POISSON.DIST(3,L2384,FALSE)</f>
        <v>2.8606853790958867E-6</v>
      </c>
      <c r="BB2384" s="13">
        <f t="shared" ref="BB2384:BB2397" si="3289">_xlfn.POISSON.DIST(6,K2384,FALSE) * _xlfn.POISSON.DIST(4,L2384,FALSE)</f>
        <v>2.9799997889133936E-7</v>
      </c>
      <c r="BC2384" s="13">
        <f t="shared" ref="BC2384:BC2397" si="3290">_xlfn.POISSON.DIST(6,K2384,FALSE) * _xlfn.POISSON.DIST(5,L2384,FALSE)</f>
        <v>2.4834324828074609E-8</v>
      </c>
      <c r="BD2384" s="13">
        <f t="shared" ref="BD2384:BD2397" si="3291">_xlfn.POISSON.DIST(0,K2384,FALSE) * _xlfn.POISSON.DIST(6,L2384,FALSE)</f>
        <v>1.8856178362422964E-6</v>
      </c>
      <c r="BE2384" s="13">
        <f t="shared" ref="BE2384:BE2397" si="3292">_xlfn.POISSON.DIST(1,K2384,FALSE) * _xlfn.POISSON.DIST(6,L2384,FALSE)</f>
        <v>1.758806329724617E-6</v>
      </c>
      <c r="BF2384" s="13">
        <f t="shared" ref="BF2384:BF2397" si="3293">_xlfn.POISSON.DIST(2,K2384,FALSE) * _xlfn.POISSON.DIST(6,L2384,FALSE)</f>
        <v>8.2026157316266617E-7</v>
      </c>
      <c r="BG2384" s="13">
        <f t="shared" ref="BG2384:BG2397" si="3294">_xlfn.POISSON.DIST(3,K2384,FALSE) * _xlfn.POISSON.DIST(6,L2384,FALSE)</f>
        <v>2.5503245659141242E-7</v>
      </c>
      <c r="BH2384" s="13">
        <f t="shared" ref="BH2384:BH2397" si="3295">_xlfn.POISSON.DIST(4,K2384,FALSE) * _xlfn.POISSON.DIST(6,L2384,FALSE)</f>
        <v>5.947025562614547E-8</v>
      </c>
      <c r="BI2384" s="13">
        <f t="shared" ref="BI2384:BI2397" si="3296">_xlfn.POISSON.DIST(5,K2384,FALSE) * _xlfn.POISSON.DIST(6,L2384,FALSE)</f>
        <v>1.1094152803947632E-8</v>
      </c>
      <c r="BJ2384" s="14">
        <f t="shared" ref="BJ2384:BJ2397" si="3297">SUM(N2384,Q2384,T2384,W2384,X2384,Y2384,AD2384,AE2384,AF2384,AG2384,AM2384,AN2384,AO2384,AP2384,AQ2384,AX2384,AY2384,AZ2384,BA2384,BB2384,BC2384)</f>
        <v>0.46961604344580826</v>
      </c>
      <c r="BK2384" s="14">
        <f t="shared" ref="BK2384:BK2397" si="3298">SUM(M2384,P2384,S2384,V2384,AC2384,AL2384,AY2384)</f>
        <v>0.37052938448857869</v>
      </c>
      <c r="BL2384" s="14">
        <f t="shared" ref="BL2384:BL2397" si="3299">SUM(O2384,R2384,U2384,AA2384,AB2384,AH2384,AI2384,AJ2384,AK2384,AR2384,AS2384,AT2384,AU2384,AV2384,BD2384,BE2384,BF2384,BG2384,BH2384,BI2384)</f>
        <v>0.15677130392263058</v>
      </c>
      <c r="BM2384" s="14">
        <f t="shared" ref="BM2384:BM2397" si="3300">SUM(S2384:BI2384)</f>
        <v>0.15436390305520467</v>
      </c>
      <c r="BN2384" s="14">
        <f t="shared" ref="BN2384:BN2397" si="3301">SUM(M2384:R2384)</f>
        <v>0.84558161156249267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1.3937999999999999</v>
      </c>
      <c r="F2385" s="10">
        <f>VLOOKUP(B2385,home!$B$2:$E$405,3,FALSE)</f>
        <v>0.50219999999999998</v>
      </c>
      <c r="G2385" s="10">
        <f>VLOOKUP(C2385,away!$B$2:$E$405,4,FALSE)</f>
        <v>1.2197</v>
      </c>
      <c r="H2385" s="10">
        <f>VLOOKUP(A2385,away!$A$2:$E$405,3,FALSE)</f>
        <v>1.2</v>
      </c>
      <c r="I2385" s="10">
        <f>VLOOKUP(C2385,away!$B$2:$E$405,3,FALSE)</f>
        <v>0.83330000000000004</v>
      </c>
      <c r="J2385" s="10">
        <f>VLOOKUP(B2385,home!$B$2:$E$405,4,FALSE)</f>
        <v>2.1667000000000001</v>
      </c>
      <c r="K2385" s="12">
        <f t="shared" si="3246"/>
        <v>0.85374896929199984</v>
      </c>
      <c r="L2385" s="12">
        <f t="shared" si="3247"/>
        <v>2.1666133319999998</v>
      </c>
      <c r="M2385" s="13">
        <f t="shared" si="3248"/>
        <v>4.8783540820040758E-2</v>
      </c>
      <c r="N2385" s="13">
        <f t="shared" si="3249"/>
        <v>4.1648897693523992E-2</v>
      </c>
      <c r="O2385" s="13">
        <f t="shared" si="3250"/>
        <v>0.10569506992286652</v>
      </c>
      <c r="P2385" s="13">
        <f t="shared" si="3251"/>
        <v>9.0237057005893129E-2</v>
      </c>
      <c r="Q2385" s="13">
        <f t="shared" si="3252"/>
        <v>1.7778851738997025E-2</v>
      </c>
      <c r="R2385" s="13">
        <f t="shared" si="3253"/>
        <v>0.11450017381077741</v>
      </c>
      <c r="S2385" s="13">
        <f t="shared" si="3254"/>
        <v>4.17288614162038E-2</v>
      </c>
      <c r="T2385" s="13">
        <f t="shared" si="3255"/>
        <v>3.8519897205362343E-2</v>
      </c>
      <c r="U2385" s="13">
        <f t="shared" si="3256"/>
        <v>9.7754405374706033E-2</v>
      </c>
      <c r="V2385" s="13">
        <f t="shared" si="3257"/>
        <v>8.5764118687663253E-3</v>
      </c>
      <c r="W2385" s="13">
        <f t="shared" si="3258"/>
        <v>5.059558782454664E-3</v>
      </c>
      <c r="X2385" s="13">
        <f t="shared" si="3259"/>
        <v>1.0962107512103964E-2</v>
      </c>
      <c r="Y2385" s="13">
        <f t="shared" si="3260"/>
        <v>1.1875324141270901E-2</v>
      </c>
      <c r="Z2385" s="13">
        <f t="shared" si="3261"/>
        <v>8.2692534364915846E-2</v>
      </c>
      <c r="AA2385" s="13">
        <f t="shared" si="3262"/>
        <v>7.0598665982190167E-2</v>
      </c>
      <c r="AB2385" s="13">
        <f t="shared" si="3263"/>
        <v>3.0136769157842511E-2</v>
      </c>
      <c r="AC2385" s="13">
        <f t="shared" si="3264"/>
        <v>9.9151034562403517E-4</v>
      </c>
      <c r="AD2385" s="13">
        <f t="shared" si="3265"/>
        <v>1.0798982738982387E-3</v>
      </c>
      <c r="AE2385" s="13">
        <f t="shared" si="3266"/>
        <v>2.3397219974317113E-3</v>
      </c>
      <c r="AF2385" s="13">
        <f t="shared" si="3267"/>
        <v>2.534636436404608E-3</v>
      </c>
      <c r="AG2385" s="13">
        <f t="shared" si="3268"/>
        <v>1.8305256982957309E-3</v>
      </c>
      <c r="AH2385" s="13">
        <f t="shared" si="3269"/>
        <v>4.4790686852973709E-2</v>
      </c>
      <c r="AI2385" s="13">
        <f t="shared" si="3270"/>
        <v>3.824000273460703E-2</v>
      </c>
      <c r="AJ2385" s="13">
        <f t="shared" si="3271"/>
        <v>1.6323681460196998E-2</v>
      </c>
      <c r="AK2385" s="13">
        <f t="shared" si="3272"/>
        <v>4.6454420738980392E-3</v>
      </c>
      <c r="AL2385" s="13">
        <f t="shared" si="3273"/>
        <v>7.3361608506493083E-5</v>
      </c>
      <c r="AM2385" s="13">
        <f t="shared" si="3274"/>
        <v>1.8439240765616625E-4</v>
      </c>
      <c r="AN2385" s="13">
        <f t="shared" si="3275"/>
        <v>3.9950704874742868E-4</v>
      </c>
      <c r="AO2385" s="13">
        <f t="shared" si="3276"/>
        <v>4.3278864902207646E-4</v>
      </c>
      <c r="AP2385" s="13">
        <f t="shared" si="3277"/>
        <v>3.1256188563649978E-4</v>
      </c>
      <c r="AQ2385" s="13">
        <f t="shared" si="3278"/>
        <v>1.6930018712377497E-4</v>
      </c>
      <c r="AR2385" s="13">
        <f t="shared" si="3279"/>
        <v>1.9408819857017982E-2</v>
      </c>
      <c r="AS2385" s="13">
        <f t="shared" si="3280"/>
        <v>1.65702599481032E-2</v>
      </c>
      <c r="AT2385" s="13">
        <f t="shared" si="3281"/>
        <v>7.0734211757968058E-3</v>
      </c>
      <c r="AU2385" s="13">
        <f t="shared" si="3282"/>
        <v>2.0129753460682433E-3</v>
      </c>
      <c r="AV2385" s="13">
        <f t="shared" si="3283"/>
        <v>4.2964390672899224E-4</v>
      </c>
      <c r="AW2385" s="13">
        <f t="shared" si="3284"/>
        <v>3.7694496599813632E-6</v>
      </c>
      <c r="AX2385" s="13">
        <f t="shared" si="3285"/>
        <v>2.6237471330287021E-5</v>
      </c>
      <c r="AY2385" s="13">
        <f t="shared" si="3286"/>
        <v>5.6846455182167638E-5</v>
      </c>
      <c r="AZ2385" s="13">
        <f t="shared" si="3287"/>
        <v>6.1582143837312457E-5</v>
      </c>
      <c r="BA2385" s="13">
        <f t="shared" si="3288"/>
        <v>4.4474897950354252E-5</v>
      </c>
      <c r="BB2385" s="13">
        <f t="shared" si="3289"/>
        <v>2.4089976709644253E-5</v>
      </c>
      <c r="BC2385" s="13">
        <f t="shared" si="3290"/>
        <v>1.0438732941336942E-5</v>
      </c>
      <c r="BD2385" s="13">
        <f t="shared" si="3291"/>
        <v>7.0085679767669124E-3</v>
      </c>
      <c r="BE2385" s="13">
        <f t="shared" si="3292"/>
        <v>5.983557686377667E-3</v>
      </c>
      <c r="BF2385" s="13">
        <f t="shared" si="3293"/>
        <v>2.5542281037220778E-3</v>
      </c>
      <c r="BG2385" s="13">
        <f t="shared" si="3294"/>
        <v>7.2688987029646129E-4</v>
      </c>
      <c r="BH2385" s="13">
        <f t="shared" si="3295"/>
        <v>1.5514536938859977E-4</v>
      </c>
      <c r="BI2385" s="13">
        <f t="shared" si="3296"/>
        <v>2.6491039841188739E-5</v>
      </c>
      <c r="BJ2385" s="14">
        <f t="shared" si="3297"/>
        <v>0.13535163933588018</v>
      </c>
      <c r="BK2385" s="14">
        <f t="shared" si="3298"/>
        <v>0.1904475895202167</v>
      </c>
      <c r="BL2385" s="14">
        <f t="shared" si="3299"/>
        <v>0.58463489765016685</v>
      </c>
      <c r="BM2385" s="14">
        <f t="shared" si="3300"/>
        <v>0.57442999287355867</v>
      </c>
      <c r="BN2385" s="14">
        <f t="shared" si="3301"/>
        <v>0.41864359099209886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1.3937999999999999</v>
      </c>
      <c r="F2386" s="10">
        <f>VLOOKUP(B2386,home!$B$2:$E$405,3,FALSE)</f>
        <v>1.2197</v>
      </c>
      <c r="G2386" s="10">
        <f>VLOOKUP(C2386,away!$B$2:$E$405,4,FALSE)</f>
        <v>1.2914000000000001</v>
      </c>
      <c r="H2386" s="10">
        <f>VLOOKUP(A2386,away!$A$2:$E$405,3,FALSE)</f>
        <v>1.2</v>
      </c>
      <c r="I2386" s="10">
        <f>VLOOKUP(C2386,away!$B$2:$E$405,3,FALSE)</f>
        <v>1.6667000000000001</v>
      </c>
      <c r="J2386" s="10">
        <f>VLOOKUP(B2386,home!$B$2:$E$405,4,FALSE)</f>
        <v>0.75</v>
      </c>
      <c r="K2386" s="12">
        <f t="shared" si="3246"/>
        <v>2.1954030644040001</v>
      </c>
      <c r="L2386" s="12">
        <f t="shared" si="3247"/>
        <v>1.5000299999999998</v>
      </c>
      <c r="M2386" s="13">
        <f t="shared" si="3248"/>
        <v>2.483669544444744E-2</v>
      </c>
      <c r="N2386" s="13">
        <f t="shared" si="3249"/>
        <v>5.4526557288408779E-2</v>
      </c>
      <c r="O2386" s="13">
        <f t="shared" si="3250"/>
        <v>3.7255788267534493E-2</v>
      </c>
      <c r="P2386" s="13">
        <f t="shared" si="3251"/>
        <v>8.1791471729331822E-2</v>
      </c>
      <c r="Q2386" s="13">
        <f t="shared" si="3252"/>
        <v>5.9853885481186461E-2</v>
      </c>
      <c r="R2386" s="13">
        <f t="shared" si="3253"/>
        <v>2.794240003747488E-2</v>
      </c>
      <c r="S2386" s="13">
        <f t="shared" si="3254"/>
        <v>6.7338314618115666E-2</v>
      </c>
      <c r="T2386" s="13">
        <f t="shared" si="3255"/>
        <v>8.9782623838344122E-2</v>
      </c>
      <c r="U2386" s="13">
        <f t="shared" si="3256"/>
        <v>6.1344830669074799E-2</v>
      </c>
      <c r="V2386" s="13">
        <f t="shared" si="3257"/>
        <v>2.4639616493209514E-2</v>
      </c>
      <c r="W2386" s="13">
        <f t="shared" si="3258"/>
        <v>4.380113453396095E-2</v>
      </c>
      <c r="X2386" s="13">
        <f t="shared" si="3259"/>
        <v>6.5703015834977438E-2</v>
      </c>
      <c r="Y2386" s="13">
        <f t="shared" si="3260"/>
        <v>4.9278247421470606E-2</v>
      </c>
      <c r="Z2386" s="13">
        <f t="shared" si="3261"/>
        <v>1.3971479442737814E-2</v>
      </c>
      <c r="AA2386" s="13">
        <f t="shared" si="3262"/>
        <v>3.067302878284409E-2</v>
      </c>
      <c r="AB2386" s="13">
        <f t="shared" si="3263"/>
        <v>3.3669830692204014E-2</v>
      </c>
      <c r="AC2386" s="13">
        <f t="shared" si="3264"/>
        <v>5.071403571817742E-3</v>
      </c>
      <c r="AD2386" s="13">
        <f t="shared" si="3265"/>
        <v>2.4040286245057434E-2</v>
      </c>
      <c r="AE2386" s="13">
        <f t="shared" si="3266"/>
        <v>3.6061150576173498E-2</v>
      </c>
      <c r="AF2386" s="13">
        <f t="shared" si="3267"/>
        <v>2.7046403849388764E-2</v>
      </c>
      <c r="AG2386" s="13">
        <f t="shared" si="3268"/>
        <v>1.3523472388732876E-2</v>
      </c>
      <c r="AH2386" s="13">
        <f t="shared" si="3269"/>
        <v>5.2394095771224995E-3</v>
      </c>
      <c r="AI2386" s="13">
        <f t="shared" si="3270"/>
        <v>1.1502615841282402E-2</v>
      </c>
      <c r="AJ2386" s="13">
        <f t="shared" si="3271"/>
        <v>1.2626439033306692E-2</v>
      </c>
      <c r="AK2386" s="13">
        <f t="shared" si="3272"/>
        <v>9.2400409820772647E-3</v>
      </c>
      <c r="AL2386" s="13">
        <f t="shared" si="3273"/>
        <v>6.680398570738142E-4</v>
      </c>
      <c r="AM2386" s="13">
        <f t="shared" si="3274"/>
        <v>1.0555623618309681E-2</v>
      </c>
      <c r="AN2386" s="13">
        <f t="shared" si="3275"/>
        <v>1.5833752096173069E-2</v>
      </c>
      <c r="AO2386" s="13">
        <f t="shared" si="3276"/>
        <v>1.1875551578411244E-2</v>
      </c>
      <c r="AP2386" s="13">
        <f t="shared" si="3277"/>
        <v>5.937894544721406E-3</v>
      </c>
      <c r="AQ2386" s="13">
        <f t="shared" si="3278"/>
        <v>2.226754988479612E-3</v>
      </c>
      <c r="AR2386" s="13">
        <f t="shared" si="3279"/>
        <v>1.5718543095942119E-3</v>
      </c>
      <c r="AS2386" s="13">
        <f t="shared" si="3280"/>
        <v>3.4508537680797671E-3</v>
      </c>
      <c r="AT2386" s="13">
        <f t="shared" si="3281"/>
        <v>3.7880074686262063E-3</v>
      </c>
      <c r="AU2386" s="13">
        <f t="shared" si="3282"/>
        <v>2.772067734869071E-3</v>
      </c>
      <c r="AV2386" s="13">
        <f t="shared" si="3283"/>
        <v>1.5214514999667532E-3</v>
      </c>
      <c r="AW2386" s="13">
        <f t="shared" si="3284"/>
        <v>6.1110253404118818E-5</v>
      </c>
      <c r="AX2386" s="13">
        <f t="shared" si="3285"/>
        <v>3.8623080730553899E-3</v>
      </c>
      <c r="AY2386" s="13">
        <f t="shared" si="3286"/>
        <v>5.7935779788252763E-3</v>
      </c>
      <c r="AZ2386" s="13">
        <f t="shared" si="3287"/>
        <v>4.3452703877886389E-3</v>
      </c>
      <c r="BA2386" s="13">
        <f t="shared" si="3288"/>
        <v>2.1726786465981972E-3</v>
      </c>
      <c r="BB2386" s="13">
        <f t="shared" si="3289"/>
        <v>8.1477078756417331E-4</v>
      </c>
      <c r="BC2386" s="13">
        <f t="shared" si="3290"/>
        <v>2.4443612489397727E-4</v>
      </c>
      <c r="BD2386" s="13">
        <f t="shared" si="3291"/>
        <v>3.9297143667010116E-4</v>
      </c>
      <c r="BE2386" s="13">
        <f t="shared" si="3292"/>
        <v>8.6273069628878252E-4</v>
      </c>
      <c r="BF2386" s="13">
        <f t="shared" si="3293"/>
        <v>9.4702080719389508E-4</v>
      </c>
      <c r="BG2386" s="13">
        <f t="shared" si="3294"/>
        <v>6.9303079405594239E-4</v>
      </c>
      <c r="BH2386" s="13">
        <f t="shared" si="3295"/>
        <v>3.8037048224918827E-4</v>
      </c>
      <c r="BI2386" s="13">
        <f t="shared" si="3296"/>
        <v>1.6701330446773901E-4</v>
      </c>
      <c r="BJ2386" s="14">
        <f t="shared" si="3297"/>
        <v>0.52727939628252163</v>
      </c>
      <c r="BK2386" s="14">
        <f t="shared" si="3298"/>
        <v>0.21013911969282126</v>
      </c>
      <c r="BL2386" s="14">
        <f t="shared" si="3299"/>
        <v>0.24604175618498272</v>
      </c>
      <c r="BM2386" s="14">
        <f t="shared" si="3300"/>
        <v>0.70549248562925848</v>
      </c>
      <c r="BN2386" s="14">
        <f t="shared" si="3301"/>
        <v>0.28620679824838391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1.3937999999999999</v>
      </c>
      <c r="F2387" s="10">
        <f>VLOOKUP(B2387,home!$B$2:$E$405,3,FALSE)</f>
        <v>0.64570000000000005</v>
      </c>
      <c r="G2387" s="10">
        <f>VLOOKUP(C2387,away!$B$2:$E$405,4,FALSE)</f>
        <v>0.78920000000000001</v>
      </c>
      <c r="H2387" s="10">
        <f>VLOOKUP(A2387,away!$A$2:$E$405,3,FALSE)</f>
        <v>1.2</v>
      </c>
      <c r="I2387" s="10">
        <f>VLOOKUP(C2387,away!$B$2:$E$405,3,FALSE)</f>
        <v>0.75</v>
      </c>
      <c r="J2387" s="10">
        <f>VLOOKUP(B2387,home!$B$2:$E$405,4,FALSE)</f>
        <v>1</v>
      </c>
      <c r="K2387" s="12">
        <f t="shared" si="3246"/>
        <v>0.71026158007200002</v>
      </c>
      <c r="L2387" s="12">
        <f t="shared" si="3247"/>
        <v>0.89999999999999991</v>
      </c>
      <c r="M2387" s="13">
        <f t="shared" si="3248"/>
        <v>0.19983533429663505</v>
      </c>
      <c r="N2387" s="13">
        <f t="shared" si="3249"/>
        <v>0.14193536029174433</v>
      </c>
      <c r="O2387" s="13">
        <f t="shared" si="3250"/>
        <v>0.1798518008669715</v>
      </c>
      <c r="P2387" s="13">
        <f t="shared" si="3251"/>
        <v>0.12774182426256989</v>
      </c>
      <c r="Q2387" s="13">
        <f t="shared" si="3252"/>
        <v>5.0405616634451471E-2</v>
      </c>
      <c r="R2387" s="13">
        <f t="shared" si="3253"/>
        <v>8.0933310390137167E-2</v>
      </c>
      <c r="S2387" s="13">
        <f t="shared" si="3254"/>
        <v>2.0414274736952839E-2</v>
      </c>
      <c r="T2387" s="13">
        <f t="shared" si="3255"/>
        <v>4.5365054971006319E-2</v>
      </c>
      <c r="U2387" s="13">
        <f t="shared" si="3256"/>
        <v>5.7483820918156438E-2</v>
      </c>
      <c r="V2387" s="13">
        <f t="shared" si="3257"/>
        <v>1.449947503069204E-3</v>
      </c>
      <c r="W2387" s="13">
        <f t="shared" si="3258"/>
        <v>1.1933724305096332E-2</v>
      </c>
      <c r="X2387" s="13">
        <f t="shared" si="3259"/>
        <v>1.0740351874586697E-2</v>
      </c>
      <c r="Y2387" s="13">
        <f t="shared" si="3260"/>
        <v>4.8331583435640129E-3</v>
      </c>
      <c r="Z2387" s="13">
        <f t="shared" si="3261"/>
        <v>2.4279993117041151E-2</v>
      </c>
      <c r="AA2387" s="13">
        <f t="shared" si="3262"/>
        <v>1.7245146275446932E-2</v>
      </c>
      <c r="AB2387" s="13">
        <f t="shared" si="3263"/>
        <v>6.1242824210858519E-3</v>
      </c>
      <c r="AC2387" s="13">
        <f t="shared" si="3264"/>
        <v>5.7928612756015326E-5</v>
      </c>
      <c r="AD2387" s="13">
        <f t="shared" si="3265"/>
        <v>2.1190164702703375E-3</v>
      </c>
      <c r="AE2387" s="13">
        <f t="shared" si="3266"/>
        <v>1.9071148232433033E-3</v>
      </c>
      <c r="AF2387" s="13">
        <f t="shared" si="3267"/>
        <v>8.5820167045948638E-4</v>
      </c>
      <c r="AG2387" s="13">
        <f t="shared" si="3268"/>
        <v>2.5746050113784595E-4</v>
      </c>
      <c r="AH2387" s="13">
        <f t="shared" si="3269"/>
        <v>5.4629984513342583E-3</v>
      </c>
      <c r="AI2387" s="13">
        <f t="shared" si="3270"/>
        <v>3.8801579119755593E-3</v>
      </c>
      <c r="AJ2387" s="13">
        <f t="shared" si="3271"/>
        <v>1.3779635447443166E-3</v>
      </c>
      <c r="AK2387" s="13">
        <f t="shared" si="3272"/>
        <v>3.2623818819057084E-4</v>
      </c>
      <c r="AL2387" s="13">
        <f t="shared" si="3273"/>
        <v>1.4812008489887928E-6</v>
      </c>
      <c r="AM2387" s="13">
        <f t="shared" si="3274"/>
        <v>3.0101119727456052E-4</v>
      </c>
      <c r="AN2387" s="13">
        <f t="shared" si="3275"/>
        <v>2.7091007754710439E-4</v>
      </c>
      <c r="AO2387" s="13">
        <f t="shared" si="3276"/>
        <v>1.2190953489619697E-4</v>
      </c>
      <c r="AP2387" s="13">
        <f t="shared" si="3277"/>
        <v>3.657286046885909E-5</v>
      </c>
      <c r="AQ2387" s="13">
        <f t="shared" si="3278"/>
        <v>8.2288936054932939E-6</v>
      </c>
      <c r="AR2387" s="13">
        <f t="shared" si="3279"/>
        <v>9.8333972124016629E-4</v>
      </c>
      <c r="AS2387" s="13">
        <f t="shared" si="3280"/>
        <v>6.9842842415560058E-4</v>
      </c>
      <c r="AT2387" s="13">
        <f t="shared" si="3281"/>
        <v>2.4803343805397692E-4</v>
      </c>
      <c r="AU2387" s="13">
        <f t="shared" si="3282"/>
        <v>5.8722873874302745E-5</v>
      </c>
      <c r="AV2387" s="13">
        <f t="shared" si="3283"/>
        <v>1.0427150296082758E-5</v>
      </c>
      <c r="AW2387" s="13">
        <f t="shared" si="3284"/>
        <v>2.630100138516918E-8</v>
      </c>
      <c r="AX2387" s="13">
        <f t="shared" si="3285"/>
        <v>3.5632781432598967E-5</v>
      </c>
      <c r="AY2387" s="13">
        <f t="shared" si="3286"/>
        <v>3.2069503289339065E-5</v>
      </c>
      <c r="AZ2387" s="13">
        <f t="shared" si="3287"/>
        <v>1.4431276480202576E-5</v>
      </c>
      <c r="BA2387" s="13">
        <f t="shared" si="3288"/>
        <v>4.3293829440607733E-6</v>
      </c>
      <c r="BB2387" s="13">
        <f t="shared" si="3289"/>
        <v>9.7411116241367391E-7</v>
      </c>
      <c r="BC2387" s="13">
        <f t="shared" si="3290"/>
        <v>1.7534000923446127E-7</v>
      </c>
      <c r="BD2387" s="13">
        <f t="shared" si="3291"/>
        <v>1.4750095818602492E-4</v>
      </c>
      <c r="BE2387" s="13">
        <f t="shared" si="3292"/>
        <v>1.0476426362334005E-4</v>
      </c>
      <c r="BF2387" s="13">
        <f t="shared" si="3293"/>
        <v>3.7205015708096526E-5</v>
      </c>
      <c r="BG2387" s="13">
        <f t="shared" si="3294"/>
        <v>8.8084310811454091E-6</v>
      </c>
      <c r="BH2387" s="13">
        <f t="shared" si="3295"/>
        <v>1.5640725444124131E-6</v>
      </c>
      <c r="BI2387" s="13">
        <f t="shared" si="3296"/>
        <v>2.2218012734831885E-7</v>
      </c>
      <c r="BJ2387" s="14">
        <f t="shared" si="3297"/>
        <v>0.27118130484467012</v>
      </c>
      <c r="BK2387" s="14">
        <f t="shared" si="3298"/>
        <v>0.34953286011612128</v>
      </c>
      <c r="BL2387" s="14">
        <f t="shared" si="3299"/>
        <v>0.3549847354969331</v>
      </c>
      <c r="BM2387" s="14">
        <f t="shared" si="3300"/>
        <v>0.21924360362996839</v>
      </c>
      <c r="BN2387" s="14">
        <f t="shared" si="3301"/>
        <v>0.78070324674250935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1.3937999999999999</v>
      </c>
      <c r="F2388" s="10">
        <f>VLOOKUP(B2388,home!$B$2:$E$405,3,FALSE)</f>
        <v>1.6501999999999999</v>
      </c>
      <c r="G2388" s="10">
        <f>VLOOKUP(C2388,away!$B$2:$E$405,4,FALSE)</f>
        <v>0.57399999999999995</v>
      </c>
      <c r="H2388" s="10">
        <f>VLOOKUP(A2388,away!$A$2:$E$405,3,FALSE)</f>
        <v>1.2</v>
      </c>
      <c r="I2388" s="10">
        <f>VLOOKUP(C2388,away!$B$2:$E$405,3,FALSE)</f>
        <v>1.5832999999999999</v>
      </c>
      <c r="J2388" s="10">
        <f>VLOOKUP(B2388,home!$B$2:$E$405,4,FALSE)</f>
        <v>0.58330000000000004</v>
      </c>
      <c r="K2388" s="12">
        <f t="shared" si="3246"/>
        <v>1.3202279882399997</v>
      </c>
      <c r="L2388" s="12">
        <f t="shared" si="3247"/>
        <v>1.108246668</v>
      </c>
      <c r="M2388" s="13">
        <f t="shared" si="3248"/>
        <v>8.8171221484182077E-2</v>
      </c>
      <c r="N2388" s="13">
        <f t="shared" si="3249"/>
        <v>0.11640611436072515</v>
      </c>
      <c r="O2388" s="13">
        <f t="shared" si="3250"/>
        <v>9.7715462423334801E-2</v>
      </c>
      <c r="P2388" s="13">
        <f t="shared" si="3251"/>
        <v>0.1290066883751006</v>
      </c>
      <c r="Q2388" s="13">
        <f t="shared" si="3252"/>
        <v>7.6841305090647752E-2</v>
      </c>
      <c r="R2388" s="13">
        <f t="shared" si="3253"/>
        <v>5.4146417821370016E-2</v>
      </c>
      <c r="S2388" s="13">
        <f t="shared" si="3254"/>
        <v>4.7188655678587904E-2</v>
      </c>
      <c r="T2388" s="13">
        <f t="shared" si="3255"/>
        <v>8.5159120331481819E-2</v>
      </c>
      <c r="U2388" s="13">
        <f t="shared" si="3256"/>
        <v>7.1485616270709804E-2</v>
      </c>
      <c r="V2388" s="13">
        <f t="shared" si="3257"/>
        <v>7.6715031093848984E-3</v>
      </c>
      <c r="W2388" s="13">
        <f t="shared" si="3258"/>
        <v>3.3816013877853969E-2</v>
      </c>
      <c r="X2388" s="13">
        <f t="shared" si="3259"/>
        <v>3.7476484705173424E-2</v>
      </c>
      <c r="Y2388" s="13">
        <f t="shared" si="3260"/>
        <v>2.0766594651430711E-2</v>
      </c>
      <c r="Z2388" s="13">
        <f t="shared" si="3261"/>
        <v>2.0002529044889701E-2</v>
      </c>
      <c r="AA2388" s="13">
        <f t="shared" si="3262"/>
        <v>2.6407898680646896E-2</v>
      </c>
      <c r="AB2388" s="13">
        <f t="shared" si="3263"/>
        <v>1.7432223474398097E-2</v>
      </c>
      <c r="AC2388" s="13">
        <f t="shared" si="3264"/>
        <v>7.0152936124017915E-4</v>
      </c>
      <c r="AD2388" s="13">
        <f t="shared" si="3265"/>
        <v>1.1161211993063773E-2</v>
      </c>
      <c r="AE2388" s="13">
        <f t="shared" si="3266"/>
        <v>1.2369376002154564E-2</v>
      </c>
      <c r="AF2388" s="13">
        <f t="shared" si="3267"/>
        <v>6.8541598698134811E-3</v>
      </c>
      <c r="AG2388" s="13">
        <f t="shared" si="3268"/>
        <v>2.5320332792200333E-3</v>
      </c>
      <c r="AH2388" s="13">
        <f t="shared" si="3269"/>
        <v>5.541934041393061E-3</v>
      </c>
      <c r="AI2388" s="13">
        <f t="shared" si="3270"/>
        <v>7.316616430427132E-3</v>
      </c>
      <c r="AJ2388" s="13">
        <f t="shared" si="3271"/>
        <v>4.8298008953332706E-3</v>
      </c>
      <c r="AK2388" s="13">
        <f t="shared" si="3272"/>
        <v>2.125479439881864E-3</v>
      </c>
      <c r="AL2388" s="13">
        <f t="shared" si="3273"/>
        <v>4.1057378209388229E-5</v>
      </c>
      <c r="AM2388" s="13">
        <f t="shared" si="3274"/>
        <v>2.9470688911845447E-3</v>
      </c>
      <c r="AN2388" s="13">
        <f t="shared" si="3275"/>
        <v>3.2660792790217266E-3</v>
      </c>
      <c r="AO2388" s="13">
        <f t="shared" si="3276"/>
        <v>1.8098107391998359E-3</v>
      </c>
      <c r="AP2388" s="13">
        <f t="shared" si="3277"/>
        <v>6.6857224047627798E-4</v>
      </c>
      <c r="AQ2388" s="13">
        <f t="shared" si="3278"/>
        <v>1.8523573945628254E-4</v>
      </c>
      <c r="AR2388" s="13">
        <f t="shared" si="3279"/>
        <v>1.2283659871299263E-3</v>
      </c>
      <c r="AS2388" s="13">
        <f t="shared" si="3280"/>
        <v>1.6217231560109839E-3</v>
      </c>
      <c r="AT2388" s="13">
        <f t="shared" si="3281"/>
        <v>1.0705221498713024E-3</v>
      </c>
      <c r="AU2388" s="13">
        <f t="shared" si="3282"/>
        <v>4.7111110143031621E-4</v>
      </c>
      <c r="AV2388" s="13">
        <f t="shared" si="3283"/>
        <v>1.5549351541971931E-4</v>
      </c>
      <c r="AW2388" s="13">
        <f t="shared" si="3284"/>
        <v>1.6686839244894759E-6</v>
      </c>
      <c r="AX2388" s="13">
        <f t="shared" si="3285"/>
        <v>6.4846713890221071E-4</v>
      </c>
      <c r="AY2388" s="13">
        <f t="shared" si="3286"/>
        <v>7.186615459958682E-4</v>
      </c>
      <c r="AZ2388" s="13">
        <f t="shared" si="3287"/>
        <v>3.9822713188482497E-4</v>
      </c>
      <c r="BA2388" s="13">
        <f t="shared" si="3288"/>
        <v>1.4711129733951787E-4</v>
      </c>
      <c r="BB2388" s="13">
        <f t="shared" si="3289"/>
        <v>4.0758901275419502E-5</v>
      </c>
      <c r="BC2388" s="13">
        <f t="shared" si="3290"/>
        <v>9.0341833059649185E-6</v>
      </c>
      <c r="BD2388" s="13">
        <f t="shared" si="3291"/>
        <v>2.2688875205354551E-4</v>
      </c>
      <c r="BE2388" s="13">
        <f t="shared" si="3292"/>
        <v>2.9954488067793651E-4</v>
      </c>
      <c r="BF2388" s="13">
        <f t="shared" si="3293"/>
        <v>1.9773376760251146E-4</v>
      </c>
      <c r="BG2388" s="13">
        <f t="shared" si="3294"/>
        <v>8.7017884736326421E-5</v>
      </c>
      <c r="BH2388" s="13">
        <f t="shared" si="3295"/>
        <v>2.8720861726585121E-5</v>
      </c>
      <c r="BI2388" s="13">
        <f t="shared" si="3296"/>
        <v>7.5836170995617277E-6</v>
      </c>
      <c r="BJ2388" s="14">
        <f t="shared" si="3297"/>
        <v>0.41422144124960708</v>
      </c>
      <c r="BK2388" s="14">
        <f t="shared" si="3298"/>
        <v>0.27349931693270091</v>
      </c>
      <c r="BL2388" s="14">
        <f t="shared" si="3299"/>
        <v>0.29239615515125367</v>
      </c>
      <c r="BM2388" s="14">
        <f t="shared" si="3300"/>
        <v>0.43711523996101959</v>
      </c>
      <c r="BN2388" s="14">
        <f t="shared" si="3301"/>
        <v>0.56228720955536038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1.3937999999999999</v>
      </c>
      <c r="F2389" s="10">
        <f>VLOOKUP(B2389,home!$B$2:$E$405,3,FALSE)</f>
        <v>1.4349000000000001</v>
      </c>
      <c r="G2389" s="10">
        <f>VLOOKUP(C2389,away!$B$2:$E$405,4,FALSE)</f>
        <v>0.78920000000000001</v>
      </c>
      <c r="H2389" s="10">
        <f>VLOOKUP(A2389,away!$A$2:$E$405,3,FALSE)</f>
        <v>1.2</v>
      </c>
      <c r="I2389" s="10">
        <f>VLOOKUP(C2389,away!$B$2:$E$405,3,FALSE)</f>
        <v>1.3332999999999999</v>
      </c>
      <c r="J2389" s="10">
        <f>VLOOKUP(B2389,home!$B$2:$E$405,4,FALSE)</f>
        <v>0.5</v>
      </c>
      <c r="K2389" s="12">
        <f t="shared" si="3246"/>
        <v>1.578371288904</v>
      </c>
      <c r="L2389" s="12">
        <f t="shared" si="3247"/>
        <v>0.79997999999999991</v>
      </c>
      <c r="M2389" s="13">
        <f t="shared" si="3248"/>
        <v>9.2703292531307463E-2</v>
      </c>
      <c r="N2389" s="13">
        <f t="shared" si="3249"/>
        <v>0.14632021531828432</v>
      </c>
      <c r="O2389" s="13">
        <f t="shared" si="3250"/>
        <v>7.4160779959195344E-2</v>
      </c>
      <c r="P2389" s="13">
        <f t="shared" si="3251"/>
        <v>0.11705324585032109</v>
      </c>
      <c r="Q2389" s="13">
        <f t="shared" si="3252"/>
        <v>0.11547381342231564</v>
      </c>
      <c r="R2389" s="13">
        <f t="shared" si="3253"/>
        <v>2.9663570375878537E-2</v>
      </c>
      <c r="S2389" s="13">
        <f t="shared" si="3254"/>
        <v>3.6949772737220998E-2</v>
      </c>
      <c r="T2389" s="13">
        <f t="shared" si="3255"/>
        <v>9.2376741261584058E-2</v>
      </c>
      <c r="U2389" s="13">
        <f t="shared" si="3256"/>
        <v>4.682012780766992E-2</v>
      </c>
      <c r="V2389" s="13">
        <f t="shared" si="3257"/>
        <v>5.1839113251952815E-3</v>
      </c>
      <c r="W2389" s="13">
        <f t="shared" si="3258"/>
        <v>6.0753517242013472E-2</v>
      </c>
      <c r="X2389" s="13">
        <f t="shared" si="3259"/>
        <v>4.8601598723265936E-2</v>
      </c>
      <c r="Y2389" s="13">
        <f t="shared" si="3260"/>
        <v>1.9440153473319136E-2</v>
      </c>
      <c r="Z2389" s="13">
        <f t="shared" si="3261"/>
        <v>7.9100876764317714E-3</v>
      </c>
      <c r="AA2389" s="13">
        <f t="shared" si="3262"/>
        <v>1.2485055281193263E-2</v>
      </c>
      <c r="AB2389" s="13">
        <f t="shared" si="3263"/>
        <v>9.8530263981073535E-3</v>
      </c>
      <c r="AC2389" s="13">
        <f t="shared" si="3264"/>
        <v>4.0909661232462575E-4</v>
      </c>
      <c r="AD2389" s="13">
        <f t="shared" si="3265"/>
        <v>2.3972901828682038E-2</v>
      </c>
      <c r="AE2389" s="13">
        <f t="shared" si="3266"/>
        <v>1.9177842004909056E-2</v>
      </c>
      <c r="AF2389" s="13">
        <f t="shared" si="3267"/>
        <v>7.6709450235435701E-3</v>
      </c>
      <c r="AG2389" s="13">
        <f t="shared" si="3268"/>
        <v>2.045534199978129E-3</v>
      </c>
      <c r="AH2389" s="13">
        <f t="shared" si="3269"/>
        <v>1.5819779848479717E-3</v>
      </c>
      <c r="AI2389" s="13">
        <f t="shared" si="3270"/>
        <v>2.4969486309622457E-3</v>
      </c>
      <c r="AJ2389" s="13">
        <f t="shared" si="3271"/>
        <v>1.9705560144894795E-3</v>
      </c>
      <c r="AK2389" s="13">
        <f t="shared" si="3272"/>
        <v>1.03675634548243E-3</v>
      </c>
      <c r="AL2389" s="13">
        <f t="shared" si="3273"/>
        <v>2.0662086547916725E-5</v>
      </c>
      <c r="AM2389" s="13">
        <f t="shared" si="3274"/>
        <v>7.567627991621184E-3</v>
      </c>
      <c r="AN2389" s="13">
        <f t="shared" si="3275"/>
        <v>6.0539510407371143E-3</v>
      </c>
      <c r="AO2389" s="13">
        <f t="shared" si="3276"/>
        <v>2.4215198767844376E-3</v>
      </c>
      <c r="AP2389" s="13">
        <f t="shared" si="3277"/>
        <v>6.4572249034333825E-4</v>
      </c>
      <c r="AQ2389" s="13">
        <f t="shared" si="3278"/>
        <v>1.2914126945621587E-4</v>
      </c>
      <c r="AR2389" s="13">
        <f t="shared" si="3279"/>
        <v>2.5311014966373618E-4</v>
      </c>
      <c r="AS2389" s="13">
        <f t="shared" si="3280"/>
        <v>3.9950179315943567E-4</v>
      </c>
      <c r="AT2389" s="13">
        <f t="shared" si="3281"/>
        <v>3.1528108009425891E-4</v>
      </c>
      <c r="AU2389" s="13">
        <f t="shared" si="3282"/>
        <v>1.6587686825180693E-4</v>
      </c>
      <c r="AV2389" s="13">
        <f t="shared" si="3283"/>
        <v>6.5453821585490855E-5</v>
      </c>
      <c r="AW2389" s="13">
        <f t="shared" si="3284"/>
        <v>7.2470286366615333E-7</v>
      </c>
      <c r="AX2389" s="13">
        <f t="shared" si="3285"/>
        <v>1.9907544578468528E-3</v>
      </c>
      <c r="AY2389" s="13">
        <f t="shared" si="3286"/>
        <v>1.5925637511883253E-3</v>
      </c>
      <c r="AZ2389" s="13">
        <f t="shared" si="3287"/>
        <v>6.3700957483781798E-4</v>
      </c>
      <c r="BA2389" s="13">
        <f t="shared" si="3288"/>
        <v>1.6986497322625258E-4</v>
      </c>
      <c r="BB2389" s="13">
        <f t="shared" si="3289"/>
        <v>3.3972145320384374E-5</v>
      </c>
      <c r="BC2389" s="13">
        <f t="shared" si="3290"/>
        <v>5.4354073626802207E-6</v>
      </c>
      <c r="BD2389" s="13">
        <f t="shared" si="3291"/>
        <v>3.3747176254665919E-5</v>
      </c>
      <c r="BE2389" s="13">
        <f t="shared" si="3292"/>
        <v>5.3265574081947513E-5</v>
      </c>
      <c r="BF2389" s="13">
        <f t="shared" si="3293"/>
        <v>4.2036426408967504E-5</v>
      </c>
      <c r="BG2389" s="13">
        <f t="shared" si="3294"/>
        <v>2.21163628440134E-5</v>
      </c>
      <c r="BH2389" s="13">
        <f t="shared" si="3295"/>
        <v>8.7269580319934879E-6</v>
      </c>
      <c r="BI2389" s="13">
        <f t="shared" si="3296"/>
        <v>2.754875999433735E-6</v>
      </c>
      <c r="BJ2389" s="14">
        <f t="shared" si="3297"/>
        <v>0.55708082547661975</v>
      </c>
      <c r="BK2389" s="14">
        <f t="shared" si="3298"/>
        <v>0.25391254489410575</v>
      </c>
      <c r="BL2389" s="14">
        <f t="shared" si="3299"/>
        <v>0.18143066988420228</v>
      </c>
      <c r="BM2389" s="14">
        <f t="shared" si="3300"/>
        <v>0.42336737142573283</v>
      </c>
      <c r="BN2389" s="14">
        <f t="shared" si="3301"/>
        <v>0.5753749174573024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1.3937999999999999</v>
      </c>
      <c r="F2390" s="10">
        <f>VLOOKUP(B2390,home!$B$2:$E$405,3,FALSE)</f>
        <v>0.71750000000000003</v>
      </c>
      <c r="G2390" s="10">
        <f>VLOOKUP(C2390,away!$B$2:$E$405,4,FALSE)</f>
        <v>0.93269999999999997</v>
      </c>
      <c r="H2390" s="10">
        <f>VLOOKUP(A2390,away!$A$2:$E$405,3,FALSE)</f>
        <v>1.2</v>
      </c>
      <c r="I2390" s="10">
        <f>VLOOKUP(C2390,away!$B$2:$E$405,3,FALSE)</f>
        <v>0.75</v>
      </c>
      <c r="J2390" s="10">
        <f>VLOOKUP(B2390,home!$B$2:$E$405,4,FALSE)</f>
        <v>0.83330000000000004</v>
      </c>
      <c r="K2390" s="12">
        <f t="shared" si="3246"/>
        <v>0.93274803405000006</v>
      </c>
      <c r="L2390" s="12">
        <f t="shared" si="3247"/>
        <v>0.74996999999999991</v>
      </c>
      <c r="M2390" s="13">
        <f t="shared" si="3248"/>
        <v>0.18586809304155072</v>
      </c>
      <c r="N2390" s="13">
        <f t="shared" si="3249"/>
        <v>0.17336809837712894</v>
      </c>
      <c r="O2390" s="13">
        <f t="shared" si="3250"/>
        <v>0.13939549373837176</v>
      </c>
      <c r="P2390" s="13">
        <f t="shared" si="3251"/>
        <v>0.13002087273989538</v>
      </c>
      <c r="Q2390" s="13">
        <f t="shared" si="3252"/>
        <v>8.0854376464126992E-2</v>
      </c>
      <c r="R2390" s="13">
        <f t="shared" si="3253"/>
        <v>5.2271219219483328E-2</v>
      </c>
      <c r="S2390" s="13">
        <f t="shared" si="3254"/>
        <v>2.2738474193449737E-2</v>
      </c>
      <c r="T2390" s="13">
        <f t="shared" si="3255"/>
        <v>6.063835671680131E-2</v>
      </c>
      <c r="U2390" s="13">
        <f t="shared" si="3256"/>
        <v>4.8755876964369657E-2</v>
      </c>
      <c r="V2390" s="13">
        <f t="shared" si="3257"/>
        <v>1.767368227546071E-3</v>
      </c>
      <c r="W2390" s="13">
        <f t="shared" si="3258"/>
        <v>2.5138920230417687E-2</v>
      </c>
      <c r="X2390" s="13">
        <f t="shared" si="3259"/>
        <v>1.885343600520635E-2</v>
      </c>
      <c r="Y2390" s="13">
        <f t="shared" si="3260"/>
        <v>7.0697557004123016E-3</v>
      </c>
      <c r="Z2390" s="13">
        <f t="shared" si="3261"/>
        <v>1.3067282092678635E-2</v>
      </c>
      <c r="AA2390" s="13">
        <f t="shared" si="3262"/>
        <v>1.2188481682322769E-2</v>
      </c>
      <c r="AB2390" s="13">
        <f t="shared" si="3263"/>
        <v>5.6843911636204987E-3</v>
      </c>
      <c r="AC2390" s="13">
        <f t="shared" si="3264"/>
        <v>7.727077965545826E-5</v>
      </c>
      <c r="AD2390" s="13">
        <f t="shared" si="3265"/>
        <v>5.8620696057654666E-3</v>
      </c>
      <c r="AE2390" s="13">
        <f t="shared" si="3266"/>
        <v>4.3963763422359267E-3</v>
      </c>
      <c r="AF2390" s="13">
        <f t="shared" si="3267"/>
        <v>1.6485751826933385E-3</v>
      </c>
      <c r="AG2390" s="13">
        <f t="shared" si="3268"/>
        <v>4.1212730992150765E-4</v>
      </c>
      <c r="AH2390" s="13">
        <f t="shared" si="3269"/>
        <v>2.4500173877615486E-3</v>
      </c>
      <c r="AI2390" s="13">
        <f t="shared" si="3270"/>
        <v>2.2852489018229012E-3</v>
      </c>
      <c r="AJ2390" s="13">
        <f t="shared" si="3271"/>
        <v>1.0657807102451161E-3</v>
      </c>
      <c r="AK2390" s="13">
        <f t="shared" si="3272"/>
        <v>3.3136828740318167E-4</v>
      </c>
      <c r="AL2390" s="13">
        <f t="shared" si="3273"/>
        <v>2.1621385453928081E-6</v>
      </c>
      <c r="AM2390" s="13">
        <f t="shared" si="3274"/>
        <v>1.0935667800484E-3</v>
      </c>
      <c r="AN2390" s="13">
        <f t="shared" si="3275"/>
        <v>8.2014227803289851E-4</v>
      </c>
      <c r="AO2390" s="13">
        <f t="shared" si="3276"/>
        <v>3.0754105212816636E-4</v>
      </c>
      <c r="AP2390" s="13">
        <f t="shared" si="3277"/>
        <v>7.6882187621520303E-5</v>
      </c>
      <c r="AQ2390" s="13">
        <f t="shared" si="3278"/>
        <v>1.4414833562627893E-5</v>
      </c>
      <c r="AR2390" s="13">
        <f t="shared" si="3279"/>
        <v>3.6748790805990575E-4</v>
      </c>
      <c r="AS2390" s="13">
        <f t="shared" si="3280"/>
        <v>3.4277362378002426E-4</v>
      </c>
      <c r="AT2390" s="13">
        <f t="shared" si="3281"/>
        <v>1.5986071185250595E-4</v>
      </c>
      <c r="AU2390" s="13">
        <f t="shared" si="3282"/>
        <v>4.9703254900752837E-5</v>
      </c>
      <c r="AV2390" s="13">
        <f t="shared" si="3283"/>
        <v>1.1590153323640807E-5</v>
      </c>
      <c r="AW2390" s="13">
        <f t="shared" si="3284"/>
        <v>4.201353767374511E-8</v>
      </c>
      <c r="AX2390" s="13">
        <f t="shared" si="3285"/>
        <v>1.700037106987556E-4</v>
      </c>
      <c r="AY2390" s="13">
        <f t="shared" si="3286"/>
        <v>1.2749768291274571E-4</v>
      </c>
      <c r="AZ2390" s="13">
        <f t="shared" si="3287"/>
        <v>4.7809718627035946E-5</v>
      </c>
      <c r="BA2390" s="13">
        <f t="shared" si="3288"/>
        <v>1.1951951559572714E-5</v>
      </c>
      <c r="BB2390" s="13">
        <f t="shared" si="3289"/>
        <v>2.2409012777831864E-6</v>
      </c>
      <c r="BC2390" s="13">
        <f t="shared" si="3290"/>
        <v>3.3612174625981132E-7</v>
      </c>
      <c r="BD2390" s="13">
        <f t="shared" si="3291"/>
        <v>4.593415106794791E-5</v>
      </c>
      <c r="BE2390" s="13">
        <f t="shared" si="3292"/>
        <v>4.2844989104384123E-5</v>
      </c>
      <c r="BF2390" s="13">
        <f t="shared" si="3293"/>
        <v>1.9981789678003978E-5</v>
      </c>
      <c r="BG2390" s="13">
        <f t="shared" si="3294"/>
        <v>6.2126583463195992E-6</v>
      </c>
      <c r="BH2390" s="13">
        <f t="shared" si="3295"/>
        <v>1.4487112146884824E-6</v>
      </c>
      <c r="BI2390" s="13">
        <f t="shared" si="3296"/>
        <v>2.7025650748137398E-7</v>
      </c>
      <c r="BJ2390" s="14">
        <f t="shared" si="3297"/>
        <v>0.38091447915292559</v>
      </c>
      <c r="BK2390" s="14">
        <f t="shared" si="3298"/>
        <v>0.34060173880355554</v>
      </c>
      <c r="BL2390" s="14">
        <f t="shared" si="3299"/>
        <v>0.2654759862632366</v>
      </c>
      <c r="BM2390" s="14">
        <f t="shared" si="3300"/>
        <v>0.23815387706246399</v>
      </c>
      <c r="BN2390" s="14">
        <f t="shared" si="3301"/>
        <v>0.76177815358055712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1.3937999999999999</v>
      </c>
      <c r="F2391" s="10">
        <f>VLOOKUP(B2391,home!$B$2:$E$405,3,FALSE)</f>
        <v>0.50219999999999998</v>
      </c>
      <c r="G2391" s="10">
        <f>VLOOKUP(C2391,away!$B$2:$E$405,4,FALSE)</f>
        <v>1.0044</v>
      </c>
      <c r="H2391" s="10">
        <f>VLOOKUP(A2391,away!$A$2:$E$405,3,FALSE)</f>
        <v>1.2</v>
      </c>
      <c r="I2391" s="10">
        <f>VLOOKUP(C2391,away!$B$2:$E$405,3,FALSE)</f>
        <v>1.25</v>
      </c>
      <c r="J2391" s="10">
        <f>VLOOKUP(B2391,home!$B$2:$E$405,4,FALSE)</f>
        <v>2.1667000000000001</v>
      </c>
      <c r="K2391" s="12">
        <f t="shared" si="3246"/>
        <v>0.70304621198399986</v>
      </c>
      <c r="L2391" s="12">
        <f t="shared" si="3247"/>
        <v>3.2500499999999999</v>
      </c>
      <c r="M2391" s="13">
        <f t="shared" si="3248"/>
        <v>1.9195177334697656E-2</v>
      </c>
      <c r="N2391" s="13">
        <f t="shared" si="3249"/>
        <v>1.3495096713520317E-2</v>
      </c>
      <c r="O2391" s="13">
        <f t="shared" si="3250"/>
        <v>6.2385286096634102E-2</v>
      </c>
      <c r="P2391" s="13">
        <f t="shared" si="3251"/>
        <v>4.3859739073776702E-2</v>
      </c>
      <c r="Q2391" s="13">
        <f t="shared" si="3252"/>
        <v>4.7438383123990921E-3</v>
      </c>
      <c r="R2391" s="13">
        <f t="shared" si="3253"/>
        <v>0.10137764953918287</v>
      </c>
      <c r="S2391" s="13">
        <f t="shared" si="3254"/>
        <v>2.5054166967013271E-2</v>
      </c>
      <c r="T2391" s="13">
        <f t="shared" si="3255"/>
        <v>1.5417711707212666E-2</v>
      </c>
      <c r="U2391" s="13">
        <f t="shared" si="3256"/>
        <v>7.1273172488364012E-2</v>
      </c>
      <c r="V2391" s="13">
        <f t="shared" si="3257"/>
        <v>6.3607946165247084E-3</v>
      </c>
      <c r="W2391" s="13">
        <f t="shared" si="3258"/>
        <v>1.1117125185989174E-3</v>
      </c>
      <c r="X2391" s="13">
        <f t="shared" si="3259"/>
        <v>3.613121271072411E-3</v>
      </c>
      <c r="Y2391" s="13">
        <f t="shared" si="3260"/>
        <v>5.8714123935244469E-3</v>
      </c>
      <c r="Z2391" s="13">
        <f t="shared" si="3261"/>
        <v>0.10982747662827375</v>
      </c>
      <c r="AA2391" s="13">
        <f t="shared" si="3262"/>
        <v>7.7213791415269128E-2</v>
      </c>
      <c r="AB2391" s="13">
        <f t="shared" si="3263"/>
        <v>2.7142431783713825E-2</v>
      </c>
      <c r="AC2391" s="13">
        <f t="shared" si="3264"/>
        <v>9.0837527611154596E-4</v>
      </c>
      <c r="AD2391" s="13">
        <f t="shared" si="3265"/>
        <v>1.9539631875404014E-4</v>
      </c>
      <c r="AE2391" s="13">
        <f t="shared" si="3266"/>
        <v>6.3504780576656807E-4</v>
      </c>
      <c r="AF2391" s="13">
        <f t="shared" si="3267"/>
        <v>1.0319685605658176E-3</v>
      </c>
      <c r="AG2391" s="13">
        <f t="shared" si="3268"/>
        <v>1.1179831400889783E-3</v>
      </c>
      <c r="AH2391" s="13">
        <f t="shared" si="3269"/>
        <v>8.923619760393027E-2</v>
      </c>
      <c r="AI2391" s="13">
        <f t="shared" si="3270"/>
        <v>6.2737170697298852E-2</v>
      </c>
      <c r="AJ2391" s="13">
        <f t="shared" si="3271"/>
        <v>2.2053565104664778E-2</v>
      </c>
      <c r="AK2391" s="13">
        <f t="shared" si="3272"/>
        <v>5.1682251358590317E-3</v>
      </c>
      <c r="AL2391" s="13">
        <f t="shared" si="3273"/>
        <v>8.3023150860512377E-5</v>
      </c>
      <c r="AM2391" s="13">
        <f t="shared" si="3274"/>
        <v>2.7474528347129232E-5</v>
      </c>
      <c r="AN2391" s="13">
        <f t="shared" si="3275"/>
        <v>8.9293590854587344E-5</v>
      </c>
      <c r="AO2391" s="13">
        <f t="shared" si="3276"/>
        <v>1.4510431747847587E-4</v>
      </c>
      <c r="AP2391" s="13">
        <f t="shared" si="3277"/>
        <v>1.5719876234030679E-4</v>
      </c>
      <c r="AQ2391" s="13">
        <f t="shared" si="3278"/>
        <v>1.2772595938602852E-4</v>
      </c>
      <c r="AR2391" s="13">
        <f t="shared" si="3279"/>
        <v>5.80044208045307E-2</v>
      </c>
      <c r="AS2391" s="13">
        <f t="shared" si="3280"/>
        <v>4.0779788324951223E-2</v>
      </c>
      <c r="AT2391" s="13">
        <f t="shared" si="3281"/>
        <v>1.4335037853683149E-2</v>
      </c>
      <c r="AU2391" s="13">
        <f t="shared" si="3282"/>
        <v>3.3593980205597284E-3</v>
      </c>
      <c r="AV2391" s="13">
        <f t="shared" si="3283"/>
        <v>5.9045301322526583E-4</v>
      </c>
      <c r="AW2391" s="13">
        <f t="shared" si="3284"/>
        <v>5.2695147651063613E-6</v>
      </c>
      <c r="AX2391" s="13">
        <f t="shared" si="3285"/>
        <v>3.2193105134160378E-6</v>
      </c>
      <c r="AY2391" s="13">
        <f t="shared" si="3286"/>
        <v>1.0462920134127792E-5</v>
      </c>
      <c r="AZ2391" s="13">
        <f t="shared" si="3287"/>
        <v>1.7002506790961021E-5</v>
      </c>
      <c r="BA2391" s="13">
        <f t="shared" si="3288"/>
        <v>1.8419665731987621E-5</v>
      </c>
      <c r="BB2391" s="13">
        <f t="shared" si="3289"/>
        <v>1.496620865306159E-5</v>
      </c>
      <c r="BC2391" s="13">
        <f t="shared" si="3290"/>
        <v>9.7281852865765623E-6</v>
      </c>
      <c r="BD2391" s="13">
        <f t="shared" si="3291"/>
        <v>3.1419544639294174E-2</v>
      </c>
      <c r="BE2391" s="13">
        <f t="shared" si="3292"/>
        <v>2.208939184091796E-2</v>
      </c>
      <c r="BF2391" s="13">
        <f t="shared" si="3293"/>
        <v>7.7649316293938219E-3</v>
      </c>
      <c r="BG2391" s="13">
        <f t="shared" si="3294"/>
        <v>1.8197019227866914E-3</v>
      </c>
      <c r="BH2391" s="13">
        <f t="shared" si="3295"/>
        <v>3.1983363593879598E-4</v>
      </c>
      <c r="BI2391" s="13">
        <f t="shared" si="3296"/>
        <v>4.4971565242368055E-5</v>
      </c>
      <c r="BJ2391" s="14">
        <f t="shared" si="3297"/>
        <v>4.7853884697019906E-2</v>
      </c>
      <c r="BK2391" s="14">
        <f t="shared" si="3298"/>
        <v>9.5471739339118497E-2</v>
      </c>
      <c r="BL2391" s="14">
        <f t="shared" si="3299"/>
        <v>0.69911496311544086</v>
      </c>
      <c r="BM2391" s="14">
        <f t="shared" si="3300"/>
        <v>0.70720608330427337</v>
      </c>
      <c r="BN2391" s="14">
        <f t="shared" si="3301"/>
        <v>0.24505678707021072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1.3937999999999999</v>
      </c>
      <c r="F2392" s="10">
        <f>VLOOKUP(B2392,home!$B$2:$E$405,3,FALSE)</f>
        <v>0.78920000000000001</v>
      </c>
      <c r="G2392" s="10">
        <f>VLOOKUP(C2392,away!$B$2:$E$405,4,FALSE)</f>
        <v>0.93269999999999997</v>
      </c>
      <c r="H2392" s="10">
        <f>VLOOKUP(A2392,away!$A$2:$E$405,3,FALSE)</f>
        <v>1.2</v>
      </c>
      <c r="I2392" s="10">
        <f>VLOOKUP(C2392,away!$B$2:$E$405,3,FALSE)</f>
        <v>0.41670000000000001</v>
      </c>
      <c r="J2392" s="10">
        <f>VLOOKUP(B2392,home!$B$2:$E$405,4,FALSE)</f>
        <v>1.3332999999999999</v>
      </c>
      <c r="K2392" s="12">
        <f t="shared" si="3246"/>
        <v>1.025957837592</v>
      </c>
      <c r="L2392" s="12">
        <f t="shared" si="3247"/>
        <v>0.66670333199999998</v>
      </c>
      <c r="M2392" s="13">
        <f t="shared" si="3248"/>
        <v>0.18402913903478002</v>
      </c>
      <c r="N2392" s="13">
        <f t="shared" si="3249"/>
        <v>0.18880613753804043</v>
      </c>
      <c r="O2392" s="13">
        <f t="shared" si="3250"/>
        <v>0.1226928401795791</v>
      </c>
      <c r="P2392" s="13">
        <f t="shared" si="3251"/>
        <v>0.12587768099866181</v>
      </c>
      <c r="Q2392" s="13">
        <f t="shared" si="3252"/>
        <v>9.6853568296312836E-2</v>
      </c>
      <c r="R2392" s="13">
        <f t="shared" si="3253"/>
        <v>4.0899862680134423E-2</v>
      </c>
      <c r="S2392" s="13">
        <f t="shared" si="3254"/>
        <v>2.1525382687638192E-2</v>
      </c>
      <c r="T2392" s="13">
        <f t="shared" si="3255"/>
        <v>6.4572596699241328E-2</v>
      </c>
      <c r="U2392" s="13">
        <f t="shared" si="3256"/>
        <v>4.196153467312045E-2</v>
      </c>
      <c r="V2392" s="13">
        <f t="shared" si="3257"/>
        <v>1.6359518265785513E-3</v>
      </c>
      <c r="W2392" s="13">
        <f t="shared" si="3258"/>
        <v>3.3122559164118069E-2</v>
      </c>
      <c r="X2392" s="13">
        <f t="shared" si="3259"/>
        <v>2.2082920559084653E-2</v>
      </c>
      <c r="Y2392" s="13">
        <f t="shared" si="3260"/>
        <v>7.3613783585165186E-3</v>
      </c>
      <c r="Z2392" s="13">
        <f t="shared" si="3261"/>
        <v>9.0893582423960239E-3</v>
      </c>
      <c r="AA2392" s="13">
        <f t="shared" si="3262"/>
        <v>9.3252983274676477E-3</v>
      </c>
      <c r="AB2392" s="13">
        <f t="shared" si="3263"/>
        <v>4.7836814534744998E-3</v>
      </c>
      <c r="AC2392" s="13">
        <f t="shared" si="3264"/>
        <v>6.9937912833845396E-5</v>
      </c>
      <c r="AD2392" s="13">
        <f t="shared" si="3265"/>
        <v>8.4955872938829117E-3</v>
      </c>
      <c r="AE2392" s="13">
        <f t="shared" si="3266"/>
        <v>5.6640363561286005E-3</v>
      </c>
      <c r="AF2392" s="13">
        <f t="shared" si="3267"/>
        <v>1.888115955600038E-3</v>
      </c>
      <c r="AG2392" s="13">
        <f t="shared" si="3268"/>
        <v>4.1960439960030317E-4</v>
      </c>
      <c r="AH2392" s="13">
        <f t="shared" si="3269"/>
        <v>1.5149763564867732E-3</v>
      </c>
      <c r="AI2392" s="13">
        <f t="shared" si="3270"/>
        <v>1.5543018667041766E-3</v>
      </c>
      <c r="AJ2392" s="13">
        <f t="shared" si="3271"/>
        <v>7.97324091064513E-4</v>
      </c>
      <c r="AK2392" s="13">
        <f t="shared" si="3272"/>
        <v>2.7267363344285158E-4</v>
      </c>
      <c r="AL2392" s="13">
        <f t="shared" si="3273"/>
        <v>1.9135278961984814E-6</v>
      </c>
      <c r="AM2392" s="13">
        <f t="shared" si="3274"/>
        <v>1.7432228738212376E-3</v>
      </c>
      <c r="AN2392" s="13">
        <f t="shared" si="3275"/>
        <v>1.1622124983952345E-3</v>
      </c>
      <c r="AO2392" s="13">
        <f t="shared" si="3276"/>
        <v>3.8742547258607368E-4</v>
      </c>
      <c r="AP2392" s="13">
        <f t="shared" si="3277"/>
        <v>8.6099284491603334E-5</v>
      </c>
      <c r="AQ2392" s="13">
        <f t="shared" si="3278"/>
        <v>1.4350669963341967E-5</v>
      </c>
      <c r="AR2392" s="13">
        <f t="shared" si="3279"/>
        <v>2.0200795695419029E-4</v>
      </c>
      <c r="AS2392" s="13">
        <f t="shared" si="3280"/>
        <v>2.0725164669309888E-4</v>
      </c>
      <c r="AT2392" s="13">
        <f t="shared" si="3281"/>
        <v>1.0631572563931644E-4</v>
      </c>
      <c r="AU2392" s="13">
        <f t="shared" si="3282"/>
        <v>3.6358483992979151E-5</v>
      </c>
      <c r="AV2392" s="13">
        <f t="shared" si="3283"/>
        <v>9.3255679038900566E-6</v>
      </c>
      <c r="AW2392" s="13">
        <f t="shared" si="3284"/>
        <v>3.6357535455022309E-8</v>
      </c>
      <c r="AX2392" s="13">
        <f t="shared" si="3285"/>
        <v>2.9807886167775802E-4</v>
      </c>
      <c r="AY2392" s="13">
        <f t="shared" si="3286"/>
        <v>1.9873017027932836E-4</v>
      </c>
      <c r="AZ2392" s="13">
        <f t="shared" si="3287"/>
        <v>6.6247033347077776E-5</v>
      </c>
      <c r="BA2392" s="13">
        <f t="shared" si="3288"/>
        <v>1.4722372622537291E-5</v>
      </c>
      <c r="BB2392" s="13">
        <f t="shared" si="3289"/>
        <v>2.4538637205977973E-6</v>
      </c>
      <c r="BC2392" s="13">
        <f t="shared" si="3290"/>
        <v>3.2719982375929374E-7</v>
      </c>
      <c r="BD2392" s="13">
        <f t="shared" si="3291"/>
        <v>2.2446562998645203E-5</v>
      </c>
      <c r="BE2392" s="13">
        <f t="shared" si="3292"/>
        <v>2.302922723546263E-5</v>
      </c>
      <c r="BF2392" s="13">
        <f t="shared" si="3293"/>
        <v>1.1813508087955015E-5</v>
      </c>
      <c r="BG2392" s="13">
        <f t="shared" si="3294"/>
        <v>4.0400537374313099E-6</v>
      </c>
      <c r="BH2392" s="13">
        <f t="shared" si="3295"/>
        <v>1.0362311990526259E-6</v>
      </c>
      <c r="BI2392" s="13">
        <f t="shared" si="3296"/>
        <v>2.1262590404507958E-7</v>
      </c>
      <c r="BJ2392" s="14">
        <f t="shared" si="3297"/>
        <v>0.43324037492125417</v>
      </c>
      <c r="BK2392" s="14">
        <f t="shared" si="3298"/>
        <v>0.33333873615866794</v>
      </c>
      <c r="BL2392" s="14">
        <f t="shared" si="3299"/>
        <v>0.22442633085182054</v>
      </c>
      <c r="BM2392" s="14">
        <f t="shared" si="3300"/>
        <v>0.24073687763388626</v>
      </c>
      <c r="BN2392" s="14">
        <f t="shared" si="3301"/>
        <v>0.75915922872750874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1.3937999999999999</v>
      </c>
      <c r="F2393" s="10">
        <f>VLOOKUP(B2393,home!$B$2:$E$405,3,FALSE)</f>
        <v>0.93269999999999997</v>
      </c>
      <c r="G2393" s="10">
        <f>VLOOKUP(C2393,away!$B$2:$E$405,4,FALSE)</f>
        <v>1.2197</v>
      </c>
      <c r="H2393" s="10">
        <f>VLOOKUP(A2393,away!$A$2:$E$405,3,FALSE)</f>
        <v>1.2</v>
      </c>
      <c r="I2393" s="10">
        <f>VLOOKUP(C2393,away!$B$2:$E$405,3,FALSE)</f>
        <v>0.83330000000000004</v>
      </c>
      <c r="J2393" s="10">
        <f>VLOOKUP(B2393,home!$B$2:$E$405,4,FALSE)</f>
        <v>0.58330000000000004</v>
      </c>
      <c r="K2393" s="12">
        <f t="shared" si="3246"/>
        <v>1.5856066580219998</v>
      </c>
      <c r="L2393" s="12">
        <f t="shared" si="3247"/>
        <v>0.583276668</v>
      </c>
      <c r="M2393" s="13">
        <f t="shared" si="3248"/>
        <v>0.11430518729852077</v>
      </c>
      <c r="N2393" s="13">
        <f t="shared" si="3249"/>
        <v>0.18124306602698625</v>
      </c>
      <c r="O2393" s="13">
        <f t="shared" si="3250"/>
        <v>6.6671548782597109E-2</v>
      </c>
      <c r="P2393" s="13">
        <f t="shared" si="3251"/>
        <v>0.10571485165032453</v>
      </c>
      <c r="Q2393" s="13">
        <f t="shared" si="3252"/>
        <v>0.14369010610635519</v>
      </c>
      <c r="R2393" s="13">
        <f t="shared" si="3253"/>
        <v>1.9443979412156347E-2</v>
      </c>
      <c r="S2393" s="13">
        <f t="shared" si="3254"/>
        <v>2.4442525583427195E-2</v>
      </c>
      <c r="T2393" s="13">
        <f t="shared" si="3255"/>
        <v>8.3811086314281302E-2</v>
      </c>
      <c r="U2393" s="13">
        <f t="shared" si="3256"/>
        <v>3.0830503214357791E-2</v>
      </c>
      <c r="V2393" s="13">
        <f t="shared" si="3257"/>
        <v>2.5117339399120327E-3</v>
      </c>
      <c r="W2393" s="13">
        <f t="shared" si="3258"/>
        <v>7.5945329644708112E-2</v>
      </c>
      <c r="X2393" s="13">
        <f t="shared" si="3259"/>
        <v>4.4297138825326966E-2</v>
      </c>
      <c r="Y2393" s="13">
        <f t="shared" si="3260"/>
        <v>1.2918743767985073E-2</v>
      </c>
      <c r="Z2393" s="13">
        <f t="shared" si="3261"/>
        <v>3.7804065080610507E-3</v>
      </c>
      <c r="AA2393" s="13">
        <f t="shared" si="3262"/>
        <v>5.9942377292113002E-3</v>
      </c>
      <c r="AB2393" s="13">
        <f t="shared" si="3263"/>
        <v>4.7522516266020566E-3</v>
      </c>
      <c r="AC2393" s="13">
        <f t="shared" si="3264"/>
        <v>1.4518565775444145E-4</v>
      </c>
      <c r="AD2393" s="13">
        <f t="shared" si="3265"/>
        <v>3.0104855082581199E-2</v>
      </c>
      <c r="AE2393" s="13">
        <f t="shared" si="3266"/>
        <v>1.7559459563190827E-2</v>
      </c>
      <c r="AF2393" s="13">
        <f t="shared" si="3267"/>
        <v>5.1210115329493391E-3</v>
      </c>
      <c r="AG2393" s="13">
        <f t="shared" si="3268"/>
        <v>9.9565551457608771E-4</v>
      </c>
      <c r="AH2393" s="13">
        <f t="shared" si="3269"/>
        <v>5.5125572792684115E-4</v>
      </c>
      <c r="AI2393" s="13">
        <f t="shared" si="3270"/>
        <v>8.7407475247356335E-4</v>
      </c>
      <c r="AJ2393" s="13">
        <f t="shared" si="3271"/>
        <v>6.9296937356550696E-4</v>
      </c>
      <c r="AK2393" s="13">
        <f t="shared" si="3272"/>
        <v>3.6625895084360064E-4</v>
      </c>
      <c r="AL2393" s="13">
        <f t="shared" si="3273"/>
        <v>5.3709829392717993E-6</v>
      </c>
      <c r="AM2393" s="13">
        <f t="shared" si="3274"/>
        <v>9.5468917315456332E-3</v>
      </c>
      <c r="AN2393" s="13">
        <f t="shared" si="3275"/>
        <v>5.5684791989326866E-3</v>
      </c>
      <c r="AO2393" s="13">
        <f t="shared" si="3276"/>
        <v>1.6239819964903831E-3</v>
      </c>
      <c r="AP2393" s="13">
        <f t="shared" si="3277"/>
        <v>3.1574360260163277E-4</v>
      </c>
      <c r="AQ2393" s="13">
        <f t="shared" si="3278"/>
        <v>4.6041469116949126E-5</v>
      </c>
      <c r="AR2393" s="13">
        <f t="shared" si="3279"/>
        <v>6.4306920840216528E-5</v>
      </c>
      <c r="AS2393" s="13">
        <f t="shared" si="3280"/>
        <v>1.0196548184114101E-4</v>
      </c>
      <c r="AT2393" s="13">
        <f t="shared" si="3281"/>
        <v>8.0838573447867263E-5</v>
      </c>
      <c r="AU2393" s="13">
        <f t="shared" si="3282"/>
        <v>4.272606009464625E-5</v>
      </c>
      <c r="AV2393" s="13">
        <f t="shared" si="3283"/>
        <v>1.6936681339279801E-5</v>
      </c>
      <c r="AW2393" s="13">
        <f t="shared" si="3284"/>
        <v>1.3798165100831927E-7</v>
      </c>
      <c r="AX2393" s="13">
        <f t="shared" si="3285"/>
        <v>2.5229358488256565E-3</v>
      </c>
      <c r="AY2393" s="13">
        <f t="shared" si="3286"/>
        <v>1.4715696154807805E-3</v>
      </c>
      <c r="AZ2393" s="13">
        <f t="shared" si="3287"/>
        <v>4.2916611102383539E-4</v>
      </c>
      <c r="BA2393" s="13">
        <f t="shared" si="3288"/>
        <v>8.3440859752166921E-5</v>
      </c>
      <c r="BB2393" s="13">
        <f t="shared" si="3289"/>
        <v>1.2167276662824807E-5</v>
      </c>
      <c r="BC2393" s="13">
        <f t="shared" si="3290"/>
        <v>1.4193777181053232E-6</v>
      </c>
      <c r="BD2393" s="13">
        <f t="shared" si="3291"/>
        <v>6.2514544195035384E-6</v>
      </c>
      <c r="BE2393" s="13">
        <f t="shared" si="3292"/>
        <v>9.9123477498858646E-6</v>
      </c>
      <c r="BF2393" s="13">
        <f t="shared" si="3293"/>
        <v>7.8585422944242099E-6</v>
      </c>
      <c r="BG2393" s="13">
        <f t="shared" si="3294"/>
        <v>4.1535189947955022E-6</v>
      </c>
      <c r="BH2393" s="13">
        <f t="shared" si="3295"/>
        <v>1.6464618430921489E-6</v>
      </c>
      <c r="BI2393" s="13">
        <f t="shared" si="3296"/>
        <v>5.2212817211721662E-7</v>
      </c>
      <c r="BJ2393" s="14">
        <f t="shared" si="3297"/>
        <v>0.61730828946709104</v>
      </c>
      <c r="BK2393" s="14">
        <f t="shared" si="3298"/>
        <v>0.24859642472835902</v>
      </c>
      <c r="BL2393" s="14">
        <f t="shared" si="3299"/>
        <v>0.13051419774077108</v>
      </c>
      <c r="BM2393" s="14">
        <f t="shared" si="3300"/>
        <v>0.36765914753351225</v>
      </c>
      <c r="BN2393" s="14">
        <f t="shared" si="3301"/>
        <v>0.63106873927694029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1.3937999999999999</v>
      </c>
      <c r="F2394" s="10">
        <f>VLOOKUP(B2394,home!$B$2:$E$405,3,FALSE)</f>
        <v>1.0044</v>
      </c>
      <c r="G2394" s="10">
        <f>VLOOKUP(C2394,away!$B$2:$E$405,4,FALSE)</f>
        <v>0.78920000000000001</v>
      </c>
      <c r="H2394" s="10">
        <f>VLOOKUP(A2394,away!$A$2:$E$405,3,FALSE)</f>
        <v>1.2</v>
      </c>
      <c r="I2394" s="10">
        <f>VLOOKUP(C2394,away!$B$2:$E$405,3,FALSE)</f>
        <v>0.75</v>
      </c>
      <c r="J2394" s="10">
        <f>VLOOKUP(B2394,home!$B$2:$E$405,4,FALSE)</f>
        <v>0.5</v>
      </c>
      <c r="K2394" s="12">
        <f t="shared" si="3246"/>
        <v>1.1048269026239999</v>
      </c>
      <c r="L2394" s="12">
        <f t="shared" si="3247"/>
        <v>0.44999999999999996</v>
      </c>
      <c r="M2394" s="13">
        <f t="shared" si="3248"/>
        <v>0.2112259421330302</v>
      </c>
      <c r="N2394" s="13">
        <f t="shared" si="3249"/>
        <v>0.23336810340067202</v>
      </c>
      <c r="O2394" s="13">
        <f t="shared" si="3250"/>
        <v>9.5051673959863567E-2</v>
      </c>
      <c r="P2394" s="13">
        <f t="shared" si="3251"/>
        <v>0.10501564653030239</v>
      </c>
      <c r="Q2394" s="13">
        <f t="shared" si="3252"/>
        <v>0.1289156794257009</v>
      </c>
      <c r="R2394" s="13">
        <f t="shared" si="3253"/>
        <v>2.1386626640969301E-2</v>
      </c>
      <c r="S2394" s="13">
        <f t="shared" si="3254"/>
        <v>1.3052712541852212E-2</v>
      </c>
      <c r="T2394" s="13">
        <f t="shared" si="3255"/>
        <v>5.8012055741565392E-2</v>
      </c>
      <c r="U2394" s="13">
        <f t="shared" si="3256"/>
        <v>2.3628520469318032E-2</v>
      </c>
      <c r="V2394" s="13">
        <f t="shared" si="3257"/>
        <v>7.2104939842280069E-4</v>
      </c>
      <c r="W2394" s="13">
        <f t="shared" si="3258"/>
        <v>4.7476503599855217E-2</v>
      </c>
      <c r="X2394" s="13">
        <f t="shared" si="3259"/>
        <v>2.1364426619934845E-2</v>
      </c>
      <c r="Y2394" s="13">
        <f t="shared" si="3260"/>
        <v>4.8069959894853388E-3</v>
      </c>
      <c r="Z2394" s="13">
        <f t="shared" si="3261"/>
        <v>3.2079939961453946E-3</v>
      </c>
      <c r="AA2394" s="13">
        <f t="shared" si="3262"/>
        <v>3.5442780703977043E-3</v>
      </c>
      <c r="AB2394" s="13">
        <f t="shared" si="3263"/>
        <v>1.9579068812778312E-3</v>
      </c>
      <c r="AC2394" s="13">
        <f t="shared" si="3264"/>
        <v>2.2405353004641414E-5</v>
      </c>
      <c r="AD2394" s="13">
        <f t="shared" si="3265"/>
        <v>1.3113329604911309E-2</v>
      </c>
      <c r="AE2394" s="13">
        <f t="shared" si="3266"/>
        <v>5.9009983222100887E-3</v>
      </c>
      <c r="AF2394" s="13">
        <f t="shared" si="3267"/>
        <v>1.3277246224972696E-3</v>
      </c>
      <c r="AG2394" s="13">
        <f t="shared" si="3268"/>
        <v>1.9915869337459042E-4</v>
      </c>
      <c r="AH2394" s="13">
        <f t="shared" si="3269"/>
        <v>3.6089932456635678E-4</v>
      </c>
      <c r="AI2394" s="13">
        <f t="shared" si="3270"/>
        <v>3.987312829197416E-4</v>
      </c>
      <c r="AJ2394" s="13">
        <f t="shared" si="3271"/>
        <v>2.2026452414375595E-4</v>
      </c>
      <c r="AK2394" s="13">
        <f t="shared" si="3272"/>
        <v>8.1118057322565062E-5</v>
      </c>
      <c r="AL2394" s="13">
        <f t="shared" si="3273"/>
        <v>4.4557266172167567E-7</v>
      </c>
      <c r="AM2394" s="13">
        <f t="shared" si="3274"/>
        <v>2.8975918660963532E-3</v>
      </c>
      <c r="AN2394" s="13">
        <f t="shared" si="3275"/>
        <v>1.3039163397433587E-3</v>
      </c>
      <c r="AO2394" s="13">
        <f t="shared" si="3276"/>
        <v>2.9338117644225566E-4</v>
      </c>
      <c r="AP2394" s="13">
        <f t="shared" si="3277"/>
        <v>4.4007176466338342E-5</v>
      </c>
      <c r="AQ2394" s="13">
        <f t="shared" si="3278"/>
        <v>4.9508073524630616E-6</v>
      </c>
      <c r="AR2394" s="13">
        <f t="shared" si="3279"/>
        <v>3.2480939210972118E-5</v>
      </c>
      <c r="AS2394" s="13">
        <f t="shared" si="3280"/>
        <v>3.5885815462776758E-5</v>
      </c>
      <c r="AT2394" s="13">
        <f t="shared" si="3281"/>
        <v>1.9823807172938043E-5</v>
      </c>
      <c r="AU2394" s="13">
        <f t="shared" si="3282"/>
        <v>7.3006251590308578E-6</v>
      </c>
      <c r="AV2394" s="13">
        <f t="shared" si="3283"/>
        <v>2.0164817704177281E-6</v>
      </c>
      <c r="AW2394" s="13">
        <f t="shared" si="3284"/>
        <v>6.1535082967986171E-9</v>
      </c>
      <c r="AX2394" s="13">
        <f t="shared" si="3285"/>
        <v>5.3355624108128755E-4</v>
      </c>
      <c r="AY2394" s="13">
        <f t="shared" si="3286"/>
        <v>2.4010030848657936E-4</v>
      </c>
      <c r="AZ2394" s="13">
        <f t="shared" si="3287"/>
        <v>5.4022569409480347E-5</v>
      </c>
      <c r="BA2394" s="13">
        <f t="shared" si="3288"/>
        <v>8.103385411422051E-6</v>
      </c>
      <c r="BB2394" s="13">
        <f t="shared" si="3289"/>
        <v>9.1163085878498048E-7</v>
      </c>
      <c r="BC2394" s="13">
        <f t="shared" si="3290"/>
        <v>8.204677729064827E-8</v>
      </c>
      <c r="BD2394" s="13">
        <f t="shared" si="3291"/>
        <v>2.4360704408229075E-6</v>
      </c>
      <c r="BE2394" s="13">
        <f t="shared" si="3292"/>
        <v>2.6914361597082552E-6</v>
      </c>
      <c r="BF2394" s="13">
        <f t="shared" si="3293"/>
        <v>1.4867855379703525E-6</v>
      </c>
      <c r="BG2394" s="13">
        <f t="shared" si="3294"/>
        <v>5.4754688692731408E-7</v>
      </c>
      <c r="BH2394" s="13">
        <f t="shared" si="3295"/>
        <v>1.5123613278132952E-7</v>
      </c>
      <c r="BI2394" s="13">
        <f t="shared" si="3296"/>
        <v>3.3417949629125664E-8</v>
      </c>
      <c r="BJ2394" s="14">
        <f t="shared" si="3297"/>
        <v>0.51986559956833278</v>
      </c>
      <c r="BK2394" s="14">
        <f t="shared" si="3298"/>
        <v>0.33027830183776052</v>
      </c>
      <c r="BL2394" s="14">
        <f t="shared" si="3299"/>
        <v>0.14673487337266275</v>
      </c>
      <c r="BM2394" s="14">
        <f t="shared" si="3300"/>
        <v>0.20488300252938457</v>
      </c>
      <c r="BN2394" s="14">
        <f t="shared" si="3301"/>
        <v>0.79496367209053842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1.3937999999999999</v>
      </c>
      <c r="F2395" s="10">
        <f>VLOOKUP(B2395,home!$B$2:$E$405,3,FALSE)</f>
        <v>1.4349000000000001</v>
      </c>
      <c r="G2395" s="10">
        <f>VLOOKUP(C2395,away!$B$2:$E$405,4,FALSE)</f>
        <v>1.2914000000000001</v>
      </c>
      <c r="H2395" s="10">
        <f>VLOOKUP(A2395,away!$A$2:$E$405,3,FALSE)</f>
        <v>1.2</v>
      </c>
      <c r="I2395" s="10">
        <f>VLOOKUP(C2395,away!$B$2:$E$405,3,FALSE)</f>
        <v>1.6667000000000001</v>
      </c>
      <c r="J2395" s="10">
        <f>VLOOKUP(B2395,home!$B$2:$E$405,4,FALSE)</f>
        <v>0.33329999999999999</v>
      </c>
      <c r="K2395" s="12">
        <f t="shared" si="3246"/>
        <v>2.5827530188680003</v>
      </c>
      <c r="L2395" s="12">
        <f t="shared" si="3247"/>
        <v>0.66661333199999995</v>
      </c>
      <c r="M2395" s="13">
        <f t="shared" si="3248"/>
        <v>3.879878486064274E-2</v>
      </c>
      <c r="N2395" s="13">
        <f t="shared" si="3249"/>
        <v>0.10020767872723513</v>
      </c>
      <c r="O2395" s="13">
        <f t="shared" si="3250"/>
        <v>2.5863787253504213E-2</v>
      </c>
      <c r="P2395" s="13">
        <f t="shared" si="3251"/>
        <v>6.6799774608347726E-2</v>
      </c>
      <c r="Q2395" s="13">
        <f t="shared" si="3252"/>
        <v>0.12940584237326064</v>
      </c>
      <c r="R2395" s="13">
        <f t="shared" si="3253"/>
        <v>8.6205726995987851E-3</v>
      </c>
      <c r="S2395" s="13">
        <f t="shared" si="3254"/>
        <v>2.8752252833132517E-2</v>
      </c>
      <c r="T2395" s="13">
        <f t="shared" si="3255"/>
        <v>8.6263659764706055E-2</v>
      </c>
      <c r="U2395" s="13">
        <f t="shared" si="3256"/>
        <v>2.2264810164259834E-2</v>
      </c>
      <c r="V2395" s="13">
        <f t="shared" si="3257"/>
        <v>5.500298285784056E-3</v>
      </c>
      <c r="W2395" s="13">
        <f t="shared" si="3258"/>
        <v>0.1114077766828985</v>
      </c>
      <c r="X2395" s="13">
        <f t="shared" si="3259"/>
        <v>7.4265909225298882E-2</v>
      </c>
      <c r="Y2395" s="13">
        <f t="shared" si="3260"/>
        <v>2.4753322601343008E-2</v>
      </c>
      <c r="Z2395" s="13">
        <f t="shared" si="3261"/>
        <v>1.9155295636759269E-3</v>
      </c>
      <c r="AA2395" s="13">
        <f t="shared" si="3262"/>
        <v>4.9473397633149046E-3</v>
      </c>
      <c r="AB2395" s="13">
        <f t="shared" si="3263"/>
        <v>6.3888783545336348E-3</v>
      </c>
      <c r="AC2395" s="13">
        <f t="shared" si="3264"/>
        <v>5.9186564587130198E-4</v>
      </c>
      <c r="AD2395" s="13">
        <f t="shared" si="3265"/>
        <v>7.1934692888282012E-2</v>
      </c>
      <c r="AE2395" s="13">
        <f t="shared" si="3266"/>
        <v>4.795262531265438E-2</v>
      </c>
      <c r="AF2395" s="13">
        <f t="shared" si="3267"/>
        <v>1.5982929668908036E-2</v>
      </c>
      <c r="AG2395" s="13">
        <f t="shared" si="3268"/>
        <v>3.5514780005708136E-3</v>
      </c>
      <c r="AH2395" s="13">
        <f t="shared" si="3269"/>
        <v>3.1922938624662889E-4</v>
      </c>
      <c r="AI2395" s="13">
        <f t="shared" si="3270"/>
        <v>8.2449066103985977E-4</v>
      </c>
      <c r="AJ2395" s="13">
        <f t="shared" si="3271"/>
        <v>1.0647278719145858E-3</v>
      </c>
      <c r="AK2395" s="13">
        <f t="shared" si="3272"/>
        <v>9.1664304182009933E-4</v>
      </c>
      <c r="AL2395" s="13">
        <f t="shared" si="3273"/>
        <v>4.0760546377556984E-5</v>
      </c>
      <c r="AM2395" s="13">
        <f t="shared" si="3274"/>
        <v>3.7157909043710559E-2</v>
      </c>
      <c r="AN2395" s="13">
        <f t="shared" si="3275"/>
        <v>2.4769957557780827E-2</v>
      </c>
      <c r="AO2395" s="13">
        <f t="shared" si="3276"/>
        <v>8.2559919705454295E-3</v>
      </c>
      <c r="AP2395" s="13">
        <f t="shared" si="3277"/>
        <v>1.8345181054835111E-3</v>
      </c>
      <c r="AQ2395" s="13">
        <f t="shared" si="3278"/>
        <v>3.0572855672767265E-4</v>
      </c>
      <c r="AR2395" s="13">
        <f t="shared" si="3279"/>
        <v>4.2560512967636059E-5</v>
      </c>
      <c r="AS2395" s="13">
        <f t="shared" si="3280"/>
        <v>1.0992329335173273E-4</v>
      </c>
      <c r="AT2395" s="13">
        <f t="shared" si="3281"/>
        <v>1.4195235887405028E-4</v>
      </c>
      <c r="AU2395" s="13">
        <f t="shared" si="3282"/>
        <v>1.2220929447246239E-4</v>
      </c>
      <c r="AV2395" s="13">
        <f t="shared" si="3283"/>
        <v>7.8909106058120144E-5</v>
      </c>
      <c r="AW2395" s="13">
        <f t="shared" si="3284"/>
        <v>1.9493704082010925E-6</v>
      </c>
      <c r="AX2395" s="13">
        <f t="shared" si="3285"/>
        <v>1.5994950292911012E-2</v>
      </c>
      <c r="AY2395" s="13">
        <f t="shared" si="3286"/>
        <v>1.0662447109931784E-2</v>
      </c>
      <c r="AZ2395" s="13">
        <f t="shared" si="3287"/>
        <v>3.5538646976126984E-3</v>
      </c>
      <c r="BA2395" s="13">
        <f t="shared" si="3288"/>
        <v>7.8968452918425764E-4</v>
      </c>
      <c r="BB2395" s="13">
        <f t="shared" si="3289"/>
        <v>1.3160355880709228E-4</v>
      </c>
      <c r="BC2395" s="13">
        <f t="shared" si="3290"/>
        <v>1.7545737367890751E-5</v>
      </c>
      <c r="BD2395" s="13">
        <f t="shared" si="3291"/>
        <v>4.7285675601641778E-6</v>
      </c>
      <c r="BE2395" s="13">
        <f t="shared" si="3292"/>
        <v>1.2212722140935326E-5</v>
      </c>
      <c r="BF2395" s="13">
        <f t="shared" si="3293"/>
        <v>1.5771222489048393E-5</v>
      </c>
      <c r="BG2395" s="13">
        <f t="shared" si="3294"/>
        <v>1.3577724164942879E-5</v>
      </c>
      <c r="BH2395" s="13">
        <f t="shared" si="3295"/>
        <v>8.7669770190908026E-6</v>
      </c>
      <c r="BI2395" s="13">
        <f t="shared" si="3296"/>
        <v>4.5285872724806291E-6</v>
      </c>
      <c r="BJ2395" s="14">
        <f t="shared" si="3297"/>
        <v>0.76920011640522012</v>
      </c>
      <c r="BK2395" s="14">
        <f t="shared" si="3298"/>
        <v>0.15114618389008766</v>
      </c>
      <c r="BL2395" s="14">
        <f t="shared" si="3299"/>
        <v>7.1765619562603203E-2</v>
      </c>
      <c r="BM2395" s="14">
        <f t="shared" si="3300"/>
        <v>0.61367051115947413</v>
      </c>
      <c r="BN2395" s="14">
        <f t="shared" si="3301"/>
        <v>0.36969644052258921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1.3937999999999999</v>
      </c>
      <c r="F2396" s="10">
        <f>VLOOKUP(B2396,home!$B$2:$E$405,3,FALSE)</f>
        <v>1.6501999999999999</v>
      </c>
      <c r="G2396" s="10">
        <f>VLOOKUP(C2396,away!$B$2:$E$405,4,FALSE)</f>
        <v>1.2914000000000001</v>
      </c>
      <c r="H2396" s="10">
        <f>VLOOKUP(A2396,away!$A$2:$E$405,3,FALSE)</f>
        <v>1.2</v>
      </c>
      <c r="I2396" s="10">
        <f>VLOOKUP(C2396,away!$B$2:$E$405,3,FALSE)</f>
        <v>0.58330000000000004</v>
      </c>
      <c r="J2396" s="10">
        <f>VLOOKUP(B2396,home!$B$2:$E$405,4,FALSE)</f>
        <v>0.58330000000000004</v>
      </c>
      <c r="K2396" s="12">
        <f t="shared" si="3246"/>
        <v>2.9702829686639998</v>
      </c>
      <c r="L2396" s="12">
        <f t="shared" si="3247"/>
        <v>0.40828666800000002</v>
      </c>
      <c r="M2396" s="13">
        <f t="shared" si="3248"/>
        <v>3.409618981166046E-2</v>
      </c>
      <c r="N2396" s="13">
        <f t="shared" si="3249"/>
        <v>0.10127533189391005</v>
      </c>
      <c r="O2396" s="13">
        <f t="shared" si="3250"/>
        <v>1.3921019729698397E-2</v>
      </c>
      <c r="P2396" s="13">
        <f t="shared" si="3251"/>
        <v>4.1349367809558668E-2</v>
      </c>
      <c r="Q2396" s="13">
        <f t="shared" si="3252"/>
        <v>0.15040819673513753</v>
      </c>
      <c r="R2396" s="13">
        <f t="shared" si="3253"/>
        <v>2.8418833803004091E-3</v>
      </c>
      <c r="S2396" s="13">
        <f t="shared" si="3254"/>
        <v>1.2536373035334341E-2</v>
      </c>
      <c r="T2396" s="13">
        <f t="shared" si="3255"/>
        <v>6.1409661484877781E-2</v>
      </c>
      <c r="U2396" s="13">
        <f t="shared" si="3256"/>
        <v>8.4411978034355829E-3</v>
      </c>
      <c r="V2396" s="13">
        <f t="shared" si="3257"/>
        <v>1.6892441403740946E-3</v>
      </c>
      <c r="W2396" s="13">
        <f t="shared" si="3258"/>
        <v>0.14891830170328105</v>
      </c>
      <c r="X2396" s="13">
        <f t="shared" si="3259"/>
        <v>6.0801357206651356E-2</v>
      </c>
      <c r="Y2396" s="13">
        <f t="shared" si="3260"/>
        <v>1.2412191771890733E-2</v>
      </c>
      <c r="Z2396" s="13">
        <f t="shared" si="3261"/>
        <v>3.8676769872914366E-4</v>
      </c>
      <c r="AA2396" s="13">
        <f t="shared" si="3262"/>
        <v>1.1488095083645445E-3</v>
      </c>
      <c r="AB2396" s="13">
        <f t="shared" si="3263"/>
        <v>1.7061446584672347E-3</v>
      </c>
      <c r="AC2396" s="13">
        <f t="shared" si="3264"/>
        <v>1.2803699193792079E-4</v>
      </c>
      <c r="AD2396" s="13">
        <f t="shared" si="3265"/>
        <v>0.11058237381790571</v>
      </c>
      <c r="AE2396" s="13">
        <f t="shared" si="3266"/>
        <v>4.5149308945643167E-2</v>
      </c>
      <c r="AF2396" s="13">
        <f t="shared" si="3267"/>
        <v>9.2169304559596207E-3</v>
      </c>
      <c r="AG2396" s="13">
        <f t="shared" si="3268"/>
        <v>1.2543832750171581E-3</v>
      </c>
      <c r="AH2396" s="13">
        <f t="shared" si="3269"/>
        <v>3.9478023751037477E-5</v>
      </c>
      <c r="AI2396" s="13">
        <f t="shared" si="3270"/>
        <v>1.172609015842195E-4</v>
      </c>
      <c r="AJ2396" s="13">
        <f t="shared" si="3271"/>
        <v>1.7414902943289632E-4</v>
      </c>
      <c r="AK2396" s="13">
        <f t="shared" si="3272"/>
        <v>1.7242396537796585E-4</v>
      </c>
      <c r="AL2396" s="13">
        <f t="shared" si="3273"/>
        <v>6.2109563586017049E-6</v>
      </c>
      <c r="AM2396" s="13">
        <f t="shared" si="3274"/>
        <v>6.5692188317152178E-2</v>
      </c>
      <c r="AN2396" s="13">
        <f t="shared" si="3275"/>
        <v>2.6821244681638594E-2</v>
      </c>
      <c r="AO2396" s="13">
        <f t="shared" si="3276"/>
        <v>5.4753783113394702E-3</v>
      </c>
      <c r="AP2396" s="13">
        <f t="shared" si="3277"/>
        <v>7.4517465559208629E-4</v>
      </c>
      <c r="AQ2396" s="13">
        <f t="shared" si="3278"/>
        <v>7.6061219302435128E-5</v>
      </c>
      <c r="AR2396" s="13">
        <f t="shared" si="3279"/>
        <v>3.2236701553071909E-6</v>
      </c>
      <c r="AS2396" s="13">
        <f t="shared" si="3280"/>
        <v>9.5752125588993799E-6</v>
      </c>
      <c r="AT2396" s="13">
        <f t="shared" si="3281"/>
        <v>1.4220545392518234E-5</v>
      </c>
      <c r="AU2396" s="13">
        <f t="shared" si="3282"/>
        <v>1.4079681261503408E-5</v>
      </c>
      <c r="AV2396" s="13">
        <f t="shared" si="3283"/>
        <v>1.0455159363815309E-5</v>
      </c>
      <c r="AW2396" s="13">
        <f t="shared" si="3284"/>
        <v>2.0922761322823348E-7</v>
      </c>
      <c r="AX2396" s="13">
        <f t="shared" si="3285"/>
        <v>3.2520731355450895E-2</v>
      </c>
      <c r="AY2396" s="13">
        <f t="shared" si="3286"/>
        <v>1.3277781046040171E-2</v>
      </c>
      <c r="AZ2396" s="13">
        <f t="shared" si="3287"/>
        <v>2.7105704908606475E-3</v>
      </c>
      <c r="BA2396" s="13">
        <f t="shared" si="3288"/>
        <v>3.6889659803087277E-4</v>
      </c>
      <c r="BB2396" s="13">
        <f t="shared" si="3289"/>
        <v>3.7653890711640099E-5</v>
      </c>
      <c r="BC2396" s="13">
        <f t="shared" si="3290"/>
        <v>3.0747163151783372E-6</v>
      </c>
      <c r="BD2396" s="13">
        <f t="shared" si="3291"/>
        <v>2.1936359107356916E-7</v>
      </c>
      <c r="BE2396" s="13">
        <f t="shared" si="3292"/>
        <v>6.5157193851079675E-7</v>
      </c>
      <c r="BF2396" s="13">
        <f t="shared" si="3293"/>
        <v>9.6767651590900347E-7</v>
      </c>
      <c r="BG2396" s="13">
        <f t="shared" si="3294"/>
        <v>9.5809102479354349E-7</v>
      </c>
      <c r="BH2396" s="13">
        <f t="shared" si="3295"/>
        <v>7.1145036334352504E-7</v>
      </c>
      <c r="BI2396" s="13">
        <f t="shared" si="3296"/>
        <v>4.226417794578171E-7</v>
      </c>
      <c r="BJ2396" s="14">
        <f t="shared" si="3297"/>
        <v>0.84915679257270826</v>
      </c>
      <c r="BK2396" s="14">
        <f t="shared" si="3298"/>
        <v>0.10308320379126425</v>
      </c>
      <c r="BL2396" s="14">
        <f t="shared" si="3299"/>
        <v>2.8617852064357421E-2</v>
      </c>
      <c r="BM2396" s="14">
        <f t="shared" si="3300"/>
        <v>0.62407505494836679</v>
      </c>
      <c r="BN2396" s="14">
        <f t="shared" si="3301"/>
        <v>0.34389198936026549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1.3937999999999999</v>
      </c>
      <c r="F2397" s="15">
        <f>VLOOKUP(B2397,home!$B$2:$E$405,3,FALSE)</f>
        <v>1.4349000000000001</v>
      </c>
      <c r="G2397" s="15">
        <f>VLOOKUP(C2397,away!$B$2:$E$405,4,FALSE)</f>
        <v>0.93269999999999997</v>
      </c>
      <c r="H2397" s="15">
        <f>VLOOKUP(A2397,away!$A$2:$E$405,3,FALSE)</f>
        <v>1.2</v>
      </c>
      <c r="I2397" s="15">
        <f>VLOOKUP(C2397,away!$B$2:$E$405,3,FALSE)</f>
        <v>0.41670000000000001</v>
      </c>
      <c r="J2397" s="15">
        <f>VLOOKUP(B2397,home!$B$2:$E$405,4,FALSE)</f>
        <v>0.5</v>
      </c>
      <c r="K2397" s="16">
        <f t="shared" si="3246"/>
        <v>1.8653660683739999</v>
      </c>
      <c r="L2397" s="16">
        <f t="shared" si="3247"/>
        <v>0.25002000000000002</v>
      </c>
      <c r="M2397" s="17">
        <f t="shared" si="3248"/>
        <v>0.12058672584417632</v>
      </c>
      <c r="N2397" s="17">
        <f t="shared" si="3249"/>
        <v>0.22493838668604454</v>
      </c>
      <c r="O2397" s="17">
        <f t="shared" si="3250"/>
        <v>3.0149093195560965E-2</v>
      </c>
      <c r="P2397" s="17">
        <f t="shared" si="3251"/>
        <v>5.6239095439244866E-2</v>
      </c>
      <c r="Q2397" s="17">
        <f t="shared" si="3252"/>
        <v>0.20979621699946877</v>
      </c>
      <c r="R2397" s="17">
        <f t="shared" si="3253"/>
        <v>3.7689381403770762E-3</v>
      </c>
      <c r="S2397" s="17">
        <f t="shared" si="3254"/>
        <v>6.5571808042776403E-3</v>
      </c>
      <c r="T2397" s="17">
        <f t="shared" si="3255"/>
        <v>5.245325017420719E-2</v>
      </c>
      <c r="U2397" s="17">
        <f t="shared" si="3256"/>
        <v>7.0304493208599994E-3</v>
      </c>
      <c r="V2397" s="17">
        <f t="shared" si="3257"/>
        <v>3.3979225277497131E-4</v>
      </c>
      <c r="W2397" s="17">
        <f t="shared" si="3258"/>
        <v>0.13044891482134582</v>
      </c>
      <c r="X2397" s="17">
        <f t="shared" si="3259"/>
        <v>3.2614837683632887E-2</v>
      </c>
      <c r="Y2397" s="17">
        <f t="shared" si="3260"/>
        <v>4.077180858830947E-3</v>
      </c>
      <c r="Z2397" s="17">
        <f t="shared" si="3261"/>
        <v>3.1410330461902573E-4</v>
      </c>
      <c r="AA2397" s="17">
        <f t="shared" si="3262"/>
        <v>5.8591764640047279E-4</v>
      </c>
      <c r="AB2397" s="17">
        <f t="shared" si="3263"/>
        <v>5.4647544822849885E-4</v>
      </c>
      <c r="AC2397" s="17">
        <f t="shared" si="3264"/>
        <v>9.9044944621544169E-6</v>
      </c>
      <c r="AD2397" s="17">
        <f t="shared" si="3265"/>
        <v>6.0833744840987199E-2</v>
      </c>
      <c r="AE2397" s="17">
        <f t="shared" si="3266"/>
        <v>1.5209652885143622E-2</v>
      </c>
      <c r="AF2397" s="17">
        <f t="shared" si="3267"/>
        <v>1.9013587071718041E-3</v>
      </c>
      <c r="AG2397" s="17">
        <f t="shared" si="3268"/>
        <v>1.5845923465569826E-4</v>
      </c>
      <c r="AH2397" s="17">
        <f t="shared" si="3269"/>
        <v>1.9633027055212196E-5</v>
      </c>
      <c r="AI2397" s="17">
        <f t="shared" si="3270"/>
        <v>3.6622782488261539E-5</v>
      </c>
      <c r="AJ2397" s="17">
        <f t="shared" si="3271"/>
        <v>3.4157447891522317E-5</v>
      </c>
      <c r="AK2397" s="17">
        <f t="shared" si="3272"/>
        <v>2.1238714759699577E-5</v>
      </c>
      <c r="AL2397" s="17">
        <f t="shared" si="3273"/>
        <v>1.8476985934732557E-7</v>
      </c>
      <c r="AM2397" s="17">
        <f t="shared" si="3274"/>
        <v>2.2695440687699863E-2</v>
      </c>
      <c r="AN2397" s="17">
        <f t="shared" si="3275"/>
        <v>5.6743140807387201E-3</v>
      </c>
      <c r="AO2397" s="17">
        <f t="shared" si="3276"/>
        <v>7.0934600323314739E-4</v>
      </c>
      <c r="AP2397" s="17">
        <f t="shared" si="3277"/>
        <v>5.9116895909450537E-5</v>
      </c>
      <c r="AQ2397" s="17">
        <f t="shared" si="3278"/>
        <v>3.6951015788202049E-6</v>
      </c>
      <c r="AR2397" s="17">
        <f t="shared" si="3279"/>
        <v>9.8172988486883096E-7</v>
      </c>
      <c r="AS2397" s="17">
        <f t="shared" si="3280"/>
        <v>1.8312856155430305E-6</v>
      </c>
      <c r="AT2397" s="17">
        <f t="shared" si="3281"/>
        <v>1.7080090243676821E-6</v>
      </c>
      <c r="AU2397" s="17">
        <f t="shared" si="3282"/>
        <v>1.0620206928440178E-6</v>
      </c>
      <c r="AV2397" s="17">
        <f t="shared" si="3283"/>
        <v>4.9526434108556947E-7</v>
      </c>
      <c r="AW2397" s="17">
        <f t="shared" si="3284"/>
        <v>2.3936874941585046E-9</v>
      </c>
      <c r="AX2397" s="17">
        <f t="shared" si="3285"/>
        <v>7.0558841609383331E-3</v>
      </c>
      <c r="AY2397" s="17">
        <f t="shared" si="3286"/>
        <v>1.7641121579178023E-3</v>
      </c>
      <c r="AZ2397" s="17">
        <f t="shared" si="3287"/>
        <v>2.2053166086130445E-4</v>
      </c>
      <c r="BA2397" s="17">
        <f t="shared" si="3288"/>
        <v>1.8379108616181124E-5</v>
      </c>
      <c r="BB2397" s="17">
        <f t="shared" si="3289"/>
        <v>1.1487861840544009E-6</v>
      </c>
      <c r="BC2397" s="17">
        <f t="shared" si="3290"/>
        <v>5.7443904347456267E-8</v>
      </c>
      <c r="BD2397" s="17">
        <f t="shared" si="3291"/>
        <v>4.0908684302484212E-8</v>
      </c>
      <c r="BE2397" s="17">
        <f t="shared" si="3292"/>
        <v>7.6309671599678135E-8</v>
      </c>
      <c r="BF2397" s="17">
        <f t="shared" si="3293"/>
        <v>7.117273604540137E-8</v>
      </c>
      <c r="BG2397" s="17">
        <f t="shared" si="3294"/>
        <v>4.4254402270810253E-8</v>
      </c>
      <c r="BH2397" s="17">
        <f t="shared" si="3295"/>
        <v>2.0637665093035695E-8</v>
      </c>
      <c r="BI2397" s="17">
        <f t="shared" si="3296"/>
        <v>7.699360039003062E-9</v>
      </c>
      <c r="BJ2397" s="18">
        <f t="shared" si="3297"/>
        <v>0.77063402897907063</v>
      </c>
      <c r="BK2397" s="18">
        <f t="shared" si="3298"/>
        <v>0.18549699576271308</v>
      </c>
      <c r="BL2397" s="18">
        <f t="shared" si="3299"/>
        <v>4.2198865015699777E-2</v>
      </c>
      <c r="BM2397" s="18">
        <f t="shared" si="3300"/>
        <v>0.35140142699299948</v>
      </c>
      <c r="BN2397" s="18">
        <f t="shared" si="3301"/>
        <v>0.64547845630487255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1.1607000000000001</v>
      </c>
      <c r="F2399" s="10">
        <f>VLOOKUP(B2399,home!$B$2:$E$405,3,FALSE)</f>
        <v>0.68920000000000003</v>
      </c>
      <c r="G2399" s="10">
        <f>VLOOKUP(C2399,away!$B$2:$E$405,4,FALSE)</f>
        <v>2.3262</v>
      </c>
      <c r="H2399" s="10">
        <f>VLOOKUP(A2399,away!$A$2:$E$405,3,FALSE)</f>
        <v>0.89880000000000004</v>
      </c>
      <c r="I2399" s="10">
        <f>VLOOKUP(C2399,away!$B$2:$E$405,3,FALSE)</f>
        <v>0.44500000000000001</v>
      </c>
      <c r="J2399" s="10">
        <f>VLOOKUP(B2399,home!$B$2:$E$405,4,FALSE)</f>
        <v>1.1126</v>
      </c>
      <c r="K2399" s="12">
        <f t="shared" si="3302"/>
        <v>1.8608540183280002</v>
      </c>
      <c r="L2399" s="12">
        <f t="shared" si="3303"/>
        <v>0.44500217160000005</v>
      </c>
      <c r="M2399" s="13">
        <f t="shared" si="3304"/>
        <v>9.9673424727489121E-2</v>
      </c>
      <c r="N2399" s="13">
        <f t="shared" si="3305"/>
        <v>0.18547769292466162</v>
      </c>
      <c r="O2399" s="13">
        <f t="shared" si="3306"/>
        <v>4.4354890454541794E-2</v>
      </c>
      <c r="P2399" s="13">
        <f t="shared" si="3307"/>
        <v>8.2537976134832367E-2</v>
      </c>
      <c r="Q2399" s="13">
        <f t="shared" si="3308"/>
        <v>0.17257345509453176</v>
      </c>
      <c r="R2399" s="13">
        <f t="shared" si="3309"/>
        <v>9.8690112866756056E-3</v>
      </c>
      <c r="S2399" s="13">
        <f t="shared" si="3310"/>
        <v>1.7087095991383455E-2</v>
      </c>
      <c r="T2399" s="13">
        <f t="shared" si="3311"/>
        <v>7.6795562277581705E-2</v>
      </c>
      <c r="U2399" s="13">
        <f t="shared" si="3312"/>
        <v>1.8364789309734689E-2</v>
      </c>
      <c r="V2399" s="13">
        <f t="shared" si="3313"/>
        <v>1.572172461110766E-3</v>
      </c>
      <c r="W2399" s="13">
        <f t="shared" si="3314"/>
        <v>0.10704466912313536</v>
      </c>
      <c r="X2399" s="13">
        <f t="shared" si="3315"/>
        <v>4.7635110217998704E-2</v>
      </c>
      <c r="Y2399" s="13">
        <f t="shared" si="3316"/>
        <v>1.0598863745707386E-2</v>
      </c>
      <c r="Z2399" s="13">
        <f t="shared" si="3317"/>
        <v>1.4639104847051852E-3</v>
      </c>
      <c r="AA2399" s="13">
        <f t="shared" si="3318"/>
        <v>2.7241237079361348E-3</v>
      </c>
      <c r="AB2399" s="13">
        <f t="shared" si="3319"/>
        <v>2.5345982741677643E-3</v>
      </c>
      <c r="AC2399" s="13">
        <f t="shared" si="3320"/>
        <v>8.1368186548834686E-5</v>
      </c>
      <c r="AD2399" s="13">
        <f t="shared" si="3321"/>
        <v>4.9798625669594414E-2</v>
      </c>
      <c r="AE2399" s="13">
        <f t="shared" si="3322"/>
        <v>2.216049656566502E-2</v>
      </c>
      <c r="AF2399" s="13">
        <f t="shared" si="3323"/>
        <v>4.9307345477276375E-3</v>
      </c>
      <c r="AG2399" s="13">
        <f t="shared" si="3324"/>
        <v>7.3139586044064769E-4</v>
      </c>
      <c r="AH2399" s="13">
        <f t="shared" si="3325"/>
        <v>1.6286083618045398E-4</v>
      </c>
      <c r="AI2399" s="13">
        <f t="shared" si="3326"/>
        <v>3.0306024143465597E-4</v>
      </c>
      <c r="AJ2399" s="13">
        <f t="shared" si="3327"/>
        <v>2.8197543403456682E-4</v>
      </c>
      <c r="AK2399" s="13">
        <f t="shared" si="3328"/>
        <v>1.7490503983100183E-4</v>
      </c>
      <c r="AL2399" s="13">
        <f t="shared" si="3329"/>
        <v>2.6951879933348368E-6</v>
      </c>
      <c r="AM2399" s="13">
        <f t="shared" si="3330"/>
        <v>1.8533594536895334E-2</v>
      </c>
      <c r="AN2399" s="13">
        <f t="shared" si="3331"/>
        <v>8.2474898164723205E-3</v>
      </c>
      <c r="AO2399" s="13">
        <f t="shared" si="3332"/>
        <v>1.835075439289534E-3</v>
      </c>
      <c r="AP2399" s="13">
        <f t="shared" si="3333"/>
        <v>2.7220418517788893E-4</v>
      </c>
      <c r="AQ2399" s="13">
        <f t="shared" si="3334"/>
        <v>3.0282863380692273E-5</v>
      </c>
      <c r="AR2399" s="13">
        <f t="shared" si="3335"/>
        <v>1.449468515377878E-5</v>
      </c>
      <c r="AS2399" s="13">
        <f t="shared" si="3336"/>
        <v>2.6972493112808452E-5</v>
      </c>
      <c r="AT2399" s="13">
        <f t="shared" si="3337"/>
        <v>2.5095936096646964E-5</v>
      </c>
      <c r="AU2399" s="13">
        <f t="shared" si="3338"/>
        <v>1.5566624509716069E-5</v>
      </c>
      <c r="AV2399" s="13">
        <f t="shared" si="3339"/>
        <v>7.2418039426770715E-6</v>
      </c>
      <c r="AW2399" s="13">
        <f t="shared" si="3340"/>
        <v>6.1995618547091935E-8</v>
      </c>
      <c r="AX2399" s="13">
        <f t="shared" si="3341"/>
        <v>5.7480523113405853E-3</v>
      </c>
      <c r="AY2399" s="13">
        <f t="shared" si="3342"/>
        <v>2.5578957610169597E-3</v>
      </c>
      <c r="AZ2399" s="13">
        <f t="shared" si="3343"/>
        <v>5.6913458418949084E-4</v>
      </c>
      <c r="BA2399" s="13">
        <f t="shared" si="3344"/>
        <v>8.4422041965662173E-5</v>
      </c>
      <c r="BB2399" s="13">
        <f t="shared" si="3345"/>
        <v>9.3919980014064986E-6</v>
      </c>
      <c r="BC2399" s="13">
        <f t="shared" si="3346"/>
        <v>8.3589190125775071E-7</v>
      </c>
      <c r="BD2399" s="13">
        <f t="shared" si="3347"/>
        <v>1.0750277283483055E-6</v>
      </c>
      <c r="BE2399" s="13">
        <f t="shared" si="3348"/>
        <v>2.0004696681109666E-6</v>
      </c>
      <c r="BF2399" s="13">
        <f t="shared" si="3349"/>
        <v>1.8612910102237868E-6</v>
      </c>
      <c r="BG2399" s="13">
        <f t="shared" si="3350"/>
        <v>1.154530285217572E-6</v>
      </c>
      <c r="BH2399" s="13">
        <f t="shared" si="3351"/>
        <v>5.3710308013212281E-7</v>
      </c>
      <c r="BI2399" s="13">
        <f t="shared" si="3352"/>
        <v>1.9989408498404136E-7</v>
      </c>
      <c r="BJ2399" s="14">
        <f t="shared" si="3353"/>
        <v>0.71563498545667525</v>
      </c>
      <c r="BK2399" s="14">
        <f t="shared" si="3354"/>
        <v>0.20351262845037482</v>
      </c>
      <c r="BL2399" s="14">
        <f t="shared" si="3355"/>
        <v>7.886641444320934E-2</v>
      </c>
      <c r="BM2399" s="14">
        <f t="shared" si="3356"/>
        <v>0.40243365444683393</v>
      </c>
      <c r="BN2399" s="14">
        <f t="shared" si="3357"/>
        <v>0.5944864506227322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1.1607000000000001</v>
      </c>
      <c r="F2402" s="10">
        <f>VLOOKUP(B2402,home!$B$2:$E$405,3,FALSE)</f>
        <v>0.68920000000000003</v>
      </c>
      <c r="G2402" s="10">
        <f>VLOOKUP(C2402,away!$B$2:$E$405,4,FALSE)</f>
        <v>1.0339</v>
      </c>
      <c r="H2402" s="10">
        <f>VLOOKUP(A2402,away!$A$2:$E$405,3,FALSE)</f>
        <v>0.89880000000000004</v>
      </c>
      <c r="I2402" s="10">
        <f>VLOOKUP(C2402,away!$B$2:$E$405,3,FALSE)</f>
        <v>1.1126</v>
      </c>
      <c r="J2402" s="10">
        <f>VLOOKUP(B2402,home!$B$2:$E$405,4,FALSE)</f>
        <v>1.3351</v>
      </c>
      <c r="K2402" s="12">
        <f t="shared" si="3302"/>
        <v>0.82707289551600005</v>
      </c>
      <c r="L2402" s="12">
        <f t="shared" si="3303"/>
        <v>1.3351065152880002</v>
      </c>
      <c r="M2402" s="13">
        <f t="shared" si="3304"/>
        <v>0.1150740539118804</v>
      </c>
      <c r="N2402" s="13">
        <f t="shared" si="3305"/>
        <v>9.5174630967663237E-2</v>
      </c>
      <c r="O2402" s="13">
        <f t="shared" si="3306"/>
        <v>0.15363611911835412</v>
      </c>
      <c r="P2402" s="13">
        <f t="shared" si="3307"/>
        <v>0.12706826989505823</v>
      </c>
      <c r="Q2402" s="13">
        <f t="shared" si="3308"/>
        <v>3.9358178807045993E-2</v>
      </c>
      <c r="R2402" s="13">
        <f t="shared" si="3309"/>
        <v>0.10256029180923894</v>
      </c>
      <c r="S2402" s="13">
        <f t="shared" si="3310"/>
        <v>3.5078161986210325E-2</v>
      </c>
      <c r="T2402" s="13">
        <f t="shared" si="3311"/>
        <v>5.2547360955157198E-2</v>
      </c>
      <c r="U2402" s="13">
        <f t="shared" si="3312"/>
        <v>8.4824837511633167E-2</v>
      </c>
      <c r="V2402" s="13">
        <f t="shared" si="3313"/>
        <v>4.3038192491048743E-3</v>
      </c>
      <c r="W2402" s="13">
        <f t="shared" si="3314"/>
        <v>1.0850694302726666E-2</v>
      </c>
      <c r="X2402" s="13">
        <f t="shared" si="3315"/>
        <v>1.4486832658968756E-2</v>
      </c>
      <c r="Y2402" s="13">
        <f t="shared" si="3316"/>
        <v>9.6707323344380862E-3</v>
      </c>
      <c r="Z2402" s="13">
        <f t="shared" si="3317"/>
        <v>4.5642971268117824E-2</v>
      </c>
      <c r="AA2402" s="13">
        <f t="shared" si="3318"/>
        <v>3.7750064406675811E-2</v>
      </c>
      <c r="AB2402" s="13">
        <f t="shared" si="3319"/>
        <v>1.5611027537372426E-2</v>
      </c>
      <c r="AC2402" s="13">
        <f t="shared" si="3320"/>
        <v>2.9702550625768402E-4</v>
      </c>
      <c r="AD2402" s="13">
        <f t="shared" si="3321"/>
        <v>2.243578788828777E-3</v>
      </c>
      <c r="AE2402" s="13">
        <f t="shared" si="3322"/>
        <v>2.9954166585272608E-3</v>
      </c>
      <c r="AF2402" s="13">
        <f t="shared" si="3323"/>
        <v>1.9996001484009784E-3</v>
      </c>
      <c r="AG2402" s="13">
        <f t="shared" si="3324"/>
        <v>8.898930620336664E-4</v>
      </c>
      <c r="AH2402" s="13">
        <f t="shared" si="3325"/>
        <v>1.523455707929177E-2</v>
      </c>
      <c r="AI2402" s="13">
        <f t="shared" si="3326"/>
        <v>1.2600089235473623E-2</v>
      </c>
      <c r="AJ2402" s="13">
        <f t="shared" si="3327"/>
        <v>5.2105961438715757E-3</v>
      </c>
      <c r="AK2402" s="13">
        <f t="shared" si="3328"/>
        <v>1.4365142800254562E-3</v>
      </c>
      <c r="AL2402" s="13">
        <f t="shared" si="3329"/>
        <v>1.3119383879104334E-5</v>
      </c>
      <c r="AM2402" s="13">
        <f t="shared" si="3330"/>
        <v>3.7112064103897956E-4</v>
      </c>
      <c r="AN2402" s="13">
        <f t="shared" si="3331"/>
        <v>4.9548558580900074E-4</v>
      </c>
      <c r="AO2402" s="13">
        <f t="shared" si="3332"/>
        <v>3.3076301692244422E-4</v>
      </c>
      <c r="AP2402" s="13">
        <f t="shared" si="3333"/>
        <v>1.4720128630315682E-4</v>
      </c>
      <c r="AQ2402" s="13">
        <f t="shared" si="3334"/>
        <v>4.9132349100529724E-5</v>
      </c>
      <c r="AR2402" s="13">
        <f t="shared" si="3335"/>
        <v>4.0679512828178692E-3</v>
      </c>
      <c r="AS2402" s="13">
        <f t="shared" si="3336"/>
        <v>3.3644922462982021E-3</v>
      </c>
      <c r="AT2402" s="13">
        <f t="shared" si="3337"/>
        <v>1.3913401720434925E-3</v>
      </c>
      <c r="AU2402" s="13">
        <f t="shared" si="3338"/>
        <v>3.8357991491324705E-4</v>
      </c>
      <c r="AV2402" s="13">
        <f t="shared" si="3339"/>
        <v>7.9312137722270033E-5</v>
      </c>
      <c r="AW2402" s="13">
        <f t="shared" si="3340"/>
        <v>4.0241174051167426E-7</v>
      </c>
      <c r="AX2402" s="13">
        <f t="shared" si="3341"/>
        <v>5.1157303861643792E-5</v>
      </c>
      <c r="AY2402" s="13">
        <f t="shared" si="3342"/>
        <v>6.83004496902486E-5</v>
      </c>
      <c r="AZ2402" s="13">
        <f t="shared" si="3343"/>
        <v>4.5594187689275591E-5</v>
      </c>
      <c r="BA2402" s="13">
        <f t="shared" si="3344"/>
        <v>2.0291032347738596E-5</v>
      </c>
      <c r="BB2402" s="13">
        <f t="shared" si="3345"/>
        <v>6.7726723723463396E-6</v>
      </c>
      <c r="BC2402" s="13">
        <f t="shared" si="3346"/>
        <v>1.8084478020461249E-6</v>
      </c>
      <c r="BD2402" s="13">
        <f t="shared" si="3347"/>
        <v>9.0519137692738618E-4</v>
      </c>
      <c r="BE2402" s="13">
        <f t="shared" si="3348"/>
        <v>7.486592531114484E-4</v>
      </c>
      <c r="BF2402" s="13">
        <f t="shared" si="3349"/>
        <v>3.0959788811286574E-4</v>
      </c>
      <c r="BG2402" s="13">
        <f t="shared" si="3350"/>
        <v>8.5353340589048834E-5</v>
      </c>
      <c r="BH2402" s="13">
        <f t="shared" si="3351"/>
        <v>1.7648358635736988E-5</v>
      </c>
      <c r="BI2402" s="13">
        <f t="shared" si="3352"/>
        <v>2.9192958155927595E-6</v>
      </c>
      <c r="BJ2402" s="14">
        <f t="shared" si="3353"/>
        <v>0.23180454565672798</v>
      </c>
      <c r="BK2402" s="14">
        <f t="shared" si="3354"/>
        <v>0.2819027503820809</v>
      </c>
      <c r="BL2402" s="14">
        <f t="shared" si="3355"/>
        <v>0.4402201423889241</v>
      </c>
      <c r="BM2402" s="14">
        <f t="shared" si="3356"/>
        <v>0.36663096714866023</v>
      </c>
      <c r="BN2402" s="14">
        <f t="shared" si="3357"/>
        <v>0.63287154450924088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1.1607000000000001</v>
      </c>
      <c r="F2403" s="10">
        <f>VLOOKUP(B2403,home!$B$2:$E$405,3,FALSE)</f>
        <v>2.0676999999999999</v>
      </c>
      <c r="G2403" s="10">
        <f>VLOOKUP(C2403,away!$B$2:$E$405,4,FALSE)</f>
        <v>1.2061999999999999</v>
      </c>
      <c r="H2403" s="10">
        <f>VLOOKUP(A2403,away!$A$2:$E$405,3,FALSE)</f>
        <v>0.89880000000000004</v>
      </c>
      <c r="I2403" s="10">
        <f>VLOOKUP(C2403,away!$B$2:$E$405,3,FALSE)</f>
        <v>1.7802</v>
      </c>
      <c r="J2403" s="10">
        <f>VLOOKUP(B2403,home!$B$2:$E$405,4,FALSE)</f>
        <v>0.8901</v>
      </c>
      <c r="K2403" s="12">
        <f t="shared" si="3302"/>
        <v>2.8948551402179996</v>
      </c>
      <c r="L2403" s="12">
        <f t="shared" si="3303"/>
        <v>1.4241989507760002</v>
      </c>
      <c r="M2403" s="13">
        <f t="shared" si="3304"/>
        <v>1.3312469973936304E-2</v>
      </c>
      <c r="N2403" s="13">
        <f t="shared" si="3305"/>
        <v>3.853767213304729E-2</v>
      </c>
      <c r="O2403" s="13">
        <f t="shared" si="3306"/>
        <v>1.8959605769117094E-2</v>
      </c>
      <c r="P2403" s="13">
        <f t="shared" si="3307"/>
        <v>5.4885312217235457E-2</v>
      </c>
      <c r="Q2403" s="13">
        <f t="shared" si="3308"/>
        <v>5.5780489133193965E-2</v>
      </c>
      <c r="R2403" s="13">
        <f t="shared" si="3309"/>
        <v>1.3501125321751583E-2</v>
      </c>
      <c r="S2403" s="13">
        <f t="shared" si="3310"/>
        <v>5.6570972612167592E-2</v>
      </c>
      <c r="T2403" s="13">
        <f t="shared" si="3311"/>
        <v>7.9442514097266936E-2</v>
      </c>
      <c r="U2403" s="13">
        <f t="shared" si="3312"/>
        <v>3.9083802036399967E-2</v>
      </c>
      <c r="V2403" s="13">
        <f t="shared" si="3313"/>
        <v>2.5914846091508553E-2</v>
      </c>
      <c r="W2403" s="13">
        <f t="shared" si="3314"/>
        <v>5.3825478563700263E-2</v>
      </c>
      <c r="X2403" s="13">
        <f t="shared" si="3315"/>
        <v>7.665819009543802E-2</v>
      </c>
      <c r="Y2403" s="13">
        <f t="shared" si="3316"/>
        <v>5.4588256951155004E-2</v>
      </c>
      <c r="Z2403" s="13">
        <f t="shared" si="3317"/>
        <v>6.4094295058446304E-3</v>
      </c>
      <c r="AA2403" s="13">
        <f t="shared" si="3318"/>
        <v>1.8554369950859243E-2</v>
      </c>
      <c r="AB2403" s="13">
        <f t="shared" si="3319"/>
        <v>2.6856106612875644E-2</v>
      </c>
      <c r="AC2403" s="13">
        <f t="shared" si="3320"/>
        <v>6.6776883890572866E-3</v>
      </c>
      <c r="AD2403" s="13">
        <f t="shared" si="3321"/>
        <v>3.8954240823705369E-2</v>
      </c>
      <c r="AE2403" s="13">
        <f t="shared" si="3322"/>
        <v>5.5478588909396831E-2</v>
      </c>
      <c r="AF2403" s="13">
        <f t="shared" si="3323"/>
        <v>3.9506274057648005E-2</v>
      </c>
      <c r="AG2403" s="13">
        <f t="shared" si="3324"/>
        <v>1.8754931353990468E-2</v>
      </c>
      <c r="AH2403" s="13">
        <f t="shared" si="3325"/>
        <v>2.282075694324166E-3</v>
      </c>
      <c r="AI2403" s="13">
        <f t="shared" si="3326"/>
        <v>6.6062785540808733E-3</v>
      </c>
      <c r="AJ2403" s="13">
        <f t="shared" si="3327"/>
        <v>9.5621097149964779E-3</v>
      </c>
      <c r="AK2403" s="13">
        <f t="shared" si="3328"/>
        <v>9.2269741532620062E-3</v>
      </c>
      <c r="AL2403" s="13">
        <f t="shared" si="3329"/>
        <v>1.1012442103993602E-3</v>
      </c>
      <c r="AM2403" s="13">
        <f t="shared" si="3330"/>
        <v>2.2553376856358661E-2</v>
      </c>
      <c r="AN2403" s="13">
        <f t="shared" si="3331"/>
        <v>3.2120495655281738E-2</v>
      </c>
      <c r="AO2403" s="13">
        <f t="shared" si="3332"/>
        <v>2.2872988105328663E-2</v>
      </c>
      <c r="AP2403" s="13">
        <f t="shared" si="3333"/>
        <v>1.0858561886907005E-2</v>
      </c>
      <c r="AQ2403" s="13">
        <f t="shared" si="3334"/>
        <v>3.8661881115673075E-3</v>
      </c>
      <c r="AR2403" s="13">
        <f t="shared" si="3335"/>
        <v>6.5002596188957758E-4</v>
      </c>
      <c r="AS2403" s="13">
        <f t="shared" si="3336"/>
        <v>1.8817309970511932E-3</v>
      </c>
      <c r="AT2403" s="13">
        <f t="shared" si="3337"/>
        <v>2.7236693246605946E-3</v>
      </c>
      <c r="AU2403" s="13">
        <f t="shared" si="3338"/>
        <v>2.6282093815826026E-3</v>
      </c>
      <c r="AV2403" s="13">
        <f t="shared" si="3339"/>
        <v>1.9020713594608922E-3</v>
      </c>
      <c r="AW2403" s="13">
        <f t="shared" si="3340"/>
        <v>1.261184530859827E-4</v>
      </c>
      <c r="AX2403" s="13">
        <f t="shared" si="3341"/>
        <v>1.0881459820317258E-2</v>
      </c>
      <c r="AY2403" s="13">
        <f t="shared" si="3342"/>
        <v>1.5497363659007045E-2</v>
      </c>
      <c r="AZ2403" s="13">
        <f t="shared" si="3343"/>
        <v>1.1035664531475975E-2</v>
      </c>
      <c r="BA2403" s="13">
        <f t="shared" si="3344"/>
        <v>5.2389939489480017E-3</v>
      </c>
      <c r="BB2403" s="13">
        <f t="shared" si="3345"/>
        <v>1.8653424213033903E-3</v>
      </c>
      <c r="BC2403" s="13">
        <f t="shared" si="3346"/>
        <v>5.3132374385165008E-4</v>
      </c>
      <c r="BD2403" s="13">
        <f t="shared" si="3347"/>
        <v>1.5429438215004939E-4</v>
      </c>
      <c r="BE2403" s="13">
        <f t="shared" si="3348"/>
        <v>4.4665988527383088E-4</v>
      </c>
      <c r="BF2403" s="13">
        <f t="shared" si="3349"/>
        <v>6.4650783240706585E-4</v>
      </c>
      <c r="BG2403" s="13">
        <f t="shared" si="3350"/>
        <v>6.2384884061159713E-4</v>
      </c>
      <c r="BH2403" s="13">
        <f t="shared" si="3351"/>
        <v>4.5148800574088037E-4</v>
      </c>
      <c r="BI2403" s="13">
        <f t="shared" si="3352"/>
        <v>2.6139847483315222E-4</v>
      </c>
      <c r="BJ2403" s="14">
        <f t="shared" si="3353"/>
        <v>0.6488483948588889</v>
      </c>
      <c r="BK2403" s="14">
        <f t="shared" si="3354"/>
        <v>0.17395989715331159</v>
      </c>
      <c r="BL2403" s="14">
        <f t="shared" si="3355"/>
        <v>0.15700235225332845</v>
      </c>
      <c r="BM2403" s="14">
        <f t="shared" si="3356"/>
        <v>0.7758721540171708</v>
      </c>
      <c r="BN2403" s="14">
        <f t="shared" si="3357"/>
        <v>0.19497667454828169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1.1607000000000001</v>
      </c>
      <c r="F2408" s="10">
        <f>VLOOKUP(B2408,home!$B$2:$E$405,3,FALSE)</f>
        <v>0.43080000000000002</v>
      </c>
      <c r="G2408" s="10">
        <f>VLOOKUP(C2408,away!$B$2:$E$405,4,FALSE)</f>
        <v>2.1539000000000001</v>
      </c>
      <c r="H2408" s="10">
        <f>VLOOKUP(A2408,away!$A$2:$E$405,3,FALSE)</f>
        <v>0.89880000000000004</v>
      </c>
      <c r="I2408" s="10">
        <f>VLOOKUP(C2408,away!$B$2:$E$405,3,FALSE)</f>
        <v>0.8901</v>
      </c>
      <c r="J2408" s="10">
        <f>VLOOKUP(B2408,home!$B$2:$E$405,4,FALSE)</f>
        <v>0.8901</v>
      </c>
      <c r="K2408" s="12">
        <f t="shared" si="3302"/>
        <v>1.0770136692840002</v>
      </c>
      <c r="L2408" s="12">
        <f t="shared" si="3303"/>
        <v>0.71209947538800011</v>
      </c>
      <c r="M2408" s="13">
        <f t="shared" si="3304"/>
        <v>0.16710830486060729</v>
      </c>
      <c r="N2408" s="13">
        <f t="shared" si="3305"/>
        <v>0.17997792858575201</v>
      </c>
      <c r="O2408" s="13">
        <f t="shared" si="3306"/>
        <v>0.11899773622421644</v>
      </c>
      <c r="P2408" s="13">
        <f t="shared" si="3307"/>
        <v>0.12816218852733294</v>
      </c>
      <c r="Q2408" s="13">
        <f t="shared" si="3308"/>
        <v>9.6919344628137255E-2</v>
      </c>
      <c r="R2408" s="13">
        <f t="shared" si="3309"/>
        <v>4.236911276881207E-2</v>
      </c>
      <c r="S2408" s="13">
        <f t="shared" si="3310"/>
        <v>2.4573205056769819E-2</v>
      </c>
      <c r="T2408" s="13">
        <f t="shared" si="3311"/>
        <v>6.9016214464645328E-2</v>
      </c>
      <c r="U2408" s="13">
        <f t="shared" si="3312"/>
        <v>4.563211360744588E-2</v>
      </c>
      <c r="V2408" s="13">
        <f t="shared" si="3313"/>
        <v>2.0940216930528097E-3</v>
      </c>
      <c r="W2408" s="13">
        <f t="shared" si="3314"/>
        <v>3.4794486327516895E-2</v>
      </c>
      <c r="X2408" s="13">
        <f t="shared" si="3315"/>
        <v>2.4777135460219719E-2</v>
      </c>
      <c r="Y2408" s="13">
        <f t="shared" si="3316"/>
        <v>8.8218925814199378E-3</v>
      </c>
      <c r="Z2408" s="13">
        <f t="shared" si="3317"/>
        <v>1.0057007658442033E-2</v>
      </c>
      <c r="AA2408" s="13">
        <f t="shared" si="3318"/>
        <v>1.0831534720235946E-2</v>
      </c>
      <c r="AB2408" s="13">
        <f t="shared" si="3319"/>
        <v>5.8328554765091816E-3</v>
      </c>
      <c r="AC2408" s="13">
        <f t="shared" si="3320"/>
        <v>1.0037442604559003E-4</v>
      </c>
      <c r="AD2408" s="13">
        <f t="shared" si="3321"/>
        <v>9.3685343476127333E-3</v>
      </c>
      <c r="AE2408" s="13">
        <f t="shared" si="3322"/>
        <v>6.6713283940894874E-3</v>
      </c>
      <c r="AF2408" s="13">
        <f t="shared" si="3323"/>
        <v>2.3753247247860964E-3</v>
      </c>
      <c r="AG2408" s="13">
        <f t="shared" si="3324"/>
        <v>5.6382249679877514E-4</v>
      </c>
      <c r="AH2408" s="13">
        <f t="shared" si="3325"/>
        <v>1.7903974693874174E-3</v>
      </c>
      <c r="AI2408" s="13">
        <f t="shared" si="3326"/>
        <v>1.9282825479817311E-3</v>
      </c>
      <c r="AJ2408" s="13">
        <f t="shared" si="3327"/>
        <v>1.0383933312090527E-3</v>
      </c>
      <c r="AK2408" s="13">
        <f t="shared" si="3328"/>
        <v>3.7278793726849938E-4</v>
      </c>
      <c r="AL2408" s="13">
        <f t="shared" si="3329"/>
        <v>3.0792499810008555E-6</v>
      </c>
      <c r="AM2408" s="13">
        <f t="shared" si="3330"/>
        <v>2.0180079107071161E-3</v>
      </c>
      <c r="AN2408" s="13">
        <f t="shared" si="3331"/>
        <v>1.4370223745433716E-3</v>
      </c>
      <c r="AO2408" s="13">
        <f t="shared" si="3332"/>
        <v>5.1165143951657657E-4</v>
      </c>
      <c r="AP2408" s="13">
        <f t="shared" si="3333"/>
        <v>1.214489072204231E-4</v>
      </c>
      <c r="AQ2408" s="13">
        <f t="shared" si="3334"/>
        <v>2.1620925779527295E-5</v>
      </c>
      <c r="AR2408" s="13">
        <f t="shared" si="3335"/>
        <v>2.5498821973735667E-4</v>
      </c>
      <c r="AS2408" s="13">
        <f t="shared" si="3336"/>
        <v>2.7462579816352547E-4</v>
      </c>
      <c r="AT2408" s="13">
        <f t="shared" si="3337"/>
        <v>1.4788786928007289E-4</v>
      </c>
      <c r="AU2408" s="13">
        <f t="shared" si="3338"/>
        <v>5.3092418911974634E-5</v>
      </c>
      <c r="AV2408" s="13">
        <f t="shared" si="3339"/>
        <v>1.4295315225887258E-5</v>
      </c>
      <c r="AW2408" s="13">
        <f t="shared" si="3340"/>
        <v>6.5600073776007453E-8</v>
      </c>
      <c r="AX2408" s="13">
        <f t="shared" si="3341"/>
        <v>3.6223701742580159E-4</v>
      </c>
      <c r="AY2408" s="13">
        <f t="shared" si="3342"/>
        <v>2.5794879007502713E-4</v>
      </c>
      <c r="AZ2408" s="13">
        <f t="shared" si="3343"/>
        <v>9.1842599044698103E-5</v>
      </c>
      <c r="BA2408" s="13">
        <f t="shared" si="3344"/>
        <v>2.1800355532666656E-5</v>
      </c>
      <c r="BB2408" s="13">
        <f t="shared" si="3345"/>
        <v>3.8810054345209522E-6</v>
      </c>
      <c r="BC2408" s="13">
        <f t="shared" si="3346"/>
        <v>5.5273238678006967E-7</v>
      </c>
      <c r="BD2408" s="13">
        <f t="shared" si="3347"/>
        <v>3.0262829584181958E-5</v>
      </c>
      <c r="BE2408" s="13">
        <f t="shared" si="3348"/>
        <v>3.2593481133376207E-5</v>
      </c>
      <c r="BF2408" s="13">
        <f t="shared" si="3349"/>
        <v>1.755181235509817E-5</v>
      </c>
      <c r="BG2408" s="13">
        <f t="shared" si="3350"/>
        <v>6.301180609049511E-6</v>
      </c>
      <c r="BH2408" s="13">
        <f t="shared" si="3351"/>
        <v>1.6966144121434007E-6</v>
      </c>
      <c r="BI2408" s="13">
        <f t="shared" si="3352"/>
        <v>3.6545538267653635E-7</v>
      </c>
      <c r="BJ2408" s="14">
        <f t="shared" si="3353"/>
        <v>0.43813402606864471</v>
      </c>
      <c r="BK2408" s="14">
        <f t="shared" si="3354"/>
        <v>0.3222991226038644</v>
      </c>
      <c r="BL2408" s="14">
        <f t="shared" si="3355"/>
        <v>0.22962687507786159</v>
      </c>
      <c r="BM2408" s="14">
        <f t="shared" si="3356"/>
        <v>0.26632453262395356</v>
      </c>
      <c r="BN2408" s="14">
        <f t="shared" si="3357"/>
        <v>0.733534615594858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1.1607000000000001</v>
      </c>
      <c r="F2409" s="10">
        <f>VLOOKUP(B2409,home!$B$2:$E$405,3,FALSE)</f>
        <v>0.60309999999999997</v>
      </c>
      <c r="G2409" s="10">
        <f>VLOOKUP(C2409,away!$B$2:$E$405,4,FALSE)</f>
        <v>1.2061999999999999</v>
      </c>
      <c r="H2409" s="10">
        <f>VLOOKUP(A2409,away!$A$2:$E$405,3,FALSE)</f>
        <v>0.89880000000000004</v>
      </c>
      <c r="I2409" s="10">
        <f>VLOOKUP(C2409,away!$B$2:$E$405,3,FALSE)</f>
        <v>0.8901</v>
      </c>
      <c r="J2409" s="10">
        <f>VLOOKUP(B2409,home!$B$2:$E$405,4,FALSE)</f>
        <v>0.77880000000000005</v>
      </c>
      <c r="K2409" s="12">
        <f t="shared" si="3302"/>
        <v>0.84436191665399996</v>
      </c>
      <c r="L2409" s="12">
        <f t="shared" si="3303"/>
        <v>0.6230570401440001</v>
      </c>
      <c r="M2409" s="13">
        <f t="shared" si="3304"/>
        <v>0.23051969931352065</v>
      </c>
      <c r="N2409" s="13">
        <f t="shared" si="3305"/>
        <v>0.19464205513886806</v>
      </c>
      <c r="O2409" s="13">
        <f t="shared" si="3306"/>
        <v>0.14362692154916709</v>
      </c>
      <c r="P2409" s="13">
        <f t="shared" si="3307"/>
        <v>0.12127310276236841</v>
      </c>
      <c r="Q2409" s="13">
        <f t="shared" si="3308"/>
        <v>8.2174169369264083E-2</v>
      </c>
      <c r="R2409" s="13">
        <f t="shared" si="3309"/>
        <v>4.474388231270926E-2</v>
      </c>
      <c r="S2409" s="13">
        <f t="shared" si="3310"/>
        <v>1.5950009367322368E-2</v>
      </c>
      <c r="T2409" s="13">
        <f t="shared" si="3311"/>
        <v>5.1199194743505434E-2</v>
      </c>
      <c r="U2409" s="13">
        <f t="shared" si="3312"/>
        <v>3.7780030228100205E-2</v>
      </c>
      <c r="V2409" s="13">
        <f t="shared" si="3313"/>
        <v>9.3234120353286813E-4</v>
      </c>
      <c r="W2409" s="13">
        <f t="shared" si="3314"/>
        <v>2.3128246382694079E-2</v>
      </c>
      <c r="X2409" s="13">
        <f t="shared" si="3315"/>
        <v>1.4410216734922552E-2</v>
      </c>
      <c r="Y2409" s="13">
        <f t="shared" si="3316"/>
        <v>4.4891934933471902E-3</v>
      </c>
      <c r="Z2409" s="13">
        <f t="shared" si="3317"/>
        <v>9.292663626102704E-3</v>
      </c>
      <c r="AA2409" s="13">
        <f t="shared" si="3318"/>
        <v>7.8463712701569883E-3</v>
      </c>
      <c r="AB2409" s="13">
        <f t="shared" si="3319"/>
        <v>3.3125885422243171E-3</v>
      </c>
      <c r="AC2409" s="13">
        <f t="shared" si="3320"/>
        <v>3.0655707224356494E-5</v>
      </c>
      <c r="AD2409" s="13">
        <f t="shared" si="3321"/>
        <v>4.8821526111343773E-3</v>
      </c>
      <c r="AE2409" s="13">
        <f t="shared" si="3322"/>
        <v>3.0418595554246872E-3</v>
      </c>
      <c r="AF2409" s="13">
        <f t="shared" si="3323"/>
        <v>9.4762600556832447E-4</v>
      </c>
      <c r="AG2409" s="13">
        <f t="shared" si="3324"/>
        <v>1.9680835139762736E-4</v>
      </c>
      <c r="AH2409" s="13">
        <f t="shared" si="3325"/>
        <v>1.4474648734833404E-3</v>
      </c>
      <c r="AI2409" s="13">
        <f t="shared" si="3326"/>
        <v>1.222184214863733E-3</v>
      </c>
      <c r="AJ2409" s="13">
        <f t="shared" si="3327"/>
        <v>5.159829030833027E-4</v>
      </c>
      <c r="AK2409" s="13">
        <f t="shared" si="3328"/>
        <v>1.452254376693709E-4</v>
      </c>
      <c r="AL2409" s="13">
        <f t="shared" si="3329"/>
        <v>6.4510109002287985E-7</v>
      </c>
      <c r="AM2409" s="13">
        <f t="shared" si="3330"/>
        <v>8.2446074722695105E-4</v>
      </c>
      <c r="AN2409" s="13">
        <f t="shared" si="3331"/>
        <v>5.1368607288213486E-4</v>
      </c>
      <c r="AO2409" s="13">
        <f t="shared" si="3332"/>
        <v>1.6002786206656899E-4</v>
      </c>
      <c r="AP2409" s="13">
        <f t="shared" si="3333"/>
        <v>3.3235495359922924E-5</v>
      </c>
      <c r="AQ2409" s="13">
        <f t="shared" si="3334"/>
        <v>5.1769023416683067E-6</v>
      </c>
      <c r="AR2409" s="13">
        <f t="shared" si="3335"/>
        <v>1.8037063595698798E-4</v>
      </c>
      <c r="AS2409" s="13">
        <f t="shared" si="3336"/>
        <v>1.5229809588474327E-4</v>
      </c>
      <c r="AT2409" s="13">
        <f t="shared" si="3337"/>
        <v>6.4297356071998233E-5</v>
      </c>
      <c r="AU2409" s="13">
        <f t="shared" si="3338"/>
        <v>1.8096746269579045E-5</v>
      </c>
      <c r="AV2409" s="13">
        <f t="shared" si="3339"/>
        <v>3.8200508413457207E-6</v>
      </c>
      <c r="AW2409" s="13">
        <f t="shared" si="3340"/>
        <v>9.427178267125779E-9</v>
      </c>
      <c r="AX2409" s="13">
        <f t="shared" si="3341"/>
        <v>1.1602387612242283E-4</v>
      </c>
      <c r="AY2409" s="13">
        <f t="shared" si="3342"/>
        <v>7.228949284287091E-5</v>
      </c>
      <c r="AZ2409" s="13">
        <f t="shared" si="3343"/>
        <v>2.2520238722095007E-5</v>
      </c>
      <c r="BA2409" s="13">
        <f t="shared" si="3344"/>
        <v>4.6771310938416048E-6</v>
      </c>
      <c r="BB2409" s="13">
        <f t="shared" si="3345"/>
        <v>7.2852986392360494E-7</v>
      </c>
      <c r="BC2409" s="13">
        <f t="shared" si="3346"/>
        <v>9.0783132134550524E-8</v>
      </c>
      <c r="BD2409" s="13">
        <f t="shared" si="3347"/>
        <v>1.8730199094708641E-5</v>
      </c>
      <c r="BE2409" s="13">
        <f t="shared" si="3348"/>
        <v>1.5815066806919202E-5</v>
      </c>
      <c r="BF2409" s="13">
        <f t="shared" si="3349"/>
        <v>6.6768200605506753E-6</v>
      </c>
      <c r="BG2409" s="13">
        <f t="shared" si="3350"/>
        <v>1.879217527826815E-6</v>
      </c>
      <c r="BH2409" s="13">
        <f t="shared" si="3351"/>
        <v>3.9668492840141014E-7</v>
      </c>
      <c r="BI2409" s="13">
        <f t="shared" si="3352"/>
        <v>6.698912929055391E-8</v>
      </c>
      <c r="BJ2409" s="14">
        <f t="shared" si="3353"/>
        <v>0.38086443951778098</v>
      </c>
      <c r="BK2409" s="14">
        <f t="shared" si="3354"/>
        <v>0.36877874294790158</v>
      </c>
      <c r="BL2409" s="14">
        <f t="shared" si="3355"/>
        <v>0.24110309919403</v>
      </c>
      <c r="BM2409" s="14">
        <f t="shared" si="3356"/>
        <v>0.18298683477425301</v>
      </c>
      <c r="BN2409" s="14">
        <f t="shared" si="3357"/>
        <v>0.81697983044589773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1.1607000000000001</v>
      </c>
      <c r="F2410" s="10">
        <f>VLOOKUP(B2410,home!$B$2:$E$405,3,FALSE)</f>
        <v>2.4984999999999999</v>
      </c>
      <c r="G2410" s="10">
        <f>VLOOKUP(C2410,away!$B$2:$E$405,4,FALSE)</f>
        <v>0.34460000000000002</v>
      </c>
      <c r="H2410" s="10">
        <f>VLOOKUP(A2410,away!$A$2:$E$405,3,FALSE)</f>
        <v>0.89880000000000004</v>
      </c>
      <c r="I2410" s="10">
        <f>VLOOKUP(C2410,away!$B$2:$E$405,3,FALSE)</f>
        <v>1.4463999999999999</v>
      </c>
      <c r="J2410" s="10">
        <f>VLOOKUP(B2410,home!$B$2:$E$405,4,FALSE)</f>
        <v>1.0013000000000001</v>
      </c>
      <c r="K2410" s="12">
        <f t="shared" si="3302"/>
        <v>0.99934308417000006</v>
      </c>
      <c r="L2410" s="12">
        <f t="shared" si="3303"/>
        <v>1.3017143516159999</v>
      </c>
      <c r="M2410" s="13">
        <f t="shared" si="3304"/>
        <v>0.1001528824670737</v>
      </c>
      <c r="N2410" s="13">
        <f t="shared" si="3305"/>
        <v>0.10008709045316094</v>
      </c>
      <c r="O2410" s="13">
        <f t="shared" si="3306"/>
        <v>0.13037044446310028</v>
      </c>
      <c r="P2410" s="13">
        <f t="shared" si="3307"/>
        <v>0.13028480205436832</v>
      </c>
      <c r="Q2410" s="13">
        <f t="shared" si="3308"/>
        <v>5.0010670829531811E-2</v>
      </c>
      <c r="R2410" s="13">
        <f t="shared" si="3309"/>
        <v>8.4852539292087165E-2</v>
      </c>
      <c r="S2410" s="13">
        <f t="shared" si="3310"/>
        <v>4.2370546978331758E-2</v>
      </c>
      <c r="T2410" s="13">
        <f t="shared" si="3311"/>
        <v>6.5099607952745206E-2</v>
      </c>
      <c r="U2410" s="13">
        <f t="shared" si="3312"/>
        <v>8.4796798315810482E-2</v>
      </c>
      <c r="V2410" s="13">
        <f t="shared" si="3313"/>
        <v>6.1242352580561628E-3</v>
      </c>
      <c r="W2410" s="13">
        <f t="shared" si="3314"/>
        <v>1.6659272676064991E-2</v>
      </c>
      <c r="X2410" s="13">
        <f t="shared" si="3315"/>
        <v>2.1685614329918088E-2</v>
      </c>
      <c r="Y2410" s="13">
        <f t="shared" si="3316"/>
        <v>1.4114237698431981E-2</v>
      </c>
      <c r="Z2410" s="13">
        <f t="shared" si="3317"/>
        <v>3.6817922722523468E-2</v>
      </c>
      <c r="AA2410" s="13">
        <f t="shared" si="3318"/>
        <v>3.6793736446259322E-2</v>
      </c>
      <c r="AB2410" s="13">
        <f t="shared" si="3319"/>
        <v>1.8384783029171462E-2</v>
      </c>
      <c r="AC2410" s="13">
        <f t="shared" si="3320"/>
        <v>4.9792299949064523E-4</v>
      </c>
      <c r="AD2410" s="13">
        <f t="shared" si="3321"/>
        <v>4.1620822340319502E-3</v>
      </c>
      <c r="AE2410" s="13">
        <f t="shared" si="3322"/>
        <v>5.4178421766453719E-3</v>
      </c>
      <c r="AF2410" s="13">
        <f t="shared" si="3323"/>
        <v>3.5262414580648741E-3</v>
      </c>
      <c r="AG2410" s="13">
        <f t="shared" si="3324"/>
        <v>1.5300530377421254E-3</v>
      </c>
      <c r="AH2410" s="13">
        <f t="shared" si="3325"/>
        <v>1.1981604601149403E-2</v>
      </c>
      <c r="AI2410" s="13">
        <f t="shared" si="3326"/>
        <v>1.1973733695418105E-2</v>
      </c>
      <c r="AJ2410" s="13">
        <f t="shared" si="3327"/>
        <v>5.9829339801046912E-3</v>
      </c>
      <c r="AK2410" s="13">
        <f t="shared" si="3328"/>
        <v>1.9930012320211053E-3</v>
      </c>
      <c r="AL2410" s="13">
        <f t="shared" si="3329"/>
        <v>2.5909109285310231E-5</v>
      </c>
      <c r="AM2410" s="13">
        <f t="shared" si="3330"/>
        <v>8.318696192653308E-4</v>
      </c>
      <c r="AN2410" s="13">
        <f t="shared" si="3331"/>
        <v>1.0828566220710189E-3</v>
      </c>
      <c r="AO2410" s="13">
        <f t="shared" si="3332"/>
        <v>7.0478500284613412E-4</v>
      </c>
      <c r="AP2410" s="13">
        <f t="shared" si="3333"/>
        <v>3.0580958433617871E-4</v>
      </c>
      <c r="AQ2410" s="13">
        <f t="shared" si="3334"/>
        <v>9.9519181198031806E-5</v>
      </c>
      <c r="AR2410" s="13">
        <f t="shared" si="3335"/>
        <v>3.1193253329408945E-3</v>
      </c>
      <c r="AS2410" s="13">
        <f t="shared" si="3336"/>
        <v>3.1172761987507654E-3</v>
      </c>
      <c r="AT2410" s="13">
        <f t="shared" si="3337"/>
        <v>1.557614205334662E-3</v>
      </c>
      <c r="AU2410" s="13">
        <f t="shared" si="3338"/>
        <v>5.1886366130204833E-4</v>
      </c>
      <c r="AV2410" s="13">
        <f t="shared" si="3339"/>
        <v>1.2963070288733182E-4</v>
      </c>
      <c r="AW2410" s="13">
        <f t="shared" si="3340"/>
        <v>9.362251133498017E-7</v>
      </c>
      <c r="AX2410" s="13">
        <f t="shared" si="3341"/>
        <v>1.3855385849065649E-4</v>
      </c>
      <c r="AY2410" s="13">
        <f t="shared" si="3342"/>
        <v>1.8035754606905995E-4</v>
      </c>
      <c r="AZ2410" s="13">
        <f t="shared" si="3343"/>
        <v>1.173870030701696E-4</v>
      </c>
      <c r="BA2410" s="13">
        <f t="shared" si="3344"/>
        <v>5.0934782196543739E-5</v>
      </c>
      <c r="BB2410" s="13">
        <f t="shared" si="3345"/>
        <v>1.6575634245419022E-5</v>
      </c>
      <c r="BC2410" s="13">
        <f t="shared" si="3346"/>
        <v>4.3153481968799164E-6</v>
      </c>
      <c r="BD2410" s="13">
        <f t="shared" si="3347"/>
        <v>6.7674509220808597E-4</v>
      </c>
      <c r="BE2410" s="13">
        <f t="shared" si="3348"/>
        <v>6.7630052764413966E-4</v>
      </c>
      <c r="BF2410" s="13">
        <f t="shared" si="3349"/>
        <v>3.3792812756084641E-4</v>
      </c>
      <c r="BG2410" s="13">
        <f t="shared" si="3350"/>
        <v>1.1256871240814983E-4</v>
      </c>
      <c r="BH2410" s="13">
        <f t="shared" si="3351"/>
        <v>2.8123691059751552E-5</v>
      </c>
      <c r="BI2410" s="13">
        <f t="shared" si="3352"/>
        <v>5.621043232379277E-6</v>
      </c>
      <c r="BJ2410" s="14">
        <f t="shared" si="3353"/>
        <v>0.28582567702832279</v>
      </c>
      <c r="BK2410" s="14">
        <f t="shared" si="3354"/>
        <v>0.27963665641267493</v>
      </c>
      <c r="BL2410" s="14">
        <f t="shared" si="3355"/>
        <v>0.3974095723504511</v>
      </c>
      <c r="BM2410" s="14">
        <f t="shared" si="3356"/>
        <v>0.40375197763369436</v>
      </c>
      <c r="BN2410" s="14">
        <f t="shared" si="3357"/>
        <v>0.59575842955932223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1.1607000000000001</v>
      </c>
      <c r="F2412" s="10">
        <f>VLOOKUP(B2412,home!$B$2:$E$405,3,FALSE)</f>
        <v>0.77539999999999998</v>
      </c>
      <c r="G2412" s="10">
        <f>VLOOKUP(C2412,away!$B$2:$E$405,4,FALSE)</f>
        <v>0.68920000000000003</v>
      </c>
      <c r="H2412" s="10">
        <f>VLOOKUP(A2412,away!$A$2:$E$405,3,FALSE)</f>
        <v>0.89880000000000004</v>
      </c>
      <c r="I2412" s="10">
        <f>VLOOKUP(C2412,away!$B$2:$E$405,3,FALSE)</f>
        <v>1.0013000000000001</v>
      </c>
      <c r="J2412" s="10">
        <f>VLOOKUP(B2412,home!$B$2:$E$405,4,FALSE)</f>
        <v>1.1126</v>
      </c>
      <c r="K2412" s="12">
        <f t="shared" si="3302"/>
        <v>0.62028467277600008</v>
      </c>
      <c r="L2412" s="12">
        <f t="shared" si="3303"/>
        <v>1.0013048863440002</v>
      </c>
      <c r="M2412" s="13">
        <f t="shared" si="3304"/>
        <v>0.19758437728437445</v>
      </c>
      <c r="N2412" s="13">
        <f t="shared" si="3305"/>
        <v>0.12255856080948795</v>
      </c>
      <c r="O2412" s="13">
        <f t="shared" si="3306"/>
        <v>0.19784220244008061</v>
      </c>
      <c r="P2412" s="13">
        <f t="shared" si="3307"/>
        <v>0.12271848580182855</v>
      </c>
      <c r="Q2412" s="13">
        <f t="shared" si="3308"/>
        <v>3.8010598393805363E-2</v>
      </c>
      <c r="R2412" s="13">
        <f t="shared" si="3309"/>
        <v>9.9050182014155788E-2</v>
      </c>
      <c r="S2412" s="13">
        <f t="shared" si="3310"/>
        <v>1.905493106853617E-2</v>
      </c>
      <c r="T2412" s="13">
        <f t="shared" si="3311"/>
        <v>3.8060197904576716E-2</v>
      </c>
      <c r="U2412" s="13">
        <f t="shared" si="3312"/>
        <v>6.1439309739053864E-2</v>
      </c>
      <c r="V2412" s="13">
        <f t="shared" si="3313"/>
        <v>1.3149894180952229E-3</v>
      </c>
      <c r="W2412" s="13">
        <f t="shared" si="3314"/>
        <v>7.8591305289071739E-3</v>
      </c>
      <c r="X2412" s="13">
        <f t="shared" si="3315"/>
        <v>7.8693858010100599E-3</v>
      </c>
      <c r="Y2412" s="13">
        <f t="shared" si="3316"/>
        <v>3.9398272275387334E-3</v>
      </c>
      <c r="Z2412" s="13">
        <f t="shared" si="3317"/>
        <v>3.3059810414678932E-2</v>
      </c>
      <c r="AA2412" s="13">
        <f t="shared" si="3318"/>
        <v>2.0506493685105719E-2</v>
      </c>
      <c r="AB2412" s="13">
        <f t="shared" si="3319"/>
        <v>6.3599318626244555E-3</v>
      </c>
      <c r="AC2412" s="13">
        <f t="shared" si="3320"/>
        <v>5.1045758415977769E-5</v>
      </c>
      <c r="AD2412" s="13">
        <f t="shared" si="3321"/>
        <v>1.2187245521067644E-3</v>
      </c>
      <c r="AE2412" s="13">
        <f t="shared" si="3322"/>
        <v>1.2203148491319062E-3</v>
      </c>
      <c r="AF2412" s="13">
        <f t="shared" si="3323"/>
        <v>6.1095361065695948E-4</v>
      </c>
      <c r="AG2412" s="13">
        <f t="shared" si="3324"/>
        <v>2.0391694522677446E-4</v>
      </c>
      <c r="AH2412" s="13">
        <f t="shared" si="3325"/>
        <v>8.2757374274560688E-3</v>
      </c>
      <c r="AI2412" s="13">
        <f t="shared" si="3326"/>
        <v>5.1333130821696838E-3</v>
      </c>
      <c r="AJ2412" s="13">
        <f t="shared" si="3327"/>
        <v>1.5920577127151911E-3</v>
      </c>
      <c r="AK2412" s="13">
        <f t="shared" si="3328"/>
        <v>3.2917633245734993E-4</v>
      </c>
      <c r="AL2412" s="13">
        <f t="shared" si="3329"/>
        <v>1.2681687217403577E-6</v>
      </c>
      <c r="AM2412" s="13">
        <f t="shared" si="3330"/>
        <v>1.5119123200152439E-4</v>
      </c>
      <c r="AN2412" s="13">
        <f t="shared" si="3331"/>
        <v>1.5138851937549573E-4</v>
      </c>
      <c r="AO2412" s="13">
        <f t="shared" si="3332"/>
        <v>7.5793032093533598E-5</v>
      </c>
      <c r="AP2412" s="13">
        <f t="shared" si="3333"/>
        <v>2.5297311128694275E-5</v>
      </c>
      <c r="AQ2412" s="13">
        <f t="shared" si="3334"/>
        <v>6.3325803111315065E-6</v>
      </c>
      <c r="AR2412" s="13">
        <f t="shared" si="3335"/>
        <v>1.657307264842338E-3</v>
      </c>
      <c r="AS2412" s="13">
        <f t="shared" si="3336"/>
        <v>1.0280022944620171E-3</v>
      </c>
      <c r="AT2412" s="13">
        <f t="shared" si="3337"/>
        <v>3.188270334166748E-4</v>
      </c>
      <c r="AU2412" s="13">
        <f t="shared" si="3338"/>
        <v>6.5921174031668343E-5</v>
      </c>
      <c r="AV2412" s="13">
        <f t="shared" si="3339"/>
        <v>1.0222473465810786E-5</v>
      </c>
      <c r="AW2412" s="13">
        <f t="shared" si="3340"/>
        <v>2.1879224378322874E-8</v>
      </c>
      <c r="AX2412" s="13">
        <f t="shared" si="3341"/>
        <v>1.5630267311444306E-5</v>
      </c>
      <c r="AY2412" s="13">
        <f t="shared" si="3342"/>
        <v>1.5650663033812083E-5</v>
      </c>
      <c r="AZ2412" s="13">
        <f t="shared" si="3343"/>
        <v>7.8355426851397261E-6</v>
      </c>
      <c r="BA2412" s="13">
        <f t="shared" si="3344"/>
        <v>2.6152557259291316E-6</v>
      </c>
      <c r="BB2412" s="13">
        <f t="shared" si="3345"/>
        <v>6.5466708435299112E-7</v>
      </c>
      <c r="BC2412" s="13">
        <f t="shared" si="3346"/>
        <v>1.3110427009824598E-7</v>
      </c>
      <c r="BD2412" s="13">
        <f t="shared" si="3347"/>
        <v>2.7657831041000709E-4</v>
      </c>
      <c r="BE2412" s="13">
        <f t="shared" si="3348"/>
        <v>1.715572867696102E-4</v>
      </c>
      <c r="BF2412" s="13">
        <f t="shared" si="3349"/>
        <v>5.3207177743113028E-5</v>
      </c>
      <c r="BG2412" s="13">
        <f t="shared" si="3350"/>
        <v>1.1001198945240451E-5</v>
      </c>
      <c r="BH2412" s="13">
        <f t="shared" si="3351"/>
        <v>1.7059687719730371E-6</v>
      </c>
      <c r="BI2412" s="13">
        <f t="shared" si="3352"/>
        <v>2.1163725629787407E-7</v>
      </c>
      <c r="BJ2412" s="14">
        <f t="shared" si="3353"/>
        <v>0.22200413079746953</v>
      </c>
      <c r="BK2412" s="14">
        <f t="shared" si="3354"/>
        <v>0.34074074816300592</v>
      </c>
      <c r="BL2412" s="14">
        <f t="shared" si="3355"/>
        <v>0.40412294611593341</v>
      </c>
      <c r="BM2412" s="14">
        <f t="shared" si="3356"/>
        <v>0.22214759996354572</v>
      </c>
      <c r="BN2412" s="14">
        <f t="shared" si="3357"/>
        <v>0.77776440674373282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1.1607000000000001</v>
      </c>
      <c r="F2413" s="15">
        <f>VLOOKUP(B2413,home!$B$2:$E$405,3,FALSE)</f>
        <v>1.3785000000000001</v>
      </c>
      <c r="G2413" s="15">
        <f>VLOOKUP(C2413,away!$B$2:$E$405,4,FALSE)</f>
        <v>0.86150000000000004</v>
      </c>
      <c r="H2413" s="15">
        <f>VLOOKUP(A2413,away!$A$2:$E$405,3,FALSE)</f>
        <v>0.89880000000000004</v>
      </c>
      <c r="I2413" s="15">
        <f>VLOOKUP(C2413,away!$B$2:$E$405,3,FALSE)</f>
        <v>1.0013000000000001</v>
      </c>
      <c r="J2413" s="15">
        <f>VLOOKUP(B2413,home!$B$2:$E$405,4,FALSE)</f>
        <v>0.44500000000000001</v>
      </c>
      <c r="K2413" s="16">
        <f t="shared" si="3302"/>
        <v>1.3784214944250002</v>
      </c>
      <c r="L2413" s="16">
        <f t="shared" si="3303"/>
        <v>0.40048595580000007</v>
      </c>
      <c r="M2413" s="17">
        <f t="shared" si="3304"/>
        <v>0.16882249352384271</v>
      </c>
      <c r="N2413" s="17">
        <f t="shared" si="3305"/>
        <v>0.23270855381569019</v>
      </c>
      <c r="O2413" s="17">
        <f t="shared" si="3306"/>
        <v>6.7611037679435465E-2</v>
      </c>
      <c r="P2413" s="17">
        <f t="shared" si="3307"/>
        <v>9.3196507597712433E-2</v>
      </c>
      <c r="Q2413" s="17">
        <f t="shared" si="3308"/>
        <v>0.16038523625805218</v>
      </c>
      <c r="R2413" s="17">
        <f t="shared" si="3309"/>
        <v>1.3538635523839266E-2</v>
      </c>
      <c r="S2413" s="17">
        <f t="shared" si="3310"/>
        <v>1.2862013892692287E-2</v>
      </c>
      <c r="T2413" s="17">
        <f t="shared" si="3311"/>
        <v>6.4232034639014848E-2</v>
      </c>
      <c r="U2413" s="17">
        <f t="shared" si="3312"/>
        <v>1.8661946211245915E-2</v>
      </c>
      <c r="V2413" s="17">
        <f t="shared" si="3313"/>
        <v>7.8892513435709674E-4</v>
      </c>
      <c r="W2413" s="17">
        <f t="shared" si="3314"/>
        <v>7.3692819015510322E-2</v>
      </c>
      <c r="X2413" s="17">
        <f t="shared" si="3315"/>
        <v>2.9512939059023073E-2</v>
      </c>
      <c r="Y2413" s="17">
        <f t="shared" si="3316"/>
        <v>5.9097588037600049E-3</v>
      </c>
      <c r="Z2413" s="17">
        <f t="shared" si="3317"/>
        <v>1.8073444626642008E-3</v>
      </c>
      <c r="AA2413" s="17">
        <f t="shared" si="3318"/>
        <v>2.4912824551663365E-3</v>
      </c>
      <c r="AB2413" s="17">
        <f t="shared" si="3319"/>
        <v>1.7170186424425831E-3</v>
      </c>
      <c r="AC2413" s="17">
        <f t="shared" si="3320"/>
        <v>2.7219813005750915E-5</v>
      </c>
      <c r="AD2413" s="17">
        <f t="shared" si="3321"/>
        <v>2.5394941428937712E-2</v>
      </c>
      <c r="AE2413" s="17">
        <f t="shared" si="3322"/>
        <v>1.0170317390653138E-2</v>
      </c>
      <c r="AF2413" s="17">
        <f t="shared" si="3323"/>
        <v>2.0365346404925427E-3</v>
      </c>
      <c r="AG2413" s="17">
        <f t="shared" si="3324"/>
        <v>2.718678406724884E-4</v>
      </c>
      <c r="AH2413" s="17">
        <f t="shared" si="3325"/>
        <v>1.8095401864747751E-4</v>
      </c>
      <c r="AI2413" s="17">
        <f t="shared" si="3326"/>
        <v>2.494309088062653E-4</v>
      </c>
      <c r="AJ2413" s="17">
        <f t="shared" si="3327"/>
        <v>1.7191046303625913E-4</v>
      </c>
      <c r="AK2413" s="17">
        <f t="shared" si="3328"/>
        <v>7.8988359121911337E-5</v>
      </c>
      <c r="AL2413" s="17">
        <f t="shared" si="3329"/>
        <v>6.0105533490192357E-7</v>
      </c>
      <c r="AM2413" s="17">
        <f t="shared" si="3330"/>
        <v>7.0009866230623325E-3</v>
      </c>
      <c r="AN2413" s="17">
        <f t="shared" si="3331"/>
        <v>2.8037968192801328E-3</v>
      </c>
      <c r="AO2413" s="17">
        <f t="shared" si="3332"/>
        <v>5.6144062451920205E-4</v>
      </c>
      <c r="AP2413" s="17">
        <f t="shared" si="3333"/>
        <v>7.4949695045173844E-5</v>
      </c>
      <c r="AQ2413" s="17">
        <f t="shared" si="3334"/>
        <v>7.5040750642712454E-6</v>
      </c>
      <c r="AR2413" s="17">
        <f t="shared" si="3335"/>
        <v>1.4493908622777219E-5</v>
      </c>
      <c r="AS2413" s="17">
        <f t="shared" si="3336"/>
        <v>1.9978715183867969E-5</v>
      </c>
      <c r="AT2413" s="17">
        <f t="shared" si="3337"/>
        <v>1.3769545220219368E-5</v>
      </c>
      <c r="AU2413" s="17">
        <f t="shared" si="3338"/>
        <v>6.3267457000024667E-6</v>
      </c>
      <c r="AV2413" s="17">
        <f t="shared" si="3339"/>
        <v>2.1802305656610865E-6</v>
      </c>
      <c r="AW2413" s="17">
        <f t="shared" si="3340"/>
        <v>9.2168237571443804E-9</v>
      </c>
      <c r="AX2413" s="17">
        <f t="shared" si="3341"/>
        <v>1.6083850739018358E-3</v>
      </c>
      <c r="AY2413" s="17">
        <f t="shared" si="3342"/>
        <v>6.4413563361603041E-4</v>
      </c>
      <c r="AZ2413" s="17">
        <f t="shared" si="3343"/>
        <v>1.289836374467773E-4</v>
      </c>
      <c r="BA2413" s="17">
        <f t="shared" si="3344"/>
        <v>1.7218711775144426E-5</v>
      </c>
      <c r="BB2413" s="17">
        <f t="shared" si="3345"/>
        <v>1.7239630607283579E-6</v>
      </c>
      <c r="BC2413" s="17">
        <f t="shared" si="3346"/>
        <v>1.3808459882793805E-7</v>
      </c>
      <c r="BD2413" s="17">
        <f t="shared" si="3347"/>
        <v>9.674344746784653E-7</v>
      </c>
      <c r="BE2413" s="17">
        <f t="shared" si="3348"/>
        <v>1.3335324743445551E-6</v>
      </c>
      <c r="BF2413" s="17">
        <f t="shared" si="3349"/>
        <v>9.1908491307514519E-7</v>
      </c>
      <c r="BG2413" s="17">
        <f t="shared" si="3350"/>
        <v>4.2229546646150429E-7</v>
      </c>
      <c r="BH2413" s="17">
        <f t="shared" si="3351"/>
        <v>1.4552528699219238E-7</v>
      </c>
      <c r="BI2413" s="17">
        <f t="shared" si="3352"/>
        <v>4.0119036714480962E-8</v>
      </c>
      <c r="BJ2413" s="18">
        <f t="shared" si="3353"/>
        <v>0.61716426583317685</v>
      </c>
      <c r="BK2413" s="18">
        <f t="shared" si="3354"/>
        <v>0.27634189665056119</v>
      </c>
      <c r="BL2413" s="18">
        <f t="shared" si="3355"/>
        <v>0.10476178139868629</v>
      </c>
      <c r="BM2413" s="18">
        <f t="shared" si="3356"/>
        <v>0.26316869752972405</v>
      </c>
      <c r="BN2413" s="18">
        <f t="shared" si="3357"/>
        <v>0.73626246439857235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1.1607000000000001</v>
      </c>
      <c r="F2414" s="10">
        <f>VLOOKUP(B2414,home!$B$2:$E$405,3,FALSE)</f>
        <v>0.93989999999999996</v>
      </c>
      <c r="G2414" s="10">
        <f>VLOOKUP(C2414,away!$B$2:$E$405,4,FALSE)</f>
        <v>1.1748000000000001</v>
      </c>
      <c r="H2414" s="10">
        <f>VLOOKUP(A2414,away!$A$2:$E$405,3,FALSE)</f>
        <v>0.89880000000000004</v>
      </c>
      <c r="I2414" s="10">
        <f>VLOOKUP(C2414,away!$B$2:$E$405,3,FALSE)</f>
        <v>1.2137</v>
      </c>
      <c r="J2414" s="10">
        <f>VLOOKUP(B2414,home!$B$2:$E$405,4,FALSE)</f>
        <v>1.0114000000000001</v>
      </c>
      <c r="K2414" s="12">
        <f t="shared" ref="K2414:K2427" si="3358">E2414*F2414*G2414</f>
        <v>1.2816385793640002</v>
      </c>
      <c r="L2414" s="12">
        <f t="shared" ref="L2414:L2427" si="3359">H2414*I2414*J2414</f>
        <v>1.1033095185840003</v>
      </c>
      <c r="M2414" s="13">
        <f t="shared" ref="M2414:M2427" si="3360">_xlfn.POISSON.DIST(0,K2414,FALSE) * _xlfn.POISSON.DIST(0,L2414,FALSE)</f>
        <v>9.2093759310325721E-2</v>
      </c>
      <c r="N2414" s="13">
        <f t="shared" ref="N2414:N2427" si="3361">_xlfn.POISSON.DIST(1,K2414,FALSE) * _xlfn.POISSON.DIST(0,L2414,FALSE)</f>
        <v>0.11803091485077603</v>
      </c>
      <c r="O2414" s="13">
        <f t="shared" ref="O2414:O2427" si="3362">_xlfn.POISSON.DIST(0,K2414,FALSE) * _xlfn.POISSON.DIST(1,L2414,FALSE)</f>
        <v>0.10160792124926626</v>
      </c>
      <c r="P2414" s="13">
        <f t="shared" ref="P2414:P2427" si="3363">_xlfn.POISSON.DIST(1,K2414,FALSE) * _xlfn.POISSON.DIST(1,L2414,FALSE)</f>
        <v>0.13022463184203883</v>
      </c>
      <c r="Q2414" s="13">
        <f t="shared" ref="Q2414:Q2427" si="3364">_xlfn.POISSON.DIST(2,K2414,FALSE) * _xlfn.POISSON.DIST(0,L2414,FALSE)</f>
        <v>7.5636487015190948E-2</v>
      </c>
      <c r="R2414" s="13">
        <f t="shared" ref="R2414:R2427" si="3365">_xlfn.POISSON.DIST(0,K2414,FALSE) * _xlfn.POISSON.DIST(2,L2414,FALSE)</f>
        <v>5.6052493338924501E-2</v>
      </c>
      <c r="S2414" s="13">
        <f t="shared" ref="S2414:S2427" si="3366">_xlfn.POISSON.DIST(2,K2414,FALSE) * _xlfn.POISSON.DIST(2,L2414,FALSE)</f>
        <v>4.6035841259477031E-2</v>
      </c>
      <c r="T2414" s="13">
        <f t="shared" ref="T2414:T2427" si="3367">_xlfn.POISSON.DIST(2,K2414,FALSE) * _xlfn.POISSON.DIST(1,L2414,FALSE)</f>
        <v>8.3450456076115315E-2</v>
      </c>
      <c r="U2414" s="13">
        <f t="shared" ref="U2414:U2427" si="3368">_xlfn.POISSON.DIST(1,K2414,FALSE) * _xlfn.POISSON.DIST(2,L2414,FALSE)</f>
        <v>7.1839037932709293E-2</v>
      </c>
      <c r="V2414" s="13">
        <f t="shared" ref="V2414:V2427" si="3369">_xlfn.POISSON.DIST(3,K2414,FALSE) * _xlfn.POISSON.DIST(3,L2414,FALSE)</f>
        <v>7.2329674603716252E-3</v>
      </c>
      <c r="W2414" s="13">
        <f t="shared" ref="W2414:W2427" si="3370">_xlfn.POISSON.DIST(3,K2414,FALSE) * _xlfn.POISSON.DIST(0,L2414,FALSE)</f>
        <v>3.2312879922077667E-2</v>
      </c>
      <c r="X2414" s="13">
        <f t="shared" ref="X2414:X2427" si="3371">_xlfn.POISSON.DIST(3,K2414,FALSE) * _xlfn.POISSON.DIST(1,L2414,FALSE)</f>
        <v>3.5651107990890121E-2</v>
      </c>
      <c r="Y2414" s="13">
        <f t="shared" ref="Y2414:Y2427" si="3372">_xlfn.POISSON.DIST(3,K2414,FALSE) * _xlfn.POISSON.DIST(2,L2414,FALSE)</f>
        <v>1.9667103397207595E-2</v>
      </c>
      <c r="Z2414" s="13">
        <f t="shared" ref="Z2414:Z2427" si="3373">_xlfn.POISSON.DIST(0,K2414,FALSE) * _xlfn.POISSON.DIST(3,L2414,FALSE)</f>
        <v>2.0614416480400563E-2</v>
      </c>
      <c r="AA2414" s="13">
        <f t="shared" ref="AA2414:AA2427" si="3374">_xlfn.POISSON.DIST(1,K2414,FALSE) * _xlfn.POISSON.DIST(3,L2414,FALSE)</f>
        <v>2.6420231452358417E-2</v>
      </c>
      <c r="AB2414" s="13">
        <f t="shared" ref="AB2414:AB2427" si="3375">_xlfn.POISSON.DIST(2,K2414,FALSE) * _xlfn.POISSON.DIST(3,L2414,FALSE)</f>
        <v>1.6930593952534361E-2</v>
      </c>
      <c r="AC2414" s="13">
        <f t="shared" ref="AC2414:AC2427" si="3376">_xlfn.POISSON.DIST(4,K2414,FALSE) * _xlfn.POISSON.DIST(4,L2414,FALSE)</f>
        <v>6.3923340986006192E-4</v>
      </c>
      <c r="AD2414" s="13">
        <f t="shared" ref="AD2414:AD2427" si="3377">_xlfn.POISSON.DIST(4,K2414,FALSE) * _xlfn.POISSON.DIST(0,L2414,FALSE)</f>
        <v>1.0353358379622786E-2</v>
      </c>
      <c r="AE2414" s="13">
        <f t="shared" ref="AE2414:AE2427" si="3378">_xlfn.POISSON.DIST(4,K2414,FALSE) * _xlfn.POISSON.DIST(1,L2414,FALSE)</f>
        <v>1.1422958849549242E-2</v>
      </c>
      <c r="AF2414" s="13">
        <f t="shared" ref="AF2414:AF2427" si="3379">_xlfn.POISSON.DIST(4,K2414,FALSE) * _xlfn.POISSON.DIST(2,L2414,FALSE)</f>
        <v>6.3015296145505113E-3</v>
      </c>
      <c r="AG2414" s="13">
        <f t="shared" ref="AG2414:AG2427" si="3380">_xlfn.POISSON.DIST(4,K2414,FALSE) * _xlfn.POISSON.DIST(3,L2414,FALSE)</f>
        <v>2.3175125351241822E-3</v>
      </c>
      <c r="AH2414" s="13">
        <f t="shared" ref="AH2414:AH2427" si="3381">_xlfn.POISSON.DIST(0,K2414,FALSE) * _xlfn.POISSON.DIST(4,L2414,FALSE)</f>
        <v>5.6860204807202067E-3</v>
      </c>
      <c r="AI2414" s="13">
        <f t="shared" ref="AI2414:AI2427" si="3382">_xlfn.POISSON.DIST(1,K2414,FALSE) * _xlfn.POISSON.DIST(4,L2414,FALSE)</f>
        <v>7.2874232111448563E-3</v>
      </c>
      <c r="AJ2414" s="13">
        <f t="shared" ref="AJ2414:AJ2427" si="3383">_xlfn.POISSON.DIST(2,K2414,FALSE) * _xlfn.POISSON.DIST(4,L2414,FALSE)</f>
        <v>4.6699213657779674E-3</v>
      </c>
      <c r="AK2414" s="13">
        <f t="shared" ref="AK2414:AK2427" si="3384">_xlfn.POISSON.DIST(3,K2414,FALSE) * _xlfn.POISSON.DIST(4,L2414,FALSE)</f>
        <v>1.9950504616590894E-3</v>
      </c>
      <c r="AL2414" s="13">
        <f t="shared" ref="AL2414:AL2427" si="3385">_xlfn.POISSON.DIST(5,K2414,FALSE) * _xlfn.POISSON.DIST(5,L2414,FALSE)</f>
        <v>3.6156167837454788E-5</v>
      </c>
      <c r="AM2414" s="13">
        <f t="shared" ref="AM2414:AM2427" si="3386">_xlfn.POISSON.DIST(5,K2414,FALSE) * _xlfn.POISSON.DIST(0,L2414,FALSE)</f>
        <v>2.6538527050612186E-3</v>
      </c>
      <c r="AN2414" s="13">
        <f t="shared" ref="AN2414:AN2427" si="3387">_xlfn.POISSON.DIST(5,K2414,FALSE) * _xlfn.POISSON.DIST(1,L2414,FALSE)</f>
        <v>2.9280209504139402E-3</v>
      </c>
      <c r="AO2414" s="13">
        <f t="shared" ref="AO2414:AO2427" si="3388">_xlfn.POISSON.DIST(5,K2414,FALSE) * _xlfn.POISSON.DIST(2,L2414,FALSE)</f>
        <v>1.6152566926025361E-3</v>
      </c>
      <c r="AP2414" s="13">
        <f t="shared" ref="AP2414:AP2427" si="3389">_xlfn.POISSON.DIST(5,K2414,FALSE) * _xlfn.POISSON.DIST(3,L2414,FALSE)</f>
        <v>5.9404269463496308E-4</v>
      </c>
      <c r="AQ2414" s="13">
        <f t="shared" ref="AQ2414:AQ2427" si="3390">_xlfn.POISSON.DIST(5,K2414,FALSE) * _xlfn.POISSON.DIST(4,L2414,FALSE)</f>
        <v>1.6385323985901082E-4</v>
      </c>
      <c r="AR2414" s="13">
        <f t="shared" ref="AR2414:AR2427" si="3391">_xlfn.POISSON.DIST(0,K2414,FALSE) * _xlfn.POISSON.DIST(5,L2414,FALSE)</f>
        <v>1.2546881038484352E-3</v>
      </c>
      <c r="AS2414" s="13">
        <f t="shared" ref="AS2414:AS2427" si="3392">_xlfn.POISSON.DIST(1,K2414,FALSE) * _xlfn.POISSON.DIST(5,L2414,FALSE)</f>
        <v>1.6080566789612198E-3</v>
      </c>
      <c r="AT2414" s="13">
        <f t="shared" ref="AT2414:AT2427" si="3393">_xlfn.POISSON.DIST(2,K2414,FALSE) * _xlfn.POISSON.DIST(5,L2414,FALSE)</f>
        <v>1.0304737387803252E-3</v>
      </c>
      <c r="AU2414" s="13">
        <f t="shared" ref="AU2414:AU2427" si="3394">_xlfn.POISSON.DIST(3,K2414,FALSE) * _xlfn.POISSON.DIST(5,L2414,FALSE)</f>
        <v>4.4023163288077537E-4</v>
      </c>
      <c r="AV2414" s="13">
        <f t="shared" ref="AV2414:AV2427" si="3395">_xlfn.POISSON.DIST(4,K2414,FALSE) * _xlfn.POISSON.DIST(5,L2414,FALSE)</f>
        <v>1.4105446113910276E-4</v>
      </c>
      <c r="AW2414" s="13">
        <f t="shared" ref="AW2414:AW2427" si="3396">_xlfn.POISSON.DIST(6,K2414,FALSE) * _xlfn.POISSON.DIST(6,L2414,FALSE)</f>
        <v>1.4201781606750223E-6</v>
      </c>
      <c r="AX2414" s="13">
        <f t="shared" ref="AX2414:AX2427" si="3397">_xlfn.POISSON.DIST(6,K2414,FALSE) * _xlfn.POISSON.DIST(0,L2414,FALSE)</f>
        <v>5.6688000179266191E-4</v>
      </c>
      <c r="AY2414" s="13">
        <f t="shared" ref="AY2414:AY2427" si="3398">_xlfn.POISSON.DIST(6,K2414,FALSE) * _xlfn.POISSON.DIST(1,L2414,FALSE)</f>
        <v>6.2544410187275899E-4</v>
      </c>
      <c r="AZ2414" s="13">
        <f t="shared" ref="AZ2414:AZ2427" si="3399">_xlfn.POISSON.DIST(6,K2414,FALSE) * _xlfn.POISSON.DIST(2,L2414,FALSE)</f>
        <v>3.4502921546921816E-4</v>
      </c>
      <c r="BA2414" s="13">
        <f t="shared" ref="BA2414:BA2427" si="3400">_xlfn.POISSON.DIST(6,K2414,FALSE) * _xlfn.POISSON.DIST(3,L2414,FALSE)</f>
        <v>1.2689133920558616E-4</v>
      </c>
      <c r="BB2414" s="13">
        <f t="shared" ref="BB2414:BB2427" si="3401">_xlfn.POISSON.DIST(6,K2414,FALSE) * _xlfn.POISSON.DIST(4,L2414,FALSE)</f>
        <v>3.5000105592848589E-5</v>
      </c>
      <c r="BC2414" s="13">
        <f t="shared" ref="BC2414:BC2427" si="3402">_xlfn.POISSON.DIST(6,K2414,FALSE) * _xlfn.POISSON.DIST(5,L2414,FALSE)</f>
        <v>7.7231899304069889E-6</v>
      </c>
      <c r="BD2414" s="13">
        <f t="shared" ref="BD2414:BD2427" si="3403">_xlfn.POISSON.DIST(0,K2414,FALSE) * _xlfn.POISSON.DIST(6,L2414,FALSE)</f>
        <v>2.3071822130501485E-4</v>
      </c>
      <c r="BE2414" s="13">
        <f t="shared" ref="BE2414:BE2427" si="3404">_xlfn.POISSON.DIST(1,K2414,FALSE) * _xlfn.POISSON.DIST(6,L2414,FALSE)</f>
        <v>2.9569737338674826E-4</v>
      </c>
      <c r="BF2414" s="13">
        <f t="shared" ref="BF2414:BF2427" si="3405">_xlfn.POISSON.DIST(2,K2414,FALSE) * _xlfn.POISSON.DIST(6,L2414,FALSE)</f>
        <v>1.8948858077452922E-4</v>
      </c>
      <c r="BG2414" s="13">
        <f t="shared" ref="BG2414:BG2427" si="3406">_xlfn.POISSON.DIST(3,K2414,FALSE) * _xlfn.POISSON.DIST(6,L2414,FALSE)</f>
        <v>8.0951958489856106E-5</v>
      </c>
      <c r="BH2414" s="13">
        <f t="shared" ref="BH2414:BH2427" si="3407">_xlfn.POISSON.DIST(4,K2414,FALSE) * _xlfn.POISSON.DIST(6,L2414,FALSE)</f>
        <v>2.593778826891817E-5</v>
      </c>
      <c r="BI2414" s="13">
        <f t="shared" ref="BI2414:BI2427" si="3408">_xlfn.POISSON.DIST(5,K2414,FALSE) * _xlfn.POISSON.DIST(6,L2414,FALSE)</f>
        <v>6.6485740217640922E-6</v>
      </c>
      <c r="BJ2414" s="14">
        <f t="shared" ref="BJ2414:BJ2427" si="3409">SUM(N2414,Q2414,T2414,W2414,X2414,Y2414,AD2414,AE2414,AF2414,AG2414,AM2414,AN2414,AO2414,AP2414,AQ2414,AX2414,AY2414,AZ2414,BA2414,BB2414,BC2414)</f>
        <v>0.40480630286753966</v>
      </c>
      <c r="BK2414" s="14">
        <f t="shared" ref="BK2414:BK2427" si="3410">SUM(M2414,P2414,S2414,V2414,AC2414,AL2414,AY2414)</f>
        <v>0.27688803355178349</v>
      </c>
      <c r="BL2414" s="14">
        <f t="shared" ref="BL2414:BL2427" si="3411">SUM(O2414,R2414,U2414,AA2414,AB2414,AH2414,AI2414,AJ2414,AK2414,AR2414,AS2414,AT2414,AU2414,AV2414,BD2414,BE2414,BF2414,BG2414,BH2414,BI2414)</f>
        <v>0.2977926405569517</v>
      </c>
      <c r="BM2414" s="14">
        <f t="shared" ref="BM2414:BM2427" si="3412">SUM(S2414:BI2414)</f>
        <v>0.4258311619264411</v>
      </c>
      <c r="BN2414" s="14">
        <f t="shared" ref="BN2414:BN2427" si="3413">SUM(M2414:R2414)</f>
        <v>0.5736462076065223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1.1607000000000001</v>
      </c>
      <c r="F2416" s="10">
        <f>VLOOKUP(B2416,home!$B$2:$E$405,3,FALSE)</f>
        <v>1.1748000000000001</v>
      </c>
      <c r="G2416" s="10">
        <f>VLOOKUP(C2416,away!$B$2:$E$405,4,FALSE)</f>
        <v>1.2061999999999999</v>
      </c>
      <c r="H2416" s="10">
        <f>VLOOKUP(A2416,away!$A$2:$E$405,3,FALSE)</f>
        <v>0.89880000000000004</v>
      </c>
      <c r="I2416" s="10">
        <f>VLOOKUP(C2416,away!$B$2:$E$405,3,FALSE)</f>
        <v>0.8901</v>
      </c>
      <c r="J2416" s="10">
        <f>VLOOKUP(B2416,home!$B$2:$E$405,4,FALSE)</f>
        <v>0.80920000000000003</v>
      </c>
      <c r="K2416" s="12">
        <f t="shared" si="3358"/>
        <v>1.644762692232</v>
      </c>
      <c r="L2416" s="12">
        <f t="shared" si="3359"/>
        <v>0.64737770529600014</v>
      </c>
      <c r="M2416" s="13">
        <f t="shared" si="3360"/>
        <v>0.1010499431699514</v>
      </c>
      <c r="N2416" s="13">
        <f t="shared" si="3361"/>
        <v>0.16620317657809985</v>
      </c>
      <c r="O2416" s="13">
        <f t="shared" si="3362"/>
        <v>6.5417480329654373E-2</v>
      </c>
      <c r="P2416" s="13">
        <f t="shared" si="3363"/>
        <v>0.10759623106603622</v>
      </c>
      <c r="Q2416" s="13">
        <f t="shared" si="3364"/>
        <v>0.13668239208305302</v>
      </c>
      <c r="R2416" s="13">
        <f t="shared" si="3365"/>
        <v>2.1174909151028931E-2</v>
      </c>
      <c r="S2416" s="13">
        <f t="shared" si="3366"/>
        <v>2.8641651287584346E-2</v>
      </c>
      <c r="T2416" s="13">
        <f t="shared" si="3367"/>
        <v>8.8485133341095049E-2</v>
      </c>
      <c r="U2416" s="13">
        <f t="shared" si="3368"/>
        <v>3.4827700583014355E-2</v>
      </c>
      <c r="V2416" s="13">
        <f t="shared" si="3369"/>
        <v>3.3885705241689006E-3</v>
      </c>
      <c r="W2416" s="13">
        <f t="shared" si="3370"/>
        <v>7.4936699727744027E-2</v>
      </c>
      <c r="X2416" s="13">
        <f t="shared" si="3371"/>
        <v>4.8512348712202329E-2</v>
      </c>
      <c r="Y2416" s="13">
        <f t="shared" si="3372"/>
        <v>1.5702906493912452E-2</v>
      </c>
      <c r="Z2416" s="13">
        <f t="shared" si="3373"/>
        <v>4.5693880320147942E-3</v>
      </c>
      <c r="AA2416" s="13">
        <f t="shared" si="3374"/>
        <v>7.515558961389333E-3</v>
      </c>
      <c r="AB2416" s="13">
        <f t="shared" si="3375"/>
        <v>6.1806554954815275E-3</v>
      </c>
      <c r="AC2416" s="13">
        <f t="shared" si="3376"/>
        <v>2.2550570395227511E-4</v>
      </c>
      <c r="AD2416" s="13">
        <f t="shared" si="3377"/>
        <v>3.0813271997796321E-2</v>
      </c>
      <c r="AE2416" s="13">
        <f t="shared" si="3378"/>
        <v>1.9947825318594882E-2</v>
      </c>
      <c r="AF2416" s="13">
        <f t="shared" si="3379"/>
        <v>6.456888690198702E-3</v>
      </c>
      <c r="AG2416" s="13">
        <f t="shared" si="3380"/>
        <v>1.3933485945375106E-3</v>
      </c>
      <c r="AH2416" s="13">
        <f t="shared" si="3381"/>
        <v>7.3952998469318588E-4</v>
      </c>
      <c r="AI2416" s="13">
        <f t="shared" si="3382"/>
        <v>1.2163513286102541E-3</v>
      </c>
      <c r="AJ2416" s="13">
        <f t="shared" si="3383"/>
        <v>1.0003046429724861E-3</v>
      </c>
      <c r="AK2416" s="13">
        <f t="shared" si="3384"/>
        <v>5.4842125254253181E-4</v>
      </c>
      <c r="AL2416" s="13">
        <f t="shared" si="3385"/>
        <v>9.6045828698192654E-6</v>
      </c>
      <c r="AM2416" s="13">
        <f t="shared" si="3386"/>
        <v>1.0136104041514465E-2</v>
      </c>
      <c r="AN2416" s="13">
        <f t="shared" si="3387"/>
        <v>6.5618877750371479E-3</v>
      </c>
      <c r="AO2416" s="13">
        <f t="shared" si="3388"/>
        <v>2.1240099251067122E-3</v>
      </c>
      <c r="AP2416" s="13">
        <f t="shared" si="3389"/>
        <v>4.5834555711383746E-4</v>
      </c>
      <c r="AQ2416" s="13">
        <f t="shared" si="3390"/>
        <v>7.4180673749243216E-5</v>
      </c>
      <c r="AR2416" s="13">
        <f t="shared" si="3391"/>
        <v>9.5751044897652204E-5</v>
      </c>
      <c r="AS2416" s="13">
        <f t="shared" si="3392"/>
        <v>1.5748774638988956E-4</v>
      </c>
      <c r="AT2416" s="13">
        <f t="shared" si="3393"/>
        <v>1.2951498487289258E-4</v>
      </c>
      <c r="AU2416" s="13">
        <f t="shared" si="3394"/>
        <v>7.1007138401308514E-5</v>
      </c>
      <c r="AV2416" s="13">
        <f t="shared" si="3395"/>
        <v>2.9197473031156619E-5</v>
      </c>
      <c r="AW2416" s="13">
        <f t="shared" si="3396"/>
        <v>2.8407760155675043E-7</v>
      </c>
      <c r="AX2416" s="13">
        <f t="shared" si="3397"/>
        <v>2.7785809620108318E-3</v>
      </c>
      <c r="AY2416" s="13">
        <f t="shared" si="3398"/>
        <v>1.7987913671657248E-3</v>
      </c>
      <c r="AZ2416" s="13">
        <f t="shared" si="3399"/>
        <v>5.8224871379100075E-4</v>
      </c>
      <c r="BA2416" s="13">
        <f t="shared" si="3400"/>
        <v>1.2564494541518855E-4</v>
      </c>
      <c r="BB2416" s="13">
        <f t="shared" si="3401"/>
        <v>2.033493411123149E-5</v>
      </c>
      <c r="BC2416" s="13">
        <f t="shared" si="3402"/>
        <v>2.6328765964548809E-6</v>
      </c>
      <c r="BD2416" s="13">
        <f t="shared" si="3403"/>
        <v>1.0331181954256055E-5</v>
      </c>
      <c r="BE2416" s="13">
        <f t="shared" si="3404"/>
        <v>1.6992342645020842E-5</v>
      </c>
      <c r="BF2416" s="13">
        <f t="shared" si="3405"/>
        <v>1.3974185618076553E-5</v>
      </c>
      <c r="BG2416" s="13">
        <f t="shared" si="3406"/>
        <v>7.6614063863124274E-6</v>
      </c>
      <c r="BH2416" s="13">
        <f t="shared" si="3407"/>
        <v>3.1502988485586676E-6</v>
      </c>
      <c r="BI2416" s="13">
        <f t="shared" si="3408"/>
        <v>1.0362988030981439E-6</v>
      </c>
      <c r="BJ2416" s="14">
        <f t="shared" si="3409"/>
        <v>0.61379675330884598</v>
      </c>
      <c r="BK2416" s="14">
        <f t="shared" si="3410"/>
        <v>0.24271029770172872</v>
      </c>
      <c r="BL2416" s="14">
        <f t="shared" si="3411"/>
        <v>0.13915701583123519</v>
      </c>
      <c r="BM2416" s="14">
        <f t="shared" si="3412"/>
        <v>0.40031081520643669</v>
      </c>
      <c r="BN2416" s="14">
        <f t="shared" si="3413"/>
        <v>0.5981241323778238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1.1607000000000001</v>
      </c>
      <c r="F2417" s="10">
        <f>VLOOKUP(B2417,home!$B$2:$E$405,3,FALSE)</f>
        <v>0.54830000000000001</v>
      </c>
      <c r="G2417" s="10">
        <f>VLOOKUP(C2417,away!$B$2:$E$405,4,FALSE)</f>
        <v>0.70489999999999997</v>
      </c>
      <c r="H2417" s="10">
        <f>VLOOKUP(A2417,away!$A$2:$E$405,3,FALSE)</f>
        <v>0.89880000000000004</v>
      </c>
      <c r="I2417" s="10">
        <f>VLOOKUP(C2417,away!$B$2:$E$405,3,FALSE)</f>
        <v>0.70799999999999996</v>
      </c>
      <c r="J2417" s="10">
        <f>VLOOKUP(B2417,home!$B$2:$E$405,4,FALSE)</f>
        <v>1.6183000000000001</v>
      </c>
      <c r="K2417" s="12">
        <f t="shared" si="3358"/>
        <v>0.44860668486900002</v>
      </c>
      <c r="L2417" s="12">
        <f t="shared" si="3359"/>
        <v>1.02980585232</v>
      </c>
      <c r="M2417" s="13">
        <f t="shared" si="3360"/>
        <v>0.22799934172817299</v>
      </c>
      <c r="N2417" s="13">
        <f t="shared" si="3361"/>
        <v>0.10228202884498994</v>
      </c>
      <c r="O2417" s="13">
        <f t="shared" si="3362"/>
        <v>0.23479505643678014</v>
      </c>
      <c r="P2417" s="13">
        <f t="shared" si="3363"/>
        <v>0.10533063189173369</v>
      </c>
      <c r="Q2417" s="13">
        <f t="shared" si="3364"/>
        <v>2.2942200940913187E-2</v>
      </c>
      <c r="R2417" s="13">
        <f t="shared" si="3365"/>
        <v>0.12089666160720043</v>
      </c>
      <c r="S2417" s="13">
        <f t="shared" si="3366"/>
        <v>1.2165103121151903E-2</v>
      </c>
      <c r="T2417" s="13">
        <f t="shared" si="3367"/>
        <v>2.3626012794053811E-2</v>
      </c>
      <c r="U2417" s="13">
        <f t="shared" si="3368"/>
        <v>5.4235050575335494E-2</v>
      </c>
      <c r="V2417" s="13">
        <f t="shared" si="3369"/>
        <v>6.2444527206218469E-4</v>
      </c>
      <c r="W2417" s="13">
        <f t="shared" si="3370"/>
        <v>3.4306749025671719E-3</v>
      </c>
      <c r="X2417" s="13">
        <f t="shared" si="3371"/>
        <v>3.5329290920710198E-3</v>
      </c>
      <c r="Y2417" s="13">
        <f t="shared" si="3372"/>
        <v>1.8191155274231599E-3</v>
      </c>
      <c r="Z2417" s="13">
        <f t="shared" si="3373"/>
        <v>4.1500029883015231E-2</v>
      </c>
      <c r="AA2417" s="13">
        <f t="shared" si="3374"/>
        <v>1.8617190827783896E-2</v>
      </c>
      <c r="AB2417" s="13">
        <f t="shared" si="3375"/>
        <v>4.1758981294128441E-3</v>
      </c>
      <c r="AC2417" s="13">
        <f t="shared" si="3376"/>
        <v>1.8029990401938327E-5</v>
      </c>
      <c r="AD2417" s="13">
        <f t="shared" si="3377"/>
        <v>3.8475592372598467E-4</v>
      </c>
      <c r="AE2417" s="13">
        <f t="shared" si="3378"/>
        <v>3.9622390196780656E-4</v>
      </c>
      <c r="AF2417" s="13">
        <f t="shared" si="3379"/>
        <v>2.0401684653775657E-4</v>
      </c>
      <c r="AG2417" s="13">
        <f t="shared" si="3380"/>
        <v>7.0032580845484364E-5</v>
      </c>
      <c r="AH2417" s="13">
        <f t="shared" si="3381"/>
        <v>1.0684243411245988E-2</v>
      </c>
      <c r="AI2417" s="13">
        <f t="shared" si="3382"/>
        <v>4.7930230170525187E-3</v>
      </c>
      <c r="AJ2417" s="13">
        <f t="shared" si="3383"/>
        <v>1.0750910830903714E-3</v>
      </c>
      <c r="AK2417" s="13">
        <f t="shared" si="3384"/>
        <v>1.6076434890579806E-4</v>
      </c>
      <c r="AL2417" s="13">
        <f t="shared" si="3385"/>
        <v>3.3317820440064777E-7</v>
      </c>
      <c r="AM2417" s="13">
        <f t="shared" si="3386"/>
        <v>3.4520815885284777E-5</v>
      </c>
      <c r="AN2417" s="13">
        <f t="shared" si="3387"/>
        <v>3.5549738225527489E-5</v>
      </c>
      <c r="AO2417" s="13">
        <f t="shared" si="3388"/>
        <v>1.8304664236546106E-5</v>
      </c>
      <c r="AP2417" s="13">
        <f t="shared" si="3389"/>
        <v>6.2834167851825966E-6</v>
      </c>
      <c r="AQ2417" s="13">
        <f t="shared" si="3390"/>
        <v>1.617674844486689E-6</v>
      </c>
      <c r="AR2417" s="13">
        <f t="shared" si="3391"/>
        <v>2.2005392785025045E-3</v>
      </c>
      <c r="AS2417" s="13">
        <f t="shared" si="3392"/>
        <v>9.8717663065302978E-4</v>
      </c>
      <c r="AT2417" s="13">
        <f t="shared" si="3393"/>
        <v>2.2142701782870247E-4</v>
      </c>
      <c r="AU2417" s="13">
        <f t="shared" si="3394"/>
        <v>3.3111213469521054E-5</v>
      </c>
      <c r="AV2417" s="13">
        <f t="shared" si="3395"/>
        <v>3.713477926637905E-6</v>
      </c>
      <c r="AW2417" s="13">
        <f t="shared" si="3396"/>
        <v>4.2755813991088497E-9</v>
      </c>
      <c r="AX2417" s="13">
        <f t="shared" si="3397"/>
        <v>2.5810447955451169E-6</v>
      </c>
      <c r="AY2417" s="13">
        <f t="shared" si="3398"/>
        <v>2.6579750355524395E-6</v>
      </c>
      <c r="AZ2417" s="13">
        <f t="shared" si="3399"/>
        <v>1.3685991234661809E-6</v>
      </c>
      <c r="BA2417" s="13">
        <f t="shared" si="3400"/>
        <v>4.6979712894183192E-7</v>
      </c>
      <c r="BB2417" s="13">
        <f t="shared" si="3401"/>
        <v>1.2094995819685802E-7</v>
      </c>
      <c r="BC2417" s="13">
        <f t="shared" si="3402"/>
        <v>2.4910994957796751E-8</v>
      </c>
      <c r="BD2417" s="13">
        <f t="shared" si="3403"/>
        <v>3.7768803787698474E-4</v>
      </c>
      <c r="BE2417" s="13">
        <f t="shared" si="3404"/>
        <v>1.6943337858667143E-4</v>
      </c>
      <c r="BF2417" s="13">
        <f t="shared" si="3405"/>
        <v>3.8004473136960441E-5</v>
      </c>
      <c r="BG2417" s="13">
        <f t="shared" si="3406"/>
        <v>5.6830202347215958E-6</v>
      </c>
      <c r="BH2417" s="13">
        <f t="shared" si="3407"/>
        <v>6.3736021688547535E-7</v>
      </c>
      <c r="BI2417" s="13">
        <f t="shared" si="3408"/>
        <v>5.7184810792876014E-8</v>
      </c>
      <c r="BJ2417" s="14">
        <f t="shared" si="3409"/>
        <v>0.15879149094210904</v>
      </c>
      <c r="BK2417" s="14">
        <f t="shared" si="3410"/>
        <v>0.34614054315676268</v>
      </c>
      <c r="BL2417" s="14">
        <f t="shared" si="3411"/>
        <v>0.4534704505100508</v>
      </c>
      <c r="BM2417" s="14">
        <f t="shared" si="3412"/>
        <v>0.18565393934269322</v>
      </c>
      <c r="BN2417" s="14">
        <f t="shared" si="3413"/>
        <v>0.81424592144979047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1.1607000000000001</v>
      </c>
      <c r="F2418" s="10">
        <f>VLOOKUP(B2418,home!$B$2:$E$405,3,FALSE)</f>
        <v>0.78320000000000001</v>
      </c>
      <c r="G2418" s="10">
        <f>VLOOKUP(C2418,away!$B$2:$E$405,4,FALSE)</f>
        <v>0.62660000000000005</v>
      </c>
      <c r="H2418" s="10">
        <f>VLOOKUP(A2418,away!$A$2:$E$405,3,FALSE)</f>
        <v>0.89880000000000004</v>
      </c>
      <c r="I2418" s="10">
        <f>VLOOKUP(C2418,away!$B$2:$E$405,3,FALSE)</f>
        <v>1.0114000000000001</v>
      </c>
      <c r="J2418" s="10">
        <f>VLOOKUP(B2418,home!$B$2:$E$405,4,FALSE)</f>
        <v>0.70799999999999996</v>
      </c>
      <c r="K2418" s="12">
        <f t="shared" si="3358"/>
        <v>0.56961714638400007</v>
      </c>
      <c r="L2418" s="12">
        <f t="shared" si="3359"/>
        <v>0.64360479455999997</v>
      </c>
      <c r="M2418" s="13">
        <f t="shared" si="3360"/>
        <v>0.29723805152354005</v>
      </c>
      <c r="N2418" s="13">
        <f t="shared" si="3361"/>
        <v>0.16931189070557928</v>
      </c>
      <c r="O2418" s="13">
        <f t="shared" si="3362"/>
        <v>0.19130383508622267</v>
      </c>
      <c r="P2418" s="13">
        <f t="shared" si="3363"/>
        <v>0.10896994463412953</v>
      </c>
      <c r="Q2418" s="13">
        <f t="shared" si="3364"/>
        <v>4.8221478016295893E-2</v>
      </c>
      <c r="R2418" s="13">
        <f t="shared" si="3365"/>
        <v>6.1562032739604214E-2</v>
      </c>
      <c r="S2418" s="13">
        <f t="shared" si="3366"/>
        <v>9.987322259634078E-3</v>
      </c>
      <c r="T2418" s="13">
        <f t="shared" si="3367"/>
        <v>3.1035574452057669E-2</v>
      </c>
      <c r="U2418" s="13">
        <f t="shared" si="3368"/>
        <v>3.5066789414731743E-2</v>
      </c>
      <c r="V2418" s="13">
        <f t="shared" si="3369"/>
        <v>4.0682616662046959E-4</v>
      </c>
      <c r="W2418" s="13">
        <f t="shared" si="3370"/>
        <v>9.1559269006870874E-3</v>
      </c>
      <c r="X2418" s="13">
        <f t="shared" si="3371"/>
        <v>5.8927984519230895E-3</v>
      </c>
      <c r="Y2418" s="13">
        <f t="shared" si="3372"/>
        <v>1.8963166685167223E-3</v>
      </c>
      <c r="Z2418" s="13">
        <f t="shared" si="3373"/>
        <v>1.3207206478022988E-2</v>
      </c>
      <c r="AA2418" s="13">
        <f t="shared" si="3374"/>
        <v>7.5230512657157352E-3</v>
      </c>
      <c r="AB2418" s="13">
        <f t="shared" si="3375"/>
        <v>2.1426294970387687E-3</v>
      </c>
      <c r="AC2418" s="13">
        <f t="shared" si="3376"/>
        <v>9.3216162569693753E-6</v>
      </c>
      <c r="AD2418" s="13">
        <f t="shared" si="3377"/>
        <v>1.3038432384174699E-3</v>
      </c>
      <c r="AE2418" s="13">
        <f t="shared" si="3378"/>
        <v>8.3915975960012067E-4</v>
      </c>
      <c r="AF2418" s="13">
        <f t="shared" si="3379"/>
        <v>2.7004362234022723E-4</v>
      </c>
      <c r="AG2418" s="13">
        <f t="shared" si="3380"/>
        <v>5.7933790026173396E-5</v>
      </c>
      <c r="AH2418" s="13">
        <f t="shared" si="3381"/>
        <v>2.1250553529998713E-3</v>
      </c>
      <c r="AI2418" s="13">
        <f t="shared" si="3382"/>
        <v>1.2104679660838308E-3</v>
      </c>
      <c r="AJ2418" s="13">
        <f t="shared" si="3383"/>
        <v>3.4475165431495819E-4</v>
      </c>
      <c r="AK2418" s="13">
        <f t="shared" si="3384"/>
        <v>6.5458817847349911E-5</v>
      </c>
      <c r="AL2418" s="13">
        <f t="shared" si="3385"/>
        <v>1.3669528544088308E-7</v>
      </c>
      <c r="AM2418" s="13">
        <f t="shared" si="3386"/>
        <v>1.4853829295988661E-4</v>
      </c>
      <c r="AN2418" s="13">
        <f t="shared" si="3387"/>
        <v>9.5599957524740911E-5</v>
      </c>
      <c r="AO2418" s="13">
        <f t="shared" si="3388"/>
        <v>3.0764295511327789E-5</v>
      </c>
      <c r="AP2418" s="13">
        <f t="shared" si="3389"/>
        <v>6.6000160307837514E-6</v>
      </c>
      <c r="AQ2418" s="13">
        <f t="shared" si="3390"/>
        <v>1.0619504903963205E-6</v>
      </c>
      <c r="AR2418" s="13">
        <f t="shared" si="3391"/>
        <v>2.7353916277922223E-4</v>
      </c>
      <c r="AS2418" s="13">
        <f t="shared" si="3392"/>
        <v>1.5581259732656906E-4</v>
      </c>
      <c r="AT2418" s="13">
        <f t="shared" si="3393"/>
        <v>4.4376763529919774E-5</v>
      </c>
      <c r="AU2418" s="13">
        <f t="shared" si="3394"/>
        <v>8.4259218025568236E-6</v>
      </c>
      <c r="AV2418" s="13">
        <f t="shared" si="3395"/>
        <v>1.1998873832067866E-6</v>
      </c>
      <c r="AW2418" s="13">
        <f t="shared" si="3396"/>
        <v>1.3920452731301672E-9</v>
      </c>
      <c r="AX2418" s="13">
        <f t="shared" si="3397"/>
        <v>1.4101659760760196E-5</v>
      </c>
      <c r="AY2418" s="13">
        <f t="shared" si="3398"/>
        <v>9.075895833279084E-6</v>
      </c>
      <c r="AZ2418" s="13">
        <f t="shared" si="3399"/>
        <v>2.9206450366127715E-6</v>
      </c>
      <c r="BA2418" s="13">
        <f t="shared" si="3400"/>
        <v>6.2658038292394888E-7</v>
      </c>
      <c r="BB2418" s="13">
        <f t="shared" si="3401"/>
        <v>1.0081753465677355E-7</v>
      </c>
      <c r="BC2418" s="13">
        <f t="shared" si="3402"/>
        <v>1.2977329736163688E-8</v>
      </c>
      <c r="BD2418" s="13">
        <f t="shared" si="3403"/>
        <v>2.934185277743926E-5</v>
      </c>
      <c r="BE2418" s="13">
        <f t="shared" si="3404"/>
        <v>1.67136224487044E-5</v>
      </c>
      <c r="BF2418" s="13">
        <f t="shared" si="3405"/>
        <v>4.7601829624852825E-6</v>
      </c>
      <c r="BG2418" s="13">
        <f t="shared" si="3406"/>
        <v>9.0382727845220081E-7</v>
      </c>
      <c r="BH2418" s="13">
        <f t="shared" si="3407"/>
        <v>1.2870887879398989E-7</v>
      </c>
      <c r="BI2418" s="13">
        <f t="shared" si="3408"/>
        <v>1.4662956850583342E-8</v>
      </c>
      <c r="BJ2418" s="14">
        <f t="shared" si="3409"/>
        <v>0.26829436869383877</v>
      </c>
      <c r="BK2418" s="14">
        <f t="shared" si="3410"/>
        <v>0.41662067879129977</v>
      </c>
      <c r="BL2418" s="14">
        <f t="shared" si="3411"/>
        <v>0.3018792889846833</v>
      </c>
      <c r="BM2418" s="14">
        <f t="shared" si="3412"/>
        <v>0.1233852357386853</v>
      </c>
      <c r="BN2418" s="14">
        <f t="shared" si="3413"/>
        <v>0.87660723270537177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1.7444</v>
      </c>
      <c r="F2419" s="10">
        <f>VLOOKUP(B2419,home!$B$2:$E$405,3,FALSE)</f>
        <v>1.5924</v>
      </c>
      <c r="G2419" s="10">
        <f>VLOOKUP(C2419,away!$B$2:$E$405,4,FALSE)</f>
        <v>0.89170000000000005</v>
      </c>
      <c r="H2419" s="10">
        <f>VLOOKUP(A2419,away!$A$2:$E$405,3,FALSE)</f>
        <v>1.5556000000000001</v>
      </c>
      <c r="I2419" s="10">
        <f>VLOOKUP(C2419,away!$B$2:$E$405,3,FALSE)</f>
        <v>1.0713999999999999</v>
      </c>
      <c r="J2419" s="10">
        <f>VLOOKUP(B2419,home!$B$2:$E$405,4,FALSE)</f>
        <v>0.71430000000000005</v>
      </c>
      <c r="K2419" s="12">
        <f t="shared" si="3358"/>
        <v>2.4769487087519999</v>
      </c>
      <c r="L2419" s="12">
        <f t="shared" si="3359"/>
        <v>1.190502266712</v>
      </c>
      <c r="M2419" s="13">
        <f t="shared" si="3360"/>
        <v>2.5541492931049681E-2</v>
      </c>
      <c r="N2419" s="13">
        <f t="shared" si="3361"/>
        <v>6.3264967935161828E-2</v>
      </c>
      <c r="O2419" s="13">
        <f t="shared" si="3362"/>
        <v>3.0407205229623167E-2</v>
      </c>
      <c r="P2419" s="13">
        <f t="shared" si="3363"/>
        <v>7.5317087730272153E-2</v>
      </c>
      <c r="Q2419" s="13">
        <f t="shared" si="3364"/>
        <v>7.8352040318117905E-2</v>
      </c>
      <c r="R2419" s="13">
        <f t="shared" si="3365"/>
        <v>1.8099923375121684E-2</v>
      </c>
      <c r="S2419" s="13">
        <f t="shared" si="3366"/>
        <v>5.5524002840036661E-2</v>
      </c>
      <c r="T2419" s="13">
        <f t="shared" si="3367"/>
        <v>9.3278281600229357E-2</v>
      </c>
      <c r="U2419" s="13">
        <f t="shared" si="3368"/>
        <v>4.4832581832517787E-2</v>
      </c>
      <c r="V2419" s="13">
        <f t="shared" si="3369"/>
        <v>1.8192211587840627E-2</v>
      </c>
      <c r="W2419" s="13">
        <f t="shared" si="3370"/>
        <v>6.4691328364682263E-2</v>
      </c>
      <c r="X2419" s="13">
        <f t="shared" si="3371"/>
        <v>7.7015173054764519E-2</v>
      </c>
      <c r="Y2419" s="13">
        <f t="shared" si="3372"/>
        <v>4.5843369046457062E-2</v>
      </c>
      <c r="Z2419" s="13">
        <f t="shared" si="3373"/>
        <v>7.1826666017986273E-3</v>
      </c>
      <c r="AA2419" s="13">
        <f t="shared" si="3374"/>
        <v>1.7791096764721223E-2</v>
      </c>
      <c r="AB2419" s="13">
        <f t="shared" si="3375"/>
        <v>2.2033817079329061E-2</v>
      </c>
      <c r="AC2419" s="13">
        <f t="shared" si="3376"/>
        <v>3.3528394362751634E-3</v>
      </c>
      <c r="AD2419" s="13">
        <f t="shared" si="3377"/>
        <v>4.0059275565087829E-2</v>
      </c>
      <c r="AE2419" s="13">
        <f t="shared" si="3378"/>
        <v>4.769065836307769E-2</v>
      </c>
      <c r="AF2419" s="13">
        <f t="shared" si="3379"/>
        <v>2.8387918441115802E-2</v>
      </c>
      <c r="AG2419" s="13">
        <f t="shared" si="3380"/>
        <v>1.126529375046125E-2</v>
      </c>
      <c r="AH2419" s="13">
        <f t="shared" si="3381"/>
        <v>2.1377452176194623E-3</v>
      </c>
      <c r="AI2419" s="13">
        <f t="shared" si="3382"/>
        <v>5.2950852564232886E-3</v>
      </c>
      <c r="AJ2419" s="13">
        <f t="shared" si="3383"/>
        <v>6.5578272943147102E-3</v>
      </c>
      <c r="AK2419" s="13">
        <f t="shared" si="3384"/>
        <v>5.4144672829571474E-3</v>
      </c>
      <c r="AL2419" s="13">
        <f t="shared" si="3385"/>
        <v>3.9547586767798936E-4</v>
      </c>
      <c r="AM2419" s="13">
        <f t="shared" si="3386"/>
        <v>1.9844954176896978E-2</v>
      </c>
      <c r="AN2419" s="13">
        <f t="shared" si="3387"/>
        <v>2.3625462930391621E-2</v>
      </c>
      <c r="AO2419" s="13">
        <f t="shared" si="3388"/>
        <v>1.406308358537578E-2</v>
      </c>
      <c r="AP2419" s="13">
        <f t="shared" si="3389"/>
        <v>5.580710961783396E-3</v>
      </c>
      <c r="AQ2419" s="13">
        <f t="shared" si="3390"/>
        <v>1.6609622624669106E-3</v>
      </c>
      <c r="AR2419" s="13">
        <f t="shared" si="3391"/>
        <v>5.0899810544574088E-4</v>
      </c>
      <c r="AS2419" s="13">
        <f t="shared" si="3392"/>
        <v>1.260762200041042E-3</v>
      </c>
      <c r="AT2419" s="13">
        <f t="shared" si="3393"/>
        <v>1.5614216517174952E-3</v>
      </c>
      <c r="AU2419" s="13">
        <f t="shared" si="3394"/>
        <v>1.2891871146796883E-3</v>
      </c>
      <c r="AV2419" s="13">
        <f t="shared" si="3395"/>
        <v>7.9831258976139241E-4</v>
      </c>
      <c r="AW2419" s="13">
        <f t="shared" si="3396"/>
        <v>3.2394011124388176E-5</v>
      </c>
      <c r="AX2419" s="13">
        <f t="shared" si="3397"/>
        <v>8.1924889372845897E-3</v>
      </c>
      <c r="AY2419" s="13">
        <f t="shared" si="3398"/>
        <v>9.753176649850287E-3</v>
      </c>
      <c r="AZ2419" s="13">
        <f t="shared" si="3399"/>
        <v>5.8055894546446595E-3</v>
      </c>
      <c r="BA2419" s="13">
        <f t="shared" si="3400"/>
        <v>2.3038558017845841E-3</v>
      </c>
      <c r="BB2419" s="13">
        <f t="shared" si="3401"/>
        <v>6.856863885505353E-4</v>
      </c>
      <c r="BC2419" s="13">
        <f t="shared" si="3402"/>
        <v>1.632622399645953E-4</v>
      </c>
      <c r="BD2419" s="13">
        <f t="shared" si="3403"/>
        <v>1.0099389971421128E-4</v>
      </c>
      <c r="BE2419" s="13">
        <f t="shared" si="3404"/>
        <v>2.5015670948894456E-4</v>
      </c>
      <c r="BF2419" s="13">
        <f t="shared" si="3405"/>
        <v>3.0981266927714528E-4</v>
      </c>
      <c r="BG2419" s="13">
        <f t="shared" si="3406"/>
        <v>2.5579669704034512E-4</v>
      </c>
      <c r="BH2419" s="13">
        <f t="shared" si="3407"/>
        <v>1.5839882460927732E-4</v>
      </c>
      <c r="BI2419" s="13">
        <f t="shared" si="3408"/>
        <v>7.8469152816756831E-5</v>
      </c>
      <c r="BJ2419" s="14">
        <f t="shared" si="3409"/>
        <v>0.64152753982814947</v>
      </c>
      <c r="BK2419" s="14">
        <f t="shared" si="3410"/>
        <v>0.18807628704300255</v>
      </c>
      <c r="BL2419" s="14">
        <f t="shared" si="3411"/>
        <v>0.15914205894721956</v>
      </c>
      <c r="BM2419" s="14">
        <f t="shared" si="3412"/>
        <v>0.69522505226209785</v>
      </c>
      <c r="BN2419" s="14">
        <f t="shared" si="3413"/>
        <v>0.2909827175193464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1.7444</v>
      </c>
      <c r="F2420" s="10">
        <f>VLOOKUP(B2420,home!$B$2:$E$405,3,FALSE)</f>
        <v>1.2101999999999999</v>
      </c>
      <c r="G2420" s="10">
        <f>VLOOKUP(C2420,away!$B$2:$E$405,4,FALSE)</f>
        <v>0.76439999999999997</v>
      </c>
      <c r="H2420" s="10">
        <f>VLOOKUP(A2420,away!$A$2:$E$405,3,FALSE)</f>
        <v>1.5556000000000001</v>
      </c>
      <c r="I2420" s="10">
        <f>VLOOKUP(C2420,away!$B$2:$E$405,3,FALSE)</f>
        <v>0.85709999999999997</v>
      </c>
      <c r="J2420" s="10">
        <f>VLOOKUP(B2420,home!$B$2:$E$405,4,FALSE)</f>
        <v>0.78569999999999995</v>
      </c>
      <c r="K2420" s="12">
        <f t="shared" si="3358"/>
        <v>1.6137041094719999</v>
      </c>
      <c r="L2420" s="12">
        <f t="shared" si="3359"/>
        <v>1.0475775499319999</v>
      </c>
      <c r="M2420" s="13">
        <f t="shared" si="3360"/>
        <v>6.9858629374179415E-2</v>
      </c>
      <c r="N2420" s="13">
        <f t="shared" si="3361"/>
        <v>0.11273115730319468</v>
      </c>
      <c r="O2420" s="13">
        <f t="shared" si="3362"/>
        <v>7.3182331801410511E-2</v>
      </c>
      <c r="P2420" s="13">
        <f t="shared" si="3363"/>
        <v>0.11809462956867955</v>
      </c>
      <c r="Q2420" s="13">
        <f t="shared" si="3364"/>
        <v>9.095736590284989E-2</v>
      </c>
      <c r="R2420" s="13">
        <f t="shared" si="3365"/>
        <v>3.8332083923416152E-2</v>
      </c>
      <c r="S2420" s="13">
        <f t="shared" si="3366"/>
        <v>4.9909158173801732E-2</v>
      </c>
      <c r="T2420" s="13">
        <f t="shared" si="3367"/>
        <v>9.5284894520775903E-2</v>
      </c>
      <c r="U2420" s="13">
        <f t="shared" si="3368"/>
        <v>6.1856641351842219E-2</v>
      </c>
      <c r="V2420" s="13">
        <f t="shared" si="3369"/>
        <v>9.3744937286130738E-3</v>
      </c>
      <c r="W2420" s="13">
        <f t="shared" si="3370"/>
        <v>4.8926091714725728E-2</v>
      </c>
      <c r="X2420" s="13">
        <f t="shared" si="3371"/>
        <v>5.1253875286260693E-2</v>
      </c>
      <c r="Y2420" s="13">
        <f t="shared" si="3372"/>
        <v>2.6846204548450627E-2</v>
      </c>
      <c r="Z2420" s="13">
        <f t="shared" si="3373"/>
        <v>1.3385276853426699E-2</v>
      </c>
      <c r="AA2420" s="13">
        <f t="shared" si="3374"/>
        <v>2.1599876264795103E-2</v>
      </c>
      <c r="AB2420" s="13">
        <f t="shared" si="3375"/>
        <v>1.7427904546293289E-2</v>
      </c>
      <c r="AC2420" s="13">
        <f t="shared" si="3376"/>
        <v>9.9046225050514365E-4</v>
      </c>
      <c r="AD2420" s="13">
        <f t="shared" si="3377"/>
        <v>1.9738058815114236E-2</v>
      </c>
      <c r="AE2420" s="13">
        <f t="shared" si="3378"/>
        <v>2.0677147293951082E-2</v>
      </c>
      <c r="AF2420" s="13">
        <f t="shared" si="3379"/>
        <v>1.0830457650890178E-2</v>
      </c>
      <c r="AG2420" s="13">
        <f t="shared" si="3380"/>
        <v>3.7819147635206061E-3</v>
      </c>
      <c r="AH2420" s="13">
        <f t="shared" si="3381"/>
        <v>3.5055288828185621E-3</v>
      </c>
      <c r="AI2420" s="13">
        <f t="shared" si="3382"/>
        <v>5.6568863640771017E-3</v>
      </c>
      <c r="AJ2420" s="13">
        <f t="shared" si="3383"/>
        <v>4.5642703862636708E-3</v>
      </c>
      <c r="AK2420" s="13">
        <f t="shared" si="3384"/>
        <v>2.4551272930183454E-3</v>
      </c>
      <c r="AL2420" s="13">
        <f t="shared" si="3385"/>
        <v>6.6974272826714494E-5</v>
      </c>
      <c r="AM2420" s="13">
        <f t="shared" si="3386"/>
        <v>6.3702773245899701E-3</v>
      </c>
      <c r="AN2420" s="13">
        <f t="shared" si="3387"/>
        <v>6.6733595120813359E-3</v>
      </c>
      <c r="AO2420" s="13">
        <f t="shared" si="3388"/>
        <v>3.4954308037407861E-3</v>
      </c>
      <c r="AP2420" s="13">
        <f t="shared" si="3389"/>
        <v>1.2205782791132047E-3</v>
      </c>
      <c r="AQ2420" s="13">
        <f t="shared" si="3390"/>
        <v>3.1966260078340687E-4</v>
      </c>
      <c r="AR2420" s="13">
        <f t="shared" si="3391"/>
        <v>7.3446267165578618E-4</v>
      </c>
      <c r="AS2420" s="13">
        <f t="shared" si="3392"/>
        <v>1.1852054315047262E-3</v>
      </c>
      <c r="AT2420" s="13">
        <f t="shared" si="3393"/>
        <v>9.5628543769385617E-4</v>
      </c>
      <c r="AU2420" s="13">
        <f t="shared" si="3394"/>
        <v>5.1438724687826842E-4</v>
      </c>
      <c r="AV2420" s="13">
        <f t="shared" si="3395"/>
        <v>2.0751720353686268E-4</v>
      </c>
      <c r="AW2420" s="13">
        <f t="shared" si="3396"/>
        <v>3.1449633873108812E-6</v>
      </c>
      <c r="AX2420" s="13">
        <f t="shared" si="3397"/>
        <v>1.7132904495278558E-3</v>
      </c>
      <c r="AY2420" s="13">
        <f t="shared" si="3398"/>
        <v>1.7948046114382857E-3</v>
      </c>
      <c r="AZ2420" s="13">
        <f t="shared" si="3399"/>
        <v>9.4009850872858725E-4</v>
      </c>
      <c r="BA2420" s="13">
        <f t="shared" si="3400"/>
        <v>3.2827536415620676E-4</v>
      </c>
      <c r="BB2420" s="13">
        <f t="shared" si="3401"/>
        <v>8.5973475421448518E-5</v>
      </c>
      <c r="BC2420" s="13">
        <f t="shared" si="3402"/>
        <v>1.8012776548228017E-5</v>
      </c>
      <c r="BD2420" s="13">
        <f t="shared" si="3403"/>
        <v>1.2823443434827988E-4</v>
      </c>
      <c r="BE2420" s="13">
        <f t="shared" si="3404"/>
        <v>2.0693243368363659E-4</v>
      </c>
      <c r="BF2420" s="13">
        <f t="shared" si="3405"/>
        <v>1.6696385930916328E-4</v>
      </c>
      <c r="BG2420" s="13">
        <f t="shared" si="3406"/>
        <v>8.9810088633500505E-5</v>
      </c>
      <c r="BH2420" s="13">
        <f t="shared" si="3407"/>
        <v>3.6231727274981116E-5</v>
      </c>
      <c r="BI2420" s="13">
        <f t="shared" si="3408"/>
        <v>1.1693457439381145E-5</v>
      </c>
      <c r="BJ2420" s="14">
        <f t="shared" si="3409"/>
        <v>0.50398693150586305</v>
      </c>
      <c r="BK2420" s="14">
        <f t="shared" si="3410"/>
        <v>0.25008915198004389</v>
      </c>
      <c r="BL2420" s="14">
        <f t="shared" si="3411"/>
        <v>0.2328183748058934</v>
      </c>
      <c r="BM2420" s="14">
        <f t="shared" si="3412"/>
        <v>0.49533187762344572</v>
      </c>
      <c r="BN2420" s="14">
        <f t="shared" si="3413"/>
        <v>0.50315619787373012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1.1607000000000001</v>
      </c>
      <c r="F2421" s="10">
        <f>VLOOKUP(B2421,home!$B$2:$E$405,3,FALSE)</f>
        <v>0.68920000000000003</v>
      </c>
      <c r="G2421" s="10">
        <f>VLOOKUP(C2421,away!$B$2:$E$405,4,FALSE)</f>
        <v>1.4881</v>
      </c>
      <c r="H2421" s="10">
        <f>VLOOKUP(A2421,away!$A$2:$E$405,3,FALSE)</f>
        <v>0.89880000000000004</v>
      </c>
      <c r="I2421" s="10">
        <f>VLOOKUP(C2421,away!$B$2:$E$405,3,FALSE)</f>
        <v>0.80920000000000003</v>
      </c>
      <c r="J2421" s="10">
        <f>VLOOKUP(B2421,home!$B$2:$E$405,4,FALSE)</f>
        <v>1.3351</v>
      </c>
      <c r="K2421" s="12">
        <f t="shared" si="3358"/>
        <v>1.190412202164</v>
      </c>
      <c r="L2421" s="12">
        <f t="shared" si="3359"/>
        <v>0.97103019249600009</v>
      </c>
      <c r="M2421" s="13">
        <f t="shared" si="3360"/>
        <v>0.11515889660874715</v>
      </c>
      <c r="N2421" s="13">
        <f t="shared" si="3361"/>
        <v>0.13708655571079509</v>
      </c>
      <c r="O2421" s="13">
        <f t="shared" si="3362"/>
        <v>0.11182276554161871</v>
      </c>
      <c r="P2421" s="13">
        <f t="shared" si="3363"/>
        <v>0.13311518458046701</v>
      </c>
      <c r="Q2421" s="13">
        <f t="shared" si="3364"/>
        <v>8.1594754335382741E-2</v>
      </c>
      <c r="R2421" s="13">
        <f t="shared" si="3365"/>
        <v>5.4291640774656542E-2</v>
      </c>
      <c r="S2421" s="13">
        <f t="shared" si="3366"/>
        <v>3.846783202971802E-2</v>
      </c>
      <c r="T2421" s="13">
        <f t="shared" si="3367"/>
        <v>7.9230970008950533E-2</v>
      </c>
      <c r="U2421" s="13">
        <f t="shared" si="3368"/>
        <v>6.4629431653655714E-2</v>
      </c>
      <c r="V2421" s="13">
        <f t="shared" si="3369"/>
        <v>4.9406638342920353E-3</v>
      </c>
      <c r="W2421" s="13">
        <f t="shared" si="3370"/>
        <v>3.2377130397804516E-2</v>
      </c>
      <c r="X2421" s="13">
        <f t="shared" si="3371"/>
        <v>3.1439171162648216E-2</v>
      </c>
      <c r="Y2421" s="13">
        <f t="shared" si="3372"/>
        <v>1.5264192212990493E-2</v>
      </c>
      <c r="Z2421" s="13">
        <f t="shared" si="3373"/>
        <v>1.7572940797446146E-2</v>
      </c>
      <c r="AA2421" s="13">
        <f t="shared" si="3374"/>
        <v>2.0919043153185466E-2</v>
      </c>
      <c r="AB2421" s="13">
        <f t="shared" si="3375"/>
        <v>1.245114211357363E-2</v>
      </c>
      <c r="AC2421" s="13">
        <f t="shared" si="3376"/>
        <v>3.5694017007120818E-4</v>
      </c>
      <c r="AD2421" s="13">
        <f t="shared" si="3377"/>
        <v>9.6355327741503675E-3</v>
      </c>
      <c r="AE2421" s="13">
        <f t="shared" si="3378"/>
        <v>9.3563932444847495E-3</v>
      </c>
      <c r="AF2421" s="13">
        <f t="shared" si="3379"/>
        <v>4.5426701666301502E-3</v>
      </c>
      <c r="AG2421" s="13">
        <f t="shared" si="3380"/>
        <v>1.4703566287829039E-3</v>
      </c>
      <c r="AH2421" s="13">
        <f t="shared" si="3381"/>
        <v>4.2659640213162358E-3</v>
      </c>
      <c r="AI2421" s="13">
        <f t="shared" si="3382"/>
        <v>5.0782556249674539E-3</v>
      </c>
      <c r="AJ2421" s="13">
        <f t="shared" si="3383"/>
        <v>3.0226087308346137E-3</v>
      </c>
      <c r="AK2421" s="13">
        <f t="shared" si="3384"/>
        <v>1.1993834385176552E-3</v>
      </c>
      <c r="AL2421" s="13">
        <f t="shared" si="3385"/>
        <v>1.650385963132027E-5</v>
      </c>
      <c r="AM2421" s="13">
        <f t="shared" si="3386"/>
        <v>2.294051157739947E-3</v>
      </c>
      <c r="AN2421" s="13">
        <f t="shared" si="3387"/>
        <v>2.2275929372958924E-3</v>
      </c>
      <c r="AO2421" s="13">
        <f t="shared" si="3388"/>
        <v>1.0815299993525802E-3</v>
      </c>
      <c r="AP2421" s="13">
        <f t="shared" si="3389"/>
        <v>3.5006609448717834E-4</v>
      </c>
      <c r="AQ2421" s="13">
        <f t="shared" si="3390"/>
        <v>8.498118677905192E-5</v>
      </c>
      <c r="AR2421" s="13">
        <f t="shared" si="3391"/>
        <v>8.2847597295994326E-4</v>
      </c>
      <c r="AS2421" s="13">
        <f t="shared" si="3392"/>
        <v>9.8622790741120878E-4</v>
      </c>
      <c r="AT2421" s="13">
        <f t="shared" si="3393"/>
        <v>5.8700886754848528E-4</v>
      </c>
      <c r="AU2421" s="13">
        <f t="shared" si="3394"/>
        <v>2.3292750623606269E-4</v>
      </c>
      <c r="AV2421" s="13">
        <f t="shared" si="3395"/>
        <v>6.9319936410760082E-5</v>
      </c>
      <c r="AW2421" s="13">
        <f t="shared" si="3396"/>
        <v>5.2992343280291437E-7</v>
      </c>
      <c r="AX2421" s="13">
        <f t="shared" si="3397"/>
        <v>4.5514441509368061E-4</v>
      </c>
      <c r="AY2421" s="13">
        <f t="shared" si="3398"/>
        <v>4.4195896900189603E-4</v>
      </c>
      <c r="AZ2421" s="13">
        <f t="shared" si="3399"/>
        <v>2.1457775137262238E-4</v>
      </c>
      <c r="BA2421" s="13">
        <f t="shared" si="3400"/>
        <v>6.9453825073572127E-5</v>
      </c>
      <c r="BB2421" s="13">
        <f t="shared" si="3401"/>
        <v>1.6860440282693565E-5</v>
      </c>
      <c r="BC2421" s="13">
        <f t="shared" si="3402"/>
        <v>3.2743993146542506E-6</v>
      </c>
      <c r="BD2421" s="13">
        <f t="shared" si="3403"/>
        <v>1.3407919725026739E-4</v>
      </c>
      <c r="BE2421" s="13">
        <f t="shared" si="3404"/>
        <v>1.5960951246307215E-4</v>
      </c>
      <c r="BF2421" s="13">
        <f t="shared" si="3405"/>
        <v>9.5000555608744077E-5</v>
      </c>
      <c r="BG2421" s="13">
        <f t="shared" si="3406"/>
        <v>3.7696606869669521E-5</v>
      </c>
      <c r="BH2421" s="13">
        <f t="shared" si="3407"/>
        <v>1.1218625199458471E-5</v>
      </c>
      <c r="BI2421" s="13">
        <f t="shared" si="3408"/>
        <v>2.6709576657879803E-6</v>
      </c>
      <c r="BJ2421" s="14">
        <f t="shared" si="3409"/>
        <v>0.40923721781841355</v>
      </c>
      <c r="BK2421" s="14">
        <f t="shared" si="3410"/>
        <v>0.29249798005192862</v>
      </c>
      <c r="BL2421" s="14">
        <f t="shared" si="3411"/>
        <v>0.28082447069794947</v>
      </c>
      <c r="BM2421" s="14">
        <f t="shared" si="3412"/>
        <v>0.36662138276850142</v>
      </c>
      <c r="BN2421" s="14">
        <f t="shared" si="3413"/>
        <v>0.63306979755166726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1.1607000000000001</v>
      </c>
      <c r="F2422" s="10">
        <f>VLOOKUP(B2422,home!$B$2:$E$405,3,FALSE)</f>
        <v>0.46989999999999998</v>
      </c>
      <c r="G2422" s="10">
        <f>VLOOKUP(C2422,away!$B$2:$E$405,4,FALSE)</f>
        <v>0.62660000000000005</v>
      </c>
      <c r="H2422" s="10">
        <f>VLOOKUP(A2422,away!$A$2:$E$405,3,FALSE)</f>
        <v>0.89880000000000004</v>
      </c>
      <c r="I2422" s="10">
        <f>VLOOKUP(C2422,away!$B$2:$E$405,3,FALSE)</f>
        <v>1.1126</v>
      </c>
      <c r="J2422" s="10">
        <f>VLOOKUP(B2422,home!$B$2:$E$405,4,FALSE)</f>
        <v>1.1126</v>
      </c>
      <c r="K2422" s="12">
        <f t="shared" si="3358"/>
        <v>0.34175574193800001</v>
      </c>
      <c r="L2422" s="12">
        <f t="shared" si="3359"/>
        <v>1.1126054294880001</v>
      </c>
      <c r="M2422" s="13">
        <f t="shared" si="3360"/>
        <v>0.23354951435850799</v>
      </c>
      <c r="N2422" s="13">
        <f t="shared" si="3361"/>
        <v>7.9816887558851482E-2</v>
      </c>
      <c r="O2422" s="13">
        <f t="shared" si="3362"/>
        <v>0.25984845772956155</v>
      </c>
      <c r="P2422" s="13">
        <f t="shared" si="3363"/>
        <v>8.8804702462811358E-2</v>
      </c>
      <c r="Q2422" s="13">
        <f t="shared" si="3364"/>
        <v>1.3638939813428603E-2</v>
      </c>
      <c r="R2422" s="13">
        <f t="shared" si="3365"/>
        <v>0.14455440245699672</v>
      </c>
      <c r="S2422" s="13">
        <f t="shared" si="3366"/>
        <v>8.4417593429489037E-3</v>
      </c>
      <c r="T2422" s="13">
        <f t="shared" si="3367"/>
        <v>1.5174758488880714E-2</v>
      </c>
      <c r="U2422" s="13">
        <f t="shared" si="3368"/>
        <v>4.9402297062095167E-2</v>
      </c>
      <c r="V2422" s="13">
        <f t="shared" si="3369"/>
        <v>3.5665429033437078E-4</v>
      </c>
      <c r="W2422" s="13">
        <f t="shared" si="3370"/>
        <v>1.5537286650620069E-3</v>
      </c>
      <c r="X2422" s="13">
        <f t="shared" si="3371"/>
        <v>1.7286869486991309E-3</v>
      </c>
      <c r="Y2422" s="13">
        <f t="shared" si="3372"/>
        <v>9.6167324250384884E-4</v>
      </c>
      <c r="Z2422" s="13">
        <f t="shared" si="3373"/>
        <v>5.3610671010016007E-2</v>
      </c>
      <c r="AA2422" s="13">
        <f t="shared" si="3374"/>
        <v>1.832175464682205E-2</v>
      </c>
      <c r="AB2422" s="13">
        <f t="shared" si="3375"/>
        <v>3.1307824264653343E-3</v>
      </c>
      <c r="AC2422" s="13">
        <f t="shared" si="3376"/>
        <v>8.4758734732932871E-6</v>
      </c>
      <c r="AD2422" s="13">
        <f t="shared" si="3377"/>
        <v>1.3274892317465109E-4</v>
      </c>
      <c r="AE2422" s="13">
        <f t="shared" si="3378"/>
        <v>1.4769717268280219E-4</v>
      </c>
      <c r="AF2422" s="13">
        <f t="shared" si="3379"/>
        <v>8.2164338123456258E-5</v>
      </c>
      <c r="AG2422" s="13">
        <f t="shared" si="3380"/>
        <v>3.0472162902148435E-5</v>
      </c>
      <c r="AH2422" s="13">
        <f t="shared" si="3381"/>
        <v>1.491188091105968E-2</v>
      </c>
      <c r="AI2422" s="13">
        <f t="shared" si="3382"/>
        <v>5.0962209244503004E-3</v>
      </c>
      <c r="AJ2422" s="13">
        <f t="shared" si="3383"/>
        <v>8.7083138155773622E-4</v>
      </c>
      <c r="AK2422" s="13">
        <f t="shared" si="3384"/>
        <v>9.9203874969052593E-5</v>
      </c>
      <c r="AL2422" s="13">
        <f t="shared" si="3385"/>
        <v>1.2891440583392948E-7</v>
      </c>
      <c r="AM2422" s="13">
        <f t="shared" si="3386"/>
        <v>9.0735413462046892E-6</v>
      </c>
      <c r="AN2422" s="13">
        <f t="shared" si="3387"/>
        <v>1.0095271366471192E-5</v>
      </c>
      <c r="AO2422" s="13">
        <f t="shared" si="3388"/>
        <v>5.6160268672452976E-6</v>
      </c>
      <c r="AP2422" s="13">
        <f t="shared" si="3389"/>
        <v>2.0828073282158673E-6</v>
      </c>
      <c r="AQ2422" s="13">
        <f t="shared" si="3390"/>
        <v>5.7933568548759204E-7</v>
      </c>
      <c r="AR2422" s="13">
        <f t="shared" si="3391"/>
        <v>3.3182079331046934E-3</v>
      </c>
      <c r="AS2422" s="13">
        <f t="shared" si="3392"/>
        <v>1.1340166140827522E-3</v>
      </c>
      <c r="AT2422" s="13">
        <f t="shared" si="3393"/>
        <v>1.9377834465793476E-4</v>
      </c>
      <c r="AU2422" s="13">
        <f t="shared" si="3394"/>
        <v>2.2074953983363326E-5</v>
      </c>
      <c r="AV2422" s="13">
        <f t="shared" si="3395"/>
        <v>1.8860605692078854E-6</v>
      </c>
      <c r="AW2422" s="13">
        <f t="shared" si="3396"/>
        <v>1.3616200740483321E-9</v>
      </c>
      <c r="AX2422" s="13">
        <f t="shared" si="3397"/>
        <v>5.1682247579621708E-7</v>
      </c>
      <c r="AY2422" s="13">
        <f t="shared" si="3398"/>
        <v>5.7501949265230164E-7</v>
      </c>
      <c r="AZ2422" s="13">
        <f t="shared" si="3399"/>
        <v>3.1988490479319313E-7</v>
      </c>
      <c r="BA2422" s="13">
        <f t="shared" si="3400"/>
        <v>1.1863522729471953E-7</v>
      </c>
      <c r="BB2422" s="13">
        <f t="shared" si="3401"/>
        <v>3.2998549504161973E-8</v>
      </c>
      <c r="BC2422" s="13">
        <f t="shared" si="3402"/>
        <v>7.3428730687118338E-9</v>
      </c>
      <c r="BD2422" s="13">
        <f t="shared" si="3403"/>
        <v>6.153093604237389E-4</v>
      </c>
      <c r="BE2422" s="13">
        <f t="shared" si="3404"/>
        <v>2.1028550699301118E-4</v>
      </c>
      <c r="BF2422" s="13">
        <f t="shared" si="3405"/>
        <v>3.5933139730602505E-5</v>
      </c>
      <c r="BG2422" s="13">
        <f t="shared" si="3406"/>
        <v>4.0934522762646291E-6</v>
      </c>
      <c r="BH2422" s="13">
        <f t="shared" si="3407"/>
        <v>3.4974020494065323E-7</v>
      </c>
      <c r="BI2422" s="13">
        <f t="shared" si="3408"/>
        <v>2.3905144645008222E-8</v>
      </c>
      <c r="BJ2422" s="14">
        <f t="shared" si="3409"/>
        <v>0.11329677500042558</v>
      </c>
      <c r="BK2422" s="14">
        <f t="shared" si="3410"/>
        <v>0.33116181026197439</v>
      </c>
      <c r="BL2422" s="14">
        <f t="shared" si="3411"/>
        <v>0.50177179042514852</v>
      </c>
      <c r="BM2422" s="14">
        <f t="shared" si="3412"/>
        <v>0.17962756865953444</v>
      </c>
      <c r="BN2422" s="14">
        <f t="shared" si="3413"/>
        <v>0.8202129043801577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1.1607000000000001</v>
      </c>
      <c r="F2423" s="10">
        <f>VLOOKUP(B2423,home!$B$2:$E$405,3,FALSE)</f>
        <v>0.86150000000000004</v>
      </c>
      <c r="G2423" s="10" t="e">
        <f>VLOOKUP(C2423,away!$B$2:$E$405,4,FALSE)</f>
        <v>#N/A</v>
      </c>
      <c r="H2423" s="10">
        <f>VLOOKUP(A2423,away!$A$2:$E$405,3,FALSE)</f>
        <v>0.89880000000000004</v>
      </c>
      <c r="I2423" s="10" t="e">
        <f>VLOOKUP(C2423,away!$B$2:$E$405,3,FALSE)</f>
        <v>#N/A</v>
      </c>
      <c r="J2423" s="10">
        <f>VLOOKUP(B2423,home!$B$2:$E$405,4,FALSE)</f>
        <v>1.6183000000000001</v>
      </c>
      <c r="K2423" s="12" t="e">
        <f t="shared" si="3358"/>
        <v>#N/A</v>
      </c>
      <c r="L2423" s="12" t="e">
        <f t="shared" si="3359"/>
        <v>#N/A</v>
      </c>
      <c r="M2423" s="13" t="e">
        <f t="shared" si="3360"/>
        <v>#N/A</v>
      </c>
      <c r="N2423" s="13" t="e">
        <f t="shared" si="3361"/>
        <v>#N/A</v>
      </c>
      <c r="O2423" s="13" t="e">
        <f t="shared" si="3362"/>
        <v>#N/A</v>
      </c>
      <c r="P2423" s="13" t="e">
        <f t="shared" si="3363"/>
        <v>#N/A</v>
      </c>
      <c r="Q2423" s="13" t="e">
        <f t="shared" si="3364"/>
        <v>#N/A</v>
      </c>
      <c r="R2423" s="13" t="e">
        <f t="shared" si="3365"/>
        <v>#N/A</v>
      </c>
      <c r="S2423" s="13" t="e">
        <f t="shared" si="3366"/>
        <v>#N/A</v>
      </c>
      <c r="T2423" s="13" t="e">
        <f t="shared" si="3367"/>
        <v>#N/A</v>
      </c>
      <c r="U2423" s="13" t="e">
        <f t="shared" si="3368"/>
        <v>#N/A</v>
      </c>
      <c r="V2423" s="13" t="e">
        <f t="shared" si="3369"/>
        <v>#N/A</v>
      </c>
      <c r="W2423" s="13" t="e">
        <f t="shared" si="3370"/>
        <v>#N/A</v>
      </c>
      <c r="X2423" s="13" t="e">
        <f t="shared" si="3371"/>
        <v>#N/A</v>
      </c>
      <c r="Y2423" s="13" t="e">
        <f t="shared" si="3372"/>
        <v>#N/A</v>
      </c>
      <c r="Z2423" s="13" t="e">
        <f t="shared" si="3373"/>
        <v>#N/A</v>
      </c>
      <c r="AA2423" s="13" t="e">
        <f t="shared" si="3374"/>
        <v>#N/A</v>
      </c>
      <c r="AB2423" s="13" t="e">
        <f t="shared" si="3375"/>
        <v>#N/A</v>
      </c>
      <c r="AC2423" s="13" t="e">
        <f t="shared" si="3376"/>
        <v>#N/A</v>
      </c>
      <c r="AD2423" s="13" t="e">
        <f t="shared" si="3377"/>
        <v>#N/A</v>
      </c>
      <c r="AE2423" s="13" t="e">
        <f t="shared" si="3378"/>
        <v>#N/A</v>
      </c>
      <c r="AF2423" s="13" t="e">
        <f t="shared" si="3379"/>
        <v>#N/A</v>
      </c>
      <c r="AG2423" s="13" t="e">
        <f t="shared" si="3380"/>
        <v>#N/A</v>
      </c>
      <c r="AH2423" s="13" t="e">
        <f t="shared" si="3381"/>
        <v>#N/A</v>
      </c>
      <c r="AI2423" s="13" t="e">
        <f t="shared" si="3382"/>
        <v>#N/A</v>
      </c>
      <c r="AJ2423" s="13" t="e">
        <f t="shared" si="3383"/>
        <v>#N/A</v>
      </c>
      <c r="AK2423" s="13" t="e">
        <f t="shared" si="3384"/>
        <v>#N/A</v>
      </c>
      <c r="AL2423" s="13" t="e">
        <f t="shared" si="3385"/>
        <v>#N/A</v>
      </c>
      <c r="AM2423" s="13" t="e">
        <f t="shared" si="3386"/>
        <v>#N/A</v>
      </c>
      <c r="AN2423" s="13" t="e">
        <f t="shared" si="3387"/>
        <v>#N/A</v>
      </c>
      <c r="AO2423" s="13" t="e">
        <f t="shared" si="3388"/>
        <v>#N/A</v>
      </c>
      <c r="AP2423" s="13" t="e">
        <f t="shared" si="3389"/>
        <v>#N/A</v>
      </c>
      <c r="AQ2423" s="13" t="e">
        <f t="shared" si="3390"/>
        <v>#N/A</v>
      </c>
      <c r="AR2423" s="13" t="e">
        <f t="shared" si="3391"/>
        <v>#N/A</v>
      </c>
      <c r="AS2423" s="13" t="e">
        <f t="shared" si="3392"/>
        <v>#N/A</v>
      </c>
      <c r="AT2423" s="13" t="e">
        <f t="shared" si="3393"/>
        <v>#N/A</v>
      </c>
      <c r="AU2423" s="13" t="e">
        <f t="shared" si="3394"/>
        <v>#N/A</v>
      </c>
      <c r="AV2423" s="13" t="e">
        <f t="shared" si="3395"/>
        <v>#N/A</v>
      </c>
      <c r="AW2423" s="13" t="e">
        <f t="shared" si="3396"/>
        <v>#N/A</v>
      </c>
      <c r="AX2423" s="13" t="e">
        <f t="shared" si="3397"/>
        <v>#N/A</v>
      </c>
      <c r="AY2423" s="13" t="e">
        <f t="shared" si="3398"/>
        <v>#N/A</v>
      </c>
      <c r="AZ2423" s="13" t="e">
        <f t="shared" si="3399"/>
        <v>#N/A</v>
      </c>
      <c r="BA2423" s="13" t="e">
        <f t="shared" si="3400"/>
        <v>#N/A</v>
      </c>
      <c r="BB2423" s="13" t="e">
        <f t="shared" si="3401"/>
        <v>#N/A</v>
      </c>
      <c r="BC2423" s="13" t="e">
        <f t="shared" si="3402"/>
        <v>#N/A</v>
      </c>
      <c r="BD2423" s="13" t="e">
        <f t="shared" si="3403"/>
        <v>#N/A</v>
      </c>
      <c r="BE2423" s="13" t="e">
        <f t="shared" si="3404"/>
        <v>#N/A</v>
      </c>
      <c r="BF2423" s="13" t="e">
        <f t="shared" si="3405"/>
        <v>#N/A</v>
      </c>
      <c r="BG2423" s="13" t="e">
        <f t="shared" si="3406"/>
        <v>#N/A</v>
      </c>
      <c r="BH2423" s="13" t="e">
        <f t="shared" si="3407"/>
        <v>#N/A</v>
      </c>
      <c r="BI2423" s="13" t="e">
        <f t="shared" si="3408"/>
        <v>#N/A</v>
      </c>
      <c r="BJ2423" s="14" t="e">
        <f t="shared" si="3409"/>
        <v>#N/A</v>
      </c>
      <c r="BK2423" s="14" t="e">
        <f t="shared" si="3410"/>
        <v>#N/A</v>
      </c>
      <c r="BL2423" s="14" t="e">
        <f t="shared" si="3411"/>
        <v>#N/A</v>
      </c>
      <c r="BM2423" s="14" t="e">
        <f t="shared" si="3412"/>
        <v>#N/A</v>
      </c>
      <c r="BN2423" s="14" t="e">
        <f t="shared" si="3413"/>
        <v>#N/A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1.7444</v>
      </c>
      <c r="F2424" s="10">
        <f>VLOOKUP(B2424,home!$B$2:$E$405,3,FALSE)</f>
        <v>0.63700000000000001</v>
      </c>
      <c r="G2424" s="10">
        <f>VLOOKUP(C2424,away!$B$2:$E$405,4,FALSE)</f>
        <v>1.4650000000000001</v>
      </c>
      <c r="H2424" s="10">
        <f>VLOOKUP(A2424,away!$A$2:$E$405,3,FALSE)</f>
        <v>1.5556000000000001</v>
      </c>
      <c r="I2424" s="10">
        <f>VLOOKUP(C2424,away!$B$2:$E$405,3,FALSE)</f>
        <v>0.71430000000000005</v>
      </c>
      <c r="J2424" s="10">
        <f>VLOOKUP(B2424,home!$B$2:$E$405,4,FALSE)</f>
        <v>1.5</v>
      </c>
      <c r="K2424" s="12">
        <f t="shared" si="3358"/>
        <v>1.627882802</v>
      </c>
      <c r="L2424" s="12">
        <f t="shared" si="3359"/>
        <v>1.6667476200000002</v>
      </c>
      <c r="M2424" s="13">
        <f t="shared" si="3360"/>
        <v>3.7081747112987021E-2</v>
      </c>
      <c r="N2424" s="13">
        <f t="shared" si="3361"/>
        <v>6.0364738393344719E-2</v>
      </c>
      <c r="O2424" s="13">
        <f t="shared" si="3362"/>
        <v>6.1805913746012991E-2</v>
      </c>
      <c r="P2424" s="13">
        <f t="shared" si="3363"/>
        <v>0.10061278404902994</v>
      </c>
      <c r="Q2424" s="13">
        <f t="shared" si="3364"/>
        <v>4.9133359738877502E-2</v>
      </c>
      <c r="R2424" s="13">
        <f t="shared" si="3365"/>
        <v>5.1507429819046234E-2</v>
      </c>
      <c r="S2424" s="13">
        <f t="shared" si="3366"/>
        <v>6.8247406758185192E-2</v>
      </c>
      <c r="T2424" s="13">
        <f t="shared" si="3367"/>
        <v>8.1892910407377908E-2</v>
      </c>
      <c r="U2424" s="13">
        <f t="shared" si="3368"/>
        <v>8.3848059177647344E-2</v>
      </c>
      <c r="V2424" s="13">
        <f t="shared" si="3369"/>
        <v>2.0574847413458885E-2</v>
      </c>
      <c r="W2424" s="13">
        <f t="shared" si="3370"/>
        <v>2.6661117107799306E-2</v>
      </c>
      <c r="X2424" s="13">
        <f t="shared" si="3371"/>
        <v>4.443735348596578E-2</v>
      </c>
      <c r="Y2424" s="13">
        <f t="shared" si="3372"/>
        <v>3.7032926580916094E-2</v>
      </c>
      <c r="Z2424" s="13">
        <f t="shared" si="3373"/>
        <v>2.8616628687737455E-2</v>
      </c>
      <c r="AA2424" s="13">
        <f t="shared" si="3374"/>
        <v>4.6584517691987633E-2</v>
      </c>
      <c r="AB2424" s="13">
        <f t="shared" si="3375"/>
        <v>3.7917067595125704E-2</v>
      </c>
      <c r="AC2424" s="13">
        <f t="shared" si="3376"/>
        <v>3.4890694897420954E-3</v>
      </c>
      <c r="AD2424" s="13">
        <f t="shared" si="3377"/>
        <v>1.0850293505473613E-2</v>
      </c>
      <c r="AE2424" s="13">
        <f t="shared" si="3378"/>
        <v>1.8084700876549606E-2</v>
      </c>
      <c r="AF2424" s="13">
        <f t="shared" si="3379"/>
        <v>1.5071316072200488E-2</v>
      </c>
      <c r="AG2424" s="13">
        <f t="shared" si="3380"/>
        <v>8.3733600645359719E-3</v>
      </c>
      <c r="AH2424" s="13">
        <f t="shared" si="3381"/>
        <v>1.1924174439427533E-2</v>
      </c>
      <c r="AI2424" s="13">
        <f t="shared" si="3382"/>
        <v>1.9411158497992072E-2</v>
      </c>
      <c r="AJ2424" s="13">
        <f t="shared" si="3383"/>
        <v>1.5799545542888725E-2</v>
      </c>
      <c r="AK2424" s="13">
        <f t="shared" si="3384"/>
        <v>8.5732694895614397E-3</v>
      </c>
      <c r="AL2424" s="13">
        <f t="shared" si="3385"/>
        <v>3.7867147309306247E-4</v>
      </c>
      <c r="AM2424" s="13">
        <f t="shared" si="3386"/>
        <v>3.5326012388425575E-3</v>
      </c>
      <c r="AN2424" s="13">
        <f t="shared" si="3387"/>
        <v>5.8879547072498853E-3</v>
      </c>
      <c r="AO2424" s="13">
        <f t="shared" si="3388"/>
        <v>4.9068672474882726E-3</v>
      </c>
      <c r="AP2424" s="13">
        <f t="shared" si="3389"/>
        <v>2.7261697688023439E-3</v>
      </c>
      <c r="AQ2424" s="13">
        <f t="shared" si="3390"/>
        <v>1.1359592434668144E-3</v>
      </c>
      <c r="AR2424" s="13">
        <f t="shared" si="3391"/>
        <v>3.9749178734761331E-3</v>
      </c>
      <c r="AS2424" s="13">
        <f t="shared" si="3392"/>
        <v>6.4707004455942085E-3</v>
      </c>
      <c r="AT2424" s="13">
        <f t="shared" si="3393"/>
        <v>5.2667709861382748E-3</v>
      </c>
      <c r="AU2424" s="13">
        <f t="shared" si="3394"/>
        <v>2.8578953034690269E-3</v>
      </c>
      <c r="AV2424" s="13">
        <f t="shared" si="3395"/>
        <v>1.1630796536084495E-3</v>
      </c>
      <c r="AW2424" s="13">
        <f t="shared" si="3396"/>
        <v>2.8539940742089252E-5</v>
      </c>
      <c r="AX2424" s="13">
        <f t="shared" si="3397"/>
        <v>9.5844346717261614E-4</v>
      </c>
      <c r="AY2424" s="13">
        <f t="shared" si="3398"/>
        <v>1.5974833678145061E-3</v>
      </c>
      <c r="AZ2424" s="13">
        <f t="shared" si="3399"/>
        <v>1.3313008006472068E-3</v>
      </c>
      <c r="BA2424" s="13">
        <f t="shared" si="3400"/>
        <v>7.3964748032760903E-4</v>
      </c>
      <c r="BB2424" s="13">
        <f t="shared" si="3401"/>
        <v>3.082014193687598E-4</v>
      </c>
      <c r="BC2424" s="13">
        <f t="shared" si="3402"/>
        <v>1.0273879644270041E-4</v>
      </c>
      <c r="BD2424" s="13">
        <f t="shared" si="3403"/>
        <v>1.1041974842186351E-3</v>
      </c>
      <c r="BE2424" s="13">
        <f t="shared" si="3404"/>
        <v>1.7975040945711824E-3</v>
      </c>
      <c r="BF2424" s="13">
        <f t="shared" si="3405"/>
        <v>1.4630630010385051E-3</v>
      </c>
      <c r="BG2424" s="13">
        <f t="shared" si="3406"/>
        <v>7.9389836587769708E-4</v>
      </c>
      <c r="BH2424" s="13">
        <f t="shared" si="3407"/>
        <v>3.2309337408705158E-4</v>
      </c>
      <c r="BI2424" s="13">
        <f t="shared" si="3408"/>
        <v>1.0519162942329273E-4</v>
      </c>
      <c r="BJ2424" s="14">
        <f t="shared" si="3409"/>
        <v>0.37512944377066432</v>
      </c>
      <c r="BK2424" s="14">
        <f t="shared" si="3410"/>
        <v>0.23198200966431071</v>
      </c>
      <c r="BL2424" s="14">
        <f t="shared" si="3411"/>
        <v>0.36269144821119215</v>
      </c>
      <c r="BM2424" s="14">
        <f t="shared" si="3412"/>
        <v>0.6363446140475334</v>
      </c>
      <c r="BN2424" s="14">
        <f t="shared" si="3413"/>
        <v>0.36050597285929842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1.7444</v>
      </c>
      <c r="F2425" s="10">
        <f>VLOOKUP(B2425,home!$B$2:$E$405,3,FALSE)</f>
        <v>0.70069999999999999</v>
      </c>
      <c r="G2425" s="10">
        <f>VLOOKUP(C2425,away!$B$2:$E$405,4,FALSE)</f>
        <v>0.63700000000000001</v>
      </c>
      <c r="H2425" s="10">
        <f>VLOOKUP(A2425,away!$A$2:$E$405,3,FALSE)</f>
        <v>1.5556000000000001</v>
      </c>
      <c r="I2425" s="10">
        <f>VLOOKUP(C2425,away!$B$2:$E$405,3,FALSE)</f>
        <v>1.2142999999999999</v>
      </c>
      <c r="J2425" s="10">
        <f>VLOOKUP(B2425,home!$B$2:$E$405,4,FALSE)</f>
        <v>1.2857000000000001</v>
      </c>
      <c r="K2425" s="12">
        <f t="shared" si="3358"/>
        <v>0.77860578796000002</v>
      </c>
      <c r="L2425" s="12">
        <f t="shared" si="3359"/>
        <v>2.4286424033560001</v>
      </c>
      <c r="M2425" s="13">
        <f t="shared" si="3360"/>
        <v>4.0467819890383457E-2</v>
      </c>
      <c r="N2425" s="13">
        <f t="shared" si="3361"/>
        <v>3.1508478792775373E-2</v>
      </c>
      <c r="O2425" s="13">
        <f t="shared" si="3362"/>
        <v>9.8281863357158605E-2</v>
      </c>
      <c r="P2425" s="13">
        <f t="shared" si="3363"/>
        <v>7.6522827661377524E-2</v>
      </c>
      <c r="Q2425" s="13">
        <f t="shared" si="3364"/>
        <v>1.2266341978934907E-2</v>
      </c>
      <c r="R2425" s="13">
        <f t="shared" si="3365"/>
        <v>0.11934575041501785</v>
      </c>
      <c r="S2425" s="13">
        <f t="shared" si="3366"/>
        <v>3.6175306509928971E-2</v>
      </c>
      <c r="T2425" s="13">
        <f t="shared" si="3367"/>
        <v>2.9790558264107061E-2</v>
      </c>
      <c r="U2425" s="13">
        <f t="shared" si="3368"/>
        <v>9.2923292041562466E-2</v>
      </c>
      <c r="V2425" s="13">
        <f t="shared" si="3369"/>
        <v>7.6006530982319076E-3</v>
      </c>
      <c r="W2425" s="13">
        <f t="shared" si="3370"/>
        <v>3.1835482872984802E-3</v>
      </c>
      <c r="X2425" s="13">
        <f t="shared" si="3371"/>
        <v>7.7317003636644573E-3</v>
      </c>
      <c r="Y2425" s="13">
        <f t="shared" si="3372"/>
        <v>9.3887676766192564E-3</v>
      </c>
      <c r="Z2425" s="13">
        <f t="shared" si="3373"/>
        <v>9.6616050039418117E-2</v>
      </c>
      <c r="AA2425" s="13">
        <f t="shared" si="3374"/>
        <v>7.5225815770523924E-2</v>
      </c>
      <c r="AB2425" s="13">
        <f t="shared" si="3375"/>
        <v>2.9285627781471289E-2</v>
      </c>
      <c r="AC2425" s="13">
        <f t="shared" si="3376"/>
        <v>8.9828082647733839E-4</v>
      </c>
      <c r="AD2425" s="13">
        <f t="shared" si="3377"/>
        <v>6.1968228068518525E-4</v>
      </c>
      <c r="AE2425" s="13">
        <f t="shared" si="3378"/>
        <v>1.5049866634803957E-3</v>
      </c>
      <c r="AF2425" s="13">
        <f t="shared" si="3379"/>
        <v>1.8275372137068781E-3</v>
      </c>
      <c r="AG2425" s="13">
        <f t="shared" si="3380"/>
        <v>1.479478123639867E-3</v>
      </c>
      <c r="AH2425" s="13">
        <f t="shared" si="3381"/>
        <v>5.8661458992624017E-2</v>
      </c>
      <c r="AI2425" s="13">
        <f t="shared" si="3382"/>
        <v>4.567415150183525E-2</v>
      </c>
      <c r="AJ2425" s="13">
        <f t="shared" si="3383"/>
        <v>1.7781079359745426E-2</v>
      </c>
      <c r="AK2425" s="13">
        <f t="shared" si="3384"/>
        <v>4.6148171018912934E-3</v>
      </c>
      <c r="AL2425" s="13">
        <f t="shared" si="3385"/>
        <v>6.7944345964018567E-5</v>
      </c>
      <c r="AM2425" s="13">
        <f t="shared" si="3386"/>
        <v>9.6497642087547744E-5</v>
      </c>
      <c r="AN2425" s="13">
        <f t="shared" si="3387"/>
        <v>2.3435826539768901E-4</v>
      </c>
      <c r="AO2425" s="13">
        <f t="shared" si="3388"/>
        <v>2.8458621046089343E-4</v>
      </c>
      <c r="AP2425" s="13">
        <f t="shared" si="3389"/>
        <v>2.3038604604524025E-4</v>
      </c>
      <c r="AQ2425" s="13">
        <f t="shared" si="3390"/>
        <v>1.3988133014174964E-4</v>
      </c>
      <c r="AR2425" s="13">
        <f t="shared" si="3391"/>
        <v>2.8493541350443158E-2</v>
      </c>
      <c r="AS2425" s="13">
        <f t="shared" si="3392"/>
        <v>2.2185236214932635E-2</v>
      </c>
      <c r="AT2425" s="13">
        <f t="shared" si="3393"/>
        <v>8.6367766621031749E-3</v>
      </c>
      <c r="AU2425" s="13">
        <f t="shared" si="3394"/>
        <v>2.2415480994771278E-3</v>
      </c>
      <c r="AV2425" s="13">
        <f t="shared" si="3395"/>
        <v>4.3632058106090726E-4</v>
      </c>
      <c r="AW2425" s="13">
        <f t="shared" si="3396"/>
        <v>3.5688806362775167E-6</v>
      </c>
      <c r="AX2425" s="13">
        <f t="shared" si="3397"/>
        <v>1.2522270442309522E-5</v>
      </c>
      <c r="AY2425" s="13">
        <f t="shared" si="3398"/>
        <v>3.0412116982484398E-5</v>
      </c>
      <c r="AZ2425" s="13">
        <f t="shared" si="3399"/>
        <v>3.6930078439742373E-5</v>
      </c>
      <c r="BA2425" s="13">
        <f t="shared" si="3400"/>
        <v>2.9896651486007177E-5</v>
      </c>
      <c r="BB2425" s="13">
        <f t="shared" si="3401"/>
        <v>1.8152068879318307E-5</v>
      </c>
      <c r="BC2425" s="13">
        <f t="shared" si="3402"/>
        <v>8.8169768377902506E-6</v>
      </c>
      <c r="BD2425" s="13">
        <f t="shared" si="3403"/>
        <v>1.1533437124243973E-2</v>
      </c>
      <c r="BE2425" s="13">
        <f t="shared" si="3404"/>
        <v>8.9800009000090952E-3</v>
      </c>
      <c r="BF2425" s="13">
        <f t="shared" si="3405"/>
        <v>3.4959403383165448E-3</v>
      </c>
      <c r="BG2425" s="13">
        <f t="shared" si="3406"/>
        <v>9.0731979392536758E-4</v>
      </c>
      <c r="BH2425" s="13">
        <f t="shared" si="3407"/>
        <v>1.7661111077024139E-4</v>
      </c>
      <c r="BI2425" s="13">
        <f t="shared" si="3408"/>
        <v>2.7502086612750933E-5</v>
      </c>
      <c r="BJ2425" s="14">
        <f t="shared" si="3409"/>
        <v>0.10042351930211262</v>
      </c>
      <c r="BK2425" s="14">
        <f t="shared" si="3410"/>
        <v>0.1617632444493457</v>
      </c>
      <c r="BL2425" s="14">
        <f t="shared" si="3411"/>
        <v>0.62890809058372488</v>
      </c>
      <c r="BM2425" s="14">
        <f t="shared" si="3412"/>
        <v>0.60929097904260732</v>
      </c>
      <c r="BN2425" s="14">
        <f t="shared" si="3413"/>
        <v>0.3783930820956477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1.7444</v>
      </c>
      <c r="F2426" s="10">
        <f>VLOOKUP(B2426,home!$B$2:$E$405,3,FALSE)</f>
        <v>0.76439999999999997</v>
      </c>
      <c r="G2426" s="10">
        <f>VLOOKUP(C2426,away!$B$2:$E$405,4,FALSE)</f>
        <v>0.82799999999999996</v>
      </c>
      <c r="H2426" s="10">
        <f>VLOOKUP(A2426,away!$A$2:$E$405,3,FALSE)</f>
        <v>1.5556000000000001</v>
      </c>
      <c r="I2426" s="10">
        <f>VLOOKUP(C2426,away!$B$2:$E$405,3,FALSE)</f>
        <v>1.0713999999999999</v>
      </c>
      <c r="J2426" s="10">
        <f>VLOOKUP(B2426,home!$B$2:$E$405,4,FALSE)</f>
        <v>0.78569999999999995</v>
      </c>
      <c r="K2426" s="12">
        <f t="shared" si="3358"/>
        <v>1.10407123008</v>
      </c>
      <c r="L2426" s="12">
        <f t="shared" si="3359"/>
        <v>1.3095024932879999</v>
      </c>
      <c r="M2426" s="13">
        <f t="shared" si="3360"/>
        <v>8.9494892410578411E-2</v>
      </c>
      <c r="N2426" s="13">
        <f t="shared" si="3361"/>
        <v>9.8808735949624554E-2</v>
      </c>
      <c r="O2426" s="13">
        <f t="shared" si="3362"/>
        <v>0.11719378474819371</v>
      </c>
      <c r="P2426" s="13">
        <f t="shared" si="3363"/>
        <v>0.12939028608466896</v>
      </c>
      <c r="Q2426" s="13">
        <f t="shared" si="3364"/>
        <v>5.4545941321275951E-2</v>
      </c>
      <c r="R2426" s="13">
        <f t="shared" si="3365"/>
        <v>7.6732776662808436E-2</v>
      </c>
      <c r="S2426" s="13">
        <f t="shared" si="3366"/>
        <v>4.6767602267918866E-2</v>
      </c>
      <c r="T2426" s="13">
        <f t="shared" si="3367"/>
        <v>7.1428046158951791E-2</v>
      </c>
      <c r="U2426" s="13">
        <f t="shared" si="3368"/>
        <v>8.4718451117560822E-2</v>
      </c>
      <c r="V2426" s="13">
        <f t="shared" si="3369"/>
        <v>7.5128724903197434E-3</v>
      </c>
      <c r="W2426" s="13">
        <f t="shared" si="3370"/>
        <v>2.0074201510150887E-2</v>
      </c>
      <c r="X2426" s="13">
        <f t="shared" si="3371"/>
        <v>2.6287216928308318E-2</v>
      </c>
      <c r="Y2426" s="13">
        <f t="shared" si="3372"/>
        <v>1.7211588054611135E-2</v>
      </c>
      <c r="Z2426" s="13">
        <f t="shared" si="3373"/>
        <v>3.3493920785619628E-2</v>
      </c>
      <c r="AA2426" s="13">
        <f t="shared" si="3374"/>
        <v>3.697967432198114E-2</v>
      </c>
      <c r="AB2426" s="13">
        <f t="shared" si="3375"/>
        <v>2.0414097258313755E-2</v>
      </c>
      <c r="AC2426" s="13">
        <f t="shared" si="3376"/>
        <v>6.7887444094324166E-4</v>
      </c>
      <c r="AD2426" s="13">
        <f t="shared" si="3377"/>
        <v>5.5408370885465215E-3</v>
      </c>
      <c r="AE2426" s="13">
        <f t="shared" si="3378"/>
        <v>7.2557399823542914E-3</v>
      </c>
      <c r="AF2426" s="13">
        <f t="shared" si="3379"/>
        <v>4.7507047987711878E-3</v>
      </c>
      <c r="AG2426" s="13">
        <f t="shared" si="3380"/>
        <v>2.0736865929553783E-3</v>
      </c>
      <c r="AH2426" s="13">
        <f t="shared" si="3381"/>
        <v>1.0965093194689923E-2</v>
      </c>
      <c r="AI2426" s="13">
        <f t="shared" si="3382"/>
        <v>1.2106243931403138E-2</v>
      </c>
      <c r="AJ2426" s="13">
        <f t="shared" si="3383"/>
        <v>6.6830778144963991E-3</v>
      </c>
      <c r="AK2426" s="13">
        <f t="shared" si="3384"/>
        <v>2.4595313144571336E-3</v>
      </c>
      <c r="AL2426" s="13">
        <f t="shared" si="3385"/>
        <v>3.926023296446042E-5</v>
      </c>
      <c r="AM2426" s="13">
        <f t="shared" si="3386"/>
        <v>1.2234957640048882E-3</v>
      </c>
      <c r="AN2426" s="13">
        <f t="shared" si="3387"/>
        <v>1.6021707534917072E-3</v>
      </c>
      <c r="AO2426" s="13">
        <f t="shared" si="3388"/>
        <v>1.0490232981852524E-3</v>
      </c>
      <c r="AP2426" s="13">
        <f t="shared" si="3389"/>
        <v>4.5789954149692955E-4</v>
      </c>
      <c r="AQ2426" s="13">
        <f t="shared" si="3390"/>
        <v>1.4990514781641537E-4</v>
      </c>
      <c r="AR2426" s="13">
        <f t="shared" si="3391"/>
        <v>2.8717633755163466E-3</v>
      </c>
      <c r="AS2426" s="13">
        <f t="shared" si="3392"/>
        <v>3.1706313225050254E-3</v>
      </c>
      <c r="AT2426" s="13">
        <f t="shared" si="3393"/>
        <v>1.7503014121841504E-3</v>
      </c>
      <c r="AU2426" s="13">
        <f t="shared" si="3394"/>
        <v>6.4415247772030564E-4</v>
      </c>
      <c r="AV2426" s="13">
        <f t="shared" si="3395"/>
        <v>1.7779755460893443E-4</v>
      </c>
      <c r="AW2426" s="13">
        <f t="shared" si="3396"/>
        <v>1.57671716048489E-6</v>
      </c>
      <c r="AX2426" s="13">
        <f t="shared" si="3397"/>
        <v>2.2513774552709119E-4</v>
      </c>
      <c r="AY2426" s="13">
        <f t="shared" si="3398"/>
        <v>2.9481843910096514E-4</v>
      </c>
      <c r="AZ2426" s="13">
        <f t="shared" si="3399"/>
        <v>1.9303274053499513E-4</v>
      </c>
      <c r="BA2426" s="13">
        <f t="shared" si="3400"/>
        <v>8.425895167226388E-5</v>
      </c>
      <c r="BB2426" s="13">
        <f t="shared" si="3401"/>
        <v>2.7584326824165674E-5</v>
      </c>
      <c r="BC2426" s="13">
        <f t="shared" si="3402"/>
        <v>7.2243489503832014E-6</v>
      </c>
      <c r="BD2426" s="13">
        <f t="shared" si="3403"/>
        <v>6.267635500619693E-4</v>
      </c>
      <c r="BE2426" s="13">
        <f t="shared" si="3404"/>
        <v>6.919916036862261E-4</v>
      </c>
      <c r="BF2426" s="13">
        <f t="shared" si="3405"/>
        <v>3.8200401054344179E-4</v>
      </c>
      <c r="BG2426" s="13">
        <f t="shared" si="3406"/>
        <v>1.4058654593873039E-4</v>
      </c>
      <c r="BH2426" s="13">
        <f t="shared" si="3407"/>
        <v>3.8804390176818131E-5</v>
      </c>
      <c r="BI2426" s="13">
        <f t="shared" si="3408"/>
        <v>8.568562159004768E-6</v>
      </c>
      <c r="BJ2426" s="14">
        <f t="shared" si="3409"/>
        <v>0.31329124944315506</v>
      </c>
      <c r="BK2426" s="14">
        <f t="shared" si="3410"/>
        <v>0.2741786063664946</v>
      </c>
      <c r="BL2426" s="14">
        <f t="shared" si="3411"/>
        <v>0.37875609516900549</v>
      </c>
      <c r="BM2426" s="14">
        <f t="shared" si="3412"/>
        <v>0.43326021286518429</v>
      </c>
      <c r="BN2426" s="14">
        <f t="shared" si="3413"/>
        <v>0.56616641717714999</v>
      </c>
    </row>
    <row r="2427" spans="1:66" x14ac:dyDescent="0.25">
      <c r="A2427" t="s">
        <v>347</v>
      </c>
      <c r="B2427" t="s">
        <v>247</v>
      </c>
      <c r="C2427" t="s">
        <v>251</v>
      </c>
      <c r="D2427" t="s">
        <v>474</v>
      </c>
      <c r="E2427" s="10">
        <f>VLOOKUP(A2427,home!$A$2:$E$405,3,FALSE)</f>
        <v>1.1607000000000001</v>
      </c>
      <c r="F2427" s="10">
        <f>VLOOKUP(B2427,home!$B$2:$E$405,3,FALSE)</f>
        <v>1.4881</v>
      </c>
      <c r="G2427" s="10">
        <f>VLOOKUP(C2427,away!$B$2:$E$405,4,FALSE)</f>
        <v>0.70489999999999997</v>
      </c>
      <c r="H2427" s="10">
        <f>VLOOKUP(A2427,away!$A$2:$E$405,3,FALSE)</f>
        <v>0.89880000000000004</v>
      </c>
      <c r="I2427" s="10">
        <f>VLOOKUP(C2427,away!$B$2:$E$405,3,FALSE)</f>
        <v>1.2137</v>
      </c>
      <c r="J2427" s="10">
        <f>VLOOKUP(B2427,home!$B$2:$E$405,4,FALSE)</f>
        <v>0.40460000000000002</v>
      </c>
      <c r="K2427" s="12">
        <f t="shared" si="3358"/>
        <v>1.217529833583</v>
      </c>
      <c r="L2427" s="12">
        <f t="shared" si="3359"/>
        <v>0.44136744237600006</v>
      </c>
      <c r="M2427" s="13">
        <f t="shared" si="3360"/>
        <v>0.19034876657304411</v>
      </c>
      <c r="N2427" s="13">
        <f t="shared" si="3361"/>
        <v>0.23175530208840775</v>
      </c>
      <c r="O2427" s="13">
        <f t="shared" si="3362"/>
        <v>8.4013748261770743E-2</v>
      </c>
      <c r="P2427" s="13">
        <f t="shared" si="3363"/>
        <v>0.10228924493983779</v>
      </c>
      <c r="Q2427" s="13">
        <f t="shared" si="3364"/>
        <v>0.14108449719183855</v>
      </c>
      <c r="R2427" s="13">
        <f t="shared" si="3365"/>
        <v>1.8540466597359431E-2</v>
      </c>
      <c r="S2427" s="13">
        <f t="shared" si="3366"/>
        <v>1.3741998199850489E-2</v>
      </c>
      <c r="T2427" s="13">
        <f t="shared" si="3367"/>
        <v>6.2270103684465741E-2</v>
      </c>
      <c r="U2427" s="13">
        <f t="shared" si="3368"/>
        <v>2.2573571210834205E-2</v>
      </c>
      <c r="V2427" s="13">
        <f t="shared" si="3369"/>
        <v>8.2051643361707885E-4</v>
      </c>
      <c r="W2427" s="13">
        <f t="shared" si="3370"/>
        <v>5.7258194795706784E-2</v>
      </c>
      <c r="X2427" s="13">
        <f t="shared" si="3371"/>
        <v>2.5271902992047901E-2</v>
      </c>
      <c r="Y2427" s="13">
        <f t="shared" si="3372"/>
        <v>5.577097593787282E-3</v>
      </c>
      <c r="Z2427" s="13">
        <f t="shared" si="3373"/>
        <v>2.7277194408447309E-3</v>
      </c>
      <c r="AA2427" s="13">
        <f t="shared" si="3374"/>
        <v>3.3210797968727997E-3</v>
      </c>
      <c r="AB2427" s="13">
        <f t="shared" si="3375"/>
        <v>2.0217568662012023E-3</v>
      </c>
      <c r="AC2427" s="13">
        <f t="shared" si="3376"/>
        <v>2.7557968974024205E-5</v>
      </c>
      <c r="AD2427" s="13">
        <f t="shared" si="3377"/>
        <v>1.7428390095219987E-2</v>
      </c>
      <c r="AE2427" s="13">
        <f t="shared" si="3378"/>
        <v>7.6923239610584568E-3</v>
      </c>
      <c r="AF2427" s="13">
        <f t="shared" si="3379"/>
        <v>1.6975706763099963E-3</v>
      </c>
      <c r="AG2427" s="13">
        <f t="shared" si="3380"/>
        <v>2.497508092184799E-4</v>
      </c>
      <c r="AH2427" s="13">
        <f t="shared" si="3381"/>
        <v>3.0098163828123301E-4</v>
      </c>
      <c r="AI2427" s="13">
        <f t="shared" si="3382"/>
        <v>3.6645412396808834E-4</v>
      </c>
      <c r="AJ2427" s="13">
        <f t="shared" si="3383"/>
        <v>2.2308441428533541E-4</v>
      </c>
      <c r="AK2427" s="13">
        <f t="shared" si="3384"/>
        <v>9.0537309933261785E-5</v>
      </c>
      <c r="AL2427" s="13">
        <f t="shared" si="3385"/>
        <v>5.9236188165090007E-7</v>
      </c>
      <c r="AM2427" s="13">
        <f t="shared" si="3386"/>
        <v>4.2439169784505536E-3</v>
      </c>
      <c r="AN2427" s="13">
        <f t="shared" si="3387"/>
        <v>1.8731267824348031E-3</v>
      </c>
      <c r="AO2427" s="13">
        <f t="shared" si="3388"/>
        <v>4.1336858860461758E-4</v>
      </c>
      <c r="AP2427" s="13">
        <f t="shared" si="3389"/>
        <v>6.0815812236999006E-5</v>
      </c>
      <c r="AQ2427" s="13">
        <f t="shared" si="3390"/>
        <v>6.7105298757658249E-6</v>
      </c>
      <c r="AR2427" s="13">
        <f t="shared" si="3391"/>
        <v>2.6568699178065247E-5</v>
      </c>
      <c r="AS2427" s="13">
        <f t="shared" si="3392"/>
        <v>3.2348183888786572E-5</v>
      </c>
      <c r="AT2427" s="13">
        <f t="shared" si="3393"/>
        <v>1.9692439473413306E-5</v>
      </c>
      <c r="AU2427" s="13">
        <f t="shared" si="3394"/>
        <v>7.9920441849693979E-6</v>
      </c>
      <c r="AV2427" s="13">
        <f t="shared" si="3395"/>
        <v>2.4326380566284457E-6</v>
      </c>
      <c r="AW2427" s="13">
        <f t="shared" si="3396"/>
        <v>8.8422850060515017E-9</v>
      </c>
      <c r="AX2427" s="13">
        <f t="shared" si="3397"/>
        <v>8.611825887521622E-4</v>
      </c>
      <c r="AY2427" s="13">
        <f t="shared" si="3398"/>
        <v>3.8009795661628453E-4</v>
      </c>
      <c r="AZ2427" s="13">
        <f t="shared" si="3399"/>
        <v>8.3881431482036656E-5</v>
      </c>
      <c r="BA2427" s="13">
        <f t="shared" si="3400"/>
        <v>1.2340844292021403E-5</v>
      </c>
      <c r="BB2427" s="13">
        <f t="shared" si="3401"/>
        <v>1.3617117204824865E-6</v>
      </c>
      <c r="BC2427" s="13">
        <f t="shared" si="3402"/>
        <v>1.2020304386455558E-7</v>
      </c>
      <c r="BD2427" s="13">
        <f t="shared" si="3403"/>
        <v>1.9544264672466643E-6</v>
      </c>
      <c r="BE2427" s="13">
        <f t="shared" si="3404"/>
        <v>2.3795725314170422E-6</v>
      </c>
      <c r="BF2427" s="13">
        <f t="shared" si="3405"/>
        <v>1.4486002740874351E-6</v>
      </c>
      <c r="BG2427" s="13">
        <f t="shared" si="3406"/>
        <v>5.8790468354598755E-7</v>
      </c>
      <c r="BH2427" s="13">
        <f t="shared" si="3407"/>
        <v>1.7894787288010327E-7</v>
      </c>
      <c r="BI2427" s="13">
        <f t="shared" si="3408"/>
        <v>4.3574874777548741E-8</v>
      </c>
      <c r="BJ2427" s="14">
        <f t="shared" si="3409"/>
        <v>0.55822205731557062</v>
      </c>
      <c r="BK2427" s="14">
        <f t="shared" si="3410"/>
        <v>0.30760877443382151</v>
      </c>
      <c r="BL2427" s="14">
        <f t="shared" si="3411"/>
        <v>0.13154730725099215</v>
      </c>
      <c r="BM2427" s="14">
        <f t="shared" si="3412"/>
        <v>0.23169374367463919</v>
      </c>
      <c r="BN2427" s="14">
        <f t="shared" si="3413"/>
        <v>0.76803202565225848</v>
      </c>
    </row>
  </sheetData>
  <conditionalFormatting sqref="BJ2:BL2427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2022-01-29T17:50:35Z</dcterms:modified>
</cp:coreProperties>
</file>