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CBE276C8-D317-4180-944A-9F828966997E}" xr6:coauthVersionLast="45" xr6:coauthVersionMax="45" xr10:uidLastSave="{00000000-0000-0000-0000-000000000000}"/>
  <bookViews>
    <workbookView xWindow="-120" yWindow="-120" windowWidth="25440" windowHeight="15390" xr2:uid="{2C8C4621-048A-4FAC-9F1E-139B9B246D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K4" i="1" l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I4" i="1"/>
  <c r="BJ4" i="1"/>
  <c r="BI5" i="1"/>
  <c r="BJ5" i="1"/>
  <c r="BI6" i="1"/>
  <c r="BJ6" i="1"/>
  <c r="BI7" i="1"/>
  <c r="BJ7" i="1"/>
  <c r="BI8" i="1"/>
  <c r="BJ8" i="1"/>
  <c r="BI9" i="1"/>
  <c r="BJ9" i="1"/>
  <c r="BI10" i="1"/>
  <c r="BJ10" i="1"/>
  <c r="BI11" i="1"/>
  <c r="BJ11" i="1"/>
  <c r="BI12" i="1"/>
  <c r="BJ12" i="1"/>
  <c r="BI13" i="1"/>
  <c r="BJ13" i="1"/>
  <c r="BI14" i="1"/>
  <c r="BJ14" i="1"/>
  <c r="BI15" i="1"/>
  <c r="BJ15" i="1"/>
  <c r="BI16" i="1"/>
  <c r="BJ16" i="1"/>
  <c r="BI17" i="1"/>
  <c r="BJ17" i="1"/>
  <c r="BI18" i="1"/>
  <c r="BJ18" i="1"/>
  <c r="BI19" i="1"/>
  <c r="BJ19" i="1"/>
  <c r="BI20" i="1"/>
  <c r="BJ20" i="1"/>
  <c r="BI21" i="1"/>
  <c r="BJ21" i="1"/>
  <c r="BI22" i="1"/>
  <c r="BJ22" i="1"/>
  <c r="BI23" i="1"/>
  <c r="BJ23" i="1"/>
  <c r="BI24" i="1"/>
  <c r="BJ24" i="1"/>
  <c r="BI25" i="1"/>
  <c r="BJ25" i="1"/>
  <c r="BI26" i="1"/>
  <c r="BJ26" i="1"/>
  <c r="BI27" i="1"/>
  <c r="BJ27" i="1"/>
  <c r="BI28" i="1"/>
  <c r="BJ28" i="1"/>
  <c r="BI29" i="1"/>
  <c r="BJ29" i="1"/>
  <c r="BI30" i="1"/>
  <c r="BJ30" i="1"/>
  <c r="BI31" i="1"/>
  <c r="BJ31" i="1"/>
  <c r="BI32" i="1"/>
  <c r="BJ32" i="1"/>
  <c r="BI33" i="1"/>
  <c r="BJ33" i="1"/>
  <c r="BI34" i="1"/>
  <c r="BJ34" i="1"/>
  <c r="BI35" i="1"/>
  <c r="BJ35" i="1"/>
  <c r="BI36" i="1"/>
  <c r="BJ36" i="1"/>
  <c r="BI37" i="1"/>
  <c r="BJ37" i="1"/>
  <c r="BI38" i="1"/>
  <c r="BJ38" i="1"/>
  <c r="BI39" i="1"/>
  <c r="BJ39" i="1"/>
  <c r="BI40" i="1"/>
  <c r="BJ40" i="1"/>
  <c r="BI41" i="1"/>
  <c r="BJ41" i="1"/>
  <c r="BI42" i="1"/>
  <c r="BJ42" i="1"/>
  <c r="BI43" i="1"/>
  <c r="BJ43" i="1"/>
  <c r="BI44" i="1"/>
  <c r="BJ44" i="1"/>
  <c r="BI45" i="1"/>
  <c r="BJ45" i="1"/>
  <c r="BI46" i="1"/>
  <c r="BJ46" i="1"/>
  <c r="BI47" i="1"/>
  <c r="BJ47" i="1"/>
  <c r="BI48" i="1"/>
  <c r="BJ48" i="1"/>
  <c r="BI49" i="1"/>
  <c r="BJ49" i="1"/>
  <c r="BI50" i="1"/>
  <c r="BJ50" i="1"/>
  <c r="BI51" i="1"/>
  <c r="BJ51" i="1"/>
  <c r="BI52" i="1"/>
  <c r="BJ52" i="1"/>
  <c r="BI53" i="1"/>
  <c r="BJ53" i="1"/>
  <c r="BI54" i="1"/>
  <c r="BJ54" i="1"/>
  <c r="BI55" i="1"/>
  <c r="BJ55" i="1"/>
  <c r="BI56" i="1"/>
  <c r="BJ56" i="1"/>
  <c r="BI57" i="1"/>
  <c r="BJ57" i="1"/>
  <c r="BI58" i="1"/>
  <c r="BJ58" i="1"/>
  <c r="BI59" i="1"/>
  <c r="BJ59" i="1"/>
  <c r="BI60" i="1"/>
  <c r="BJ60" i="1"/>
  <c r="BI61" i="1"/>
  <c r="BJ61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A4" i="1" l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AW4" i="1" l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U4" i="1"/>
  <c r="AV4" i="1"/>
  <c r="AU5" i="1"/>
  <c r="AV5" i="1"/>
  <c r="AU6" i="1"/>
  <c r="AV6" i="1"/>
  <c r="AU7" i="1"/>
  <c r="AV7" i="1"/>
  <c r="AU8" i="1"/>
  <c r="AV8" i="1"/>
  <c r="AU9" i="1"/>
  <c r="AV9" i="1"/>
  <c r="AU10" i="1"/>
  <c r="AV10" i="1"/>
  <c r="AU11" i="1"/>
  <c r="AV11" i="1"/>
  <c r="AU12" i="1"/>
  <c r="AV12" i="1"/>
  <c r="AU13" i="1"/>
  <c r="AV13" i="1"/>
  <c r="AU14" i="1"/>
  <c r="AV14" i="1"/>
  <c r="AU15" i="1"/>
  <c r="AV15" i="1"/>
  <c r="AU16" i="1"/>
  <c r="AV16" i="1"/>
  <c r="AU17" i="1"/>
  <c r="AV17" i="1"/>
  <c r="AU18" i="1"/>
  <c r="AV18" i="1"/>
  <c r="AU19" i="1"/>
  <c r="AV19" i="1"/>
  <c r="AU20" i="1"/>
  <c r="AV20" i="1"/>
  <c r="AU21" i="1"/>
  <c r="AV21" i="1"/>
  <c r="AU22" i="1"/>
  <c r="AV22" i="1"/>
  <c r="AU23" i="1"/>
  <c r="AV23" i="1"/>
  <c r="AU24" i="1"/>
  <c r="AV24" i="1"/>
  <c r="AU25" i="1"/>
  <c r="AV25" i="1"/>
  <c r="AU26" i="1"/>
  <c r="AV26" i="1"/>
  <c r="AU27" i="1"/>
  <c r="AV27" i="1"/>
  <c r="AU28" i="1"/>
  <c r="AV28" i="1"/>
  <c r="AU29" i="1"/>
  <c r="AV29" i="1"/>
  <c r="AU30" i="1"/>
  <c r="AV30" i="1"/>
  <c r="AU31" i="1"/>
  <c r="AV31" i="1"/>
  <c r="AU32" i="1"/>
  <c r="AV32" i="1"/>
  <c r="AU33" i="1"/>
  <c r="AV33" i="1"/>
  <c r="AU34" i="1"/>
  <c r="AV34" i="1"/>
  <c r="AU35" i="1"/>
  <c r="AV35" i="1"/>
  <c r="AU36" i="1"/>
  <c r="AV36" i="1"/>
  <c r="AU37" i="1"/>
  <c r="AV37" i="1"/>
  <c r="AU38" i="1"/>
  <c r="AV38" i="1"/>
  <c r="AU39" i="1"/>
  <c r="AV39" i="1"/>
  <c r="AU40" i="1"/>
  <c r="AV40" i="1"/>
  <c r="AU41" i="1"/>
  <c r="AV41" i="1"/>
  <c r="AU42" i="1"/>
  <c r="AV42" i="1"/>
  <c r="AU43" i="1"/>
  <c r="AV43" i="1"/>
  <c r="AU44" i="1"/>
  <c r="AV44" i="1"/>
  <c r="AU45" i="1"/>
  <c r="AV45" i="1"/>
  <c r="AU46" i="1"/>
  <c r="AV46" i="1"/>
  <c r="AU47" i="1"/>
  <c r="AV47" i="1"/>
  <c r="AU48" i="1"/>
  <c r="AV48" i="1"/>
  <c r="AU49" i="1"/>
  <c r="AV49" i="1"/>
  <c r="AU50" i="1"/>
  <c r="AV50" i="1"/>
  <c r="AU51" i="1"/>
  <c r="AV51" i="1"/>
  <c r="AU52" i="1"/>
  <c r="AV52" i="1"/>
  <c r="AU53" i="1"/>
  <c r="AV53" i="1"/>
  <c r="AU54" i="1"/>
  <c r="AV54" i="1"/>
  <c r="AU55" i="1"/>
  <c r="AV55" i="1"/>
  <c r="AU56" i="1"/>
  <c r="AV56" i="1"/>
  <c r="AU57" i="1"/>
  <c r="AV57" i="1"/>
  <c r="AU58" i="1"/>
  <c r="AV58" i="1"/>
  <c r="AU59" i="1"/>
  <c r="AV59" i="1"/>
  <c r="AU60" i="1"/>
  <c r="AV60" i="1"/>
  <c r="AU61" i="1"/>
  <c r="AV61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N4" i="1" l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J4" i="1" l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V3" i="1" l="1"/>
  <c r="AV2" i="1"/>
  <c r="AU3" i="1"/>
  <c r="AU2" i="1"/>
  <c r="AW2" i="1" s="1"/>
  <c r="AR3" i="1"/>
  <c r="AR2" i="1"/>
  <c r="AW3" i="1" l="1"/>
  <c r="BI3" i="1"/>
  <c r="BJ3" i="1"/>
  <c r="BJ2" i="1"/>
  <c r="BI2" i="1"/>
  <c r="BK3" i="1" l="1"/>
  <c r="BK2" i="1"/>
  <c r="BE3" i="1"/>
  <c r="BA3" i="1"/>
  <c r="AN3" i="1"/>
  <c r="AN2" i="1"/>
  <c r="AJ3" i="1"/>
  <c r="AJ2" i="1"/>
  <c r="BE2" i="1"/>
  <c r="BA2" i="1"/>
</calcChain>
</file>

<file path=xl/sharedStrings.xml><?xml version="1.0" encoding="utf-8"?>
<sst xmlns="http://schemas.openxmlformats.org/spreadsheetml/2006/main" count="957" uniqueCount="529">
  <si>
    <t>league</t>
  </si>
  <si>
    <t>Hometeam</t>
  </si>
  <si>
    <t>Awayteam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</si>
  <si>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</si>
  <si>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</si>
  <si>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</si>
  <si>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</si>
  <si>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</si>
  <si>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</si>
  <si>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</si>
  <si>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</si>
  <si>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</si>
  <si>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</si>
  <si>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</si>
  <si>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</si>
  <si>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</si>
  <si>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</si>
  <si>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</si>
  <si>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</si>
  <si>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</si>
  <si>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</si>
  <si>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</si>
  <si>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DM</t>
  </si>
  <si>
    <t>Goals</t>
  </si>
  <si>
    <t>Shots</t>
  </si>
  <si>
    <t>Bookings</t>
  </si>
  <si>
    <t>corners</t>
  </si>
  <si>
    <t>2-1</t>
  </si>
  <si>
    <t>1X,un25,BTTS-Y</t>
  </si>
  <si>
    <t>1-2</t>
  </si>
  <si>
    <t>2,un25,BTTS-Y</t>
  </si>
  <si>
    <t>1-1</t>
  </si>
  <si>
    <t>2,ov25,BTTS-Y</t>
  </si>
  <si>
    <t>1X,un25,BTTS-N</t>
  </si>
  <si>
    <t>2,ov25,BTTS-N</t>
  </si>
  <si>
    <t>2-2</t>
  </si>
  <si>
    <t>41.6%</t>
  </si>
  <si>
    <t>1X,ov25,BTTS-Y</t>
  </si>
  <si>
    <t>Date</t>
  </si>
  <si>
    <t>xgH</t>
  </si>
  <si>
    <t>xgA</t>
  </si>
  <si>
    <t>25.5%</t>
  </si>
  <si>
    <t>HXSC</t>
  </si>
  <si>
    <t>AXSC</t>
  </si>
  <si>
    <t>CornersAvg</t>
  </si>
  <si>
    <t>43.2%</t>
  </si>
  <si>
    <t>EC</t>
  </si>
  <si>
    <t>47.0%</t>
  </si>
  <si>
    <t>30.2%</t>
  </si>
  <si>
    <t>63.1%</t>
  </si>
  <si>
    <t>42.5%</t>
  </si>
  <si>
    <t>21.7%</t>
  </si>
  <si>
    <t>24.7%</t>
  </si>
  <si>
    <t>29.5%</t>
  </si>
  <si>
    <t>62.8%</t>
  </si>
  <si>
    <t>20.8%</t>
  </si>
  <si>
    <t>24.6%</t>
  </si>
  <si>
    <t>44.8%</t>
  </si>
  <si>
    <t>Solihull</t>
  </si>
  <si>
    <t>43.4%</t>
  </si>
  <si>
    <t>59.5%</t>
  </si>
  <si>
    <t>29.8%</t>
  </si>
  <si>
    <t>1-3</t>
  </si>
  <si>
    <t>42.4%</t>
  </si>
  <si>
    <t>E1</t>
  </si>
  <si>
    <t>25.6%</t>
  </si>
  <si>
    <t>50.6%</t>
  </si>
  <si>
    <t>F2</t>
  </si>
  <si>
    <t>Caen</t>
  </si>
  <si>
    <t>32.2%</t>
  </si>
  <si>
    <t>P1</t>
  </si>
  <si>
    <t>47.6%</t>
  </si>
  <si>
    <t>SP1</t>
  </si>
  <si>
    <t>22.2%</t>
  </si>
  <si>
    <t>1-0</t>
  </si>
  <si>
    <t>25.7%</t>
  </si>
  <si>
    <t>54.9%</t>
  </si>
  <si>
    <t>51.4%</t>
  </si>
  <si>
    <t>50.2%</t>
  </si>
  <si>
    <t>49.6%</t>
  </si>
  <si>
    <t>67.3%</t>
  </si>
  <si>
    <t>23.3%</t>
  </si>
  <si>
    <t>69.5%</t>
  </si>
  <si>
    <t>52.5%</t>
  </si>
  <si>
    <t>35.8%</t>
  </si>
  <si>
    <t>30.0%</t>
  </si>
  <si>
    <t>26.6%</t>
  </si>
  <si>
    <t>47.7%</t>
  </si>
  <si>
    <t>55.4%</t>
  </si>
  <si>
    <t>30.4%</t>
  </si>
  <si>
    <t>2-0</t>
  </si>
  <si>
    <t>E2</t>
  </si>
  <si>
    <t>46.0%</t>
  </si>
  <si>
    <t>56.9%</t>
  </si>
  <si>
    <t>45.3%</t>
  </si>
  <si>
    <t>Oxford</t>
  </si>
  <si>
    <t>23.1%</t>
  </si>
  <si>
    <t>51.8%</t>
  </si>
  <si>
    <t>44.2%</t>
  </si>
  <si>
    <t>E3</t>
  </si>
  <si>
    <t>Barrow</t>
  </si>
  <si>
    <t>Salford</t>
  </si>
  <si>
    <t>Carlisle</t>
  </si>
  <si>
    <t>Stockport</t>
  </si>
  <si>
    <t>23.7%</t>
  </si>
  <si>
    <t>39.5%</t>
  </si>
  <si>
    <t>53.9%</t>
  </si>
  <si>
    <t>Boreham Wood</t>
  </si>
  <si>
    <t>31.2%</t>
  </si>
  <si>
    <t>63.6%</t>
  </si>
  <si>
    <t>Notts County</t>
  </si>
  <si>
    <t>28.9%</t>
  </si>
  <si>
    <t>0-1</t>
  </si>
  <si>
    <t>24.1%</t>
  </si>
  <si>
    <t>56.2%</t>
  </si>
  <si>
    <t>29.3%</t>
  </si>
  <si>
    <t>29.6%</t>
  </si>
  <si>
    <t>36.1%</t>
  </si>
  <si>
    <t>58.1%</t>
  </si>
  <si>
    <t>67.8%</t>
  </si>
  <si>
    <t>45.9%</t>
  </si>
  <si>
    <t>27.4%</t>
  </si>
  <si>
    <t>42.8%</t>
  </si>
  <si>
    <t>50.0%</t>
  </si>
  <si>
    <t>35.1%</t>
  </si>
  <si>
    <t>66.2%</t>
  </si>
  <si>
    <t>64.9%</t>
  </si>
  <si>
    <t>0-3</t>
  </si>
  <si>
    <t>21.4%</t>
  </si>
  <si>
    <t>27.7%</t>
  </si>
  <si>
    <t>67.4%</t>
  </si>
  <si>
    <t>32.0%</t>
  </si>
  <si>
    <t>1X,ov25,BTTS-N</t>
  </si>
  <si>
    <t>2,un25,BTTS-N</t>
  </si>
  <si>
    <t>35.9%</t>
  </si>
  <si>
    <t>52.7%</t>
  </si>
  <si>
    <t>16.7%</t>
  </si>
  <si>
    <t>32.5%</t>
  </si>
  <si>
    <t>12.3%</t>
  </si>
  <si>
    <t>58.6%</t>
  </si>
  <si>
    <t>55.5%</t>
  </si>
  <si>
    <t>39.2%</t>
  </si>
  <si>
    <t>17.7%</t>
  </si>
  <si>
    <t>55.7%</t>
  </si>
  <si>
    <t>81.2%</t>
  </si>
  <si>
    <t>48.0%</t>
  </si>
  <si>
    <t>79.9%</t>
  </si>
  <si>
    <t>12.6%</t>
  </si>
  <si>
    <t>Metz</t>
  </si>
  <si>
    <t>16.9%</t>
  </si>
  <si>
    <t>38.3%</t>
  </si>
  <si>
    <t>19.3%</t>
  </si>
  <si>
    <t>46.2%</t>
  </si>
  <si>
    <t>Barnsley</t>
  </si>
  <si>
    <t>28.1%</t>
  </si>
  <si>
    <t>37.1%</t>
  </si>
  <si>
    <t>44.9%</t>
  </si>
  <si>
    <t>8.8%</t>
  </si>
  <si>
    <t>37.7%</t>
  </si>
  <si>
    <t>49.0%</t>
  </si>
  <si>
    <t>50.9%</t>
  </si>
  <si>
    <t>27.2%</t>
  </si>
  <si>
    <t>40.7%</t>
  </si>
  <si>
    <t>21.2%</t>
  </si>
  <si>
    <t>46.9%</t>
  </si>
  <si>
    <t>Luton</t>
  </si>
  <si>
    <t>Cardiff</t>
  </si>
  <si>
    <t>56.8%</t>
  </si>
  <si>
    <t>Crewe</t>
  </si>
  <si>
    <t>25.4%</t>
  </si>
  <si>
    <t>Walsall</t>
  </si>
  <si>
    <t>Woking</t>
  </si>
  <si>
    <t>6.4%</t>
  </si>
  <si>
    <t>72.6%</t>
  </si>
  <si>
    <t>43.0%</t>
  </si>
  <si>
    <t>27.1%</t>
  </si>
  <si>
    <t>51.7%</t>
  </si>
  <si>
    <t>54.3%</t>
  </si>
  <si>
    <t>45.5%</t>
  </si>
  <si>
    <t>21.6%</t>
  </si>
  <si>
    <t>40.9%</t>
  </si>
  <si>
    <t>28.4%</t>
  </si>
  <si>
    <t>70.5%</t>
  </si>
  <si>
    <t>39.4%</t>
  </si>
  <si>
    <t>43.3%</t>
  </si>
  <si>
    <t>56.7%</t>
  </si>
  <si>
    <t>35.0%</t>
  </si>
  <si>
    <t>54.7%</t>
  </si>
  <si>
    <t>47.9%</t>
  </si>
  <si>
    <t>22.7%</t>
  </si>
  <si>
    <t>29.0%</t>
  </si>
  <si>
    <t>36.8%</t>
  </si>
  <si>
    <t>Birmingham</t>
  </si>
  <si>
    <t>West Brom</t>
  </si>
  <si>
    <t>57.0%</t>
  </si>
  <si>
    <t>52.0%</t>
  </si>
  <si>
    <t>59.9%</t>
  </si>
  <si>
    <t>24.0%</t>
  </si>
  <si>
    <t>I1</t>
  </si>
  <si>
    <t>19.4%</t>
  </si>
  <si>
    <t>21.1%</t>
  </si>
  <si>
    <t>47.4%</t>
  </si>
  <si>
    <t>20.1%</t>
  </si>
  <si>
    <t>18.5%</t>
  </si>
  <si>
    <t>55.0%</t>
  </si>
  <si>
    <t>27.6%</t>
  </si>
  <si>
    <t>49.7%</t>
  </si>
  <si>
    <t>48.6%</t>
  </si>
  <si>
    <t>SP2</t>
  </si>
  <si>
    <t>47.1%</t>
  </si>
  <si>
    <t>15.2%</t>
  </si>
  <si>
    <t>83.6%</t>
  </si>
  <si>
    <t>22.6%</t>
  </si>
  <si>
    <t>41.0%</t>
  </si>
  <si>
    <t>36.0%</t>
  </si>
  <si>
    <t>61.6%</t>
  </si>
  <si>
    <t>34.0%</t>
  </si>
  <si>
    <t>48.3%</t>
  </si>
  <si>
    <t>31.6%</t>
  </si>
  <si>
    <t>38.7%</t>
  </si>
  <si>
    <t>18.2%</t>
  </si>
  <si>
    <t>27.3%</t>
  </si>
  <si>
    <t>E0</t>
  </si>
  <si>
    <t>32.7%</t>
  </si>
  <si>
    <t>Arsenal</t>
  </si>
  <si>
    <t>72.0%</t>
  </si>
  <si>
    <t>19.8%</t>
  </si>
  <si>
    <t>32.9%</t>
  </si>
  <si>
    <t>15.8%</t>
  </si>
  <si>
    <t>28.0%</t>
  </si>
  <si>
    <t>20.6%</t>
  </si>
  <si>
    <t>22.9%</t>
  </si>
  <si>
    <t>33.0%</t>
  </si>
  <si>
    <t>33.3%</t>
  </si>
  <si>
    <t>26.7%</t>
  </si>
  <si>
    <t>26.3%</t>
  </si>
  <si>
    <t>Blackpool</t>
  </si>
  <si>
    <t>Rotherham</t>
  </si>
  <si>
    <t>59.8%</t>
  </si>
  <si>
    <t>Bristol City</t>
  </si>
  <si>
    <t>Norwich</t>
  </si>
  <si>
    <t>53.7%</t>
  </si>
  <si>
    <t>Burnley</t>
  </si>
  <si>
    <t>Preston</t>
  </si>
  <si>
    <t>22.8%</t>
  </si>
  <si>
    <t>Middlesbrough</t>
  </si>
  <si>
    <t>Coventry</t>
  </si>
  <si>
    <t>31.9%</t>
  </si>
  <si>
    <t>70.7%</t>
  </si>
  <si>
    <t>QPR</t>
  </si>
  <si>
    <t>Millwall</t>
  </si>
  <si>
    <t>Sheffield United</t>
  </si>
  <si>
    <t>Swansea</t>
  </si>
  <si>
    <t>64.8%</t>
  </si>
  <si>
    <t>Stoke</t>
  </si>
  <si>
    <t>Hull</t>
  </si>
  <si>
    <t>41.2%</t>
  </si>
  <si>
    <t>Sunderland</t>
  </si>
  <si>
    <t>Reading</t>
  </si>
  <si>
    <t>49.1%</t>
  </si>
  <si>
    <t>55.3%</t>
  </si>
  <si>
    <t>Watford</t>
  </si>
  <si>
    <t>Blackburn</t>
  </si>
  <si>
    <t>13.9%</t>
  </si>
  <si>
    <t>Wigan</t>
  </si>
  <si>
    <t>Huddersfield</t>
  </si>
  <si>
    <t>Cambridge</t>
  </si>
  <si>
    <t>58.8%</t>
  </si>
  <si>
    <t>40.1%</t>
  </si>
  <si>
    <t>Burton</t>
  </si>
  <si>
    <t>Exeter</t>
  </si>
  <si>
    <t>57.2%</t>
  </si>
  <si>
    <t>63.3%</t>
  </si>
  <si>
    <t>38.5%</t>
  </si>
  <si>
    <t>Charlton</t>
  </si>
  <si>
    <t>Fleetwood Town</t>
  </si>
  <si>
    <t>Cheltenham</t>
  </si>
  <si>
    <t>Accrington</t>
  </si>
  <si>
    <t>Ipswich</t>
  </si>
  <si>
    <t>Sheffield Weds</t>
  </si>
  <si>
    <t>Lincoln</t>
  </si>
  <si>
    <t>Bristol Rvs</t>
  </si>
  <si>
    <t>Milton Keynes Dons</t>
  </si>
  <si>
    <t>28.6%</t>
  </si>
  <si>
    <t>30.5%</t>
  </si>
  <si>
    <t>69.4%</t>
  </si>
  <si>
    <t>Morecambe</t>
  </si>
  <si>
    <t>Forest Green</t>
  </si>
  <si>
    <t>46.8%</t>
  </si>
  <si>
    <t>Peterboro</t>
  </si>
  <si>
    <t>Bolton</t>
  </si>
  <si>
    <t>56.4%</t>
  </si>
  <si>
    <t>Plymouth</t>
  </si>
  <si>
    <t>Portsmouth</t>
  </si>
  <si>
    <t>21.0%</t>
  </si>
  <si>
    <t>51.0%</t>
  </si>
  <si>
    <t>Shrewsbury</t>
  </si>
  <si>
    <t>Port Vale</t>
  </si>
  <si>
    <t>50.7%</t>
  </si>
  <si>
    <t>Wycombe</t>
  </si>
  <si>
    <t>Derby</t>
  </si>
  <si>
    <t>29.9%</t>
  </si>
  <si>
    <t>35.2%</t>
  </si>
  <si>
    <t>22.5%</t>
  </si>
  <si>
    <t>AFC Wimbledon</t>
  </si>
  <si>
    <t>42.1%</t>
  </si>
  <si>
    <t>47.3%</t>
  </si>
  <si>
    <t>52.6%</t>
  </si>
  <si>
    <t>Newport County</t>
  </si>
  <si>
    <t>Crawley Town</t>
  </si>
  <si>
    <t>53.8%</t>
  </si>
  <si>
    <t>58.7%</t>
  </si>
  <si>
    <t>Grimsby</t>
  </si>
  <si>
    <t>Colchester</t>
  </si>
  <si>
    <t>Harrogate</t>
  </si>
  <si>
    <t>57.6%</t>
  </si>
  <si>
    <t>Hartlepool</t>
  </si>
  <si>
    <t>Sutton</t>
  </si>
  <si>
    <t>38.0%</t>
  </si>
  <si>
    <t>44.5%</t>
  </si>
  <si>
    <t>Mansfield</t>
  </si>
  <si>
    <t>Gillingham</t>
  </si>
  <si>
    <t>Rochdale</t>
  </si>
  <si>
    <t>Northampton</t>
  </si>
  <si>
    <t>9.1%</t>
  </si>
  <si>
    <t>44.0%</t>
  </si>
  <si>
    <t>Stevenage</t>
  </si>
  <si>
    <t>Bradford</t>
  </si>
  <si>
    <t>72.2%</t>
  </si>
  <si>
    <t>Swindon</t>
  </si>
  <si>
    <t>Doncaster</t>
  </si>
  <si>
    <t>66.0%</t>
  </si>
  <si>
    <t>Tranmere</t>
  </si>
  <si>
    <t>Leyton Orient</t>
  </si>
  <si>
    <t>29.7%</t>
  </si>
  <si>
    <t>Dag and Red</t>
  </si>
  <si>
    <t>Wrexham</t>
  </si>
  <si>
    <t>50.3%</t>
  </si>
  <si>
    <t>Chesterfield</t>
  </si>
  <si>
    <t>51.9%</t>
  </si>
  <si>
    <t>67.7%</t>
  </si>
  <si>
    <t>52.1%</t>
  </si>
  <si>
    <t>18.3%</t>
  </si>
  <si>
    <t>26.4%</t>
  </si>
  <si>
    <t>73.6%</t>
  </si>
  <si>
    <t>18.8%</t>
  </si>
  <si>
    <t>63.5%</t>
  </si>
  <si>
    <t>36.2%</t>
  </si>
  <si>
    <t>56.3%</t>
  </si>
  <si>
    <t>33.5%</t>
  </si>
  <si>
    <t>G1</t>
  </si>
  <si>
    <t>57.8%</t>
  </si>
  <si>
    <t>59.4%</t>
  </si>
  <si>
    <t>24.5%</t>
  </si>
  <si>
    <t>53.0%</t>
  </si>
  <si>
    <t>48.9%</t>
  </si>
  <si>
    <t>36.4%</t>
  </si>
  <si>
    <t>37.6%</t>
  </si>
  <si>
    <t>52.3%</t>
  </si>
  <si>
    <t>36.3%</t>
  </si>
  <si>
    <t>43.1%</t>
  </si>
  <si>
    <t>25.1%</t>
  </si>
  <si>
    <t>44.4%</t>
  </si>
  <si>
    <t>59.7%</t>
  </si>
  <si>
    <t>36.7%</t>
  </si>
  <si>
    <t>44.6%</t>
  </si>
  <si>
    <t>SC3</t>
  </si>
  <si>
    <t>Bonnyrigg Rose</t>
  </si>
  <si>
    <t>30.6%</t>
  </si>
  <si>
    <t>22.1%</t>
  </si>
  <si>
    <t>38.1%</t>
  </si>
  <si>
    <t>50.8%</t>
  </si>
  <si>
    <t>44.1%</t>
  </si>
  <si>
    <t>55.8%</t>
  </si>
  <si>
    <t>69.7%</t>
  </si>
  <si>
    <t>29.1%</t>
  </si>
  <si>
    <t>Man City</t>
  </si>
  <si>
    <t>48.2%</t>
  </si>
  <si>
    <t>21.8%</t>
  </si>
  <si>
    <t>43.6%</t>
  </si>
  <si>
    <t>31.3%</t>
  </si>
  <si>
    <t>10.9%</t>
  </si>
  <si>
    <t>4.0%</t>
  </si>
  <si>
    <t>21.3%</t>
  </si>
  <si>
    <t>45.6%</t>
  </si>
  <si>
    <t>12.0%</t>
  </si>
  <si>
    <t>67.0%</t>
  </si>
  <si>
    <t>5.7%</t>
  </si>
  <si>
    <t>1.1%</t>
  </si>
  <si>
    <t>3-0</t>
  </si>
  <si>
    <t>59.2%</t>
  </si>
  <si>
    <t>61.9%</t>
  </si>
  <si>
    <t>55.9%</t>
  </si>
  <si>
    <t>61.4%</t>
  </si>
  <si>
    <t>27.8%</t>
  </si>
  <si>
    <t>0-0</t>
  </si>
  <si>
    <t>Liverpool</t>
  </si>
  <si>
    <t>Everton</t>
  </si>
  <si>
    <t>7.6%</t>
  </si>
  <si>
    <t>23.5%</t>
  </si>
  <si>
    <t>16.4%</t>
  </si>
  <si>
    <t>Lamia</t>
  </si>
  <si>
    <t>OFI Crete</t>
  </si>
  <si>
    <t>54.2%</t>
  </si>
  <si>
    <t>42.0%</t>
  </si>
  <si>
    <t>Asteras Tripolis</t>
  </si>
  <si>
    <t>PAOK</t>
  </si>
  <si>
    <t>94.3%</t>
  </si>
  <si>
    <t>87.7%</t>
  </si>
  <si>
    <t>AEK</t>
  </si>
  <si>
    <t>Levadeiakos</t>
  </si>
  <si>
    <t>Olympiakos</t>
  </si>
  <si>
    <t>Panetolikos</t>
  </si>
  <si>
    <t>Verona</t>
  </si>
  <si>
    <t>Salernitana</t>
  </si>
  <si>
    <t>30.9%</t>
  </si>
  <si>
    <t>Sampdoria</t>
  </si>
  <si>
    <t>Inter</t>
  </si>
  <si>
    <t>2.5%</t>
  </si>
  <si>
    <t>10.1%</t>
  </si>
  <si>
    <t>Rio Ave</t>
  </si>
  <si>
    <t>Estoril</t>
  </si>
  <si>
    <t>Boavista</t>
  </si>
  <si>
    <t>Casa Pia</t>
  </si>
  <si>
    <t>Espanol</t>
  </si>
  <si>
    <t>Sociedad</t>
  </si>
  <si>
    <t>Santander</t>
  </si>
  <si>
    <t>Leganes</t>
  </si>
  <si>
    <t>13/02/2023</t>
  </si>
  <si>
    <t>h_XF</t>
  </si>
  <si>
    <t>a_XF</t>
  </si>
  <si>
    <t>t_XF</t>
  </si>
  <si>
    <t>h_FPG</t>
  </si>
  <si>
    <t>a_FPG</t>
  </si>
  <si>
    <t>x_HYC</t>
  </si>
  <si>
    <t>x_AYC</t>
  </si>
  <si>
    <t>x_TYC</t>
  </si>
  <si>
    <t>Inf</t>
  </si>
  <si>
    <t>54.1%</t>
  </si>
  <si>
    <t>88.5%</t>
  </si>
  <si>
    <t>8.3%</t>
  </si>
  <si>
    <t>85.6%</t>
  </si>
  <si>
    <t>68.1%</t>
  </si>
  <si>
    <t>68.7%</t>
  </si>
  <si>
    <t>10.0%</t>
  </si>
  <si>
    <t>85.5%</t>
  </si>
  <si>
    <t>75.0%</t>
  </si>
  <si>
    <t>74.9%</t>
  </si>
  <si>
    <t>60.2%</t>
  </si>
  <si>
    <t>73.9%</t>
  </si>
  <si>
    <t>39.0%</t>
  </si>
  <si>
    <t>11.4%</t>
  </si>
  <si>
    <t>88.6%</t>
  </si>
  <si>
    <t>19.0%</t>
  </si>
  <si>
    <t>51.1%</t>
  </si>
  <si>
    <t>39.8%</t>
  </si>
  <si>
    <t>60.0%</t>
  </si>
  <si>
    <t>64.0%</t>
  </si>
  <si>
    <t>76.7%</t>
  </si>
  <si>
    <t>17.1%</t>
  </si>
  <si>
    <t>74.6%</t>
  </si>
  <si>
    <t>71.4%</t>
  </si>
  <si>
    <t>17.8%</t>
  </si>
  <si>
    <t>26.2%</t>
  </si>
  <si>
    <t>19.1%</t>
  </si>
  <si>
    <t>73.2%</t>
  </si>
  <si>
    <t>69.3%</t>
  </si>
  <si>
    <t>84.5%</t>
  </si>
  <si>
    <t>3.1%</t>
  </si>
  <si>
    <t>64.4%</t>
  </si>
  <si>
    <t>35.7%</t>
  </si>
  <si>
    <t>79.2%</t>
  </si>
  <si>
    <t>39.7%</t>
  </si>
  <si>
    <t>18.7%</t>
  </si>
  <si>
    <t>77.4%</t>
  </si>
  <si>
    <t>71.9%</t>
  </si>
  <si>
    <t>15.0%</t>
  </si>
  <si>
    <t>84.9%</t>
  </si>
  <si>
    <t>32.6%</t>
  </si>
  <si>
    <t>27.9%</t>
  </si>
  <si>
    <t>56.5%</t>
  </si>
  <si>
    <t>12.1%</t>
  </si>
  <si>
    <t>68.6%</t>
  </si>
  <si>
    <t>61.3%</t>
  </si>
  <si>
    <t>Aldershot</t>
  </si>
  <si>
    <t>Altrincham</t>
  </si>
  <si>
    <t>Bromley</t>
  </si>
  <si>
    <t>36.5%</t>
  </si>
  <si>
    <t>Eastleigh</t>
  </si>
  <si>
    <t>61.8%</t>
  </si>
  <si>
    <t>Barnet</t>
  </si>
  <si>
    <t>9.9%</t>
  </si>
  <si>
    <t>47.2%</t>
  </si>
  <si>
    <t>Oldham</t>
  </si>
  <si>
    <t>Gateshead</t>
  </si>
  <si>
    <t>23.2%</t>
  </si>
  <si>
    <t>Southend</t>
  </si>
  <si>
    <t>Halifax</t>
  </si>
  <si>
    <t>78.2%</t>
  </si>
  <si>
    <t>41.4%</t>
  </si>
  <si>
    <t>Stirling</t>
  </si>
  <si>
    <t>31.4%</t>
  </si>
  <si>
    <t>42.2%</t>
  </si>
  <si>
    <t>57.7%</t>
  </si>
  <si>
    <t>10.8%</t>
  </si>
  <si>
    <t>62.5%</t>
  </si>
  <si>
    <t>71.5%</t>
  </si>
  <si>
    <t>18.1%</t>
  </si>
  <si>
    <t>71.8%</t>
  </si>
  <si>
    <t>59.0%</t>
  </si>
  <si>
    <t>SC0</t>
  </si>
  <si>
    <t>Motherwell</t>
  </si>
  <si>
    <t>St Mirren</t>
  </si>
  <si>
    <t>Real Madrid</t>
  </si>
  <si>
    <t>Elche</t>
  </si>
  <si>
    <t>83.9%</t>
  </si>
  <si>
    <t>2.3%</t>
  </si>
  <si>
    <t>4-1</t>
  </si>
  <si>
    <t>-3</t>
  </si>
  <si>
    <t>1</t>
  </si>
  <si>
    <t>2</t>
  </si>
  <si>
    <t>-2</t>
  </si>
  <si>
    <t>0</t>
  </si>
  <si>
    <t>3</t>
  </si>
  <si>
    <t>-1</t>
  </si>
  <si>
    <t>5</t>
  </si>
  <si>
    <t>-5</t>
  </si>
  <si>
    <t>14/02/2023</t>
  </si>
  <si>
    <t>15/02/2023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</si>
</sst>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1" fillId="0" borderId="0" xfId="0" applyFon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0" fontId="0" fillId="2" borderId="0" xfId="0" applyNumberFormat="1" applyFill="1"/>
    <xf numFmtId="0" fontId="0" fillId="0" borderId="0" xfId="0" applyNumberFormat="1" applyFill="1"/>
    <xf numFmtId="0" fontId="0" fillId="0" borderId="0" xfId="0" applyFill="1"/>
    <xf numFmtId="0" fontId="3" fillId="0" borderId="0" xfId="0" applyNumberFormat="1" applyFont="1"/>
    <xf numFmtId="0" fontId="3" fillId="0" borderId="0" xfId="0" applyFont="1"/>
    <xf numFmtId="0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7061-372A-4123-9A50-FA2FCF3FBFBD}">
  <dimension ref="A1:BL175"/>
  <sheetViews>
    <sheetView tabSelected="1" zoomScale="73" zoomScaleNormal="73" workbookViewId="0">
      <pane xSplit="3" ySplit="1" topLeftCell="AC2" activePane="bottomRight" state="frozen"/>
      <selection pane="topRight" activeCell="D1" sqref="D1"/>
      <selection pane="bottomLeft" activeCell="A2" sqref="A2"/>
      <selection pane="bottomRight" activeCell="BL2" sqref="BL2:BL61"/>
    </sheetView>
  </sheetViews>
  <sheetFormatPr defaultRowHeight="15" x14ac:dyDescent="0.25"/>
  <cols>
    <col min="1" max="1" width="7.28515625" customWidth="1"/>
    <col min="2" max="2" width="13.28515625" customWidth="1"/>
    <col min="3" max="3" width="13.140625" customWidth="1"/>
    <col min="4" max="6" width="8.140625" bestFit="1" customWidth="1"/>
    <col min="7" max="7" width="7" bestFit="1" customWidth="1"/>
    <col min="8" max="8" width="7.7109375" customWidth="1"/>
    <col min="9" max="9" width="7" bestFit="1" customWidth="1"/>
    <col min="10" max="10" width="7.28515625" customWidth="1"/>
    <col min="11" max="11" width="7" bestFit="1" customWidth="1"/>
    <col min="12" max="12" width="7.28515625" customWidth="1"/>
    <col min="13" max="13" width="7" bestFit="1" customWidth="1"/>
    <col min="14" max="14" width="11.28515625" bestFit="1" customWidth="1"/>
    <col min="15" max="15" width="9.5703125" bestFit="1" customWidth="1"/>
    <col min="16" max="17" width="8.42578125" bestFit="1" customWidth="1"/>
    <col min="18" max="21" width="9.5703125" bestFit="1" customWidth="1"/>
    <col min="22" max="22" width="7.140625" customWidth="1"/>
    <col min="23" max="23" width="15.85546875" bestFit="1" customWidth="1"/>
    <col min="24" max="24" width="3.85546875" customWidth="1"/>
    <col min="25" max="25" width="5.28515625" customWidth="1"/>
    <col min="26" max="27" width="3.140625" bestFit="1" customWidth="1"/>
    <col min="28" max="29" width="7.7109375" bestFit="1" customWidth="1"/>
    <col min="30" max="30" width="5" style="10" customWidth="1"/>
    <col min="31" max="31" width="9" style="10" bestFit="1" customWidth="1"/>
    <col min="32" max="32" width="9" bestFit="1" customWidth="1"/>
    <col min="33" max="33" width="9" customWidth="1"/>
    <col min="34" max="34" width="7.7109375" customWidth="1"/>
    <col min="35" max="36" width="7.7109375" bestFit="1" customWidth="1"/>
    <col min="37" max="37" width="5.42578125" customWidth="1"/>
    <col min="41" max="41" width="3.85546875" customWidth="1"/>
    <col min="42" max="43" width="5.5703125" bestFit="1" customWidth="1"/>
    <col min="44" max="44" width="5.28515625" bestFit="1" customWidth="1"/>
    <col min="45" max="46" width="7" bestFit="1" customWidth="1"/>
    <col min="47" max="47" width="6.85546875" bestFit="1" customWidth="1"/>
    <col min="48" max="48" width="6.5703125" bestFit="1" customWidth="1"/>
    <col min="49" max="50" width="6.42578125" bestFit="1" customWidth="1"/>
    <col min="58" max="58" width="6.140625" customWidth="1"/>
    <col min="59" max="60" width="5.85546875" customWidth="1"/>
    <col min="64" max="64" width="13" customWidth="1"/>
  </cols>
  <sheetData>
    <row r="1" spans="1:6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AD1"/>
      <c r="AE1" s="16" t="s">
        <v>44</v>
      </c>
      <c r="AF1" s="16"/>
      <c r="AH1" s="16" t="s">
        <v>23</v>
      </c>
      <c r="AI1" s="16"/>
      <c r="AJ1" s="16"/>
      <c r="AL1" s="16" t="s">
        <v>24</v>
      </c>
      <c r="AM1" s="16"/>
      <c r="AN1" s="16"/>
      <c r="AO1" s="14"/>
      <c r="AP1" s="14" t="s">
        <v>429</v>
      </c>
      <c r="AQ1" s="14" t="s">
        <v>430</v>
      </c>
      <c r="AR1" s="14" t="s">
        <v>431</v>
      </c>
      <c r="AS1" s="14" t="s">
        <v>432</v>
      </c>
      <c r="AT1" s="14" t="s">
        <v>433</v>
      </c>
      <c r="AU1" s="14" t="s">
        <v>434</v>
      </c>
      <c r="AV1" s="14" t="s">
        <v>435</v>
      </c>
      <c r="AW1" s="14" t="s">
        <v>436</v>
      </c>
      <c r="AY1" s="16" t="s">
        <v>25</v>
      </c>
      <c r="AZ1" s="16"/>
      <c r="BA1" s="16"/>
      <c r="BC1" s="16" t="s">
        <v>26</v>
      </c>
      <c r="BD1" s="16"/>
      <c r="BE1" s="16"/>
      <c r="BF1" s="6"/>
      <c r="BG1" s="6" t="s">
        <v>42</v>
      </c>
      <c r="BH1" s="6" t="s">
        <v>43</v>
      </c>
      <c r="BI1" s="6" t="s">
        <v>39</v>
      </c>
      <c r="BJ1" s="6" t="s">
        <v>40</v>
      </c>
      <c r="BL1" t="s">
        <v>38</v>
      </c>
    </row>
    <row r="2" spans="1:64" x14ac:dyDescent="0.25">
      <c r="A2" t="s">
        <v>222</v>
      </c>
      <c r="B2" t="s">
        <v>396</v>
      </c>
      <c r="C2" t="s">
        <v>397</v>
      </c>
      <c r="D2" s="5" t="s">
        <v>344</v>
      </c>
      <c r="E2" s="5" t="s">
        <v>342</v>
      </c>
      <c r="F2" s="5" t="s">
        <v>398</v>
      </c>
      <c r="G2" t="s">
        <v>57</v>
      </c>
      <c r="H2">
        <v>2.23</v>
      </c>
      <c r="I2" t="s">
        <v>187</v>
      </c>
      <c r="J2">
        <v>1.83</v>
      </c>
      <c r="K2" t="s">
        <v>137</v>
      </c>
      <c r="L2">
        <v>3.08</v>
      </c>
      <c r="M2" t="s">
        <v>386</v>
      </c>
      <c r="N2">
        <v>1.49</v>
      </c>
      <c r="O2">
        <v>5.9740000000000002</v>
      </c>
      <c r="P2">
        <v>25.445</v>
      </c>
      <c r="Q2">
        <v>12.625999999999999</v>
      </c>
      <c r="R2">
        <v>5.931</v>
      </c>
      <c r="S2">
        <v>107.527</v>
      </c>
      <c r="T2">
        <v>12.531000000000001</v>
      </c>
      <c r="U2">
        <v>53.475999999999999</v>
      </c>
      <c r="V2" t="s">
        <v>90</v>
      </c>
      <c r="W2" t="s">
        <v>132</v>
      </c>
      <c r="X2">
        <v>-5</v>
      </c>
      <c r="Y2">
        <v>-6</v>
      </c>
      <c r="Z2" s="7" t="s">
        <v>518</v>
      </c>
      <c r="AA2" s="7" t="s">
        <v>519</v>
      </c>
      <c r="AB2" s="8">
        <v>2.4500000000000002</v>
      </c>
      <c r="AC2" s="8">
        <v>4.3333000000000004</v>
      </c>
      <c r="AD2" s="9"/>
      <c r="AE2" s="9">
        <v>10.35</v>
      </c>
      <c r="AF2" s="7">
        <v>11.333299999999999</v>
      </c>
      <c r="AH2" s="1">
        <v>2.0099999999999998</v>
      </c>
      <c r="AI2" s="1">
        <v>0.47</v>
      </c>
      <c r="AJ2" s="2">
        <f>SUM(AH2:AI2)</f>
        <v>2.4799999999999995</v>
      </c>
      <c r="AL2">
        <v>6.9443165829145661</v>
      </c>
      <c r="AM2">
        <v>2.5941859296482428</v>
      </c>
      <c r="AN2" s="4">
        <f>ROUNDDOWN(SUM(AL2:AM2),0)</f>
        <v>9</v>
      </c>
      <c r="AO2" s="4"/>
      <c r="AP2" s="15">
        <v>8.8859598173516066</v>
      </c>
      <c r="AQ2" s="15">
        <v>7.7293972602739744</v>
      </c>
      <c r="AR2" s="4">
        <f>SUM(AP2:AQ2)</f>
        <v>16.615357077625582</v>
      </c>
      <c r="AS2" s="17">
        <v>0.12</v>
      </c>
      <c r="AT2" s="17">
        <v>0.22</v>
      </c>
      <c r="AU2" s="15">
        <f>AP2*AS2</f>
        <v>1.0663151780821927</v>
      </c>
      <c r="AV2" s="15">
        <f>AQ2*AT2</f>
        <v>1.7004673972602744</v>
      </c>
      <c r="AW2" s="4">
        <f>SUM(AU2:AV2)</f>
        <v>2.7667825753424671</v>
      </c>
      <c r="AY2">
        <v>1.1472402010050242</v>
      </c>
      <c r="AZ2">
        <v>1.6499246231155769</v>
      </c>
      <c r="BA2" s="3">
        <f>ROUNDDOWN(SUM(AY2:AZ2),0)</f>
        <v>2</v>
      </c>
      <c r="BC2">
        <v>9.7254271356783963</v>
      </c>
      <c r="BD2">
        <v>2.8001608040201016</v>
      </c>
      <c r="BE2" s="3">
        <f>ROUNDDOWN(SUM(BC2:BD2),0)</f>
        <v>12</v>
      </c>
      <c r="BF2" s="3"/>
      <c r="BG2" s="11">
        <v>0.41</v>
      </c>
      <c r="BH2" s="11">
        <v>0.28000000000000003</v>
      </c>
      <c r="BI2" s="12">
        <f>AL2*BG2</f>
        <v>2.847169798994972</v>
      </c>
      <c r="BJ2" s="12">
        <f>AM2*BH2</f>
        <v>0.72637206030150803</v>
      </c>
      <c r="BK2" s="4">
        <f>ROUNDDOWN(SUM(BI2:BJ2),0)</f>
        <v>3</v>
      </c>
      <c r="BL2" t="s">
        <v>428</v>
      </c>
    </row>
    <row r="3" spans="1:64" x14ac:dyDescent="0.25">
      <c r="A3" t="s">
        <v>67</v>
      </c>
      <c r="B3" t="s">
        <v>148</v>
      </c>
      <c r="C3" t="s">
        <v>68</v>
      </c>
      <c r="D3" s="5" t="s">
        <v>352</v>
      </c>
      <c r="E3" s="5" t="s">
        <v>104</v>
      </c>
      <c r="F3" s="5" t="s">
        <v>136</v>
      </c>
      <c r="G3" t="s">
        <v>156</v>
      </c>
      <c r="H3">
        <v>2.23</v>
      </c>
      <c r="I3" t="s">
        <v>76</v>
      </c>
      <c r="J3">
        <v>1.82</v>
      </c>
      <c r="K3" t="s">
        <v>325</v>
      </c>
      <c r="L3">
        <v>2.27</v>
      </c>
      <c r="M3" t="s">
        <v>373</v>
      </c>
      <c r="N3">
        <v>1.79</v>
      </c>
      <c r="O3">
        <v>6.9980000000000002</v>
      </c>
      <c r="P3">
        <v>15.407999999999999</v>
      </c>
      <c r="Q3">
        <v>9.0419999999999998</v>
      </c>
      <c r="R3">
        <v>8.2100000000000009</v>
      </c>
      <c r="S3">
        <v>39.841000000000001</v>
      </c>
      <c r="T3">
        <v>10.603999999999999</v>
      </c>
      <c r="U3">
        <v>23.364000000000001</v>
      </c>
      <c r="V3" t="s">
        <v>27</v>
      </c>
      <c r="W3" t="s">
        <v>28</v>
      </c>
      <c r="X3">
        <v>8</v>
      </c>
      <c r="Y3">
        <v>1</v>
      </c>
      <c r="Z3" s="7" t="s">
        <v>520</v>
      </c>
      <c r="AA3" s="7" t="s">
        <v>520</v>
      </c>
      <c r="AB3" s="8">
        <v>3.6364000000000001</v>
      </c>
      <c r="AC3" s="8">
        <v>4.9545000000000003</v>
      </c>
      <c r="AD3" s="9"/>
      <c r="AE3" s="9">
        <v>9.0455000000000005</v>
      </c>
      <c r="AF3" s="7">
        <v>8.1818000000000008</v>
      </c>
      <c r="AH3" s="1">
        <v>1.72</v>
      </c>
      <c r="AI3" s="1">
        <v>0.77</v>
      </c>
      <c r="AJ3" s="2">
        <f t="shared" ref="AJ3:AJ66" si="0">SUM(AH3:AI3)</f>
        <v>2.4900000000000002</v>
      </c>
      <c r="AL3">
        <v>4.3297010526315765</v>
      </c>
      <c r="AM3">
        <v>2.3009684210526342</v>
      </c>
      <c r="AN3" s="4">
        <f t="shared" ref="AN3:AN66" si="1">ROUNDDOWN(SUM(AL3:AM3),0)</f>
        <v>6</v>
      </c>
      <c r="AO3" s="4"/>
      <c r="AP3" s="15">
        <v>14.25067368421051</v>
      </c>
      <c r="AQ3" s="15">
        <v>16.112857894736884</v>
      </c>
      <c r="AR3" s="4">
        <f t="shared" ref="AR3:AR66" si="2">SUM(AP3:AQ3)</f>
        <v>30.363531578947395</v>
      </c>
      <c r="AS3" s="17">
        <v>0.17</v>
      </c>
      <c r="AT3" s="17">
        <v>0.15</v>
      </c>
      <c r="AU3" s="15">
        <f t="shared" ref="AU3:AU66" si="3">AP3*AS3</f>
        <v>2.4226145263157868</v>
      </c>
      <c r="AV3" s="15">
        <f t="shared" ref="AV3:AV66" si="4">AQ3*AT3</f>
        <v>2.4169286842105326</v>
      </c>
      <c r="AW3" s="4">
        <f t="shared" ref="AW3:AW66" si="5">SUM(AU3:AV3)</f>
        <v>4.839543210526319</v>
      </c>
      <c r="AY3">
        <v>2.164547368421057</v>
      </c>
      <c r="AZ3">
        <v>1.5699668421052613</v>
      </c>
      <c r="BA3" s="3">
        <f t="shared" ref="BA3:BA66" si="6">ROUNDDOWN(SUM(AY3:AZ3),0)</f>
        <v>3</v>
      </c>
      <c r="BC3">
        <v>4.9136305263157887</v>
      </c>
      <c r="BD3">
        <v>4.9481873684210571</v>
      </c>
      <c r="BE3" s="3">
        <f>ROUNDDOWN(SUM(BC3:BD3),0)</f>
        <v>9</v>
      </c>
      <c r="BF3" s="3"/>
      <c r="BG3" s="11">
        <v>0.51</v>
      </c>
      <c r="BH3" s="11">
        <v>0.47</v>
      </c>
      <c r="BI3" s="12">
        <f t="shared" ref="BI3:BI4" si="7">AL3*BG3</f>
        <v>2.208147536842104</v>
      </c>
      <c r="BJ3" s="12">
        <f t="shared" ref="BJ3:BJ4" si="8">AM3*BH3</f>
        <v>1.081455157894738</v>
      </c>
      <c r="BK3" s="4">
        <f t="shared" ref="BK3:BK66" si="9">ROUNDDOWN(SUM(BI3:BJ3),0)</f>
        <v>3</v>
      </c>
      <c r="BL3" t="s">
        <v>428</v>
      </c>
    </row>
    <row r="4" spans="1:64" x14ac:dyDescent="0.25">
      <c r="A4" t="s">
        <v>350</v>
      </c>
      <c r="B4" t="s">
        <v>401</v>
      </c>
      <c r="C4" t="s">
        <v>402</v>
      </c>
      <c r="D4" s="5" t="s">
        <v>263</v>
      </c>
      <c r="E4" s="5" t="s">
        <v>73</v>
      </c>
      <c r="F4" s="5" t="s">
        <v>109</v>
      </c>
      <c r="G4" t="s">
        <v>384</v>
      </c>
      <c r="H4">
        <v>2.19</v>
      </c>
      <c r="I4" t="s">
        <v>438</v>
      </c>
      <c r="J4">
        <v>1.85</v>
      </c>
      <c r="K4" t="s">
        <v>305</v>
      </c>
      <c r="L4">
        <v>2.38</v>
      </c>
      <c r="M4" t="s">
        <v>315</v>
      </c>
      <c r="N4">
        <v>1.74</v>
      </c>
      <c r="O4">
        <v>17.544</v>
      </c>
      <c r="P4">
        <v>6.8170000000000002</v>
      </c>
      <c r="Q4">
        <v>9.6989999999999998</v>
      </c>
      <c r="R4">
        <v>50</v>
      </c>
      <c r="S4">
        <v>7.5359999999999996</v>
      </c>
      <c r="T4">
        <v>27.547999999999998</v>
      </c>
      <c r="U4">
        <v>10.718</v>
      </c>
      <c r="V4" t="s">
        <v>29</v>
      </c>
      <c r="W4" t="s">
        <v>133</v>
      </c>
      <c r="X4">
        <v>-10</v>
      </c>
      <c r="Y4">
        <v>4</v>
      </c>
      <c r="Z4" s="7" t="s">
        <v>521</v>
      </c>
      <c r="AA4" s="7" t="s">
        <v>522</v>
      </c>
      <c r="AB4" s="8">
        <v>4.6189999999999998</v>
      </c>
      <c r="AC4" s="8">
        <v>4.6666999999999996</v>
      </c>
      <c r="AD4" s="9"/>
      <c r="AE4" s="9">
        <v>8.9524000000000008</v>
      </c>
      <c r="AF4" s="7">
        <v>8.2380999999999993</v>
      </c>
      <c r="AH4" s="1">
        <v>0.7</v>
      </c>
      <c r="AI4" s="1">
        <v>1.81</v>
      </c>
      <c r="AJ4" s="2">
        <f t="shared" si="0"/>
        <v>2.5099999999999998</v>
      </c>
      <c r="AL4">
        <v>2.7969473684210553</v>
      </c>
      <c r="AM4">
        <v>2.0948571428571436</v>
      </c>
      <c r="AN4" s="4">
        <f t="shared" si="1"/>
        <v>4</v>
      </c>
      <c r="AO4" s="4"/>
      <c r="AP4" s="15">
        <v>13.595033557046992</v>
      </c>
      <c r="AQ4" s="15">
        <v>17.201809395973154</v>
      </c>
      <c r="AR4" s="4">
        <f t="shared" si="2"/>
        <v>30.796842953020146</v>
      </c>
      <c r="AS4" s="17">
        <v>0.18</v>
      </c>
      <c r="AT4" s="17">
        <v>0.2</v>
      </c>
      <c r="AU4" s="15">
        <f t="shared" ref="AU4:AU61" si="10">AP4*AS4</f>
        <v>2.4471060402684586</v>
      </c>
      <c r="AV4" s="15">
        <f t="shared" ref="AV4:AV61" si="11">AQ4*AT4</f>
        <v>3.4403618791946311</v>
      </c>
      <c r="AW4" s="4">
        <f t="shared" si="5"/>
        <v>5.8874679194630897</v>
      </c>
      <c r="AY4">
        <v>1.1016375939849603</v>
      </c>
      <c r="AZ4">
        <v>1.7905413533834573</v>
      </c>
      <c r="BA4" s="3">
        <f t="shared" si="6"/>
        <v>2</v>
      </c>
      <c r="BC4">
        <v>4.7404210526315751</v>
      </c>
      <c r="BD4">
        <v>2.4248300751879688</v>
      </c>
      <c r="BE4" s="3">
        <f t="shared" ref="BE4:BE61" si="12">ROUNDDOWN(SUM(BC4:BD4),0)</f>
        <v>7</v>
      </c>
      <c r="BF4" s="3"/>
      <c r="BG4" s="11">
        <v>0.15</v>
      </c>
      <c r="BH4" s="11">
        <v>0.38</v>
      </c>
      <c r="BI4" s="12">
        <f t="shared" si="7"/>
        <v>0.41954210526315827</v>
      </c>
      <c r="BJ4" s="12">
        <f t="shared" si="8"/>
        <v>0.79604571428571458</v>
      </c>
      <c r="BK4" s="4">
        <f t="shared" si="9"/>
        <v>1</v>
      </c>
      <c r="BL4" t="s">
        <v>428</v>
      </c>
    </row>
    <row r="5" spans="1:64" x14ac:dyDescent="0.25">
      <c r="A5" t="s">
        <v>350</v>
      </c>
      <c r="B5" t="s">
        <v>405</v>
      </c>
      <c r="C5" t="s">
        <v>406</v>
      </c>
      <c r="D5" s="5" t="s">
        <v>189</v>
      </c>
      <c r="E5" s="5" t="s">
        <v>337</v>
      </c>
      <c r="F5" s="5" t="s">
        <v>175</v>
      </c>
      <c r="G5" t="s">
        <v>387</v>
      </c>
      <c r="H5">
        <v>17.45</v>
      </c>
      <c r="I5" t="s">
        <v>407</v>
      </c>
      <c r="J5">
        <v>1.06</v>
      </c>
      <c r="K5" t="s">
        <v>138</v>
      </c>
      <c r="L5">
        <v>8.14</v>
      </c>
      <c r="M5" t="s">
        <v>408</v>
      </c>
      <c r="N5">
        <v>1.1399999999999999</v>
      </c>
      <c r="O5">
        <v>5.9169999999999998</v>
      </c>
      <c r="P5">
        <v>5.12</v>
      </c>
      <c r="Q5">
        <v>12.739000000000001</v>
      </c>
      <c r="R5">
        <v>29.411999999999999</v>
      </c>
      <c r="S5">
        <v>22.074999999999999</v>
      </c>
      <c r="T5">
        <v>63.290999999999997</v>
      </c>
      <c r="U5">
        <v>54.945</v>
      </c>
      <c r="V5" t="s">
        <v>395</v>
      </c>
      <c r="W5" t="s">
        <v>133</v>
      </c>
      <c r="X5">
        <v>0</v>
      </c>
      <c r="Y5">
        <v>8</v>
      </c>
      <c r="Z5" s="7" t="s">
        <v>522</v>
      </c>
      <c r="AA5" s="7" t="s">
        <v>522</v>
      </c>
      <c r="AB5" s="8">
        <v>5.1429</v>
      </c>
      <c r="AC5" s="8">
        <v>5.0952000000000002</v>
      </c>
      <c r="AD5" s="9"/>
      <c r="AE5" s="9">
        <v>7.1905000000000001</v>
      </c>
      <c r="AF5" s="7">
        <v>9.1428999999999991</v>
      </c>
      <c r="AH5" s="1">
        <v>0.4</v>
      </c>
      <c r="AI5" s="1">
        <v>0.46</v>
      </c>
      <c r="AJ5" s="2">
        <f t="shared" si="0"/>
        <v>0.8600000000000001</v>
      </c>
      <c r="AL5">
        <v>1.8951864661654148</v>
      </c>
      <c r="AM5">
        <v>4.1862857142857166</v>
      </c>
      <c r="AN5" s="4">
        <f t="shared" si="1"/>
        <v>6</v>
      </c>
      <c r="AO5" s="4"/>
      <c r="AP5" s="15">
        <v>13.525315436241621</v>
      </c>
      <c r="AQ5" s="15">
        <v>15.91501208053691</v>
      </c>
      <c r="AR5" s="4">
        <f t="shared" si="2"/>
        <v>29.440327516778531</v>
      </c>
      <c r="AS5" s="17">
        <v>0.23</v>
      </c>
      <c r="AT5" s="17">
        <v>0.18</v>
      </c>
      <c r="AU5" s="15">
        <f t="shared" si="10"/>
        <v>3.1108225503355729</v>
      </c>
      <c r="AV5" s="15">
        <f t="shared" si="11"/>
        <v>2.8647021744966437</v>
      </c>
      <c r="AW5" s="4">
        <f t="shared" si="5"/>
        <v>5.9755247248322165</v>
      </c>
      <c r="AY5">
        <v>2.8531187969924754</v>
      </c>
      <c r="AZ5">
        <v>2.3354887218045097</v>
      </c>
      <c r="BA5" s="3">
        <f t="shared" si="6"/>
        <v>5</v>
      </c>
      <c r="BC5">
        <v>3.127999999999997</v>
      </c>
      <c r="BD5">
        <v>5.9484112781954854</v>
      </c>
      <c r="BE5" s="3">
        <f t="shared" si="12"/>
        <v>9</v>
      </c>
      <c r="BF5" s="3"/>
      <c r="BG5" s="11">
        <v>0.32</v>
      </c>
      <c r="BH5" s="11">
        <v>0.48</v>
      </c>
      <c r="BI5" s="12">
        <f t="shared" ref="BI5:BI61" si="13">AL5*BG5</f>
        <v>0.6064596691729327</v>
      </c>
      <c r="BJ5" s="12">
        <f t="shared" ref="BJ5:BJ61" si="14">AM5*BH5</f>
        <v>2.0094171428571439</v>
      </c>
      <c r="BK5" s="4">
        <f t="shared" si="9"/>
        <v>2</v>
      </c>
      <c r="BL5" t="s">
        <v>428</v>
      </c>
    </row>
    <row r="6" spans="1:64" x14ac:dyDescent="0.25">
      <c r="A6" t="s">
        <v>350</v>
      </c>
      <c r="B6" t="s">
        <v>409</v>
      </c>
      <c r="C6" t="s">
        <v>410</v>
      </c>
      <c r="D6" s="5" t="s">
        <v>439</v>
      </c>
      <c r="E6" s="5" t="s">
        <v>440</v>
      </c>
      <c r="F6" s="5" t="s">
        <v>388</v>
      </c>
      <c r="G6" t="s">
        <v>195</v>
      </c>
      <c r="H6">
        <v>1.92</v>
      </c>
      <c r="I6" t="s">
        <v>92</v>
      </c>
      <c r="J6">
        <v>2.17</v>
      </c>
      <c r="K6" t="s">
        <v>138</v>
      </c>
      <c r="L6">
        <v>8.1199999999999992</v>
      </c>
      <c r="M6" t="s">
        <v>441</v>
      </c>
      <c r="N6">
        <v>1.17</v>
      </c>
      <c r="O6">
        <v>6.3529999999999998</v>
      </c>
      <c r="P6">
        <v>117.64700000000001</v>
      </c>
      <c r="Q6">
        <v>43.86</v>
      </c>
      <c r="R6">
        <v>4.7149999999999999</v>
      </c>
      <c r="S6">
        <v>1666.6669999999999</v>
      </c>
      <c r="T6">
        <v>32.468000000000004</v>
      </c>
      <c r="U6">
        <v>588.23500000000001</v>
      </c>
      <c r="V6" t="s">
        <v>389</v>
      </c>
      <c r="W6" t="s">
        <v>132</v>
      </c>
      <c r="X6">
        <v>11</v>
      </c>
      <c r="Y6">
        <v>-7</v>
      </c>
      <c r="Z6" s="7" t="s">
        <v>523</v>
      </c>
      <c r="AA6" s="7" t="s">
        <v>518</v>
      </c>
      <c r="AB6" s="8">
        <v>5.05</v>
      </c>
      <c r="AC6" s="8">
        <v>4.7618999999999998</v>
      </c>
      <c r="AD6" s="9"/>
      <c r="AE6" s="9">
        <v>9.4</v>
      </c>
      <c r="AF6" s="7">
        <v>9.2857000000000003</v>
      </c>
      <c r="AH6" s="1">
        <v>2.69</v>
      </c>
      <c r="AI6" s="1">
        <v>0.15</v>
      </c>
      <c r="AJ6" s="2">
        <f t="shared" si="0"/>
        <v>2.84</v>
      </c>
      <c r="AL6">
        <v>7.60111578947369</v>
      </c>
      <c r="AM6">
        <v>1.0830857142857149</v>
      </c>
      <c r="AN6" s="4">
        <f t="shared" si="1"/>
        <v>8</v>
      </c>
      <c r="AO6" s="4"/>
      <c r="AP6" s="15">
        <v>17.251677852349008</v>
      </c>
      <c r="AQ6" s="15">
        <v>14.567516778523487</v>
      </c>
      <c r="AR6" s="4">
        <f t="shared" si="2"/>
        <v>31.819194630872495</v>
      </c>
      <c r="AS6" s="17">
        <v>0.13</v>
      </c>
      <c r="AT6" s="17">
        <v>0.17</v>
      </c>
      <c r="AU6" s="15">
        <f t="shared" si="10"/>
        <v>2.242718120805371</v>
      </c>
      <c r="AV6" s="15">
        <f t="shared" si="11"/>
        <v>2.4764778523489928</v>
      </c>
      <c r="AW6" s="4">
        <f t="shared" si="5"/>
        <v>4.7191959731543633</v>
      </c>
      <c r="AY6">
        <v>1.8424421052631541</v>
      </c>
      <c r="AZ6">
        <v>3.2056466165413511</v>
      </c>
      <c r="BA6" s="3">
        <f t="shared" si="6"/>
        <v>5</v>
      </c>
      <c r="BC6">
        <v>11.481115789473675</v>
      </c>
      <c r="BD6">
        <v>2.9146947368421037</v>
      </c>
      <c r="BE6" s="3">
        <f t="shared" si="12"/>
        <v>14</v>
      </c>
      <c r="BF6" s="3"/>
      <c r="BG6" s="11">
        <v>0.48</v>
      </c>
      <c r="BH6" s="11">
        <v>0.23</v>
      </c>
      <c r="BI6" s="12">
        <f t="shared" si="13"/>
        <v>3.6485355789473712</v>
      </c>
      <c r="BJ6" s="12">
        <f t="shared" si="14"/>
        <v>0.24910971428571443</v>
      </c>
      <c r="BK6" s="4">
        <f t="shared" si="9"/>
        <v>3</v>
      </c>
      <c r="BL6" t="s">
        <v>428</v>
      </c>
    </row>
    <row r="7" spans="1:64" x14ac:dyDescent="0.25">
      <c r="A7" t="s">
        <v>350</v>
      </c>
      <c r="B7" t="s">
        <v>411</v>
      </c>
      <c r="C7" t="s">
        <v>412</v>
      </c>
      <c r="D7" s="5" t="s">
        <v>442</v>
      </c>
      <c r="E7" s="5" t="s">
        <v>199</v>
      </c>
      <c r="F7" s="5" t="s">
        <v>385</v>
      </c>
      <c r="G7" t="s">
        <v>358</v>
      </c>
      <c r="H7">
        <v>1.91</v>
      </c>
      <c r="I7" t="s">
        <v>209</v>
      </c>
      <c r="J7">
        <v>2.12</v>
      </c>
      <c r="K7" t="s">
        <v>57</v>
      </c>
      <c r="L7">
        <v>2.23</v>
      </c>
      <c r="M7" t="s">
        <v>187</v>
      </c>
      <c r="N7">
        <v>1.83</v>
      </c>
      <c r="O7">
        <v>7.899</v>
      </c>
      <c r="P7">
        <v>22.523</v>
      </c>
      <c r="Q7">
        <v>10.881</v>
      </c>
      <c r="R7">
        <v>7.6390000000000002</v>
      </c>
      <c r="S7">
        <v>62.112000000000002</v>
      </c>
      <c r="T7">
        <v>10.526</v>
      </c>
      <c r="U7">
        <v>30.03</v>
      </c>
      <c r="V7" t="s">
        <v>27</v>
      </c>
      <c r="W7" t="s">
        <v>28</v>
      </c>
      <c r="X7">
        <v>8</v>
      </c>
      <c r="Y7">
        <v>-4</v>
      </c>
      <c r="Z7" s="7" t="s">
        <v>522</v>
      </c>
      <c r="AA7" s="7" t="s">
        <v>522</v>
      </c>
      <c r="AB7" s="8">
        <v>3.9047999999999998</v>
      </c>
      <c r="AC7" s="8">
        <v>4.2381000000000002</v>
      </c>
      <c r="AD7" s="9"/>
      <c r="AE7" s="9">
        <v>8.1428999999999991</v>
      </c>
      <c r="AF7" s="7">
        <v>7.3810000000000002</v>
      </c>
      <c r="AH7" s="1">
        <v>2.06</v>
      </c>
      <c r="AI7" s="1">
        <v>0.73</v>
      </c>
      <c r="AJ7" s="2">
        <f t="shared" si="0"/>
        <v>2.79</v>
      </c>
      <c r="AL7">
        <v>5.5437533834586512</v>
      </c>
      <c r="AM7">
        <v>1.6580571428571438</v>
      </c>
      <c r="AN7" s="4">
        <f t="shared" si="1"/>
        <v>7</v>
      </c>
      <c r="AO7" s="4"/>
      <c r="AP7" s="15">
        <v>16.129073825503372</v>
      </c>
      <c r="AQ7" s="15">
        <v>13.487092617449662</v>
      </c>
      <c r="AR7" s="4">
        <f t="shared" si="2"/>
        <v>29.616166442953034</v>
      </c>
      <c r="AS7" s="17">
        <v>0.11</v>
      </c>
      <c r="AT7" s="17">
        <v>0.16</v>
      </c>
      <c r="AU7" s="15">
        <f t="shared" si="10"/>
        <v>1.774198120805371</v>
      </c>
      <c r="AV7" s="15">
        <f t="shared" si="11"/>
        <v>2.1579348187919458</v>
      </c>
      <c r="AW7" s="4">
        <f t="shared" si="5"/>
        <v>3.9321329395973166</v>
      </c>
      <c r="AY7">
        <v>1.4398917293233056</v>
      </c>
      <c r="AZ7">
        <v>2.2541233082706755</v>
      </c>
      <c r="BA7" s="3">
        <f t="shared" si="6"/>
        <v>3</v>
      </c>
      <c r="BC7">
        <v>4.9374947368421003</v>
      </c>
      <c r="BD7">
        <v>2.3306842105263144</v>
      </c>
      <c r="BE7" s="3">
        <f t="shared" si="12"/>
        <v>7</v>
      </c>
      <c r="BF7" s="3"/>
      <c r="BG7" s="11">
        <v>0.47</v>
      </c>
      <c r="BH7" s="11">
        <v>0.92</v>
      </c>
      <c r="BI7" s="12">
        <f t="shared" si="13"/>
        <v>2.6055640902255659</v>
      </c>
      <c r="BJ7" s="12">
        <f t="shared" si="14"/>
        <v>1.5254125714285725</v>
      </c>
      <c r="BK7" s="4">
        <f t="shared" si="9"/>
        <v>4</v>
      </c>
      <c r="BL7" t="s">
        <v>428</v>
      </c>
    </row>
    <row r="8" spans="1:64" x14ac:dyDescent="0.25">
      <c r="A8" t="s">
        <v>198</v>
      </c>
      <c r="B8" t="s">
        <v>413</v>
      </c>
      <c r="C8" t="s">
        <v>414</v>
      </c>
      <c r="D8" s="5" t="s">
        <v>377</v>
      </c>
      <c r="E8" s="5" t="s">
        <v>383</v>
      </c>
      <c r="F8" s="5" t="s">
        <v>61</v>
      </c>
      <c r="G8" t="s">
        <v>374</v>
      </c>
      <c r="H8">
        <v>1.44</v>
      </c>
      <c r="I8" t="s">
        <v>334</v>
      </c>
      <c r="J8">
        <v>3.37</v>
      </c>
      <c r="K8" t="s">
        <v>443</v>
      </c>
      <c r="L8">
        <v>1.46</v>
      </c>
      <c r="M8" t="s">
        <v>368</v>
      </c>
      <c r="N8">
        <v>3.26</v>
      </c>
      <c r="O8">
        <v>18.45</v>
      </c>
      <c r="P8">
        <v>23.922999999999998</v>
      </c>
      <c r="Q8">
        <v>11.654999999999999</v>
      </c>
      <c r="R8">
        <v>17.986000000000001</v>
      </c>
      <c r="S8">
        <v>30.210999999999999</v>
      </c>
      <c r="T8">
        <v>11.364000000000001</v>
      </c>
      <c r="U8">
        <v>14.749000000000001</v>
      </c>
      <c r="V8" t="s">
        <v>35</v>
      </c>
      <c r="W8" t="s">
        <v>28</v>
      </c>
      <c r="X8">
        <v>3</v>
      </c>
      <c r="Y8">
        <v>-11</v>
      </c>
      <c r="Z8" s="7" t="s">
        <v>522</v>
      </c>
      <c r="AA8" s="7" t="s">
        <v>518</v>
      </c>
      <c r="AB8" s="8">
        <v>4.9047999999999998</v>
      </c>
      <c r="AC8" s="8">
        <v>4.1905000000000001</v>
      </c>
      <c r="AD8" s="9"/>
      <c r="AE8" s="9">
        <v>10.7143</v>
      </c>
      <c r="AF8" s="7">
        <v>8.4762000000000004</v>
      </c>
      <c r="AH8" s="1">
        <v>2.0299999999999998</v>
      </c>
      <c r="AI8" s="1">
        <v>1.59</v>
      </c>
      <c r="AJ8" s="2">
        <f t="shared" si="0"/>
        <v>3.62</v>
      </c>
      <c r="AL8">
        <v>6.2306878306878275</v>
      </c>
      <c r="AM8">
        <v>4.7111999999999981</v>
      </c>
      <c r="AN8" s="4">
        <f t="shared" si="1"/>
        <v>10</v>
      </c>
      <c r="AO8" s="4"/>
      <c r="AP8" s="15">
        <v>12.128943119266037</v>
      </c>
      <c r="AQ8" s="15">
        <v>9.7315486238531914</v>
      </c>
      <c r="AR8" s="4">
        <f t="shared" si="2"/>
        <v>21.860491743119226</v>
      </c>
      <c r="AS8" s="17">
        <v>0.25</v>
      </c>
      <c r="AT8" s="17">
        <v>0.19</v>
      </c>
      <c r="AU8" s="15">
        <f t="shared" si="10"/>
        <v>3.0322357798165092</v>
      </c>
      <c r="AV8" s="15">
        <f t="shared" si="11"/>
        <v>1.8489942385321063</v>
      </c>
      <c r="AW8" s="4">
        <f t="shared" si="5"/>
        <v>4.8812300183486155</v>
      </c>
      <c r="AY8">
        <v>1.8956666666666679</v>
      </c>
      <c r="AZ8">
        <v>1.8497354497354475</v>
      </c>
      <c r="BA8" s="3">
        <f t="shared" si="6"/>
        <v>3</v>
      </c>
      <c r="BC8">
        <v>4.5299047619047634</v>
      </c>
      <c r="BD8">
        <v>4.7369619047619045</v>
      </c>
      <c r="BE8" s="3">
        <f t="shared" si="12"/>
        <v>9</v>
      </c>
      <c r="BF8" s="3"/>
      <c r="BG8" s="11">
        <v>0.41</v>
      </c>
      <c r="BH8" s="11">
        <v>0.57999999999999996</v>
      </c>
      <c r="BI8" s="12">
        <f t="shared" si="13"/>
        <v>2.554582010582009</v>
      </c>
      <c r="BJ8" s="12">
        <f t="shared" si="14"/>
        <v>2.7324959999999985</v>
      </c>
      <c r="BK8" s="4">
        <f t="shared" si="9"/>
        <v>5</v>
      </c>
      <c r="BL8" t="s">
        <v>428</v>
      </c>
    </row>
    <row r="9" spans="1:64" x14ac:dyDescent="0.25">
      <c r="A9" t="s">
        <v>198</v>
      </c>
      <c r="B9" t="s">
        <v>416</v>
      </c>
      <c r="C9" t="s">
        <v>417</v>
      </c>
      <c r="D9" s="5" t="s">
        <v>418</v>
      </c>
      <c r="E9" s="5" t="s">
        <v>444</v>
      </c>
      <c r="F9" s="5" t="s">
        <v>445</v>
      </c>
      <c r="G9" t="s">
        <v>76</v>
      </c>
      <c r="H9">
        <v>1.82</v>
      </c>
      <c r="I9" t="s">
        <v>360</v>
      </c>
      <c r="J9">
        <v>2.3199999999999998</v>
      </c>
      <c r="K9" t="s">
        <v>96</v>
      </c>
      <c r="L9">
        <v>4.34</v>
      </c>
      <c r="M9" t="s">
        <v>446</v>
      </c>
      <c r="N9">
        <v>1.33</v>
      </c>
      <c r="O9">
        <v>66.224999999999994</v>
      </c>
      <c r="P9">
        <v>7.2519999999999998</v>
      </c>
      <c r="Q9">
        <v>24.876000000000001</v>
      </c>
      <c r="R9">
        <v>454.54500000000002</v>
      </c>
      <c r="S9">
        <v>5.4260000000000002</v>
      </c>
      <c r="T9">
        <v>169.49199999999999</v>
      </c>
      <c r="U9">
        <v>18.587</v>
      </c>
      <c r="V9" t="s">
        <v>127</v>
      </c>
      <c r="W9" t="s">
        <v>133</v>
      </c>
      <c r="X9">
        <v>-5</v>
      </c>
      <c r="Y9">
        <v>3</v>
      </c>
      <c r="Z9" s="7" t="s">
        <v>522</v>
      </c>
      <c r="AA9" s="7" t="s">
        <v>519</v>
      </c>
      <c r="AB9" s="8">
        <v>5.4762000000000004</v>
      </c>
      <c r="AC9" s="8">
        <v>4.5713999999999997</v>
      </c>
      <c r="AD9" s="9"/>
      <c r="AE9" s="9">
        <v>8.1428999999999991</v>
      </c>
      <c r="AF9" s="7">
        <v>9.0952000000000002</v>
      </c>
      <c r="AH9" s="1">
        <v>0.28999999999999998</v>
      </c>
      <c r="AI9" s="1">
        <v>2.68</v>
      </c>
      <c r="AJ9" s="2">
        <f t="shared" si="0"/>
        <v>2.97</v>
      </c>
      <c r="AL9">
        <v>2.0567195767195749</v>
      </c>
      <c r="AM9">
        <v>6.1090370370370346</v>
      </c>
      <c r="AN9" s="4">
        <f t="shared" si="1"/>
        <v>8</v>
      </c>
      <c r="AO9" s="4"/>
      <c r="AP9" s="15">
        <v>13.427949999999981</v>
      </c>
      <c r="AQ9" s="15">
        <v>18.241569266055006</v>
      </c>
      <c r="AR9" s="4">
        <f t="shared" si="2"/>
        <v>31.669519266054987</v>
      </c>
      <c r="AS9" s="17">
        <v>0.23</v>
      </c>
      <c r="AT9" s="17">
        <v>0.17</v>
      </c>
      <c r="AU9" s="15">
        <f t="shared" si="10"/>
        <v>3.088428499999996</v>
      </c>
      <c r="AV9" s="15">
        <f t="shared" si="11"/>
        <v>3.1010667752293513</v>
      </c>
      <c r="AW9" s="4">
        <f t="shared" si="5"/>
        <v>6.1894952752293477</v>
      </c>
      <c r="AY9">
        <v>3.1892857142857167</v>
      </c>
      <c r="AZ9">
        <v>2.2428042328042297</v>
      </c>
      <c r="BA9" s="3">
        <f t="shared" si="6"/>
        <v>5</v>
      </c>
      <c r="BC9">
        <v>3.1133968253968267</v>
      </c>
      <c r="BD9">
        <v>4.5461</v>
      </c>
      <c r="BE9" s="3">
        <f t="shared" si="12"/>
        <v>7</v>
      </c>
      <c r="BF9" s="3"/>
      <c r="BG9" s="11">
        <v>0.18</v>
      </c>
      <c r="BH9" s="11">
        <v>0.64</v>
      </c>
      <c r="BI9" s="12">
        <f t="shared" si="13"/>
        <v>0.37020952380952349</v>
      </c>
      <c r="BJ9" s="12">
        <f t="shared" si="14"/>
        <v>3.9097837037037024</v>
      </c>
      <c r="BK9" s="4">
        <f t="shared" si="9"/>
        <v>4</v>
      </c>
      <c r="BL9" t="s">
        <v>428</v>
      </c>
    </row>
    <row r="10" spans="1:64" x14ac:dyDescent="0.25">
      <c r="A10" t="s">
        <v>70</v>
      </c>
      <c r="B10" t="s">
        <v>420</v>
      </c>
      <c r="C10" t="s">
        <v>421</v>
      </c>
      <c r="D10" s="5" t="s">
        <v>218</v>
      </c>
      <c r="E10" s="5" t="s">
        <v>273</v>
      </c>
      <c r="F10" s="5" t="s">
        <v>301</v>
      </c>
      <c r="G10" t="s">
        <v>400</v>
      </c>
      <c r="H10">
        <v>6.11</v>
      </c>
      <c r="I10" t="s">
        <v>211</v>
      </c>
      <c r="J10">
        <v>1.2</v>
      </c>
      <c r="K10" t="s">
        <v>361</v>
      </c>
      <c r="L10">
        <v>3.99</v>
      </c>
      <c r="M10" t="s">
        <v>447</v>
      </c>
      <c r="N10">
        <v>1.33</v>
      </c>
      <c r="O10">
        <v>5.6589999999999998</v>
      </c>
      <c r="P10">
        <v>5.9</v>
      </c>
      <c r="Q10">
        <v>8.3190000000000008</v>
      </c>
      <c r="R10">
        <v>15.949</v>
      </c>
      <c r="S10">
        <v>17.331</v>
      </c>
      <c r="T10">
        <v>23.474</v>
      </c>
      <c r="U10">
        <v>24.45</v>
      </c>
      <c r="V10" t="s">
        <v>31</v>
      </c>
      <c r="W10" t="s">
        <v>133</v>
      </c>
      <c r="X10">
        <v>-4</v>
      </c>
      <c r="Y10">
        <v>-2</v>
      </c>
      <c r="Z10" s="7" t="s">
        <v>524</v>
      </c>
      <c r="AA10" s="7" t="s">
        <v>519</v>
      </c>
      <c r="AB10" s="8">
        <v>5.5789</v>
      </c>
      <c r="AC10" s="8">
        <v>6.3684000000000003</v>
      </c>
      <c r="AD10" s="9"/>
      <c r="AE10" s="9">
        <v>9.6842000000000006</v>
      </c>
      <c r="AF10" s="7">
        <v>10.8421</v>
      </c>
      <c r="AH10" s="1">
        <v>0.7</v>
      </c>
      <c r="AI10" s="1">
        <v>0.68</v>
      </c>
      <c r="AJ10" s="2">
        <f t="shared" si="0"/>
        <v>1.38</v>
      </c>
      <c r="AL10">
        <v>3.6856381578947377</v>
      </c>
      <c r="AM10">
        <v>3.9614473684210578</v>
      </c>
      <c r="AN10" s="4">
        <f t="shared" si="1"/>
        <v>7</v>
      </c>
      <c r="AO10" s="4"/>
      <c r="AP10" s="15">
        <v>16.243685393258438</v>
      </c>
      <c r="AQ10" s="15">
        <v>14.137105617977497</v>
      </c>
      <c r="AR10" s="4">
        <f t="shared" si="2"/>
        <v>30.380791011235935</v>
      </c>
      <c r="AS10" s="17">
        <v>0.2</v>
      </c>
      <c r="AT10" s="17">
        <v>0.2</v>
      </c>
      <c r="AU10" s="15">
        <f t="shared" si="10"/>
        <v>3.248737078651688</v>
      </c>
      <c r="AV10" s="15">
        <f t="shared" si="11"/>
        <v>2.8274211235954994</v>
      </c>
      <c r="AW10" s="4">
        <f t="shared" si="5"/>
        <v>6.0761582022471874</v>
      </c>
      <c r="AY10">
        <v>3.8812500000000001</v>
      </c>
      <c r="AZ10">
        <v>2.4242980263157867</v>
      </c>
      <c r="BA10" s="3">
        <f t="shared" si="6"/>
        <v>6</v>
      </c>
      <c r="BC10">
        <v>5.0637631578947317</v>
      </c>
      <c r="BD10">
        <v>5.9240065789473677</v>
      </c>
      <c r="BE10" s="3">
        <f t="shared" si="12"/>
        <v>10</v>
      </c>
      <c r="BF10" s="3"/>
      <c r="BG10" s="11">
        <v>0.46</v>
      </c>
      <c r="BH10" s="11">
        <v>0.32</v>
      </c>
      <c r="BI10" s="12">
        <f t="shared" si="13"/>
        <v>1.6953935526315793</v>
      </c>
      <c r="BJ10" s="12">
        <f t="shared" si="14"/>
        <v>1.2676631578947386</v>
      </c>
      <c r="BK10" s="4">
        <f t="shared" si="9"/>
        <v>2</v>
      </c>
      <c r="BL10" t="s">
        <v>428</v>
      </c>
    </row>
    <row r="11" spans="1:64" x14ac:dyDescent="0.25">
      <c r="A11" t="s">
        <v>70</v>
      </c>
      <c r="B11" t="s">
        <v>422</v>
      </c>
      <c r="C11" t="s">
        <v>423</v>
      </c>
      <c r="D11" s="5" t="s">
        <v>216</v>
      </c>
      <c r="E11" s="5" t="s">
        <v>113</v>
      </c>
      <c r="F11" s="5" t="s">
        <v>36</v>
      </c>
      <c r="G11" t="s">
        <v>351</v>
      </c>
      <c r="H11">
        <v>1.73</v>
      </c>
      <c r="I11" t="s">
        <v>404</v>
      </c>
      <c r="J11">
        <v>2.38</v>
      </c>
      <c r="K11" t="s">
        <v>448</v>
      </c>
      <c r="L11">
        <v>1.66</v>
      </c>
      <c r="M11" t="s">
        <v>105</v>
      </c>
      <c r="N11">
        <v>2.5299999999999998</v>
      </c>
      <c r="O11">
        <v>14.347</v>
      </c>
      <c r="P11">
        <v>12.771000000000001</v>
      </c>
      <c r="Q11">
        <v>9.0009999999999994</v>
      </c>
      <c r="R11">
        <v>20.242999999999999</v>
      </c>
      <c r="S11">
        <v>16</v>
      </c>
      <c r="T11">
        <v>12.69</v>
      </c>
      <c r="U11">
        <v>11.287000000000001</v>
      </c>
      <c r="V11" t="s">
        <v>29</v>
      </c>
      <c r="W11" t="s">
        <v>132</v>
      </c>
      <c r="X11">
        <v>1</v>
      </c>
      <c r="Y11">
        <v>-5</v>
      </c>
      <c r="Z11" s="7" t="s">
        <v>524</v>
      </c>
      <c r="AA11" s="7" t="s">
        <v>518</v>
      </c>
      <c r="AB11" s="8">
        <v>5.7895000000000003</v>
      </c>
      <c r="AC11" s="8">
        <v>5.0526</v>
      </c>
      <c r="AD11" s="9"/>
      <c r="AE11" s="9">
        <v>10.526300000000001</v>
      </c>
      <c r="AF11" s="7">
        <v>9.5263000000000009</v>
      </c>
      <c r="AH11" s="1">
        <v>1.4</v>
      </c>
      <c r="AI11" s="1">
        <v>1.58</v>
      </c>
      <c r="AJ11" s="2">
        <f t="shared" si="0"/>
        <v>2.98</v>
      </c>
      <c r="AL11">
        <v>3.2245776315789478</v>
      </c>
      <c r="AM11">
        <v>3.2339967105263199</v>
      </c>
      <c r="AN11" s="4">
        <f t="shared" si="1"/>
        <v>6</v>
      </c>
      <c r="AO11" s="4"/>
      <c r="AP11" s="15">
        <v>13.677896629213494</v>
      </c>
      <c r="AQ11" s="15">
        <v>14.273039325842666</v>
      </c>
      <c r="AR11" s="4">
        <f t="shared" si="2"/>
        <v>27.95093595505616</v>
      </c>
      <c r="AS11" s="17">
        <v>0.23</v>
      </c>
      <c r="AT11" s="17">
        <v>0.22</v>
      </c>
      <c r="AU11" s="15">
        <f t="shared" si="10"/>
        <v>3.1459162247191039</v>
      </c>
      <c r="AV11" s="15">
        <f t="shared" si="11"/>
        <v>3.1400686516853864</v>
      </c>
      <c r="AW11" s="4">
        <f t="shared" si="5"/>
        <v>6.2859848764044903</v>
      </c>
      <c r="AY11">
        <v>2.6013000000000002</v>
      </c>
      <c r="AZ11">
        <v>4.3289934210526262</v>
      </c>
      <c r="BA11" s="3">
        <f t="shared" si="6"/>
        <v>6</v>
      </c>
      <c r="BC11">
        <v>7.8904736842105194</v>
      </c>
      <c r="BD11">
        <v>4.4318881578947362</v>
      </c>
      <c r="BE11" s="3">
        <f t="shared" si="12"/>
        <v>12</v>
      </c>
      <c r="BF11" s="3"/>
      <c r="BG11" s="11">
        <v>0.57999999999999996</v>
      </c>
      <c r="BH11" s="11">
        <v>0.41</v>
      </c>
      <c r="BI11" s="12">
        <f t="shared" si="13"/>
        <v>1.8702550263157895</v>
      </c>
      <c r="BJ11" s="12">
        <f t="shared" si="14"/>
        <v>1.3259386513157911</v>
      </c>
      <c r="BK11" s="4">
        <f t="shared" si="9"/>
        <v>3</v>
      </c>
      <c r="BL11" t="s">
        <v>428</v>
      </c>
    </row>
    <row r="12" spans="1:64" x14ac:dyDescent="0.25">
      <c r="A12" t="s">
        <v>72</v>
      </c>
      <c r="B12" t="s">
        <v>424</v>
      </c>
      <c r="C12" t="s">
        <v>425</v>
      </c>
      <c r="D12" s="5" t="s">
        <v>324</v>
      </c>
      <c r="E12" s="5" t="s">
        <v>228</v>
      </c>
      <c r="F12" s="5" t="s">
        <v>449</v>
      </c>
      <c r="G12" t="s">
        <v>238</v>
      </c>
      <c r="H12">
        <v>1.67</v>
      </c>
      <c r="I12" t="s">
        <v>450</v>
      </c>
      <c r="J12">
        <v>2.56</v>
      </c>
      <c r="K12" t="s">
        <v>152</v>
      </c>
      <c r="L12">
        <v>2.16</v>
      </c>
      <c r="M12" t="s">
        <v>307</v>
      </c>
      <c r="N12">
        <v>1.9</v>
      </c>
      <c r="O12">
        <v>32.468000000000004</v>
      </c>
      <c r="P12">
        <v>9.6150000000000002</v>
      </c>
      <c r="Q12">
        <v>13.351000000000001</v>
      </c>
      <c r="R12">
        <v>90.09</v>
      </c>
      <c r="S12">
        <v>7.9109999999999996</v>
      </c>
      <c r="T12">
        <v>37.036999999999999</v>
      </c>
      <c r="U12">
        <v>10.977</v>
      </c>
      <c r="V12" t="s">
        <v>29</v>
      </c>
      <c r="W12" t="s">
        <v>30</v>
      </c>
      <c r="X12">
        <v>0</v>
      </c>
      <c r="Y12">
        <v>7</v>
      </c>
      <c r="Z12" s="7" t="s">
        <v>522</v>
      </c>
      <c r="AA12" s="7" t="s">
        <v>524</v>
      </c>
      <c r="AB12" s="8">
        <v>5.65</v>
      </c>
      <c r="AC12" s="8">
        <v>5.05</v>
      </c>
      <c r="AD12" s="9"/>
      <c r="AE12" s="9">
        <v>9.25</v>
      </c>
      <c r="AF12" s="7">
        <v>8.8000000000000007</v>
      </c>
      <c r="AH12" s="1">
        <v>0.71</v>
      </c>
      <c r="AI12" s="1">
        <v>2.4300000000000002</v>
      </c>
      <c r="AJ12" s="2">
        <f t="shared" si="0"/>
        <v>3.14</v>
      </c>
      <c r="AL12">
        <v>2.8449707865168561</v>
      </c>
      <c r="AM12">
        <v>6.9962640449438256</v>
      </c>
      <c r="AN12" s="4">
        <f t="shared" si="1"/>
        <v>9</v>
      </c>
      <c r="AO12" s="4"/>
      <c r="AP12" s="15">
        <v>11.189432692307685</v>
      </c>
      <c r="AQ12" s="15">
        <v>15.214295673076894</v>
      </c>
      <c r="AR12" s="4">
        <f t="shared" si="2"/>
        <v>26.40372836538458</v>
      </c>
      <c r="AS12" s="17">
        <v>0.17</v>
      </c>
      <c r="AT12" s="17">
        <v>0.19</v>
      </c>
      <c r="AU12" s="15">
        <f t="shared" si="10"/>
        <v>1.9022035576923066</v>
      </c>
      <c r="AV12" s="15">
        <f t="shared" si="11"/>
        <v>2.89071617788461</v>
      </c>
      <c r="AW12" s="4">
        <f t="shared" si="5"/>
        <v>4.7929197355769162</v>
      </c>
      <c r="AY12">
        <v>2.0335550561797748</v>
      </c>
      <c r="AZ12">
        <v>2.089845505617975</v>
      </c>
      <c r="BA12" s="3">
        <f t="shared" si="6"/>
        <v>4</v>
      </c>
      <c r="BC12">
        <v>3.4035825842696625</v>
      </c>
      <c r="BD12">
        <v>5.1004404494381976</v>
      </c>
      <c r="BE12" s="3">
        <f t="shared" si="12"/>
        <v>8</v>
      </c>
      <c r="BF12" s="3"/>
      <c r="BG12" s="11">
        <v>0.52</v>
      </c>
      <c r="BH12" s="11">
        <v>0.36</v>
      </c>
      <c r="BI12" s="12">
        <f t="shared" si="13"/>
        <v>1.4793848089887651</v>
      </c>
      <c r="BJ12" s="12">
        <f t="shared" si="14"/>
        <v>2.5186550561797771</v>
      </c>
      <c r="BK12" s="4">
        <f t="shared" si="9"/>
        <v>3</v>
      </c>
      <c r="BL12" t="s">
        <v>428</v>
      </c>
    </row>
    <row r="13" spans="1:64" x14ac:dyDescent="0.25">
      <c r="A13" t="s">
        <v>208</v>
      </c>
      <c r="B13" t="s">
        <v>426</v>
      </c>
      <c r="C13" t="s">
        <v>427</v>
      </c>
      <c r="D13" s="5" t="s">
        <v>163</v>
      </c>
      <c r="E13" s="5" t="s">
        <v>305</v>
      </c>
      <c r="F13" s="5" t="s">
        <v>364</v>
      </c>
      <c r="G13" t="s">
        <v>451</v>
      </c>
      <c r="H13">
        <v>8.77</v>
      </c>
      <c r="I13" t="s">
        <v>452</v>
      </c>
      <c r="J13">
        <v>1.1299999999999999</v>
      </c>
      <c r="K13" t="s">
        <v>345</v>
      </c>
      <c r="L13">
        <v>5.32</v>
      </c>
      <c r="M13" t="s">
        <v>144</v>
      </c>
      <c r="N13">
        <v>1.23</v>
      </c>
      <c r="O13">
        <v>6.94</v>
      </c>
      <c r="P13">
        <v>4.5640000000000001</v>
      </c>
      <c r="Q13">
        <v>9.8330000000000002</v>
      </c>
      <c r="R13">
        <v>29.94</v>
      </c>
      <c r="S13">
        <v>12.936999999999999</v>
      </c>
      <c r="T13">
        <v>42.372999999999998</v>
      </c>
      <c r="U13">
        <v>27.855</v>
      </c>
      <c r="V13" t="s">
        <v>112</v>
      </c>
      <c r="W13" t="s">
        <v>30</v>
      </c>
      <c r="X13">
        <v>2</v>
      </c>
      <c r="Y13">
        <v>2</v>
      </c>
      <c r="Z13" s="7" t="s">
        <v>522</v>
      </c>
      <c r="AA13" s="7" t="s">
        <v>519</v>
      </c>
      <c r="AB13" s="8">
        <v>5.4230999999999998</v>
      </c>
      <c r="AC13" s="8">
        <v>5.8076999999999996</v>
      </c>
      <c r="AD13" s="9"/>
      <c r="AE13" s="9">
        <v>9.1538000000000004</v>
      </c>
      <c r="AF13" s="7">
        <v>8.3461999999999996</v>
      </c>
      <c r="AH13" s="1">
        <v>0.47</v>
      </c>
      <c r="AI13" s="1">
        <v>0.72</v>
      </c>
      <c r="AJ13" s="2">
        <f t="shared" si="0"/>
        <v>1.19</v>
      </c>
      <c r="AL13">
        <v>4.7594193181818216</v>
      </c>
      <c r="AM13">
        <v>4.1702181818181794</v>
      </c>
      <c r="AN13" s="4">
        <f t="shared" si="1"/>
        <v>8</v>
      </c>
      <c r="AO13" s="4"/>
      <c r="AP13" s="15">
        <v>13.755756756756737</v>
      </c>
      <c r="AQ13" s="15">
        <v>13.878616216216255</v>
      </c>
      <c r="AR13" s="4">
        <f t="shared" si="2"/>
        <v>27.63437297297299</v>
      </c>
      <c r="AS13" s="17">
        <v>0.16</v>
      </c>
      <c r="AT13" s="17">
        <v>0.21</v>
      </c>
      <c r="AU13" s="15">
        <f t="shared" si="10"/>
        <v>2.200921081081078</v>
      </c>
      <c r="AV13" s="15">
        <f t="shared" si="11"/>
        <v>2.9145094054054135</v>
      </c>
      <c r="AW13" s="4">
        <f t="shared" si="5"/>
        <v>5.1154304864864919</v>
      </c>
      <c r="AY13">
        <v>2.3503409090909111</v>
      </c>
      <c r="AZ13">
        <v>3.6409090909090951</v>
      </c>
      <c r="BA13" s="3">
        <f t="shared" si="6"/>
        <v>5</v>
      </c>
      <c r="BC13">
        <v>4.0889121212121191</v>
      </c>
      <c r="BD13">
        <v>5.3332556818181782</v>
      </c>
      <c r="BE13" s="3">
        <f t="shared" si="12"/>
        <v>9</v>
      </c>
      <c r="BF13" s="3"/>
      <c r="BG13" s="11">
        <v>0.21</v>
      </c>
      <c r="BH13" s="11">
        <v>0.43</v>
      </c>
      <c r="BI13" s="12">
        <f t="shared" si="13"/>
        <v>0.99947805681818247</v>
      </c>
      <c r="BJ13" s="12">
        <f t="shared" si="14"/>
        <v>1.793193818181817</v>
      </c>
      <c r="BK13" s="4">
        <f t="shared" si="9"/>
        <v>2</v>
      </c>
      <c r="BL13" t="s">
        <v>428</v>
      </c>
    </row>
    <row r="14" spans="1:64" x14ac:dyDescent="0.25">
      <c r="A14" t="s">
        <v>64</v>
      </c>
      <c r="B14" t="s">
        <v>192</v>
      </c>
      <c r="C14" t="s">
        <v>166</v>
      </c>
      <c r="D14" s="5" t="s">
        <v>66</v>
      </c>
      <c r="E14" s="5" t="s">
        <v>116</v>
      </c>
      <c r="F14" s="5" t="s">
        <v>226</v>
      </c>
      <c r="G14" t="s">
        <v>284</v>
      </c>
      <c r="H14">
        <v>3.28</v>
      </c>
      <c r="I14" t="s">
        <v>285</v>
      </c>
      <c r="J14">
        <v>1.44</v>
      </c>
      <c r="K14" t="s">
        <v>124</v>
      </c>
      <c r="L14">
        <v>2.85</v>
      </c>
      <c r="M14" t="s">
        <v>126</v>
      </c>
      <c r="N14">
        <v>1.54</v>
      </c>
      <c r="O14">
        <v>5.4820000000000002</v>
      </c>
      <c r="P14">
        <v>10.298999999999999</v>
      </c>
      <c r="Q14">
        <v>8.157</v>
      </c>
      <c r="R14">
        <v>8.6880000000000006</v>
      </c>
      <c r="S14">
        <v>30.675000000000001</v>
      </c>
      <c r="T14">
        <v>12.92</v>
      </c>
      <c r="U14">
        <v>24.271999999999998</v>
      </c>
      <c r="V14" t="s">
        <v>31</v>
      </c>
      <c r="W14" t="s">
        <v>33</v>
      </c>
      <c r="X14">
        <v>-3</v>
      </c>
      <c r="Y14">
        <v>-6</v>
      </c>
      <c r="Z14" s="7" t="s">
        <v>520</v>
      </c>
      <c r="AA14" s="7" t="s">
        <v>521</v>
      </c>
      <c r="AB14" s="8">
        <v>4.0667</v>
      </c>
      <c r="AC14" s="8">
        <v>4.1935000000000002</v>
      </c>
      <c r="AD14" s="9"/>
      <c r="AE14" s="9">
        <v>9.7667000000000002</v>
      </c>
      <c r="AF14" s="7">
        <v>9.7742000000000004</v>
      </c>
      <c r="AH14" s="1">
        <v>1.21</v>
      </c>
      <c r="AI14" s="1">
        <v>0.71</v>
      </c>
      <c r="AJ14" s="2">
        <f t="shared" si="0"/>
        <v>1.92</v>
      </c>
      <c r="AL14">
        <v>3.3903879879879888</v>
      </c>
      <c r="AM14">
        <v>2.6290990990990961</v>
      </c>
      <c r="AN14" s="4">
        <f t="shared" si="1"/>
        <v>6</v>
      </c>
      <c r="AO14" s="4"/>
      <c r="AP14" s="15">
        <v>11.411184530386732</v>
      </c>
      <c r="AQ14" s="15">
        <v>9.3146187845303778</v>
      </c>
      <c r="AR14" s="4">
        <f t="shared" si="2"/>
        <v>20.725803314917108</v>
      </c>
      <c r="AS14" s="17">
        <v>0.19</v>
      </c>
      <c r="AT14" s="17">
        <v>0.2</v>
      </c>
      <c r="AU14" s="15">
        <f t="shared" si="10"/>
        <v>2.168125060773479</v>
      </c>
      <c r="AV14" s="15">
        <f t="shared" si="11"/>
        <v>1.8629237569060757</v>
      </c>
      <c r="AW14" s="4">
        <f t="shared" si="5"/>
        <v>4.0310488176795545</v>
      </c>
      <c r="AY14">
        <v>2.930987087087086</v>
      </c>
      <c r="AZ14">
        <v>2.3597837837837816</v>
      </c>
      <c r="BA14" s="3">
        <f t="shared" si="6"/>
        <v>5</v>
      </c>
      <c r="BC14">
        <v>5.4063663663663624</v>
      </c>
      <c r="BD14">
        <v>4.5881918918918938</v>
      </c>
      <c r="BE14" s="3">
        <f t="shared" si="12"/>
        <v>9</v>
      </c>
      <c r="BF14" s="3"/>
      <c r="BG14" s="11">
        <v>0.59</v>
      </c>
      <c r="BH14" s="11">
        <v>0.31</v>
      </c>
      <c r="BI14" s="12">
        <f t="shared" si="13"/>
        <v>2.0003289129129134</v>
      </c>
      <c r="BJ14" s="12">
        <f t="shared" si="14"/>
        <v>0.81502072072071974</v>
      </c>
      <c r="BK14" s="4">
        <f t="shared" si="9"/>
        <v>2</v>
      </c>
      <c r="BL14" t="s">
        <v>527</v>
      </c>
    </row>
    <row r="15" spans="1:64" x14ac:dyDescent="0.25">
      <c r="A15" t="s">
        <v>64</v>
      </c>
      <c r="B15" t="s">
        <v>246</v>
      </c>
      <c r="C15" t="s">
        <v>250</v>
      </c>
      <c r="D15" s="5" t="s">
        <v>152</v>
      </c>
      <c r="E15" s="5" t="s">
        <v>190</v>
      </c>
      <c r="F15" s="5" t="s">
        <v>52</v>
      </c>
      <c r="G15" t="s">
        <v>186</v>
      </c>
      <c r="H15">
        <v>2.85</v>
      </c>
      <c r="I15" t="s">
        <v>126</v>
      </c>
      <c r="J15">
        <v>1.54</v>
      </c>
      <c r="K15" t="s">
        <v>162</v>
      </c>
      <c r="L15">
        <v>2.46</v>
      </c>
      <c r="M15" t="s">
        <v>390</v>
      </c>
      <c r="N15">
        <v>1.69</v>
      </c>
      <c r="O15">
        <v>6.4850000000000003</v>
      </c>
      <c r="P15">
        <v>9.7469999999999999</v>
      </c>
      <c r="Q15">
        <v>7.7160000000000002</v>
      </c>
      <c r="R15">
        <v>10.276999999999999</v>
      </c>
      <c r="S15">
        <v>23.202000000000002</v>
      </c>
      <c r="T15">
        <v>12.225</v>
      </c>
      <c r="U15">
        <v>18.382000000000001</v>
      </c>
      <c r="V15" t="s">
        <v>31</v>
      </c>
      <c r="W15" t="s">
        <v>30</v>
      </c>
      <c r="X15">
        <v>-2</v>
      </c>
      <c r="Y15">
        <v>4</v>
      </c>
      <c r="Z15" s="7" t="s">
        <v>522</v>
      </c>
      <c r="AA15" s="7" t="s">
        <v>519</v>
      </c>
      <c r="AB15" s="8">
        <v>4.0332999999999997</v>
      </c>
      <c r="AC15" s="8">
        <v>3.3448000000000002</v>
      </c>
      <c r="AD15" s="9"/>
      <c r="AE15" s="9">
        <v>10.1</v>
      </c>
      <c r="AF15" s="7">
        <v>8.6206999999999994</v>
      </c>
      <c r="AH15" s="1">
        <v>1.3</v>
      </c>
      <c r="AI15" s="1">
        <v>0.77</v>
      </c>
      <c r="AJ15" s="2">
        <f t="shared" si="0"/>
        <v>2.0700000000000003</v>
      </c>
      <c r="AL15">
        <v>4.6975255255255268</v>
      </c>
      <c r="AM15">
        <v>3.5072864864864823</v>
      </c>
      <c r="AN15" s="4">
        <f t="shared" si="1"/>
        <v>8</v>
      </c>
      <c r="AO15" s="4"/>
      <c r="AP15" s="15">
        <v>8.995723756906072</v>
      </c>
      <c r="AQ15" s="15">
        <v>12.163357458563523</v>
      </c>
      <c r="AR15" s="4">
        <f t="shared" si="2"/>
        <v>21.159081215469595</v>
      </c>
      <c r="AS15" s="17">
        <v>0.19</v>
      </c>
      <c r="AT15" s="17">
        <v>0.17</v>
      </c>
      <c r="AU15" s="15">
        <f t="shared" si="10"/>
        <v>1.7091875138121537</v>
      </c>
      <c r="AV15" s="15">
        <f t="shared" si="11"/>
        <v>2.0677707679557988</v>
      </c>
      <c r="AW15" s="4">
        <f t="shared" si="5"/>
        <v>3.7769582817679526</v>
      </c>
      <c r="AY15">
        <v>1.7038510510510505</v>
      </c>
      <c r="AZ15">
        <v>2.2521081081081062</v>
      </c>
      <c r="BA15" s="3">
        <f t="shared" si="6"/>
        <v>3</v>
      </c>
      <c r="BC15">
        <v>3.6852468468468444</v>
      </c>
      <c r="BD15">
        <v>5.4901441441441472</v>
      </c>
      <c r="BE15" s="3">
        <f t="shared" si="12"/>
        <v>9</v>
      </c>
      <c r="BF15" s="3"/>
      <c r="BG15" s="11">
        <v>0.36</v>
      </c>
      <c r="BH15" s="11">
        <v>0.41</v>
      </c>
      <c r="BI15" s="12">
        <f t="shared" si="13"/>
        <v>1.6911091891891896</v>
      </c>
      <c r="BJ15" s="12">
        <f t="shared" si="14"/>
        <v>1.4379874594594577</v>
      </c>
      <c r="BK15" s="4">
        <f t="shared" si="9"/>
        <v>3</v>
      </c>
      <c r="BL15" t="s">
        <v>527</v>
      </c>
    </row>
    <row r="16" spans="1:64" x14ac:dyDescent="0.25">
      <c r="A16" t="s">
        <v>64</v>
      </c>
      <c r="B16" t="s">
        <v>240</v>
      </c>
      <c r="C16" t="s">
        <v>255</v>
      </c>
      <c r="D16" s="5" t="s">
        <v>124</v>
      </c>
      <c r="E16" s="5" t="s">
        <v>169</v>
      </c>
      <c r="F16" s="5" t="s">
        <v>183</v>
      </c>
      <c r="G16" t="s">
        <v>83</v>
      </c>
      <c r="H16">
        <v>1.91</v>
      </c>
      <c r="I16" t="s">
        <v>201</v>
      </c>
      <c r="J16">
        <v>2.11</v>
      </c>
      <c r="K16" t="s">
        <v>348</v>
      </c>
      <c r="L16">
        <v>1.78</v>
      </c>
      <c r="M16" t="s">
        <v>379</v>
      </c>
      <c r="N16">
        <v>2.29</v>
      </c>
      <c r="O16">
        <v>12.005000000000001</v>
      </c>
      <c r="P16">
        <v>11.223000000000001</v>
      </c>
      <c r="Q16">
        <v>8.3539999999999992</v>
      </c>
      <c r="R16">
        <v>17.888999999999999</v>
      </c>
      <c r="S16">
        <v>15.601000000000001</v>
      </c>
      <c r="T16">
        <v>12.438000000000001</v>
      </c>
      <c r="U16">
        <v>11.628</v>
      </c>
      <c r="V16" t="s">
        <v>31</v>
      </c>
      <c r="W16" t="s">
        <v>133</v>
      </c>
      <c r="X16">
        <v>1</v>
      </c>
      <c r="Y16">
        <v>6</v>
      </c>
      <c r="Z16" s="7" t="s">
        <v>524</v>
      </c>
      <c r="AA16" s="7" t="s">
        <v>522</v>
      </c>
      <c r="AB16" s="8">
        <v>4.2</v>
      </c>
      <c r="AC16" s="8">
        <v>3.4516</v>
      </c>
      <c r="AD16" s="9"/>
      <c r="AE16" s="9">
        <v>10.833299999999999</v>
      </c>
      <c r="AF16" s="7">
        <v>10.064500000000001</v>
      </c>
      <c r="AH16" s="1">
        <v>1.44</v>
      </c>
      <c r="AI16" s="1">
        <v>1.52</v>
      </c>
      <c r="AJ16" s="2">
        <f t="shared" si="0"/>
        <v>2.96</v>
      </c>
      <c r="AL16">
        <v>4.9676228228228245</v>
      </c>
      <c r="AM16">
        <v>3.2095495495495454</v>
      </c>
      <c r="AN16" s="4">
        <f t="shared" si="1"/>
        <v>8</v>
      </c>
      <c r="AO16" s="4"/>
      <c r="AP16" s="15">
        <v>8.337904972375684</v>
      </c>
      <c r="AQ16" s="15">
        <v>11.517515469613249</v>
      </c>
      <c r="AR16" s="4">
        <f t="shared" si="2"/>
        <v>19.855420441988933</v>
      </c>
      <c r="AS16" s="17">
        <v>0.19</v>
      </c>
      <c r="AT16" s="17">
        <v>0.19</v>
      </c>
      <c r="AU16" s="15">
        <f t="shared" si="10"/>
        <v>1.58420194475138</v>
      </c>
      <c r="AV16" s="15">
        <f t="shared" si="11"/>
        <v>2.1883279392265171</v>
      </c>
      <c r="AW16" s="4">
        <f t="shared" si="5"/>
        <v>3.7725298839778971</v>
      </c>
      <c r="AY16">
        <v>1.5044036036036028</v>
      </c>
      <c r="AZ16">
        <v>2.262486486486484</v>
      </c>
      <c r="BA16" s="3">
        <f t="shared" si="6"/>
        <v>3</v>
      </c>
      <c r="BC16">
        <v>6.2351567567567514</v>
      </c>
      <c r="BD16">
        <v>2.8090786786786803</v>
      </c>
      <c r="BE16" s="3">
        <f t="shared" si="12"/>
        <v>9</v>
      </c>
      <c r="BF16" s="3"/>
      <c r="BG16" s="11">
        <v>0.41</v>
      </c>
      <c r="BH16" s="11">
        <v>0.61</v>
      </c>
      <c r="BI16" s="12">
        <f t="shared" si="13"/>
        <v>2.036725357357358</v>
      </c>
      <c r="BJ16" s="12">
        <f t="shared" si="14"/>
        <v>1.9578252252252226</v>
      </c>
      <c r="BK16" s="4">
        <f t="shared" si="9"/>
        <v>3</v>
      </c>
      <c r="BL16" t="s">
        <v>527</v>
      </c>
    </row>
    <row r="17" spans="1:64" x14ac:dyDescent="0.25">
      <c r="A17" t="s">
        <v>64</v>
      </c>
      <c r="B17" t="s">
        <v>249</v>
      </c>
      <c r="C17" t="s">
        <v>257</v>
      </c>
      <c r="D17" s="5" t="s">
        <v>294</v>
      </c>
      <c r="E17" s="5" t="s">
        <v>244</v>
      </c>
      <c r="F17" s="5" t="s">
        <v>392</v>
      </c>
      <c r="G17" t="s">
        <v>403</v>
      </c>
      <c r="H17">
        <v>1.84</v>
      </c>
      <c r="I17" t="s">
        <v>178</v>
      </c>
      <c r="J17">
        <v>2.2000000000000002</v>
      </c>
      <c r="K17" t="s">
        <v>310</v>
      </c>
      <c r="L17">
        <v>1.86</v>
      </c>
      <c r="M17" t="s">
        <v>120</v>
      </c>
      <c r="N17">
        <v>2.1800000000000002</v>
      </c>
      <c r="O17">
        <v>16.978000000000002</v>
      </c>
      <c r="P17">
        <v>9.5510000000000002</v>
      </c>
      <c r="Q17">
        <v>9.2680000000000007</v>
      </c>
      <c r="R17">
        <v>33.003</v>
      </c>
      <c r="S17">
        <v>10.428000000000001</v>
      </c>
      <c r="T17">
        <v>18.018000000000001</v>
      </c>
      <c r="U17">
        <v>10.121</v>
      </c>
      <c r="V17" t="s">
        <v>29</v>
      </c>
      <c r="W17" t="s">
        <v>30</v>
      </c>
      <c r="X17">
        <v>-4</v>
      </c>
      <c r="Y17">
        <v>4</v>
      </c>
      <c r="Z17" s="7" t="s">
        <v>524</v>
      </c>
      <c r="AA17" s="7" t="s">
        <v>519</v>
      </c>
      <c r="AB17" s="8">
        <v>3.7418999999999998</v>
      </c>
      <c r="AC17" s="8">
        <v>4.5</v>
      </c>
      <c r="AD17" s="9"/>
      <c r="AE17" s="9">
        <v>10.1935</v>
      </c>
      <c r="AF17" s="7">
        <v>9.9666999999999994</v>
      </c>
      <c r="AH17" s="1">
        <v>1.04</v>
      </c>
      <c r="AI17" s="1">
        <v>1.74</v>
      </c>
      <c r="AJ17" s="2">
        <f t="shared" si="0"/>
        <v>2.7800000000000002</v>
      </c>
      <c r="AL17">
        <v>4.2102666666666684</v>
      </c>
      <c r="AM17">
        <v>3.5496252252252205</v>
      </c>
      <c r="AN17" s="4">
        <f t="shared" si="1"/>
        <v>7</v>
      </c>
      <c r="AO17" s="4"/>
      <c r="AP17" s="15">
        <v>12.610614364640876</v>
      </c>
      <c r="AQ17" s="15">
        <v>13.330349171270704</v>
      </c>
      <c r="AR17" s="4">
        <f t="shared" si="2"/>
        <v>25.940963535911578</v>
      </c>
      <c r="AS17" s="17">
        <v>0.14000000000000001</v>
      </c>
      <c r="AT17" s="17">
        <v>0.19</v>
      </c>
      <c r="AU17" s="15">
        <f t="shared" si="10"/>
        <v>1.7654860110497228</v>
      </c>
      <c r="AV17" s="15">
        <f t="shared" si="11"/>
        <v>2.532766342541434</v>
      </c>
      <c r="AW17" s="4">
        <f t="shared" si="5"/>
        <v>4.298252353591157</v>
      </c>
      <c r="AY17">
        <v>1.4046798798798794</v>
      </c>
      <c r="AZ17">
        <v>3.2354594594594559</v>
      </c>
      <c r="BA17" s="3">
        <f t="shared" si="6"/>
        <v>4</v>
      </c>
      <c r="BC17">
        <v>6.3204324324324288</v>
      </c>
      <c r="BD17">
        <v>4.6891600600600629</v>
      </c>
      <c r="BE17" s="3">
        <f t="shared" si="12"/>
        <v>11</v>
      </c>
      <c r="BF17" s="3"/>
      <c r="BG17" s="11">
        <v>0.38</v>
      </c>
      <c r="BH17" s="11">
        <v>0.56000000000000005</v>
      </c>
      <c r="BI17" s="12">
        <f t="shared" si="13"/>
        <v>1.5999013333333341</v>
      </c>
      <c r="BJ17" s="12">
        <f t="shared" si="14"/>
        <v>1.9877901261261237</v>
      </c>
      <c r="BK17" s="4">
        <f t="shared" si="9"/>
        <v>3</v>
      </c>
      <c r="BL17" t="s">
        <v>527</v>
      </c>
    </row>
    <row r="18" spans="1:64" x14ac:dyDescent="0.25">
      <c r="A18" t="s">
        <v>64</v>
      </c>
      <c r="B18" t="s">
        <v>242</v>
      </c>
      <c r="C18" t="s">
        <v>261</v>
      </c>
      <c r="D18" s="5" t="s">
        <v>82</v>
      </c>
      <c r="E18" s="5" t="s">
        <v>453</v>
      </c>
      <c r="F18" s="5" t="s">
        <v>381</v>
      </c>
      <c r="G18" t="s">
        <v>454</v>
      </c>
      <c r="H18">
        <v>1.96</v>
      </c>
      <c r="I18" t="s">
        <v>217</v>
      </c>
      <c r="J18">
        <v>2.0699999999999998</v>
      </c>
      <c r="K18" t="s">
        <v>50</v>
      </c>
      <c r="L18">
        <v>2.35</v>
      </c>
      <c r="M18" t="s">
        <v>194</v>
      </c>
      <c r="N18">
        <v>1.76</v>
      </c>
      <c r="O18">
        <v>7.5019999999999998</v>
      </c>
      <c r="P18">
        <v>23.094999999999999</v>
      </c>
      <c r="Q18">
        <v>11.161</v>
      </c>
      <c r="R18">
        <v>7.2409999999999997</v>
      </c>
      <c r="S18">
        <v>68.965999999999994</v>
      </c>
      <c r="T18">
        <v>10.776</v>
      </c>
      <c r="U18">
        <v>33.222999999999999</v>
      </c>
      <c r="V18" t="s">
        <v>27</v>
      </c>
      <c r="W18" t="s">
        <v>28</v>
      </c>
      <c r="X18">
        <v>10</v>
      </c>
      <c r="Y18">
        <v>1</v>
      </c>
      <c r="Z18" s="7" t="s">
        <v>523</v>
      </c>
      <c r="AA18" s="7" t="s">
        <v>522</v>
      </c>
      <c r="AB18" s="8">
        <v>4.0667</v>
      </c>
      <c r="AC18" s="8">
        <v>4.4839000000000002</v>
      </c>
      <c r="AD18" s="9"/>
      <c r="AE18" s="9">
        <v>10.066700000000001</v>
      </c>
      <c r="AF18" s="7">
        <v>10.451599999999999</v>
      </c>
      <c r="AH18" s="1">
        <v>2.02</v>
      </c>
      <c r="AI18" s="1">
        <v>0.71</v>
      </c>
      <c r="AJ18" s="2">
        <f t="shared" si="0"/>
        <v>2.73</v>
      </c>
      <c r="AL18">
        <v>4.7800552552552569</v>
      </c>
      <c r="AM18">
        <v>3.0156108108108071</v>
      </c>
      <c r="AN18" s="4">
        <f t="shared" si="1"/>
        <v>7</v>
      </c>
      <c r="AO18" s="4"/>
      <c r="AP18" s="15">
        <v>9.1513591160220944</v>
      </c>
      <c r="AQ18" s="15">
        <v>10.785348066298333</v>
      </c>
      <c r="AR18" s="4">
        <f t="shared" si="2"/>
        <v>19.936707182320426</v>
      </c>
      <c r="AS18" s="17">
        <v>0.19</v>
      </c>
      <c r="AT18" s="17">
        <v>0.18</v>
      </c>
      <c r="AU18" s="15">
        <f t="shared" si="10"/>
        <v>1.7387582320441979</v>
      </c>
      <c r="AV18" s="15">
        <f t="shared" si="11"/>
        <v>1.9413626519336999</v>
      </c>
      <c r="AW18" s="4">
        <f t="shared" si="5"/>
        <v>3.6801208839778976</v>
      </c>
      <c r="AY18">
        <v>1.6668108108108102</v>
      </c>
      <c r="AZ18">
        <v>2.1197837837837814</v>
      </c>
      <c r="BA18" s="3">
        <f t="shared" si="6"/>
        <v>3</v>
      </c>
      <c r="BC18">
        <v>7.5354714714714666</v>
      </c>
      <c r="BD18">
        <v>4.3921153153153174</v>
      </c>
      <c r="BE18" s="3">
        <f t="shared" si="12"/>
        <v>11</v>
      </c>
      <c r="BF18" s="3"/>
      <c r="BG18" s="11">
        <v>0.77</v>
      </c>
      <c r="BH18" s="11">
        <v>0.44</v>
      </c>
      <c r="BI18" s="12">
        <f t="shared" si="13"/>
        <v>3.6806425465465478</v>
      </c>
      <c r="BJ18" s="12">
        <f t="shared" si="14"/>
        <v>1.3268687567567552</v>
      </c>
      <c r="BK18" s="4">
        <f t="shared" si="9"/>
        <v>5</v>
      </c>
      <c r="BL18" t="s">
        <v>527</v>
      </c>
    </row>
    <row r="19" spans="1:64" x14ac:dyDescent="0.25">
      <c r="A19" t="s">
        <v>64</v>
      </c>
      <c r="B19" t="s">
        <v>258</v>
      </c>
      <c r="C19" t="s">
        <v>237</v>
      </c>
      <c r="D19" s="5" t="s">
        <v>253</v>
      </c>
      <c r="E19" s="5" t="s">
        <v>231</v>
      </c>
      <c r="F19" s="5" t="s">
        <v>385</v>
      </c>
      <c r="G19" t="s">
        <v>455</v>
      </c>
      <c r="H19">
        <v>2.5099999999999998</v>
      </c>
      <c r="I19" t="s">
        <v>456</v>
      </c>
      <c r="J19">
        <v>1.67</v>
      </c>
      <c r="K19" t="s">
        <v>84</v>
      </c>
      <c r="L19">
        <v>2.79</v>
      </c>
      <c r="M19" t="s">
        <v>457</v>
      </c>
      <c r="N19">
        <v>1.56</v>
      </c>
      <c r="O19">
        <v>5.7539999999999996</v>
      </c>
      <c r="P19">
        <v>17.094000000000001</v>
      </c>
      <c r="Q19">
        <v>9.99</v>
      </c>
      <c r="R19">
        <v>6.7249999999999996</v>
      </c>
      <c r="S19">
        <v>59.171999999999997</v>
      </c>
      <c r="T19">
        <v>11.682</v>
      </c>
      <c r="U19">
        <v>34.722000000000001</v>
      </c>
      <c r="V19" t="s">
        <v>27</v>
      </c>
      <c r="W19" t="s">
        <v>133</v>
      </c>
      <c r="X19">
        <v>-6</v>
      </c>
      <c r="Y19">
        <v>-1</v>
      </c>
      <c r="Z19" s="7" t="s">
        <v>524</v>
      </c>
      <c r="AA19" s="7" t="s">
        <v>522</v>
      </c>
      <c r="AB19" s="8">
        <v>3.7332999999999998</v>
      </c>
      <c r="AC19" s="8">
        <v>3.5667</v>
      </c>
      <c r="AD19" s="9"/>
      <c r="AE19" s="9">
        <v>9.6</v>
      </c>
      <c r="AF19" s="7">
        <v>9.8000000000000007</v>
      </c>
      <c r="AH19" s="1">
        <v>1.82</v>
      </c>
      <c r="AI19" s="1">
        <v>0.61</v>
      </c>
      <c r="AJ19" s="2">
        <f t="shared" si="0"/>
        <v>2.4300000000000002</v>
      </c>
      <c r="AL19">
        <v>5.4661357357357376</v>
      </c>
      <c r="AM19">
        <v>1.9161693693693669</v>
      </c>
      <c r="AN19" s="4">
        <f t="shared" si="1"/>
        <v>7</v>
      </c>
      <c r="AO19" s="4"/>
      <c r="AP19" s="15">
        <v>9.2623790055248563</v>
      </c>
      <c r="AQ19" s="15">
        <v>10.867410497237557</v>
      </c>
      <c r="AR19" s="4">
        <f t="shared" si="2"/>
        <v>20.129789502762414</v>
      </c>
      <c r="AS19" s="17">
        <v>0.19</v>
      </c>
      <c r="AT19" s="17">
        <v>0.23</v>
      </c>
      <c r="AU19" s="15">
        <f t="shared" si="10"/>
        <v>1.7598520110497227</v>
      </c>
      <c r="AV19" s="15">
        <f t="shared" si="11"/>
        <v>2.4995044143646381</v>
      </c>
      <c r="AW19" s="4">
        <f t="shared" si="5"/>
        <v>4.259356425414361</v>
      </c>
      <c r="AY19">
        <v>1.8288618618618611</v>
      </c>
      <c r="AZ19">
        <v>2.6153513513513489</v>
      </c>
      <c r="BA19" s="3">
        <f t="shared" si="6"/>
        <v>4</v>
      </c>
      <c r="BC19">
        <v>6.1643723723723687</v>
      </c>
      <c r="BD19">
        <v>2.6278768768768788</v>
      </c>
      <c r="BE19" s="3">
        <f t="shared" si="12"/>
        <v>8</v>
      </c>
      <c r="BF19" s="3"/>
      <c r="BG19" s="11">
        <v>0.5</v>
      </c>
      <c r="BH19" s="11">
        <v>0.62</v>
      </c>
      <c r="BI19" s="12">
        <f t="shared" si="13"/>
        <v>2.7330678678678688</v>
      </c>
      <c r="BJ19" s="12">
        <f t="shared" si="14"/>
        <v>1.1880250090090074</v>
      </c>
      <c r="BK19" s="4">
        <f t="shared" si="9"/>
        <v>3</v>
      </c>
      <c r="BL19" t="s">
        <v>527</v>
      </c>
    </row>
    <row r="20" spans="1:64" x14ac:dyDescent="0.25">
      <c r="A20" t="s">
        <v>91</v>
      </c>
      <c r="B20" t="s">
        <v>277</v>
      </c>
      <c r="C20" t="s">
        <v>299</v>
      </c>
      <c r="D20" s="5" t="s">
        <v>199</v>
      </c>
      <c r="E20" s="5" t="s">
        <v>197</v>
      </c>
      <c r="F20" s="5" t="s">
        <v>291</v>
      </c>
      <c r="G20" t="s">
        <v>306</v>
      </c>
      <c r="H20">
        <v>2.12</v>
      </c>
      <c r="I20" t="s">
        <v>83</v>
      </c>
      <c r="J20">
        <v>1.9</v>
      </c>
      <c r="K20" t="s">
        <v>87</v>
      </c>
      <c r="L20">
        <v>2.1</v>
      </c>
      <c r="M20" t="s">
        <v>341</v>
      </c>
      <c r="N20">
        <v>1.92</v>
      </c>
      <c r="O20">
        <v>14.881</v>
      </c>
      <c r="P20">
        <v>7.7460000000000004</v>
      </c>
      <c r="Q20">
        <v>8.7949999999999999</v>
      </c>
      <c r="R20">
        <v>33.783999999999999</v>
      </c>
      <c r="S20">
        <v>9.1489999999999991</v>
      </c>
      <c r="T20">
        <v>19.96</v>
      </c>
      <c r="U20">
        <v>10.395</v>
      </c>
      <c r="V20" t="s">
        <v>29</v>
      </c>
      <c r="W20" t="s">
        <v>133</v>
      </c>
      <c r="X20">
        <v>-7</v>
      </c>
      <c r="Y20">
        <v>7</v>
      </c>
      <c r="Z20" s="7" t="s">
        <v>522</v>
      </c>
      <c r="AA20" s="7" t="s">
        <v>519</v>
      </c>
      <c r="AB20" s="8">
        <v>4.5</v>
      </c>
      <c r="AC20" s="8">
        <v>3.069</v>
      </c>
      <c r="AD20" s="9"/>
      <c r="AE20" s="9">
        <v>10.5357</v>
      </c>
      <c r="AF20" s="7">
        <v>12.069000000000001</v>
      </c>
      <c r="AH20" s="1">
        <v>0.88</v>
      </c>
      <c r="AI20" s="1">
        <v>1.7</v>
      </c>
      <c r="AJ20" s="2">
        <f t="shared" si="0"/>
        <v>2.58</v>
      </c>
      <c r="AL20">
        <v>4.4839352564102599</v>
      </c>
      <c r="AM20">
        <v>4.5746250000000011</v>
      </c>
      <c r="AN20" s="4">
        <f t="shared" si="1"/>
        <v>9</v>
      </c>
      <c r="AO20" s="4"/>
      <c r="AP20" s="15">
        <v>8.8224647727272654</v>
      </c>
      <c r="AQ20" s="15">
        <v>12.632728977272697</v>
      </c>
      <c r="AR20" s="4">
        <f t="shared" si="2"/>
        <v>21.455193749999964</v>
      </c>
      <c r="AS20" s="17">
        <v>0.2</v>
      </c>
      <c r="AT20" s="17">
        <v>0.18</v>
      </c>
      <c r="AU20" s="15">
        <f t="shared" si="10"/>
        <v>1.7644929545454531</v>
      </c>
      <c r="AV20" s="15">
        <f t="shared" si="11"/>
        <v>2.2738912159090852</v>
      </c>
      <c r="AW20" s="4">
        <f t="shared" si="5"/>
        <v>4.0383841704545382</v>
      </c>
      <c r="AY20">
        <v>1.3953461538461511</v>
      </c>
      <c r="AZ20">
        <v>1.7271346153846188</v>
      </c>
      <c r="BA20" s="3">
        <f t="shared" si="6"/>
        <v>3</v>
      </c>
      <c r="BC20">
        <v>6.5433307692307734</v>
      </c>
      <c r="BD20">
        <v>5.6358749999999969</v>
      </c>
      <c r="BE20" s="3">
        <f t="shared" si="12"/>
        <v>12</v>
      </c>
      <c r="BF20" s="3"/>
      <c r="BG20" s="11">
        <v>0.35</v>
      </c>
      <c r="BH20" s="11">
        <v>0.43</v>
      </c>
      <c r="BI20" s="12">
        <f t="shared" si="13"/>
        <v>1.5693773397435908</v>
      </c>
      <c r="BJ20" s="12">
        <f t="shared" si="14"/>
        <v>1.9670887500000005</v>
      </c>
      <c r="BK20" s="4">
        <f t="shared" si="9"/>
        <v>3</v>
      </c>
      <c r="BL20" t="s">
        <v>527</v>
      </c>
    </row>
    <row r="21" spans="1:64" x14ac:dyDescent="0.25">
      <c r="A21" t="s">
        <v>91</v>
      </c>
      <c r="B21" t="s">
        <v>290</v>
      </c>
      <c r="C21" t="s">
        <v>282</v>
      </c>
      <c r="D21" s="5" t="s">
        <v>295</v>
      </c>
      <c r="E21" s="5" t="s">
        <v>131</v>
      </c>
      <c r="F21" s="5" t="s">
        <v>149</v>
      </c>
      <c r="G21" t="s">
        <v>81</v>
      </c>
      <c r="H21">
        <v>4.29</v>
      </c>
      <c r="I21" t="s">
        <v>458</v>
      </c>
      <c r="J21">
        <v>1.3</v>
      </c>
      <c r="K21" t="s">
        <v>129</v>
      </c>
      <c r="L21">
        <v>3.61</v>
      </c>
      <c r="M21" t="s">
        <v>328</v>
      </c>
      <c r="N21">
        <v>1.38</v>
      </c>
      <c r="O21">
        <v>4.6319999999999997</v>
      </c>
      <c r="P21">
        <v>10.081</v>
      </c>
      <c r="Q21">
        <v>8.8420000000000005</v>
      </c>
      <c r="R21">
        <v>8.1229999999999993</v>
      </c>
      <c r="S21">
        <v>38.462000000000003</v>
      </c>
      <c r="T21">
        <v>15.504</v>
      </c>
      <c r="U21">
        <v>33.783999999999999</v>
      </c>
      <c r="V21" t="s">
        <v>31</v>
      </c>
      <c r="W21" t="s">
        <v>33</v>
      </c>
      <c r="X21">
        <v>10</v>
      </c>
      <c r="Y21">
        <v>0</v>
      </c>
      <c r="Z21" s="7" t="s">
        <v>525</v>
      </c>
      <c r="AA21" s="7" t="s">
        <v>522</v>
      </c>
      <c r="AB21" s="8">
        <v>3.7418999999999998</v>
      </c>
      <c r="AC21" s="8">
        <v>3.4666999999999999</v>
      </c>
      <c r="AD21" s="9"/>
      <c r="AE21" s="9">
        <v>9.8386999999999993</v>
      </c>
      <c r="AF21" s="7">
        <v>8.8666999999999998</v>
      </c>
      <c r="AH21" s="1">
        <v>1.1399999999999999</v>
      </c>
      <c r="AI21" s="1">
        <v>0.53</v>
      </c>
      <c r="AJ21" s="2">
        <f t="shared" si="0"/>
        <v>1.67</v>
      </c>
      <c r="AL21">
        <v>4.3770288461538502</v>
      </c>
      <c r="AM21">
        <v>2.6374294871794879</v>
      </c>
      <c r="AN21" s="4">
        <f t="shared" si="1"/>
        <v>7</v>
      </c>
      <c r="AO21" s="4"/>
      <c r="AP21" s="15">
        <v>9.2203977272727204</v>
      </c>
      <c r="AQ21" s="15">
        <v>10.090659090909067</v>
      </c>
      <c r="AR21" s="4">
        <f t="shared" si="2"/>
        <v>19.31105681818179</v>
      </c>
      <c r="AS21" s="17">
        <v>0.15</v>
      </c>
      <c r="AT21" s="17">
        <v>0.19</v>
      </c>
      <c r="AU21" s="15">
        <f t="shared" si="10"/>
        <v>1.3830596590909081</v>
      </c>
      <c r="AV21" s="15">
        <f t="shared" si="11"/>
        <v>1.9172252272727228</v>
      </c>
      <c r="AW21" s="4">
        <f t="shared" si="5"/>
        <v>3.3002848863636309</v>
      </c>
      <c r="AY21">
        <v>1.2133153846153824</v>
      </c>
      <c r="AZ21">
        <v>1.7508403846153877</v>
      </c>
      <c r="BA21" s="3">
        <f t="shared" si="6"/>
        <v>2</v>
      </c>
      <c r="BC21">
        <v>5.0706833333333368</v>
      </c>
      <c r="BD21">
        <v>2.8570166666666648</v>
      </c>
      <c r="BE21" s="3">
        <f t="shared" si="12"/>
        <v>7</v>
      </c>
      <c r="BF21" s="3"/>
      <c r="BG21" s="11">
        <v>0.61</v>
      </c>
      <c r="BH21" s="11">
        <v>0.35</v>
      </c>
      <c r="BI21" s="12">
        <f t="shared" si="13"/>
        <v>2.6699875961538484</v>
      </c>
      <c r="BJ21" s="12">
        <f t="shared" si="14"/>
        <v>0.92310032051282065</v>
      </c>
      <c r="BK21" s="4">
        <f t="shared" si="9"/>
        <v>3</v>
      </c>
      <c r="BL21" t="s">
        <v>527</v>
      </c>
    </row>
    <row r="22" spans="1:64" x14ac:dyDescent="0.25">
      <c r="A22" t="s">
        <v>91</v>
      </c>
      <c r="B22" t="s">
        <v>281</v>
      </c>
      <c r="C22" t="s">
        <v>278</v>
      </c>
      <c r="D22" s="5" t="s">
        <v>142</v>
      </c>
      <c r="E22" s="5" t="s">
        <v>459</v>
      </c>
      <c r="F22" s="5" t="s">
        <v>272</v>
      </c>
      <c r="G22" t="s">
        <v>460</v>
      </c>
      <c r="H22">
        <v>1.34</v>
      </c>
      <c r="I22" t="s">
        <v>399</v>
      </c>
      <c r="J22">
        <v>4.26</v>
      </c>
      <c r="K22" t="s">
        <v>340</v>
      </c>
      <c r="L22">
        <v>1.48</v>
      </c>
      <c r="M22" t="s">
        <v>89</v>
      </c>
      <c r="N22">
        <v>3.29</v>
      </c>
      <c r="O22">
        <v>40.984000000000002</v>
      </c>
      <c r="P22">
        <v>20.963999999999999</v>
      </c>
      <c r="Q22">
        <v>15.407999999999999</v>
      </c>
      <c r="R22">
        <v>60.241</v>
      </c>
      <c r="S22">
        <v>15.747999999999999</v>
      </c>
      <c r="T22">
        <v>22.675999999999998</v>
      </c>
      <c r="U22">
        <v>11.587</v>
      </c>
      <c r="V22" t="s">
        <v>62</v>
      </c>
      <c r="W22" t="s">
        <v>133</v>
      </c>
      <c r="X22">
        <v>-7</v>
      </c>
      <c r="Y22">
        <v>3</v>
      </c>
      <c r="Z22" s="7" t="s">
        <v>524</v>
      </c>
      <c r="AA22" s="7" t="s">
        <v>522</v>
      </c>
      <c r="AB22" s="8">
        <v>4.1333000000000002</v>
      </c>
      <c r="AC22" s="8">
        <v>3.3332999999999999</v>
      </c>
      <c r="AD22" s="9"/>
      <c r="AE22" s="9">
        <v>10.833299999999999</v>
      </c>
      <c r="AF22" s="7">
        <v>10.4</v>
      </c>
      <c r="AH22" s="1">
        <v>1.36</v>
      </c>
      <c r="AI22" s="1">
        <v>2.68</v>
      </c>
      <c r="AJ22" s="2">
        <f t="shared" si="0"/>
        <v>4.04</v>
      </c>
      <c r="AL22">
        <v>3.217707692307695</v>
      </c>
      <c r="AM22">
        <v>7.7480711538461549</v>
      </c>
      <c r="AN22" s="4">
        <f t="shared" si="1"/>
        <v>10</v>
      </c>
      <c r="AO22" s="4"/>
      <c r="AP22" s="15">
        <v>10.731248863636354</v>
      </c>
      <c r="AQ22" s="15">
        <v>15.889363636363596</v>
      </c>
      <c r="AR22" s="4">
        <f t="shared" si="2"/>
        <v>26.62061249999995</v>
      </c>
      <c r="AS22" s="17">
        <v>0.19</v>
      </c>
      <c r="AT22" s="17">
        <v>0.16</v>
      </c>
      <c r="AU22" s="15">
        <f t="shared" si="10"/>
        <v>2.0389372840909075</v>
      </c>
      <c r="AV22" s="15">
        <f t="shared" si="11"/>
        <v>2.5422981818181754</v>
      </c>
      <c r="AW22" s="4">
        <f t="shared" si="5"/>
        <v>4.5812354659090833</v>
      </c>
      <c r="AY22">
        <v>1.7379923076923045</v>
      </c>
      <c r="AZ22">
        <v>2.2734961538461582</v>
      </c>
      <c r="BA22" s="3">
        <f t="shared" si="6"/>
        <v>4</v>
      </c>
      <c r="BC22">
        <v>3.923269230769233</v>
      </c>
      <c r="BD22">
        <v>7.6463333333333274</v>
      </c>
      <c r="BE22" s="3">
        <f t="shared" si="12"/>
        <v>11</v>
      </c>
      <c r="BF22" s="3"/>
      <c r="BG22" s="11">
        <v>0.55000000000000004</v>
      </c>
      <c r="BH22" s="11">
        <v>0.45</v>
      </c>
      <c r="BI22" s="12">
        <f t="shared" si="13"/>
        <v>1.7697392307692323</v>
      </c>
      <c r="BJ22" s="12">
        <f t="shared" si="14"/>
        <v>3.4866320192307696</v>
      </c>
      <c r="BK22" s="4">
        <f t="shared" si="9"/>
        <v>5</v>
      </c>
      <c r="BL22" t="s">
        <v>527</v>
      </c>
    </row>
    <row r="23" spans="1:64" x14ac:dyDescent="0.25">
      <c r="A23" t="s">
        <v>91</v>
      </c>
      <c r="B23" t="s">
        <v>266</v>
      </c>
      <c r="C23" t="s">
        <v>276</v>
      </c>
      <c r="D23" s="5" t="s">
        <v>117</v>
      </c>
      <c r="E23" s="5" t="s">
        <v>214</v>
      </c>
      <c r="F23" s="5" t="s">
        <v>394</v>
      </c>
      <c r="G23" t="s">
        <v>202</v>
      </c>
      <c r="H23">
        <v>4.9800000000000004</v>
      </c>
      <c r="I23" t="s">
        <v>146</v>
      </c>
      <c r="J23">
        <v>1.25</v>
      </c>
      <c r="K23" t="s">
        <v>283</v>
      </c>
      <c r="L23">
        <v>3.5</v>
      </c>
      <c r="M23" t="s">
        <v>461</v>
      </c>
      <c r="N23">
        <v>1.4</v>
      </c>
      <c r="O23">
        <v>5.5430000000000001</v>
      </c>
      <c r="P23">
        <v>6.68</v>
      </c>
      <c r="Q23">
        <v>7.9370000000000003</v>
      </c>
      <c r="R23">
        <v>13.175000000000001</v>
      </c>
      <c r="S23">
        <v>19.12</v>
      </c>
      <c r="T23">
        <v>18.867999999999999</v>
      </c>
      <c r="U23">
        <v>22.727</v>
      </c>
      <c r="V23" t="s">
        <v>31</v>
      </c>
      <c r="W23" t="s">
        <v>33</v>
      </c>
      <c r="X23">
        <v>-12</v>
      </c>
      <c r="Y23">
        <v>-5</v>
      </c>
      <c r="Z23" s="7" t="s">
        <v>521</v>
      </c>
      <c r="AA23" s="7" t="s">
        <v>522</v>
      </c>
      <c r="AB23" s="8">
        <v>3.9655</v>
      </c>
      <c r="AC23" s="8">
        <v>3.4483000000000001</v>
      </c>
      <c r="AD23" s="9"/>
      <c r="AE23" s="9">
        <v>9.5517000000000003</v>
      </c>
      <c r="AF23" s="7">
        <v>9.2068999999999992</v>
      </c>
      <c r="AH23" s="1">
        <v>0.84</v>
      </c>
      <c r="AI23" s="1">
        <v>0.7</v>
      </c>
      <c r="AJ23" s="2">
        <f t="shared" si="0"/>
        <v>1.54</v>
      </c>
      <c r="AL23">
        <v>3.0091525641025667</v>
      </c>
      <c r="AM23">
        <v>2.0054416666666675</v>
      </c>
      <c r="AN23" s="4">
        <f t="shared" si="1"/>
        <v>5</v>
      </c>
      <c r="AO23" s="4"/>
      <c r="AP23" s="15">
        <v>8.0664999999999925</v>
      </c>
      <c r="AQ23" s="15">
        <v>11.386235795454517</v>
      </c>
      <c r="AR23" s="4">
        <f t="shared" si="2"/>
        <v>19.452735795454508</v>
      </c>
      <c r="AS23" s="17">
        <v>0.18</v>
      </c>
      <c r="AT23" s="17">
        <v>0.21</v>
      </c>
      <c r="AU23" s="15">
        <f t="shared" si="10"/>
        <v>1.4519699999999987</v>
      </c>
      <c r="AV23" s="15">
        <f t="shared" si="11"/>
        <v>2.3911095170454484</v>
      </c>
      <c r="AW23" s="4">
        <f t="shared" si="5"/>
        <v>3.8430795170454468</v>
      </c>
      <c r="AY23">
        <v>1.0466769230769213</v>
      </c>
      <c r="AZ23">
        <v>3.5677182692307761</v>
      </c>
      <c r="BA23" s="3">
        <f t="shared" si="6"/>
        <v>4</v>
      </c>
      <c r="BC23">
        <v>5.9855442307692348</v>
      </c>
      <c r="BD23">
        <v>3.1639999999999979</v>
      </c>
      <c r="BE23" s="3">
        <f t="shared" si="12"/>
        <v>9</v>
      </c>
      <c r="BF23" s="3"/>
      <c r="BG23" s="11">
        <v>0.39</v>
      </c>
      <c r="BH23" s="11">
        <v>0.33</v>
      </c>
      <c r="BI23" s="12">
        <f t="shared" si="13"/>
        <v>1.173569500000001</v>
      </c>
      <c r="BJ23" s="12">
        <f t="shared" si="14"/>
        <v>0.66179575000000024</v>
      </c>
      <c r="BK23" s="4">
        <f t="shared" si="9"/>
        <v>1</v>
      </c>
      <c r="BL23" t="s">
        <v>527</v>
      </c>
    </row>
    <row r="24" spans="1:64" x14ac:dyDescent="0.25">
      <c r="A24" t="s">
        <v>91</v>
      </c>
      <c r="B24" t="s">
        <v>300</v>
      </c>
      <c r="C24" t="s">
        <v>280</v>
      </c>
      <c r="D24" s="5" t="s">
        <v>461</v>
      </c>
      <c r="E24" s="5" t="s">
        <v>462</v>
      </c>
      <c r="F24" s="5" t="s">
        <v>419</v>
      </c>
      <c r="G24" t="s">
        <v>106</v>
      </c>
      <c r="H24">
        <v>1.85</v>
      </c>
      <c r="I24" t="s">
        <v>94</v>
      </c>
      <c r="J24">
        <v>2.21</v>
      </c>
      <c r="K24" t="s">
        <v>59</v>
      </c>
      <c r="L24">
        <v>2.31</v>
      </c>
      <c r="M24" t="s">
        <v>392</v>
      </c>
      <c r="N24">
        <v>1.79</v>
      </c>
      <c r="O24">
        <v>8.0389999999999997</v>
      </c>
      <c r="P24">
        <v>25.974</v>
      </c>
      <c r="Q24">
        <v>11.862</v>
      </c>
      <c r="R24">
        <v>7.3369999999999997</v>
      </c>
      <c r="S24">
        <v>76.335999999999999</v>
      </c>
      <c r="T24">
        <v>10.823</v>
      </c>
      <c r="U24">
        <v>34.965000000000003</v>
      </c>
      <c r="V24" t="s">
        <v>27</v>
      </c>
      <c r="W24" t="s">
        <v>37</v>
      </c>
      <c r="X24">
        <v>11</v>
      </c>
      <c r="Y24">
        <v>3</v>
      </c>
      <c r="Z24" s="7" t="s">
        <v>524</v>
      </c>
      <c r="AA24" s="7" t="s">
        <v>519</v>
      </c>
      <c r="AB24" s="8">
        <v>3.6551999999999998</v>
      </c>
      <c r="AC24" s="8">
        <v>3.6071</v>
      </c>
      <c r="AD24" s="9"/>
      <c r="AE24" s="9">
        <v>10.655200000000001</v>
      </c>
      <c r="AF24" s="7">
        <v>9.5714000000000006</v>
      </c>
      <c r="AH24" s="1">
        <v>2.19</v>
      </c>
      <c r="AI24" s="1">
        <v>0.68</v>
      </c>
      <c r="AJ24" s="2">
        <f t="shared" si="0"/>
        <v>2.87</v>
      </c>
      <c r="AL24">
        <v>5.59418461538462</v>
      </c>
      <c r="AM24">
        <v>2.0719105769230777</v>
      </c>
      <c r="AN24" s="4">
        <f t="shared" si="1"/>
        <v>7</v>
      </c>
      <c r="AO24" s="4"/>
      <c r="AP24" s="15">
        <v>10.042145454545444</v>
      </c>
      <c r="AQ24" s="15">
        <v>11.074612499999972</v>
      </c>
      <c r="AR24" s="4">
        <f t="shared" si="2"/>
        <v>21.116757954545417</v>
      </c>
      <c r="AS24" s="17">
        <v>0.18</v>
      </c>
      <c r="AT24" s="17">
        <v>0.17</v>
      </c>
      <c r="AU24" s="15">
        <f t="shared" si="10"/>
        <v>1.80758618181818</v>
      </c>
      <c r="AV24" s="15">
        <f t="shared" si="11"/>
        <v>1.8826841249999955</v>
      </c>
      <c r="AW24" s="4">
        <f t="shared" si="5"/>
        <v>3.6902703068181752</v>
      </c>
      <c r="AY24">
        <v>1.84707692307692</v>
      </c>
      <c r="AZ24">
        <v>1.2530192307692332</v>
      </c>
      <c r="BA24" s="3">
        <f t="shared" si="6"/>
        <v>3</v>
      </c>
      <c r="BC24">
        <v>6.5006865384615429</v>
      </c>
      <c r="BD24">
        <v>3.0509999999999984</v>
      </c>
      <c r="BE24" s="3">
        <f t="shared" si="12"/>
        <v>9</v>
      </c>
      <c r="BF24" s="3"/>
      <c r="BG24" s="11">
        <v>0.47</v>
      </c>
      <c r="BH24" s="11">
        <v>0.42</v>
      </c>
      <c r="BI24" s="12">
        <f t="shared" si="13"/>
        <v>2.6292667692307714</v>
      </c>
      <c r="BJ24" s="12">
        <f t="shared" si="14"/>
        <v>0.87020244230769261</v>
      </c>
      <c r="BK24" s="4">
        <f t="shared" si="9"/>
        <v>3</v>
      </c>
      <c r="BL24" t="s">
        <v>527</v>
      </c>
    </row>
    <row r="25" spans="1:64" x14ac:dyDescent="0.25">
      <c r="A25" t="s">
        <v>91</v>
      </c>
      <c r="B25" t="s">
        <v>270</v>
      </c>
      <c r="C25" t="s">
        <v>296</v>
      </c>
      <c r="D25" s="5" t="s">
        <v>353</v>
      </c>
      <c r="E25" s="5" t="s">
        <v>229</v>
      </c>
      <c r="F25" s="5" t="s">
        <v>201</v>
      </c>
      <c r="G25" t="s">
        <v>370</v>
      </c>
      <c r="H25">
        <v>2.63</v>
      </c>
      <c r="I25" t="s">
        <v>391</v>
      </c>
      <c r="J25">
        <v>1.62</v>
      </c>
      <c r="K25" t="s">
        <v>174</v>
      </c>
      <c r="L25">
        <v>2.3199999999999998</v>
      </c>
      <c r="M25" t="s">
        <v>93</v>
      </c>
      <c r="N25">
        <v>1.76</v>
      </c>
      <c r="O25">
        <v>10.449</v>
      </c>
      <c r="P25">
        <v>6.84</v>
      </c>
      <c r="Q25">
        <v>7.806</v>
      </c>
      <c r="R25">
        <v>23.866</v>
      </c>
      <c r="S25">
        <v>10.225</v>
      </c>
      <c r="T25">
        <v>17.824999999999999</v>
      </c>
      <c r="U25">
        <v>11.669</v>
      </c>
      <c r="V25" t="s">
        <v>31</v>
      </c>
      <c r="W25" t="s">
        <v>30</v>
      </c>
      <c r="X25">
        <v>-1</v>
      </c>
      <c r="Y25">
        <v>12</v>
      </c>
      <c r="Z25" s="7" t="s">
        <v>524</v>
      </c>
      <c r="AA25" s="7" t="s">
        <v>519</v>
      </c>
      <c r="AB25" s="8">
        <v>3.2332999999999998</v>
      </c>
      <c r="AC25" s="8">
        <v>3.8332999999999999</v>
      </c>
      <c r="AD25" s="9"/>
      <c r="AE25" s="9">
        <v>12.066700000000001</v>
      </c>
      <c r="AF25" s="7">
        <v>10.833299999999999</v>
      </c>
      <c r="AH25" s="1">
        <v>0.88</v>
      </c>
      <c r="AI25" s="1">
        <v>1.34</v>
      </c>
      <c r="AJ25" s="2">
        <f t="shared" si="0"/>
        <v>2.2200000000000002</v>
      </c>
      <c r="AL25">
        <v>3.5095096153846184</v>
      </c>
      <c r="AM25">
        <v>3.2790144230769234</v>
      </c>
      <c r="AN25" s="4">
        <f t="shared" si="1"/>
        <v>6</v>
      </c>
      <c r="AO25" s="4"/>
      <c r="AP25" s="15">
        <v>11.088202272727262</v>
      </c>
      <c r="AQ25" s="15">
        <v>10.463922159090885</v>
      </c>
      <c r="AR25" s="4">
        <f t="shared" si="2"/>
        <v>21.552124431818147</v>
      </c>
      <c r="AS25" s="17">
        <v>0.19</v>
      </c>
      <c r="AT25" s="17">
        <v>0.17</v>
      </c>
      <c r="AU25" s="15">
        <f t="shared" si="10"/>
        <v>2.10675843181818</v>
      </c>
      <c r="AV25" s="15">
        <f t="shared" si="11"/>
        <v>1.7788667670454505</v>
      </c>
      <c r="AW25" s="4">
        <f t="shared" si="5"/>
        <v>3.8856251988636306</v>
      </c>
      <c r="AY25">
        <v>1.9508076923076889</v>
      </c>
      <c r="AZ25">
        <v>1.7154698717948749</v>
      </c>
      <c r="BA25" s="3">
        <f t="shared" si="6"/>
        <v>3</v>
      </c>
      <c r="BC25">
        <v>7.3211615384615429</v>
      </c>
      <c r="BD25">
        <v>3.437083333333331</v>
      </c>
      <c r="BE25" s="3">
        <f t="shared" si="12"/>
        <v>10</v>
      </c>
      <c r="BF25" s="3"/>
      <c r="BG25" s="11">
        <v>0.59</v>
      </c>
      <c r="BH25" s="11">
        <v>0.68</v>
      </c>
      <c r="BI25" s="12">
        <f t="shared" si="13"/>
        <v>2.0706106730769247</v>
      </c>
      <c r="BJ25" s="12">
        <f t="shared" si="14"/>
        <v>2.229729807692308</v>
      </c>
      <c r="BK25" s="4">
        <f t="shared" si="9"/>
        <v>4</v>
      </c>
      <c r="BL25" t="s">
        <v>527</v>
      </c>
    </row>
    <row r="26" spans="1:64" x14ac:dyDescent="0.25">
      <c r="A26" t="s">
        <v>91</v>
      </c>
      <c r="B26" t="s">
        <v>275</v>
      </c>
      <c r="C26" t="s">
        <v>289</v>
      </c>
      <c r="D26" s="5" t="s">
        <v>129</v>
      </c>
      <c r="E26" s="5" t="s">
        <v>86</v>
      </c>
      <c r="F26" s="5" t="s">
        <v>384</v>
      </c>
      <c r="G26" t="s">
        <v>365</v>
      </c>
      <c r="H26">
        <v>2.2400000000000002</v>
      </c>
      <c r="I26" t="s">
        <v>260</v>
      </c>
      <c r="J26">
        <v>1.81</v>
      </c>
      <c r="K26" t="s">
        <v>259</v>
      </c>
      <c r="L26">
        <v>2.04</v>
      </c>
      <c r="M26" t="s">
        <v>371</v>
      </c>
      <c r="N26">
        <v>1.97</v>
      </c>
      <c r="O26">
        <v>11.273999999999999</v>
      </c>
      <c r="P26">
        <v>8.2780000000000005</v>
      </c>
      <c r="Q26">
        <v>7.93</v>
      </c>
      <c r="R26">
        <v>21.597999999999999</v>
      </c>
      <c r="S26">
        <v>11.654999999999999</v>
      </c>
      <c r="T26">
        <v>15.198</v>
      </c>
      <c r="U26">
        <v>11.161</v>
      </c>
      <c r="V26" t="s">
        <v>31</v>
      </c>
      <c r="W26" t="s">
        <v>32</v>
      </c>
      <c r="X26">
        <v>-1</v>
      </c>
      <c r="Y26">
        <v>-1</v>
      </c>
      <c r="Z26" s="7" t="s">
        <v>519</v>
      </c>
      <c r="AA26" s="7" t="s">
        <v>526</v>
      </c>
      <c r="AB26" s="8">
        <v>4.3792999999999997</v>
      </c>
      <c r="AC26" s="8">
        <v>3.3571</v>
      </c>
      <c r="AD26" s="9"/>
      <c r="AE26" s="9">
        <v>10.517200000000001</v>
      </c>
      <c r="AF26" s="7">
        <v>10.0357</v>
      </c>
      <c r="AH26" s="1">
        <v>1.05</v>
      </c>
      <c r="AI26" s="1">
        <v>1.43</v>
      </c>
      <c r="AJ26" s="2">
        <f t="shared" si="0"/>
        <v>2.48</v>
      </c>
      <c r="AL26">
        <v>3.6264932692307723</v>
      </c>
      <c r="AM26">
        <v>4.7310224358974367</v>
      </c>
      <c r="AN26" s="4">
        <f t="shared" si="1"/>
        <v>8</v>
      </c>
      <c r="AO26" s="4"/>
      <c r="AP26" s="15">
        <v>14.501367045454529</v>
      </c>
      <c r="AQ26" s="15">
        <v>10.889693181818156</v>
      </c>
      <c r="AR26" s="4">
        <f t="shared" si="2"/>
        <v>25.391060227272686</v>
      </c>
      <c r="AS26" s="17">
        <v>0.18</v>
      </c>
      <c r="AT26" s="17">
        <v>0.11</v>
      </c>
      <c r="AU26" s="15">
        <f t="shared" si="10"/>
        <v>2.6102460681818154</v>
      </c>
      <c r="AV26" s="15">
        <f t="shared" si="11"/>
        <v>1.1978662499999972</v>
      </c>
      <c r="AW26" s="4">
        <f t="shared" si="5"/>
        <v>3.8081123181818128</v>
      </c>
      <c r="AY26">
        <v>2.9874461538461485</v>
      </c>
      <c r="AZ26">
        <v>1.37719230769231</v>
      </c>
      <c r="BA26" s="3">
        <f t="shared" si="6"/>
        <v>4</v>
      </c>
      <c r="BC26">
        <v>4.8785000000000043</v>
      </c>
      <c r="BD26">
        <v>6.0652749999999953</v>
      </c>
      <c r="BE26" s="3">
        <f t="shared" si="12"/>
        <v>10</v>
      </c>
      <c r="BF26" s="3"/>
      <c r="BG26" s="11">
        <v>0.43</v>
      </c>
      <c r="BH26" s="11">
        <v>0.47</v>
      </c>
      <c r="BI26" s="12">
        <f t="shared" si="13"/>
        <v>1.5593921057692322</v>
      </c>
      <c r="BJ26" s="12">
        <f t="shared" si="14"/>
        <v>2.2235805448717949</v>
      </c>
      <c r="BK26" s="4">
        <f t="shared" si="9"/>
        <v>3</v>
      </c>
      <c r="BL26" t="s">
        <v>527</v>
      </c>
    </row>
    <row r="27" spans="1:64" x14ac:dyDescent="0.25">
      <c r="A27" t="s">
        <v>91</v>
      </c>
      <c r="B27" t="s">
        <v>287</v>
      </c>
      <c r="C27" t="s">
        <v>274</v>
      </c>
      <c r="D27" s="5" t="s">
        <v>210</v>
      </c>
      <c r="E27" s="5" t="s">
        <v>128</v>
      </c>
      <c r="F27" s="5" t="s">
        <v>49</v>
      </c>
      <c r="G27" t="s">
        <v>298</v>
      </c>
      <c r="H27">
        <v>1.97</v>
      </c>
      <c r="I27" t="s">
        <v>355</v>
      </c>
      <c r="J27">
        <v>2.04</v>
      </c>
      <c r="K27" t="s">
        <v>47</v>
      </c>
      <c r="L27">
        <v>2.13</v>
      </c>
      <c r="M27" t="s">
        <v>135</v>
      </c>
      <c r="N27">
        <v>1.9</v>
      </c>
      <c r="O27">
        <v>18.762</v>
      </c>
      <c r="P27">
        <v>7.93</v>
      </c>
      <c r="Q27">
        <v>9.8230000000000004</v>
      </c>
      <c r="R27">
        <v>46.512</v>
      </c>
      <c r="S27">
        <v>8.2989999999999995</v>
      </c>
      <c r="T27">
        <v>24.331</v>
      </c>
      <c r="U27">
        <v>10.276999999999999</v>
      </c>
      <c r="V27" t="s">
        <v>29</v>
      </c>
      <c r="W27" t="s">
        <v>32</v>
      </c>
      <c r="X27">
        <v>-5</v>
      </c>
      <c r="Y27">
        <v>4</v>
      </c>
      <c r="Z27" s="7" t="s">
        <v>522</v>
      </c>
      <c r="AA27" s="7" t="s">
        <v>524</v>
      </c>
      <c r="AB27" s="8">
        <v>4.0968</v>
      </c>
      <c r="AC27" s="8">
        <v>3.2069000000000001</v>
      </c>
      <c r="AD27" s="9"/>
      <c r="AE27" s="9">
        <v>10.5161</v>
      </c>
      <c r="AF27" s="7">
        <v>10.069000000000001</v>
      </c>
      <c r="AH27" s="1">
        <v>0.81</v>
      </c>
      <c r="AI27" s="1">
        <v>1.92</v>
      </c>
      <c r="AJ27" s="2">
        <f t="shared" si="0"/>
        <v>2.73</v>
      </c>
      <c r="AL27">
        <v>3.0144102564102591</v>
      </c>
      <c r="AM27">
        <v>3.4976153846153855</v>
      </c>
      <c r="AN27" s="4">
        <f t="shared" si="1"/>
        <v>6</v>
      </c>
      <c r="AO27" s="4"/>
      <c r="AP27" s="15">
        <v>12.884831818181807</v>
      </c>
      <c r="AQ27" s="15">
        <v>12.601909090909061</v>
      </c>
      <c r="AR27" s="4">
        <f t="shared" si="2"/>
        <v>25.486740909090869</v>
      </c>
      <c r="AS27" s="17">
        <v>0.21</v>
      </c>
      <c r="AT27" s="17">
        <v>0.13</v>
      </c>
      <c r="AU27" s="15">
        <f t="shared" si="10"/>
        <v>2.7058146818181794</v>
      </c>
      <c r="AV27" s="15">
        <f t="shared" si="11"/>
        <v>1.638248181818178</v>
      </c>
      <c r="AW27" s="4">
        <f t="shared" si="5"/>
        <v>4.3440628636363572</v>
      </c>
      <c r="AY27">
        <v>1.8872307692307659</v>
      </c>
      <c r="AZ27">
        <v>1.490076923076926</v>
      </c>
      <c r="BA27" s="3">
        <f t="shared" si="6"/>
        <v>3</v>
      </c>
      <c r="BC27">
        <v>4.9472993589743615</v>
      </c>
      <c r="BD27">
        <v>6.0567999999999964</v>
      </c>
      <c r="BE27" s="3">
        <f t="shared" si="12"/>
        <v>11</v>
      </c>
      <c r="BF27" s="3"/>
      <c r="BG27" s="11">
        <v>0.34</v>
      </c>
      <c r="BH27" s="11">
        <v>0.57999999999999996</v>
      </c>
      <c r="BI27" s="12">
        <f t="shared" si="13"/>
        <v>1.0248994871794881</v>
      </c>
      <c r="BJ27" s="12">
        <f t="shared" si="14"/>
        <v>2.0286169230769233</v>
      </c>
      <c r="BK27" s="4">
        <f t="shared" si="9"/>
        <v>3</v>
      </c>
      <c r="BL27" t="s">
        <v>527</v>
      </c>
    </row>
    <row r="28" spans="1:64" x14ac:dyDescent="0.25">
      <c r="A28" t="s">
        <v>91</v>
      </c>
      <c r="B28" t="s">
        <v>95</v>
      </c>
      <c r="C28" t="s">
        <v>292</v>
      </c>
      <c r="D28" s="5" t="s">
        <v>48</v>
      </c>
      <c r="E28" s="5" t="s">
        <v>463</v>
      </c>
      <c r="F28" s="5" t="s">
        <v>379</v>
      </c>
      <c r="G28" t="s">
        <v>71</v>
      </c>
      <c r="H28">
        <v>2.1</v>
      </c>
      <c r="I28" t="s">
        <v>358</v>
      </c>
      <c r="J28">
        <v>1.91</v>
      </c>
      <c r="K28" t="s">
        <v>339</v>
      </c>
      <c r="L28">
        <v>1.93</v>
      </c>
      <c r="M28" t="s">
        <v>145</v>
      </c>
      <c r="N28">
        <v>2.08</v>
      </c>
      <c r="O28">
        <v>11.521000000000001</v>
      </c>
      <c r="P28">
        <v>9.2249999999999996</v>
      </c>
      <c r="Q28">
        <v>8.032</v>
      </c>
      <c r="R28">
        <v>20.079999999999998</v>
      </c>
      <c r="S28">
        <v>12.853</v>
      </c>
      <c r="T28">
        <v>13.986000000000001</v>
      </c>
      <c r="U28">
        <v>11.198</v>
      </c>
      <c r="V28" t="s">
        <v>31</v>
      </c>
      <c r="W28" t="s">
        <v>133</v>
      </c>
      <c r="X28">
        <v>-5</v>
      </c>
      <c r="Y28">
        <v>5</v>
      </c>
      <c r="Z28" s="7" t="s">
        <v>522</v>
      </c>
      <c r="AA28" s="7" t="s">
        <v>520</v>
      </c>
      <c r="AB28" s="8">
        <v>4.2903000000000002</v>
      </c>
      <c r="AC28" s="8">
        <v>2.9666999999999999</v>
      </c>
      <c r="AD28" s="9"/>
      <c r="AE28" s="9">
        <v>10.3226</v>
      </c>
      <c r="AF28" s="7">
        <v>10.1333</v>
      </c>
      <c r="AH28" s="1">
        <v>1.1499999999999999</v>
      </c>
      <c r="AI28" s="1">
        <v>1.44</v>
      </c>
      <c r="AJ28" s="2">
        <f t="shared" si="0"/>
        <v>2.59</v>
      </c>
      <c r="AL28">
        <v>6.9979884615384673</v>
      </c>
      <c r="AM28">
        <v>3.7645573717948726</v>
      </c>
      <c r="AN28" s="4">
        <f t="shared" si="1"/>
        <v>10</v>
      </c>
      <c r="AO28" s="4"/>
      <c r="AP28" s="15">
        <v>11.957399999999991</v>
      </c>
      <c r="AQ28" s="15">
        <v>12.738886363636333</v>
      </c>
      <c r="AR28" s="4">
        <f t="shared" si="2"/>
        <v>24.696286363636325</v>
      </c>
      <c r="AS28" s="17">
        <v>0.15</v>
      </c>
      <c r="AT28" s="17">
        <v>0.14000000000000001</v>
      </c>
      <c r="AU28" s="15">
        <f t="shared" si="10"/>
        <v>1.7936099999999986</v>
      </c>
      <c r="AV28" s="15">
        <f t="shared" si="11"/>
        <v>1.7834440909090867</v>
      </c>
      <c r="AW28" s="4">
        <f t="shared" si="5"/>
        <v>3.5770540909090851</v>
      </c>
      <c r="AY28">
        <v>1.0692634615384595</v>
      </c>
      <c r="AZ28">
        <v>2.6988830128205179</v>
      </c>
      <c r="BA28" s="3">
        <f t="shared" si="6"/>
        <v>3</v>
      </c>
      <c r="BC28">
        <v>6.0930076923076957</v>
      </c>
      <c r="BD28">
        <v>4.0821249999999969</v>
      </c>
      <c r="BE28" s="3">
        <f t="shared" si="12"/>
        <v>10</v>
      </c>
      <c r="BF28" s="3"/>
      <c r="BG28" s="11">
        <v>0.34</v>
      </c>
      <c r="BH28" s="11">
        <v>0.55000000000000004</v>
      </c>
      <c r="BI28" s="12">
        <f t="shared" si="13"/>
        <v>2.3793160769230792</v>
      </c>
      <c r="BJ28" s="12">
        <f t="shared" si="14"/>
        <v>2.0705065544871801</v>
      </c>
      <c r="BK28" s="4">
        <f t="shared" si="9"/>
        <v>4</v>
      </c>
      <c r="BL28" t="s">
        <v>527</v>
      </c>
    </row>
    <row r="29" spans="1:64" x14ac:dyDescent="0.25">
      <c r="A29" t="s">
        <v>91</v>
      </c>
      <c r="B29" t="s">
        <v>297</v>
      </c>
      <c r="C29" t="s">
        <v>153</v>
      </c>
      <c r="D29" s="5" t="s">
        <v>220</v>
      </c>
      <c r="E29" s="5" t="s">
        <v>301</v>
      </c>
      <c r="F29" s="5" t="s">
        <v>97</v>
      </c>
      <c r="G29" t="s">
        <v>283</v>
      </c>
      <c r="H29">
        <v>3.5</v>
      </c>
      <c r="I29" t="s">
        <v>461</v>
      </c>
      <c r="J29">
        <v>1.4</v>
      </c>
      <c r="K29" t="s">
        <v>223</v>
      </c>
      <c r="L29">
        <v>3.06</v>
      </c>
      <c r="M29" t="s">
        <v>80</v>
      </c>
      <c r="N29">
        <v>1.49</v>
      </c>
      <c r="O29">
        <v>10.493</v>
      </c>
      <c r="P29">
        <v>5.1550000000000002</v>
      </c>
      <c r="Q29">
        <v>8.4030000000000005</v>
      </c>
      <c r="R29">
        <v>34.247</v>
      </c>
      <c r="S29">
        <v>8.2579999999999991</v>
      </c>
      <c r="T29">
        <v>27.396999999999998</v>
      </c>
      <c r="U29">
        <v>13.459</v>
      </c>
      <c r="V29" t="s">
        <v>31</v>
      </c>
      <c r="W29" t="s">
        <v>133</v>
      </c>
      <c r="X29">
        <v>-7</v>
      </c>
      <c r="Y29">
        <v>0</v>
      </c>
      <c r="Z29" s="7" t="s">
        <v>524</v>
      </c>
      <c r="AA29" s="7" t="s">
        <v>520</v>
      </c>
      <c r="AB29" s="8">
        <v>3.4</v>
      </c>
      <c r="AC29" s="8">
        <v>3.8571</v>
      </c>
      <c r="AD29" s="9"/>
      <c r="AE29" s="9">
        <v>10.199999999999999</v>
      </c>
      <c r="AF29" s="7">
        <v>10.2143</v>
      </c>
      <c r="AH29" s="1">
        <v>0.61</v>
      </c>
      <c r="AI29" s="1">
        <v>1.27</v>
      </c>
      <c r="AJ29" s="2">
        <f t="shared" si="0"/>
        <v>1.88</v>
      </c>
      <c r="AL29">
        <v>2.1381282051282069</v>
      </c>
      <c r="AM29">
        <v>2.2144455128205132</v>
      </c>
      <c r="AN29" s="4">
        <f t="shared" si="1"/>
        <v>4</v>
      </c>
      <c r="AO29" s="4"/>
      <c r="AP29" s="15">
        <v>10.042145454545444</v>
      </c>
      <c r="AQ29" s="15">
        <v>12.220655681818153</v>
      </c>
      <c r="AR29" s="4">
        <f t="shared" si="2"/>
        <v>22.262801136363599</v>
      </c>
      <c r="AS29" s="17">
        <v>0.17</v>
      </c>
      <c r="AT29" s="17">
        <v>0.18</v>
      </c>
      <c r="AU29" s="15">
        <f t="shared" si="10"/>
        <v>1.7071647272727257</v>
      </c>
      <c r="AV29" s="15">
        <f t="shared" si="11"/>
        <v>2.1997180227272675</v>
      </c>
      <c r="AW29" s="4">
        <f t="shared" si="5"/>
        <v>3.9068827499999932</v>
      </c>
      <c r="AY29">
        <v>2.3540192307692269</v>
      </c>
      <c r="AZ29">
        <v>2.3271163461538507</v>
      </c>
      <c r="BA29" s="3">
        <f t="shared" si="6"/>
        <v>4</v>
      </c>
      <c r="BC29">
        <v>4.2223474358974382</v>
      </c>
      <c r="BD29">
        <v>5.0011916666666627</v>
      </c>
      <c r="BE29" s="3">
        <f t="shared" si="12"/>
        <v>9</v>
      </c>
      <c r="BF29" s="3"/>
      <c r="BG29" s="11">
        <v>0.4</v>
      </c>
      <c r="BH29" s="11">
        <v>0.56999999999999995</v>
      </c>
      <c r="BI29" s="12">
        <f t="shared" si="13"/>
        <v>0.85525128205128276</v>
      </c>
      <c r="BJ29" s="12">
        <f t="shared" si="14"/>
        <v>1.2622339423076925</v>
      </c>
      <c r="BK29" s="4">
        <f t="shared" si="9"/>
        <v>2</v>
      </c>
      <c r="BL29" t="s">
        <v>527</v>
      </c>
    </row>
    <row r="30" spans="1:64" x14ac:dyDescent="0.25">
      <c r="A30" t="s">
        <v>91</v>
      </c>
      <c r="B30" t="s">
        <v>293</v>
      </c>
      <c r="C30" t="s">
        <v>269</v>
      </c>
      <c r="D30" s="5" t="s">
        <v>93</v>
      </c>
      <c r="E30" s="5" t="s">
        <v>464</v>
      </c>
      <c r="F30" s="5" t="s">
        <v>189</v>
      </c>
      <c r="G30" t="s">
        <v>465</v>
      </c>
      <c r="H30">
        <v>1.37</v>
      </c>
      <c r="I30" t="s">
        <v>41</v>
      </c>
      <c r="J30">
        <v>3.92</v>
      </c>
      <c r="K30" t="s">
        <v>466</v>
      </c>
      <c r="L30">
        <v>1.44</v>
      </c>
      <c r="M30" t="s">
        <v>53</v>
      </c>
      <c r="N30">
        <v>3.4</v>
      </c>
      <c r="O30">
        <v>20.283999999999999</v>
      </c>
      <c r="P30">
        <v>33.003</v>
      </c>
      <c r="Q30">
        <v>13.699</v>
      </c>
      <c r="R30">
        <v>16.835000000000001</v>
      </c>
      <c r="S30">
        <v>44.643000000000001</v>
      </c>
      <c r="T30">
        <v>11.377000000000001</v>
      </c>
      <c r="U30">
        <v>18.518999999999998</v>
      </c>
      <c r="V30" t="s">
        <v>27</v>
      </c>
      <c r="W30" t="s">
        <v>32</v>
      </c>
      <c r="X30">
        <v>-2</v>
      </c>
      <c r="Y30">
        <v>-4</v>
      </c>
      <c r="Z30" s="7" t="s">
        <v>521</v>
      </c>
      <c r="AA30" s="7" t="s">
        <v>519</v>
      </c>
      <c r="AB30" s="8">
        <v>3.75</v>
      </c>
      <c r="AC30" s="8">
        <v>2.3793000000000002</v>
      </c>
      <c r="AD30" s="9"/>
      <c r="AE30" s="9">
        <v>10.2857</v>
      </c>
      <c r="AF30" s="7">
        <v>11.3103</v>
      </c>
      <c r="AH30" s="1">
        <v>2.41</v>
      </c>
      <c r="AI30" s="1">
        <v>1.49</v>
      </c>
      <c r="AJ30" s="2">
        <f t="shared" si="0"/>
        <v>3.9000000000000004</v>
      </c>
      <c r="AL30">
        <v>4.9531842948717983</v>
      </c>
      <c r="AM30">
        <v>2.6445384615384624</v>
      </c>
      <c r="AN30" s="4">
        <f t="shared" si="1"/>
        <v>7</v>
      </c>
      <c r="AO30" s="4"/>
      <c r="AP30" s="15">
        <v>9.8350909090909013</v>
      </c>
      <c r="AQ30" s="15">
        <v>13.258258522727239</v>
      </c>
      <c r="AR30" s="4">
        <f t="shared" si="2"/>
        <v>23.09334943181814</v>
      </c>
      <c r="AS30" s="17">
        <v>0.13</v>
      </c>
      <c r="AT30" s="17">
        <v>0.13</v>
      </c>
      <c r="AU30" s="15">
        <f t="shared" si="10"/>
        <v>1.2785618181818172</v>
      </c>
      <c r="AV30" s="15">
        <f t="shared" si="11"/>
        <v>1.7235736079545412</v>
      </c>
      <c r="AW30" s="4">
        <f t="shared" si="5"/>
        <v>3.0021354261363582</v>
      </c>
      <c r="AY30">
        <v>0.8925865384615369</v>
      </c>
      <c r="AZ30">
        <v>1.8358801282051316</v>
      </c>
      <c r="BA30" s="3">
        <f t="shared" si="6"/>
        <v>2</v>
      </c>
      <c r="BC30">
        <v>4.7846826923076957</v>
      </c>
      <c r="BD30">
        <v>4.5976874999999975</v>
      </c>
      <c r="BE30" s="3">
        <f t="shared" si="12"/>
        <v>9</v>
      </c>
      <c r="BF30" s="3"/>
      <c r="BG30" s="11">
        <v>0.49</v>
      </c>
      <c r="BH30" s="11">
        <v>0.54</v>
      </c>
      <c r="BI30" s="12">
        <f t="shared" si="13"/>
        <v>2.4270603044871812</v>
      </c>
      <c r="BJ30" s="12">
        <f t="shared" si="14"/>
        <v>1.4280507692307698</v>
      </c>
      <c r="BK30" s="4">
        <f t="shared" si="9"/>
        <v>3</v>
      </c>
      <c r="BL30" t="s">
        <v>527</v>
      </c>
    </row>
    <row r="31" spans="1:64" x14ac:dyDescent="0.25">
      <c r="A31" t="s">
        <v>91</v>
      </c>
      <c r="B31" t="s">
        <v>279</v>
      </c>
      <c r="C31" t="s">
        <v>286</v>
      </c>
      <c r="D31" s="5" t="s">
        <v>467</v>
      </c>
      <c r="E31" s="5" t="s">
        <v>157</v>
      </c>
      <c r="F31" s="5" t="s">
        <v>468</v>
      </c>
      <c r="G31" t="s">
        <v>469</v>
      </c>
      <c r="H31">
        <v>1.55</v>
      </c>
      <c r="I31" t="s">
        <v>131</v>
      </c>
      <c r="J31">
        <v>3.12</v>
      </c>
      <c r="K31" t="s">
        <v>233</v>
      </c>
      <c r="L31">
        <v>3</v>
      </c>
      <c r="M31" t="s">
        <v>49</v>
      </c>
      <c r="N31">
        <v>1.59</v>
      </c>
      <c r="O31">
        <v>10.893000000000001</v>
      </c>
      <c r="P31">
        <v>73.528999999999996</v>
      </c>
      <c r="Q31">
        <v>24.096</v>
      </c>
      <c r="R31">
        <v>7.1379999999999999</v>
      </c>
      <c r="S31">
        <v>322.58100000000002</v>
      </c>
      <c r="T31">
        <v>15.798</v>
      </c>
      <c r="U31">
        <v>106.383</v>
      </c>
      <c r="V31" t="s">
        <v>389</v>
      </c>
      <c r="W31" t="s">
        <v>37</v>
      </c>
      <c r="X31">
        <v>10</v>
      </c>
      <c r="Y31">
        <v>1</v>
      </c>
      <c r="Z31" s="7" t="s">
        <v>522</v>
      </c>
      <c r="AA31" s="7" t="s">
        <v>522</v>
      </c>
      <c r="AB31" s="8">
        <v>3.2069000000000001</v>
      </c>
      <c r="AC31" s="8">
        <v>3.4138000000000002</v>
      </c>
      <c r="AD31" s="9"/>
      <c r="AE31" s="9">
        <v>8.8965999999999994</v>
      </c>
      <c r="AF31" s="7">
        <v>10.7241</v>
      </c>
      <c r="AH31" s="1">
        <v>3.06</v>
      </c>
      <c r="AI31" s="1">
        <v>0.45</v>
      </c>
      <c r="AJ31" s="2">
        <f t="shared" si="0"/>
        <v>3.5100000000000002</v>
      </c>
      <c r="AL31">
        <v>6.74299038461539</v>
      </c>
      <c r="AM31">
        <v>2.6274769230769235</v>
      </c>
      <c r="AN31" s="4">
        <f t="shared" si="1"/>
        <v>9</v>
      </c>
      <c r="AO31" s="4"/>
      <c r="AP31" s="15">
        <v>9.756367045454537</v>
      </c>
      <c r="AQ31" s="15">
        <v>12.528854545454516</v>
      </c>
      <c r="AR31" s="4">
        <f t="shared" si="2"/>
        <v>22.285221590909053</v>
      </c>
      <c r="AS31" s="17">
        <v>0.14000000000000001</v>
      </c>
      <c r="AT31" s="17">
        <v>0.19</v>
      </c>
      <c r="AU31" s="15">
        <f t="shared" si="10"/>
        <v>1.3658913863636353</v>
      </c>
      <c r="AV31" s="15">
        <f t="shared" si="11"/>
        <v>2.3804823636363581</v>
      </c>
      <c r="AW31" s="4">
        <f t="shared" si="5"/>
        <v>3.7463737499999934</v>
      </c>
      <c r="AY31">
        <v>1.0992115384615364</v>
      </c>
      <c r="AZ31">
        <v>2.4729256410256459</v>
      </c>
      <c r="BA31" s="3">
        <f t="shared" si="6"/>
        <v>3</v>
      </c>
      <c r="BC31">
        <v>7.8351666666666731</v>
      </c>
      <c r="BD31">
        <v>1.1582499999999991</v>
      </c>
      <c r="BE31" s="3">
        <f t="shared" si="12"/>
        <v>8</v>
      </c>
      <c r="BF31" s="3"/>
      <c r="BG31" s="11">
        <v>0.57999999999999996</v>
      </c>
      <c r="BH31" s="11">
        <v>0.49</v>
      </c>
      <c r="BI31" s="12">
        <f t="shared" si="13"/>
        <v>3.9109344230769261</v>
      </c>
      <c r="BJ31" s="12">
        <f t="shared" si="14"/>
        <v>1.2874636923076925</v>
      </c>
      <c r="BK31" s="4">
        <f t="shared" si="9"/>
        <v>5</v>
      </c>
      <c r="BL31" t="s">
        <v>527</v>
      </c>
    </row>
    <row r="32" spans="1:64" x14ac:dyDescent="0.25">
      <c r="A32" t="s">
        <v>99</v>
      </c>
      <c r="B32" t="s">
        <v>327</v>
      </c>
      <c r="C32" t="s">
        <v>332</v>
      </c>
      <c r="D32" s="5" t="s">
        <v>50</v>
      </c>
      <c r="E32" s="5" t="s">
        <v>247</v>
      </c>
      <c r="F32" s="5" t="s">
        <v>65</v>
      </c>
      <c r="G32" t="s">
        <v>229</v>
      </c>
      <c r="H32">
        <v>3.58</v>
      </c>
      <c r="I32" t="s">
        <v>225</v>
      </c>
      <c r="J32">
        <v>1.39</v>
      </c>
      <c r="K32" t="s">
        <v>302</v>
      </c>
      <c r="L32">
        <v>2.84</v>
      </c>
      <c r="M32" t="s">
        <v>253</v>
      </c>
      <c r="N32">
        <v>1.54</v>
      </c>
      <c r="O32">
        <v>5.8449999999999998</v>
      </c>
      <c r="P32">
        <v>8.2509999999999994</v>
      </c>
      <c r="Q32">
        <v>7.6630000000000003</v>
      </c>
      <c r="R32">
        <v>10.858000000000001</v>
      </c>
      <c r="S32">
        <v>21.645</v>
      </c>
      <c r="T32">
        <v>14.225</v>
      </c>
      <c r="U32">
        <v>20.079999999999998</v>
      </c>
      <c r="V32" t="s">
        <v>31</v>
      </c>
      <c r="W32" t="s">
        <v>28</v>
      </c>
      <c r="X32">
        <v>1</v>
      </c>
      <c r="Y32">
        <v>-1</v>
      </c>
      <c r="Z32" s="7" t="s">
        <v>519</v>
      </c>
      <c r="AA32" s="7" t="s">
        <v>519</v>
      </c>
      <c r="AB32" s="8">
        <v>3.0714000000000001</v>
      </c>
      <c r="AC32" s="8">
        <v>2.8332999999999999</v>
      </c>
      <c r="AD32" s="9"/>
      <c r="AE32" s="9">
        <v>11.107100000000001</v>
      </c>
      <c r="AF32" s="7">
        <v>9.7332999999999998</v>
      </c>
      <c r="AH32" s="1">
        <v>1</v>
      </c>
      <c r="AI32" s="1">
        <v>0.83</v>
      </c>
      <c r="AJ32" s="2">
        <f t="shared" si="0"/>
        <v>1.83</v>
      </c>
      <c r="AL32">
        <v>2.9852705882352968</v>
      </c>
      <c r="AM32">
        <v>4.6926941176470658</v>
      </c>
      <c r="AN32" s="4">
        <f t="shared" si="1"/>
        <v>7</v>
      </c>
      <c r="AO32" s="4"/>
      <c r="AP32" s="15">
        <v>8.694593659942397</v>
      </c>
      <c r="AQ32" s="15">
        <v>11.90816195965421</v>
      </c>
      <c r="AR32" s="4">
        <f t="shared" si="2"/>
        <v>20.602755619596607</v>
      </c>
      <c r="AS32" s="17">
        <v>0.15</v>
      </c>
      <c r="AT32" s="17">
        <v>0.14000000000000001</v>
      </c>
      <c r="AU32" s="15">
        <f t="shared" si="10"/>
        <v>1.3041890489913595</v>
      </c>
      <c r="AV32" s="15">
        <f t="shared" si="11"/>
        <v>1.6671426743515896</v>
      </c>
      <c r="AW32" s="4">
        <f t="shared" si="5"/>
        <v>2.9713317233429493</v>
      </c>
      <c r="AY32">
        <v>1.4337196078431365</v>
      </c>
      <c r="AZ32">
        <v>1.3972326797385646</v>
      </c>
      <c r="BA32" s="3">
        <f t="shared" si="6"/>
        <v>2</v>
      </c>
      <c r="BC32">
        <v>5.5938509803921601</v>
      </c>
      <c r="BD32">
        <v>7.302999999999999</v>
      </c>
      <c r="BE32" s="3">
        <f t="shared" si="12"/>
        <v>12</v>
      </c>
      <c r="BF32" s="3"/>
      <c r="BG32" s="11">
        <v>0.45</v>
      </c>
      <c r="BH32" s="11">
        <v>0.36</v>
      </c>
      <c r="BI32" s="12">
        <f t="shared" si="13"/>
        <v>1.3433717647058836</v>
      </c>
      <c r="BJ32" s="12">
        <f t="shared" si="14"/>
        <v>1.6893698823529437</v>
      </c>
      <c r="BK32" s="4">
        <f t="shared" si="9"/>
        <v>3</v>
      </c>
      <c r="BL32" t="s">
        <v>527</v>
      </c>
    </row>
    <row r="33" spans="1:64" x14ac:dyDescent="0.25">
      <c r="A33" t="s">
        <v>99</v>
      </c>
      <c r="B33" t="s">
        <v>102</v>
      </c>
      <c r="C33" t="s">
        <v>320</v>
      </c>
      <c r="D33" s="5" t="s">
        <v>438</v>
      </c>
      <c r="E33" s="5" t="s">
        <v>361</v>
      </c>
      <c r="F33" s="5" t="s">
        <v>230</v>
      </c>
      <c r="G33" t="s">
        <v>319</v>
      </c>
      <c r="H33">
        <v>2.25</v>
      </c>
      <c r="I33" t="s">
        <v>88</v>
      </c>
      <c r="J33">
        <v>1.81</v>
      </c>
      <c r="K33" t="s">
        <v>152</v>
      </c>
      <c r="L33">
        <v>2.16</v>
      </c>
      <c r="M33" t="s">
        <v>241</v>
      </c>
      <c r="N33">
        <v>1.86</v>
      </c>
      <c r="O33">
        <v>7.3689999999999998</v>
      </c>
      <c r="P33">
        <v>13.441000000000001</v>
      </c>
      <c r="Q33">
        <v>8.4529999999999994</v>
      </c>
      <c r="R33">
        <v>9.2759999999999998</v>
      </c>
      <c r="S33">
        <v>30.864000000000001</v>
      </c>
      <c r="T33">
        <v>10.65</v>
      </c>
      <c r="U33">
        <v>19.417000000000002</v>
      </c>
      <c r="V33" t="s">
        <v>27</v>
      </c>
      <c r="W33" t="s">
        <v>28</v>
      </c>
      <c r="X33">
        <v>8</v>
      </c>
      <c r="Y33">
        <v>3</v>
      </c>
      <c r="Z33" s="7" t="s">
        <v>522</v>
      </c>
      <c r="AA33" s="7" t="s">
        <v>520</v>
      </c>
      <c r="AB33" s="8">
        <v>3.0667</v>
      </c>
      <c r="AC33" s="8">
        <v>3.7241</v>
      </c>
      <c r="AD33" s="9"/>
      <c r="AE33" s="9">
        <v>9.6667000000000005</v>
      </c>
      <c r="AF33" s="7">
        <v>9.5517000000000003</v>
      </c>
      <c r="AH33" s="1">
        <v>1.57</v>
      </c>
      <c r="AI33" s="1">
        <v>0.88</v>
      </c>
      <c r="AJ33" s="2">
        <f t="shared" si="0"/>
        <v>2.4500000000000002</v>
      </c>
      <c r="AL33">
        <v>3.045579084967323</v>
      </c>
      <c r="AM33">
        <v>3.0387117647058868</v>
      </c>
      <c r="AN33" s="4">
        <f t="shared" si="1"/>
        <v>6</v>
      </c>
      <c r="AO33" s="4"/>
      <c r="AP33" s="15">
        <v>8.6826236311239526</v>
      </c>
      <c r="AQ33" s="15">
        <v>10.583491642651323</v>
      </c>
      <c r="AR33" s="4">
        <f t="shared" si="2"/>
        <v>19.266115273775277</v>
      </c>
      <c r="AS33" s="17">
        <v>0.16</v>
      </c>
      <c r="AT33" s="17">
        <v>0.15</v>
      </c>
      <c r="AU33" s="15">
        <f t="shared" si="10"/>
        <v>1.3892197809798323</v>
      </c>
      <c r="AV33" s="15">
        <f t="shared" si="11"/>
        <v>1.5875237463976983</v>
      </c>
      <c r="AW33" s="4">
        <f t="shared" si="5"/>
        <v>2.9767435273775309</v>
      </c>
      <c r="AY33">
        <v>1.8733098039215674</v>
      </c>
      <c r="AZ33">
        <v>1.9278388888888924</v>
      </c>
      <c r="BA33" s="3">
        <f t="shared" si="6"/>
        <v>3</v>
      </c>
      <c r="BC33">
        <v>4.6911973856209173</v>
      </c>
      <c r="BD33">
        <v>5.4440784313725477</v>
      </c>
      <c r="BE33" s="3">
        <f t="shared" si="12"/>
        <v>10</v>
      </c>
      <c r="BF33" s="3"/>
      <c r="BG33" s="11">
        <v>0.56000000000000005</v>
      </c>
      <c r="BH33" s="11">
        <v>0.48</v>
      </c>
      <c r="BI33" s="12">
        <f t="shared" si="13"/>
        <v>1.7055242875817009</v>
      </c>
      <c r="BJ33" s="12">
        <f t="shared" si="14"/>
        <v>1.4585816470588255</v>
      </c>
      <c r="BK33" s="4">
        <f t="shared" si="9"/>
        <v>3</v>
      </c>
      <c r="BL33" t="s">
        <v>527</v>
      </c>
    </row>
    <row r="34" spans="1:64" x14ac:dyDescent="0.25">
      <c r="A34" t="s">
        <v>99</v>
      </c>
      <c r="B34" t="s">
        <v>313</v>
      </c>
      <c r="C34" t="s">
        <v>170</v>
      </c>
      <c r="D34" s="5" t="s">
        <v>181</v>
      </c>
      <c r="E34" s="5" t="s">
        <v>470</v>
      </c>
      <c r="F34" s="5" t="s">
        <v>134</v>
      </c>
      <c r="G34" t="s">
        <v>55</v>
      </c>
      <c r="H34">
        <v>4.8099999999999996</v>
      </c>
      <c r="I34" t="s">
        <v>471</v>
      </c>
      <c r="J34">
        <v>1.26</v>
      </c>
      <c r="K34" t="s">
        <v>115</v>
      </c>
      <c r="L34">
        <v>3.42</v>
      </c>
      <c r="M34" t="s">
        <v>248</v>
      </c>
      <c r="N34">
        <v>1.41</v>
      </c>
      <c r="O34">
        <v>6.6760000000000002</v>
      </c>
      <c r="P34">
        <v>5.6429999999999998</v>
      </c>
      <c r="Q34">
        <v>7.8620000000000001</v>
      </c>
      <c r="R34">
        <v>18.587</v>
      </c>
      <c r="S34">
        <v>13.298</v>
      </c>
      <c r="T34">
        <v>21.93</v>
      </c>
      <c r="U34">
        <v>18.518999999999998</v>
      </c>
      <c r="V34" t="s">
        <v>31</v>
      </c>
      <c r="W34" t="s">
        <v>33</v>
      </c>
      <c r="X34">
        <v>1</v>
      </c>
      <c r="Y34">
        <v>-2</v>
      </c>
      <c r="Z34" s="7" t="s">
        <v>519</v>
      </c>
      <c r="AA34" s="7" t="s">
        <v>522</v>
      </c>
      <c r="AB34" s="8">
        <v>4</v>
      </c>
      <c r="AC34" s="8">
        <v>3.0741000000000001</v>
      </c>
      <c r="AD34" s="9"/>
      <c r="AE34" s="9">
        <v>9.7418999999999993</v>
      </c>
      <c r="AF34" s="7">
        <v>9.1111000000000004</v>
      </c>
      <c r="AH34" s="1">
        <v>0.71</v>
      </c>
      <c r="AI34" s="1">
        <v>0.86</v>
      </c>
      <c r="AJ34" s="2">
        <f t="shared" si="0"/>
        <v>1.5699999999999998</v>
      </c>
      <c r="AL34">
        <v>3.0216209150326825</v>
      </c>
      <c r="AM34">
        <v>2.3818529411764739</v>
      </c>
      <c r="AN34" s="4">
        <f t="shared" si="1"/>
        <v>5</v>
      </c>
      <c r="AO34" s="4"/>
      <c r="AP34" s="15">
        <v>9.714222478386203</v>
      </c>
      <c r="AQ34" s="15">
        <v>12.252622478386199</v>
      </c>
      <c r="AR34" s="4">
        <f t="shared" si="2"/>
        <v>21.966844956772402</v>
      </c>
      <c r="AS34" s="17">
        <v>0.15</v>
      </c>
      <c r="AT34" s="17">
        <v>0.18</v>
      </c>
      <c r="AU34" s="15">
        <f t="shared" si="10"/>
        <v>1.4571333717579305</v>
      </c>
      <c r="AV34" s="15">
        <f t="shared" si="11"/>
        <v>2.2054720461095156</v>
      </c>
      <c r="AW34" s="4">
        <f t="shared" si="5"/>
        <v>3.6626054178674461</v>
      </c>
      <c r="AY34">
        <v>0.77081699346405186</v>
      </c>
      <c r="AZ34">
        <v>2.1013098039215725</v>
      </c>
      <c r="BA34" s="3">
        <f t="shared" si="6"/>
        <v>2</v>
      </c>
      <c r="BC34">
        <v>7.0001176470588256</v>
      </c>
      <c r="BD34">
        <v>4.5450522875816981</v>
      </c>
      <c r="BE34" s="3">
        <f t="shared" si="12"/>
        <v>11</v>
      </c>
      <c r="BF34" s="3"/>
      <c r="BG34" s="11">
        <v>0.45</v>
      </c>
      <c r="BH34" s="11">
        <v>0.51</v>
      </c>
      <c r="BI34" s="12">
        <f t="shared" si="13"/>
        <v>1.3597294117647072</v>
      </c>
      <c r="BJ34" s="12">
        <f t="shared" si="14"/>
        <v>1.2147450000000017</v>
      </c>
      <c r="BK34" s="4">
        <f t="shared" si="9"/>
        <v>2</v>
      </c>
      <c r="BL34" t="s">
        <v>527</v>
      </c>
    </row>
    <row r="35" spans="1:64" x14ac:dyDescent="0.25">
      <c r="A35" t="s">
        <v>99</v>
      </c>
      <c r="B35" t="s">
        <v>168</v>
      </c>
      <c r="C35" t="s">
        <v>316</v>
      </c>
      <c r="D35" s="5" t="s">
        <v>379</v>
      </c>
      <c r="E35" s="5" t="s">
        <v>235</v>
      </c>
      <c r="F35" s="5" t="s">
        <v>85</v>
      </c>
      <c r="G35" t="s">
        <v>164</v>
      </c>
      <c r="H35">
        <v>2.13</v>
      </c>
      <c r="I35" t="s">
        <v>354</v>
      </c>
      <c r="J35">
        <v>1.89</v>
      </c>
      <c r="K35" t="s">
        <v>77</v>
      </c>
      <c r="L35">
        <v>1.95</v>
      </c>
      <c r="M35" t="s">
        <v>207</v>
      </c>
      <c r="N35">
        <v>2.06</v>
      </c>
      <c r="O35">
        <v>9.0419999999999998</v>
      </c>
      <c r="P35">
        <v>11.364000000000001</v>
      </c>
      <c r="Q35">
        <v>7.9870000000000001</v>
      </c>
      <c r="R35">
        <v>12.706</v>
      </c>
      <c r="S35">
        <v>20.079999999999998</v>
      </c>
      <c r="T35">
        <v>11.236000000000001</v>
      </c>
      <c r="U35">
        <v>14.124000000000001</v>
      </c>
      <c r="V35" t="s">
        <v>31</v>
      </c>
      <c r="W35" t="s">
        <v>133</v>
      </c>
      <c r="X35">
        <v>-5</v>
      </c>
      <c r="Y35">
        <v>-2</v>
      </c>
      <c r="Z35" s="7" t="s">
        <v>522</v>
      </c>
      <c r="AA35" s="7" t="s">
        <v>522</v>
      </c>
      <c r="AB35" s="8">
        <v>3</v>
      </c>
      <c r="AC35" s="8">
        <v>2.8332999999999999</v>
      </c>
      <c r="AD35" s="9"/>
      <c r="AE35" s="9">
        <v>10.75</v>
      </c>
      <c r="AF35" s="7">
        <v>8.9666999999999994</v>
      </c>
      <c r="AH35" s="1">
        <v>1.5</v>
      </c>
      <c r="AI35" s="1">
        <v>1.0900000000000001</v>
      </c>
      <c r="AJ35" s="2">
        <f t="shared" si="0"/>
        <v>2.59</v>
      </c>
      <c r="AL35">
        <v>4.7883294117647095</v>
      </c>
      <c r="AM35">
        <v>3.4894392156862795</v>
      </c>
      <c r="AN35" s="4">
        <f t="shared" si="1"/>
        <v>8</v>
      </c>
      <c r="AO35" s="4"/>
      <c r="AP35" s="15">
        <v>9.1407492795389409</v>
      </c>
      <c r="AQ35" s="15">
        <v>11.762517579250751</v>
      </c>
      <c r="AR35" s="4">
        <f t="shared" si="2"/>
        <v>20.903266858789692</v>
      </c>
      <c r="AS35" s="17">
        <v>0.14000000000000001</v>
      </c>
      <c r="AT35" s="17">
        <v>0.18</v>
      </c>
      <c r="AU35" s="15">
        <f t="shared" si="10"/>
        <v>1.2797048991354518</v>
      </c>
      <c r="AV35" s="15">
        <f t="shared" si="11"/>
        <v>2.1172531642651351</v>
      </c>
      <c r="AW35" s="4">
        <f t="shared" si="5"/>
        <v>3.3969580634005867</v>
      </c>
      <c r="AY35">
        <v>1.5096039215686265</v>
      </c>
      <c r="AZ35">
        <v>1.6324104575163427</v>
      </c>
      <c r="BA35" s="3">
        <f t="shared" si="6"/>
        <v>3</v>
      </c>
      <c r="BC35">
        <v>5.0444549019607869</v>
      </c>
      <c r="BD35">
        <v>4.5183398692810446</v>
      </c>
      <c r="BE35" s="3">
        <f t="shared" si="12"/>
        <v>9</v>
      </c>
      <c r="BF35" s="3"/>
      <c r="BG35" s="11">
        <v>0.47</v>
      </c>
      <c r="BH35" s="11">
        <v>0.51</v>
      </c>
      <c r="BI35" s="12">
        <f t="shared" si="13"/>
        <v>2.2505148235294135</v>
      </c>
      <c r="BJ35" s="12">
        <f t="shared" si="14"/>
        <v>1.7796140000000025</v>
      </c>
      <c r="BK35" s="4">
        <f t="shared" si="9"/>
        <v>4</v>
      </c>
      <c r="BL35" t="s">
        <v>527</v>
      </c>
    </row>
    <row r="36" spans="1:64" x14ac:dyDescent="0.25">
      <c r="A36" t="s">
        <v>99</v>
      </c>
      <c r="B36" t="s">
        <v>330</v>
      </c>
      <c r="C36" t="s">
        <v>100</v>
      </c>
      <c r="D36" s="5" t="s">
        <v>143</v>
      </c>
      <c r="E36" s="5" t="s">
        <v>378</v>
      </c>
      <c r="F36" s="5" t="s">
        <v>369</v>
      </c>
      <c r="G36" t="s">
        <v>196</v>
      </c>
      <c r="H36">
        <v>1.67</v>
      </c>
      <c r="I36" t="s">
        <v>472</v>
      </c>
      <c r="J36">
        <v>2.52</v>
      </c>
      <c r="K36" t="s">
        <v>311</v>
      </c>
      <c r="L36">
        <v>1.7</v>
      </c>
      <c r="M36" t="s">
        <v>180</v>
      </c>
      <c r="N36">
        <v>2.44</v>
      </c>
      <c r="O36">
        <v>11.547000000000001</v>
      </c>
      <c r="P36">
        <v>19.568999999999999</v>
      </c>
      <c r="Q36">
        <v>9.9700000000000006</v>
      </c>
      <c r="R36">
        <v>11.765000000000001</v>
      </c>
      <c r="S36">
        <v>33.783999999999999</v>
      </c>
      <c r="T36">
        <v>10.163</v>
      </c>
      <c r="U36">
        <v>17.212</v>
      </c>
      <c r="V36" t="s">
        <v>27</v>
      </c>
      <c r="W36" t="s">
        <v>33</v>
      </c>
      <c r="X36">
        <v>0</v>
      </c>
      <c r="Y36">
        <v>-6</v>
      </c>
      <c r="Z36" s="7" t="s">
        <v>520</v>
      </c>
      <c r="AA36" s="7" t="s">
        <v>524</v>
      </c>
      <c r="AB36" s="8">
        <v>2.8275999999999999</v>
      </c>
      <c r="AC36" s="8">
        <v>3.9333</v>
      </c>
      <c r="AD36" s="9"/>
      <c r="AE36" s="9">
        <v>9.1723999999999997</v>
      </c>
      <c r="AF36" s="7">
        <v>9.4</v>
      </c>
      <c r="AH36" s="1">
        <v>1.9</v>
      </c>
      <c r="AI36" s="1">
        <v>1.26</v>
      </c>
      <c r="AJ36" s="2">
        <f t="shared" si="0"/>
        <v>3.16</v>
      </c>
      <c r="AL36">
        <v>4.2071372549019648</v>
      </c>
      <c r="AM36">
        <v>3.2540483660130763</v>
      </c>
      <c r="AN36" s="4">
        <f t="shared" si="1"/>
        <v>7</v>
      </c>
      <c r="AO36" s="4"/>
      <c r="AP36" s="15">
        <v>10.230021902017331</v>
      </c>
      <c r="AQ36" s="15">
        <v>12.628292507204641</v>
      </c>
      <c r="AR36" s="4">
        <f t="shared" si="2"/>
        <v>22.858314409221972</v>
      </c>
      <c r="AS36" s="17">
        <v>0.13</v>
      </c>
      <c r="AT36" s="17">
        <v>0.15</v>
      </c>
      <c r="AU36" s="15">
        <f t="shared" si="10"/>
        <v>1.3299028472622532</v>
      </c>
      <c r="AV36" s="15">
        <f t="shared" si="11"/>
        <v>1.8942438760806961</v>
      </c>
      <c r="AW36" s="4">
        <f t="shared" si="5"/>
        <v>3.2241467233429493</v>
      </c>
      <c r="AY36">
        <v>0.80823529411764661</v>
      </c>
      <c r="AZ36">
        <v>1.9478617647058858</v>
      </c>
      <c r="BA36" s="3">
        <f t="shared" si="6"/>
        <v>2</v>
      </c>
      <c r="BC36">
        <v>3.6928156862745118</v>
      </c>
      <c r="BD36">
        <v>3.7344836601307176</v>
      </c>
      <c r="BE36" s="3">
        <f t="shared" si="12"/>
        <v>7</v>
      </c>
      <c r="BF36" s="3"/>
      <c r="BG36" s="11">
        <v>0.56999999999999995</v>
      </c>
      <c r="BH36" s="11">
        <v>0.49</v>
      </c>
      <c r="BI36" s="12">
        <f t="shared" si="13"/>
        <v>2.3980682352941196</v>
      </c>
      <c r="BJ36" s="12">
        <f t="shared" si="14"/>
        <v>1.5944836993464073</v>
      </c>
      <c r="BK36" s="4">
        <f t="shared" si="9"/>
        <v>3</v>
      </c>
      <c r="BL36" t="s">
        <v>527</v>
      </c>
    </row>
    <row r="37" spans="1:64" x14ac:dyDescent="0.25">
      <c r="A37" t="s">
        <v>99</v>
      </c>
      <c r="B37" t="s">
        <v>321</v>
      </c>
      <c r="C37" t="s">
        <v>312</v>
      </c>
      <c r="D37" s="5" t="s">
        <v>473</v>
      </c>
      <c r="E37" s="5" t="s">
        <v>232</v>
      </c>
      <c r="F37" s="5" t="s">
        <v>217</v>
      </c>
      <c r="G37" t="s">
        <v>212</v>
      </c>
      <c r="H37">
        <v>4.43</v>
      </c>
      <c r="I37" t="s">
        <v>474</v>
      </c>
      <c r="J37">
        <v>1.29</v>
      </c>
      <c r="K37" t="s">
        <v>154</v>
      </c>
      <c r="L37">
        <v>3.56</v>
      </c>
      <c r="M37" t="s">
        <v>475</v>
      </c>
      <c r="N37">
        <v>1.39</v>
      </c>
      <c r="O37">
        <v>9.2850000000000001</v>
      </c>
      <c r="P37">
        <v>4.7389999999999999</v>
      </c>
      <c r="Q37">
        <v>8.5760000000000005</v>
      </c>
      <c r="R37">
        <v>33.557000000000002</v>
      </c>
      <c r="S37">
        <v>8.7490000000000006</v>
      </c>
      <c r="T37">
        <v>31.056000000000001</v>
      </c>
      <c r="U37">
        <v>15.823</v>
      </c>
      <c r="V37" t="s">
        <v>31</v>
      </c>
      <c r="W37" t="s">
        <v>28</v>
      </c>
      <c r="X37">
        <v>2</v>
      </c>
      <c r="Y37">
        <v>-6</v>
      </c>
      <c r="Z37" s="7" t="s">
        <v>521</v>
      </c>
      <c r="AA37" s="7" t="s">
        <v>524</v>
      </c>
      <c r="AB37" s="8">
        <v>3.2143000000000002</v>
      </c>
      <c r="AC37" s="8">
        <v>3.1154000000000002</v>
      </c>
      <c r="AD37" s="9"/>
      <c r="AE37" s="9">
        <v>8.75</v>
      </c>
      <c r="AF37" s="7">
        <v>9.7691999999999997</v>
      </c>
      <c r="AH37" s="1">
        <v>0.55000000000000004</v>
      </c>
      <c r="AI37" s="1">
        <v>1.0900000000000001</v>
      </c>
      <c r="AJ37" s="2">
        <f t="shared" si="0"/>
        <v>1.6400000000000001</v>
      </c>
      <c r="AL37">
        <v>3.1381071895424868</v>
      </c>
      <c r="AM37">
        <v>4.0088771241830132</v>
      </c>
      <c r="AN37" s="4">
        <f t="shared" si="1"/>
        <v>7</v>
      </c>
      <c r="AO37" s="4"/>
      <c r="AP37" s="15">
        <v>8.3996956772334617</v>
      </c>
      <c r="AQ37" s="15">
        <v>13.572669164265163</v>
      </c>
      <c r="AR37" s="4">
        <f t="shared" si="2"/>
        <v>21.972364841498624</v>
      </c>
      <c r="AS37" s="17">
        <v>0.16</v>
      </c>
      <c r="AT37" s="17">
        <v>0.15</v>
      </c>
      <c r="AU37" s="15">
        <f t="shared" si="10"/>
        <v>1.343951308357354</v>
      </c>
      <c r="AV37" s="15">
        <f t="shared" si="11"/>
        <v>2.0359003746397741</v>
      </c>
      <c r="AW37" s="4">
        <f t="shared" si="5"/>
        <v>3.3798516829971281</v>
      </c>
      <c r="AY37">
        <v>1.5338509803921558</v>
      </c>
      <c r="AZ37">
        <v>1.9303872549019645</v>
      </c>
      <c r="BA37" s="3">
        <f t="shared" si="6"/>
        <v>3</v>
      </c>
      <c r="BC37">
        <v>4.608475816993467</v>
      </c>
      <c r="BD37">
        <v>5.2417647058823515</v>
      </c>
      <c r="BE37" s="3">
        <f t="shared" si="12"/>
        <v>9</v>
      </c>
      <c r="BF37" s="3"/>
      <c r="BG37" s="11">
        <v>0.26</v>
      </c>
      <c r="BH37" s="11">
        <v>0.33</v>
      </c>
      <c r="BI37" s="12">
        <f t="shared" si="13"/>
        <v>0.81590786928104664</v>
      </c>
      <c r="BJ37" s="12">
        <f t="shared" si="14"/>
        <v>1.3229294509803944</v>
      </c>
      <c r="BK37" s="4">
        <f t="shared" si="9"/>
        <v>2</v>
      </c>
      <c r="BL37" t="s">
        <v>527</v>
      </c>
    </row>
    <row r="38" spans="1:64" x14ac:dyDescent="0.25">
      <c r="A38" t="s">
        <v>99</v>
      </c>
      <c r="B38" t="s">
        <v>333</v>
      </c>
      <c r="C38" t="s">
        <v>322</v>
      </c>
      <c r="D38" s="5" t="s">
        <v>446</v>
      </c>
      <c r="E38" s="5" t="s">
        <v>55</v>
      </c>
      <c r="F38" s="5" t="s">
        <v>382</v>
      </c>
      <c r="G38" t="s">
        <v>375</v>
      </c>
      <c r="H38">
        <v>3.43</v>
      </c>
      <c r="I38" t="s">
        <v>248</v>
      </c>
      <c r="J38">
        <v>1.41</v>
      </c>
      <c r="K38" t="s">
        <v>476</v>
      </c>
      <c r="L38">
        <v>6.68</v>
      </c>
      <c r="M38" t="s">
        <v>477</v>
      </c>
      <c r="N38">
        <v>1.18</v>
      </c>
      <c r="O38">
        <v>3.9220000000000002</v>
      </c>
      <c r="P38">
        <v>32.468000000000004</v>
      </c>
      <c r="Q38">
        <v>19.305</v>
      </c>
      <c r="R38">
        <v>4.6550000000000002</v>
      </c>
      <c r="S38">
        <v>322.58100000000002</v>
      </c>
      <c r="T38">
        <v>22.882999999999999</v>
      </c>
      <c r="U38">
        <v>188.679</v>
      </c>
      <c r="V38" t="s">
        <v>90</v>
      </c>
      <c r="W38" t="s">
        <v>33</v>
      </c>
      <c r="X38">
        <v>-1</v>
      </c>
      <c r="Y38">
        <v>-4</v>
      </c>
      <c r="Z38" s="7" t="s">
        <v>522</v>
      </c>
      <c r="AA38" s="7" t="s">
        <v>522</v>
      </c>
      <c r="AB38" s="8">
        <v>3.3871000000000002</v>
      </c>
      <c r="AC38" s="8">
        <v>3.5333000000000001</v>
      </c>
      <c r="AD38" s="9"/>
      <c r="AE38" s="9">
        <v>8.7418999999999993</v>
      </c>
      <c r="AF38" s="7">
        <v>9.5</v>
      </c>
      <c r="AH38" s="1">
        <v>1.67</v>
      </c>
      <c r="AI38" s="1">
        <v>0.21</v>
      </c>
      <c r="AJ38" s="2">
        <f t="shared" si="0"/>
        <v>1.88</v>
      </c>
      <c r="AL38">
        <v>4.277359477124187</v>
      </c>
      <c r="AM38">
        <v>1.9462483660130747</v>
      </c>
      <c r="AN38" s="4">
        <f t="shared" si="1"/>
        <v>6</v>
      </c>
      <c r="AO38" s="4"/>
      <c r="AP38" s="15">
        <v>11.083158501440964</v>
      </c>
      <c r="AQ38" s="15">
        <v>10.421664553314146</v>
      </c>
      <c r="AR38" s="4">
        <f t="shared" si="2"/>
        <v>21.504823054755111</v>
      </c>
      <c r="AS38" s="17">
        <v>0.17</v>
      </c>
      <c r="AT38" s="17">
        <v>0.17</v>
      </c>
      <c r="AU38" s="15">
        <f t="shared" si="10"/>
        <v>1.8841369452449641</v>
      </c>
      <c r="AV38" s="15">
        <f t="shared" si="11"/>
        <v>1.771682974063405</v>
      </c>
      <c r="AW38" s="4">
        <f t="shared" si="5"/>
        <v>3.6558199193083691</v>
      </c>
      <c r="AY38">
        <v>1.3942058823529402</v>
      </c>
      <c r="AZ38">
        <v>1.6710000000000031</v>
      </c>
      <c r="BA38" s="3">
        <f t="shared" si="6"/>
        <v>3</v>
      </c>
      <c r="BC38">
        <v>6.1567738562091536</v>
      </c>
      <c r="BD38">
        <v>2.977777777777777</v>
      </c>
      <c r="BE38" s="3">
        <f t="shared" si="12"/>
        <v>9</v>
      </c>
      <c r="BF38" s="3"/>
      <c r="BG38" s="11">
        <v>0.51</v>
      </c>
      <c r="BH38" s="11">
        <v>0.36</v>
      </c>
      <c r="BI38" s="12">
        <f t="shared" si="13"/>
        <v>2.1814533333333355</v>
      </c>
      <c r="BJ38" s="12">
        <f t="shared" si="14"/>
        <v>0.70064941176470685</v>
      </c>
      <c r="BK38" s="4">
        <f t="shared" si="9"/>
        <v>2</v>
      </c>
      <c r="BL38" t="s">
        <v>527</v>
      </c>
    </row>
    <row r="39" spans="1:64" x14ac:dyDescent="0.25">
      <c r="A39" t="s">
        <v>99</v>
      </c>
      <c r="B39" t="s">
        <v>308</v>
      </c>
      <c r="C39" t="s">
        <v>326</v>
      </c>
      <c r="D39" s="5" t="s">
        <v>244</v>
      </c>
      <c r="E39" s="5" t="s">
        <v>478</v>
      </c>
      <c r="F39" s="5" t="s">
        <v>365</v>
      </c>
      <c r="G39" t="s">
        <v>169</v>
      </c>
      <c r="H39">
        <v>3.94</v>
      </c>
      <c r="I39" t="s">
        <v>460</v>
      </c>
      <c r="J39">
        <v>1.34</v>
      </c>
      <c r="K39" t="s">
        <v>69</v>
      </c>
      <c r="L39">
        <v>3.11</v>
      </c>
      <c r="M39" t="s">
        <v>119</v>
      </c>
      <c r="N39">
        <v>1.47</v>
      </c>
      <c r="O39">
        <v>8.4819999999999993</v>
      </c>
      <c r="P39">
        <v>5.3390000000000004</v>
      </c>
      <c r="Q39">
        <v>7.9370000000000003</v>
      </c>
      <c r="R39">
        <v>25.189</v>
      </c>
      <c r="S39">
        <v>9.99</v>
      </c>
      <c r="T39">
        <v>23.585000000000001</v>
      </c>
      <c r="U39">
        <v>14.859</v>
      </c>
      <c r="V39" t="s">
        <v>31</v>
      </c>
      <c r="W39" t="s">
        <v>30</v>
      </c>
      <c r="X39">
        <v>0</v>
      </c>
      <c r="Y39">
        <v>5</v>
      </c>
      <c r="Z39" s="7" t="s">
        <v>519</v>
      </c>
      <c r="AA39" s="7" t="s">
        <v>524</v>
      </c>
      <c r="AB39" s="8">
        <v>3.3571</v>
      </c>
      <c r="AC39" s="8">
        <v>3.25</v>
      </c>
      <c r="AD39" s="9"/>
      <c r="AE39" s="9">
        <v>8.6071000000000009</v>
      </c>
      <c r="AF39" s="7">
        <v>8.8571000000000009</v>
      </c>
      <c r="AH39" s="1">
        <v>0.67</v>
      </c>
      <c r="AI39" s="1">
        <v>1.08</v>
      </c>
      <c r="AJ39" s="2">
        <f t="shared" si="0"/>
        <v>1.75</v>
      </c>
      <c r="AL39">
        <v>2.8774588235294147</v>
      </c>
      <c r="AM39">
        <v>3.5696562091503319</v>
      </c>
      <c r="AN39" s="4">
        <f t="shared" si="1"/>
        <v>6</v>
      </c>
      <c r="AO39" s="4"/>
      <c r="AP39" s="15">
        <v>11.970028818443851</v>
      </c>
      <c r="AQ39" s="15">
        <v>11.894291066282451</v>
      </c>
      <c r="AR39" s="4">
        <f t="shared" si="2"/>
        <v>23.864319884726299</v>
      </c>
      <c r="AS39" s="17">
        <v>0.17</v>
      </c>
      <c r="AT39" s="17">
        <v>0.14000000000000001</v>
      </c>
      <c r="AU39" s="15">
        <f t="shared" si="10"/>
        <v>2.0349048991354546</v>
      </c>
      <c r="AV39" s="15">
        <f t="shared" si="11"/>
        <v>1.6652007492795433</v>
      </c>
      <c r="AW39" s="4">
        <f t="shared" si="5"/>
        <v>3.7001056484149979</v>
      </c>
      <c r="AY39">
        <v>1.2370490196078423</v>
      </c>
      <c r="AZ39">
        <v>1.6950274509803953</v>
      </c>
      <c r="BA39" s="3">
        <f t="shared" si="6"/>
        <v>2</v>
      </c>
      <c r="BC39">
        <v>4.0954980392156877</v>
      </c>
      <c r="BD39">
        <v>4.2564705882352927</v>
      </c>
      <c r="BE39" s="3">
        <f t="shared" si="12"/>
        <v>8</v>
      </c>
      <c r="BF39" s="3"/>
      <c r="BG39" s="11">
        <v>0.34</v>
      </c>
      <c r="BH39" s="11">
        <v>0.49</v>
      </c>
      <c r="BI39" s="12">
        <f t="shared" si="13"/>
        <v>0.97833600000000109</v>
      </c>
      <c r="BJ39" s="12">
        <f t="shared" si="14"/>
        <v>1.7491315424836626</v>
      </c>
      <c r="BK39" s="4">
        <f t="shared" si="9"/>
        <v>2</v>
      </c>
      <c r="BL39" t="s">
        <v>527</v>
      </c>
    </row>
    <row r="40" spans="1:64" x14ac:dyDescent="0.25">
      <c r="A40" t="s">
        <v>99</v>
      </c>
      <c r="B40" t="s">
        <v>323</v>
      </c>
      <c r="C40" t="s">
        <v>304</v>
      </c>
      <c r="D40" s="5" t="s">
        <v>201</v>
      </c>
      <c r="E40" s="5" t="s">
        <v>479</v>
      </c>
      <c r="F40" s="5" t="s">
        <v>56</v>
      </c>
      <c r="G40" t="s">
        <v>273</v>
      </c>
      <c r="H40">
        <v>2.6</v>
      </c>
      <c r="I40" t="s">
        <v>393</v>
      </c>
      <c r="J40">
        <v>1.63</v>
      </c>
      <c r="K40" t="s">
        <v>59</v>
      </c>
      <c r="L40">
        <v>2.2999999999999998</v>
      </c>
      <c r="M40" t="s">
        <v>480</v>
      </c>
      <c r="N40">
        <v>1.77</v>
      </c>
      <c r="O40">
        <v>6.9160000000000004</v>
      </c>
      <c r="P40">
        <v>10.515000000000001</v>
      </c>
      <c r="Q40">
        <v>7.8120000000000003</v>
      </c>
      <c r="R40">
        <v>10.276999999999999</v>
      </c>
      <c r="S40">
        <v>23.753</v>
      </c>
      <c r="T40">
        <v>11.614000000000001</v>
      </c>
      <c r="U40">
        <v>17.667999999999999</v>
      </c>
      <c r="V40" t="s">
        <v>31</v>
      </c>
      <c r="W40" t="s">
        <v>33</v>
      </c>
      <c r="X40">
        <v>0</v>
      </c>
      <c r="Y40">
        <v>-1</v>
      </c>
      <c r="Z40" s="7" t="s">
        <v>522</v>
      </c>
      <c r="AA40" s="7" t="s">
        <v>522</v>
      </c>
      <c r="AB40" s="8">
        <v>3.5861999999999998</v>
      </c>
      <c r="AC40" s="8">
        <v>4.6207000000000003</v>
      </c>
      <c r="AD40" s="9"/>
      <c r="AE40" s="9">
        <v>8.9309999999999992</v>
      </c>
      <c r="AF40" s="7">
        <v>10.069000000000001</v>
      </c>
      <c r="AH40" s="1">
        <v>1.33</v>
      </c>
      <c r="AI40" s="1">
        <v>0.89</v>
      </c>
      <c r="AJ40" s="2">
        <f t="shared" si="0"/>
        <v>2.2200000000000002</v>
      </c>
      <c r="AL40">
        <v>4.8032000000000048</v>
      </c>
      <c r="AM40">
        <v>3.6294901960784363</v>
      </c>
      <c r="AN40" s="4">
        <f t="shared" si="1"/>
        <v>8</v>
      </c>
      <c r="AO40" s="4"/>
      <c r="AP40" s="15">
        <v>13.254086455331462</v>
      </c>
      <c r="AQ40" s="15">
        <v>13.985328242074965</v>
      </c>
      <c r="AR40" s="4">
        <f t="shared" si="2"/>
        <v>27.239414697406428</v>
      </c>
      <c r="AS40" s="17">
        <v>0.15</v>
      </c>
      <c r="AT40" s="17">
        <v>0.17</v>
      </c>
      <c r="AU40" s="15">
        <f t="shared" si="10"/>
        <v>1.9881129682997192</v>
      </c>
      <c r="AV40" s="15">
        <f t="shared" si="11"/>
        <v>2.3775058011527443</v>
      </c>
      <c r="AW40" s="4">
        <f t="shared" si="5"/>
        <v>4.365618769452464</v>
      </c>
      <c r="AY40">
        <v>2.5872509803921555</v>
      </c>
      <c r="AZ40">
        <v>2.7314843137254949</v>
      </c>
      <c r="BA40" s="3">
        <f t="shared" si="6"/>
        <v>5</v>
      </c>
      <c r="BC40">
        <v>5.8435764705882374</v>
      </c>
      <c r="BD40">
        <v>3.4270718954248354</v>
      </c>
      <c r="BE40" s="3">
        <f t="shared" si="12"/>
        <v>9</v>
      </c>
      <c r="BF40" s="3"/>
      <c r="BG40" s="11">
        <v>0.54</v>
      </c>
      <c r="BH40" s="11">
        <v>0.42</v>
      </c>
      <c r="BI40" s="12">
        <f t="shared" si="13"/>
        <v>2.5937280000000027</v>
      </c>
      <c r="BJ40" s="12">
        <f t="shared" si="14"/>
        <v>1.5243858823529433</v>
      </c>
      <c r="BK40" s="4">
        <f t="shared" si="9"/>
        <v>4</v>
      </c>
      <c r="BL40" t="s">
        <v>527</v>
      </c>
    </row>
    <row r="41" spans="1:64" x14ac:dyDescent="0.25">
      <c r="A41" t="s">
        <v>99</v>
      </c>
      <c r="B41" t="s">
        <v>101</v>
      </c>
      <c r="C41" t="s">
        <v>314</v>
      </c>
      <c r="D41" s="5" t="s">
        <v>288</v>
      </c>
      <c r="E41" s="5" t="s">
        <v>343</v>
      </c>
      <c r="F41" s="5" t="s">
        <v>234</v>
      </c>
      <c r="G41" t="s">
        <v>156</v>
      </c>
      <c r="H41">
        <v>2.23</v>
      </c>
      <c r="I41" t="s">
        <v>204</v>
      </c>
      <c r="J41">
        <v>1.82</v>
      </c>
      <c r="K41" t="s">
        <v>159</v>
      </c>
      <c r="L41">
        <v>2.04</v>
      </c>
      <c r="M41" t="s">
        <v>160</v>
      </c>
      <c r="N41">
        <v>1.97</v>
      </c>
      <c r="O41">
        <v>8.2029999999999994</v>
      </c>
      <c r="P41">
        <v>11.587</v>
      </c>
      <c r="Q41">
        <v>7.9939999999999998</v>
      </c>
      <c r="R41">
        <v>11.324999999999999</v>
      </c>
      <c r="S41">
        <v>22.573</v>
      </c>
      <c r="T41">
        <v>11.025</v>
      </c>
      <c r="U41">
        <v>15.576000000000001</v>
      </c>
      <c r="V41" t="s">
        <v>31</v>
      </c>
      <c r="W41" t="s">
        <v>28</v>
      </c>
      <c r="X41">
        <v>2</v>
      </c>
      <c r="Y41">
        <v>-4</v>
      </c>
      <c r="Z41" s="7" t="s">
        <v>524</v>
      </c>
      <c r="AA41" s="7" t="s">
        <v>521</v>
      </c>
      <c r="AB41" s="8">
        <v>3.3</v>
      </c>
      <c r="AC41" s="8">
        <v>3.1071</v>
      </c>
      <c r="AD41" s="9"/>
      <c r="AE41" s="9">
        <v>9.4666999999999994</v>
      </c>
      <c r="AF41" s="7">
        <v>10.357100000000001</v>
      </c>
      <c r="AH41" s="1">
        <v>1.44</v>
      </c>
      <c r="AI41" s="1">
        <v>1.04</v>
      </c>
      <c r="AJ41" s="2">
        <f t="shared" si="0"/>
        <v>2.48</v>
      </c>
      <c r="AL41">
        <v>4.3409725490196118</v>
      </c>
      <c r="AM41">
        <v>3.5601222222222271</v>
      </c>
      <c r="AN41" s="4">
        <f t="shared" si="1"/>
        <v>7</v>
      </c>
      <c r="AO41" s="4"/>
      <c r="AP41" s="15">
        <v>9.6141095100864913</v>
      </c>
      <c r="AQ41" s="15">
        <v>14.6881201729107</v>
      </c>
      <c r="AR41" s="4">
        <f t="shared" si="2"/>
        <v>24.302229682997194</v>
      </c>
      <c r="AS41" s="17">
        <v>0.15</v>
      </c>
      <c r="AT41" s="17">
        <v>0.16</v>
      </c>
      <c r="AU41" s="15">
        <f t="shared" si="10"/>
        <v>1.4421164265129736</v>
      </c>
      <c r="AV41" s="15">
        <f t="shared" si="11"/>
        <v>2.3500992276657122</v>
      </c>
      <c r="AW41" s="4">
        <f t="shared" si="5"/>
        <v>3.792215654178686</v>
      </c>
      <c r="AY41">
        <v>2.1648732026143778</v>
      </c>
      <c r="AZ41">
        <v>1.5626944444444473</v>
      </c>
      <c r="BA41" s="3">
        <f t="shared" si="6"/>
        <v>3</v>
      </c>
      <c r="BC41">
        <v>5.7592941176470624</v>
      </c>
      <c r="BD41">
        <v>4.309019607843136</v>
      </c>
      <c r="BE41" s="3">
        <f t="shared" si="12"/>
        <v>10</v>
      </c>
      <c r="BF41" s="3"/>
      <c r="BG41" s="11">
        <v>0.56000000000000005</v>
      </c>
      <c r="BH41" s="11">
        <v>0.52</v>
      </c>
      <c r="BI41" s="12">
        <f t="shared" si="13"/>
        <v>2.4309446274509829</v>
      </c>
      <c r="BJ41" s="12">
        <f t="shared" si="14"/>
        <v>1.8512635555555581</v>
      </c>
      <c r="BK41" s="4">
        <f t="shared" si="9"/>
        <v>4</v>
      </c>
      <c r="BL41" t="s">
        <v>527</v>
      </c>
    </row>
    <row r="42" spans="1:64" x14ac:dyDescent="0.25">
      <c r="A42" t="s">
        <v>99</v>
      </c>
      <c r="B42" t="s">
        <v>103</v>
      </c>
      <c r="C42" t="s">
        <v>309</v>
      </c>
      <c r="D42" s="5" t="s">
        <v>130</v>
      </c>
      <c r="E42" s="5" t="s">
        <v>202</v>
      </c>
      <c r="F42" s="5" t="s">
        <v>481</v>
      </c>
      <c r="G42" t="s">
        <v>79</v>
      </c>
      <c r="H42">
        <v>2.02</v>
      </c>
      <c r="I42" t="s">
        <v>123</v>
      </c>
      <c r="J42">
        <v>2</v>
      </c>
      <c r="K42" t="s">
        <v>122</v>
      </c>
      <c r="L42">
        <v>2.34</v>
      </c>
      <c r="M42" t="s">
        <v>167</v>
      </c>
      <c r="N42">
        <v>1.76</v>
      </c>
      <c r="O42">
        <v>7.3150000000000004</v>
      </c>
      <c r="P42">
        <v>21.007999999999999</v>
      </c>
      <c r="Q42">
        <v>10.582000000000001</v>
      </c>
      <c r="R42">
        <v>7.375</v>
      </c>
      <c r="S42">
        <v>60.606000000000002</v>
      </c>
      <c r="T42">
        <v>10.672000000000001</v>
      </c>
      <c r="U42">
        <v>30.581</v>
      </c>
      <c r="V42" t="s">
        <v>27</v>
      </c>
      <c r="W42" t="s">
        <v>37</v>
      </c>
      <c r="X42">
        <v>4</v>
      </c>
      <c r="Y42">
        <v>-3</v>
      </c>
      <c r="Z42" s="7" t="s">
        <v>520</v>
      </c>
      <c r="AA42" s="7" t="s">
        <v>522</v>
      </c>
      <c r="AB42" s="8">
        <v>2.8620999999999999</v>
      </c>
      <c r="AC42" s="8">
        <v>2.6295999999999999</v>
      </c>
      <c r="AD42" s="9"/>
      <c r="AE42" s="9">
        <v>9.4482999999999997</v>
      </c>
      <c r="AF42" s="7">
        <v>9.4815000000000005</v>
      </c>
      <c r="AH42" s="1">
        <v>1.97</v>
      </c>
      <c r="AI42" s="1">
        <v>0.7</v>
      </c>
      <c r="AJ42" s="2">
        <f t="shared" si="0"/>
        <v>2.67</v>
      </c>
      <c r="AL42">
        <v>8.2593725490196164</v>
      </c>
      <c r="AM42">
        <v>2.1037235294117682</v>
      </c>
      <c r="AN42" s="4">
        <f t="shared" si="1"/>
        <v>10</v>
      </c>
      <c r="AO42" s="4"/>
      <c r="AP42" s="15">
        <v>8.8132057636887957</v>
      </c>
      <c r="AQ42" s="15">
        <v>10.390455043227693</v>
      </c>
      <c r="AR42" s="4">
        <f t="shared" si="2"/>
        <v>19.203660806916488</v>
      </c>
      <c r="AS42" s="17">
        <v>0.08</v>
      </c>
      <c r="AT42" s="17">
        <v>0.14000000000000001</v>
      </c>
      <c r="AU42" s="15">
        <f t="shared" si="10"/>
        <v>0.70505646109510367</v>
      </c>
      <c r="AV42" s="15">
        <f t="shared" si="11"/>
        <v>1.4546637060518772</v>
      </c>
      <c r="AW42" s="4">
        <f t="shared" si="5"/>
        <v>2.1597201671469808</v>
      </c>
      <c r="AY42">
        <v>0.50140522875816962</v>
      </c>
      <c r="AZ42">
        <v>2.3532339869281089</v>
      </c>
      <c r="BA42" s="3">
        <f t="shared" si="6"/>
        <v>2</v>
      </c>
      <c r="BC42">
        <v>7.8861228758169979</v>
      </c>
      <c r="BD42">
        <v>3.7283529411764693</v>
      </c>
      <c r="BE42" s="3">
        <f t="shared" si="12"/>
        <v>11</v>
      </c>
      <c r="BF42" s="3"/>
      <c r="BG42" s="11">
        <v>0.48</v>
      </c>
      <c r="BH42" s="11">
        <v>0.63</v>
      </c>
      <c r="BI42" s="12">
        <f t="shared" si="13"/>
        <v>3.9644988235294156</v>
      </c>
      <c r="BJ42" s="12">
        <f t="shared" si="14"/>
        <v>1.325345823529414</v>
      </c>
      <c r="BK42" s="4">
        <f t="shared" si="9"/>
        <v>5</v>
      </c>
      <c r="BL42" t="s">
        <v>527</v>
      </c>
    </row>
    <row r="43" spans="1:64" x14ac:dyDescent="0.25">
      <c r="A43" t="s">
        <v>99</v>
      </c>
      <c r="B43" t="s">
        <v>317</v>
      </c>
      <c r="C43" t="s">
        <v>329</v>
      </c>
      <c r="D43" s="5" t="s">
        <v>268</v>
      </c>
      <c r="E43" s="5" t="s">
        <v>415</v>
      </c>
      <c r="F43" s="5" t="s">
        <v>111</v>
      </c>
      <c r="G43" t="s">
        <v>380</v>
      </c>
      <c r="H43">
        <v>3.19</v>
      </c>
      <c r="I43" t="s">
        <v>482</v>
      </c>
      <c r="J43">
        <v>1.46</v>
      </c>
      <c r="K43" t="s">
        <v>219</v>
      </c>
      <c r="L43">
        <v>2.58</v>
      </c>
      <c r="M43" t="s">
        <v>483</v>
      </c>
      <c r="N43">
        <v>1.63</v>
      </c>
      <c r="O43">
        <v>6.5490000000000004</v>
      </c>
      <c r="P43">
        <v>8.15</v>
      </c>
      <c r="Q43">
        <v>7.4790000000000001</v>
      </c>
      <c r="R43">
        <v>12.019</v>
      </c>
      <c r="S43">
        <v>18.622</v>
      </c>
      <c r="T43">
        <v>13.736000000000001</v>
      </c>
      <c r="U43">
        <v>17.094000000000001</v>
      </c>
      <c r="V43" t="s">
        <v>31</v>
      </c>
      <c r="W43" t="s">
        <v>37</v>
      </c>
      <c r="X43">
        <v>0</v>
      </c>
      <c r="Y43">
        <v>2</v>
      </c>
      <c r="Z43" s="7" t="s">
        <v>522</v>
      </c>
      <c r="AA43" s="7" t="s">
        <v>521</v>
      </c>
      <c r="AB43" s="8">
        <v>3.5667</v>
      </c>
      <c r="AC43" s="8">
        <v>3.6206999999999998</v>
      </c>
      <c r="AD43" s="9"/>
      <c r="AE43" s="9">
        <v>9.7667000000000002</v>
      </c>
      <c r="AF43" s="7">
        <v>10.758599999999999</v>
      </c>
      <c r="AH43" s="1">
        <v>1.08</v>
      </c>
      <c r="AI43" s="1">
        <v>0.88</v>
      </c>
      <c r="AJ43" s="2">
        <f t="shared" si="0"/>
        <v>1.96</v>
      </c>
      <c r="AL43">
        <v>5.122917647058828</v>
      </c>
      <c r="AM43">
        <v>3.3161836601307244</v>
      </c>
      <c r="AN43" s="4">
        <f t="shared" si="1"/>
        <v>8</v>
      </c>
      <c r="AO43" s="4"/>
      <c r="AP43" s="15">
        <v>11.768714697406386</v>
      </c>
      <c r="AQ43" s="15">
        <v>9.9870432276657315</v>
      </c>
      <c r="AR43" s="4">
        <f t="shared" si="2"/>
        <v>21.755757925072118</v>
      </c>
      <c r="AS43" s="17">
        <v>0.15</v>
      </c>
      <c r="AT43" s="17">
        <v>0.18</v>
      </c>
      <c r="AU43" s="15">
        <f t="shared" si="10"/>
        <v>1.7653072046109579</v>
      </c>
      <c r="AV43" s="15">
        <f t="shared" si="11"/>
        <v>1.7976677809798316</v>
      </c>
      <c r="AW43" s="4">
        <f t="shared" si="5"/>
        <v>3.5629749855907895</v>
      </c>
      <c r="AY43">
        <v>1.2027738562091495</v>
      </c>
      <c r="AZ43">
        <v>1.7833101307189576</v>
      </c>
      <c r="BA43" s="3">
        <f t="shared" si="6"/>
        <v>2</v>
      </c>
      <c r="BC43">
        <v>4.7447843137254919</v>
      </c>
      <c r="BD43">
        <v>5.5789542483660117</v>
      </c>
      <c r="BE43" s="3">
        <f t="shared" si="12"/>
        <v>10</v>
      </c>
      <c r="BF43" s="3"/>
      <c r="BG43" s="11">
        <v>0.33</v>
      </c>
      <c r="BH43" s="11">
        <v>0.38</v>
      </c>
      <c r="BI43" s="12">
        <f t="shared" si="13"/>
        <v>1.6905628235294132</v>
      </c>
      <c r="BJ43" s="12">
        <f t="shared" si="14"/>
        <v>1.2601497908496753</v>
      </c>
      <c r="BK43" s="4">
        <f t="shared" si="9"/>
        <v>2</v>
      </c>
      <c r="BL43" t="s">
        <v>527</v>
      </c>
    </row>
    <row r="44" spans="1:64" x14ac:dyDescent="0.25">
      <c r="A44" t="s">
        <v>46</v>
      </c>
      <c r="B44" t="s">
        <v>484</v>
      </c>
      <c r="C44" t="s">
        <v>338</v>
      </c>
      <c r="D44" s="5" t="s">
        <v>212</v>
      </c>
      <c r="E44" s="5" t="s">
        <v>189</v>
      </c>
      <c r="F44" s="5" t="s">
        <v>177</v>
      </c>
      <c r="G44" t="s">
        <v>291</v>
      </c>
      <c r="H44">
        <v>1.77</v>
      </c>
      <c r="I44" t="s">
        <v>184</v>
      </c>
      <c r="J44">
        <v>2.31</v>
      </c>
      <c r="K44" t="s">
        <v>114</v>
      </c>
      <c r="L44">
        <v>1.78</v>
      </c>
      <c r="M44" t="s">
        <v>59</v>
      </c>
      <c r="N44">
        <v>2.2999999999999998</v>
      </c>
      <c r="O44">
        <v>17.331</v>
      </c>
      <c r="P44">
        <v>10.417</v>
      </c>
      <c r="Q44">
        <v>9.39</v>
      </c>
      <c r="R44">
        <v>31.25</v>
      </c>
      <c r="S44">
        <v>11.273999999999999</v>
      </c>
      <c r="T44">
        <v>16.920000000000002</v>
      </c>
      <c r="U44">
        <v>10.163</v>
      </c>
      <c r="V44" t="s">
        <v>29</v>
      </c>
      <c r="W44" t="s">
        <v>37</v>
      </c>
      <c r="X44">
        <v>5</v>
      </c>
      <c r="Y44">
        <v>-3</v>
      </c>
      <c r="Z44" s="7" t="s">
        <v>520</v>
      </c>
      <c r="AA44" s="7" t="s">
        <v>524</v>
      </c>
      <c r="AB44" s="8">
        <v>2.9355000000000002</v>
      </c>
      <c r="AC44" s="8">
        <v>3.7143000000000002</v>
      </c>
      <c r="AD44" s="9"/>
      <c r="AE44" s="9">
        <v>0</v>
      </c>
      <c r="AF44" s="7">
        <v>0</v>
      </c>
      <c r="AH44" s="1">
        <v>1.1200000000000001</v>
      </c>
      <c r="AI44" s="1">
        <v>1.88</v>
      </c>
      <c r="AJ44" s="2">
        <f t="shared" si="0"/>
        <v>3</v>
      </c>
      <c r="AL44">
        <v>0</v>
      </c>
      <c r="AM44">
        <v>0</v>
      </c>
      <c r="AN44" s="4">
        <f t="shared" si="1"/>
        <v>0</v>
      </c>
      <c r="AO44" s="4"/>
      <c r="AP44" s="15">
        <v>0</v>
      </c>
      <c r="AQ44" s="15">
        <v>0</v>
      </c>
      <c r="AR44" s="4">
        <f t="shared" si="2"/>
        <v>0</v>
      </c>
      <c r="AS44" s="15" t="s">
        <v>437</v>
      </c>
      <c r="AT44" s="15" t="s">
        <v>437</v>
      </c>
      <c r="AU44" s="15" t="e">
        <f t="shared" si="10"/>
        <v>#VALUE!</v>
      </c>
      <c r="AV44" s="15" t="e">
        <f t="shared" si="11"/>
        <v>#VALUE!</v>
      </c>
      <c r="AW44" s="4" t="e">
        <f t="shared" si="5"/>
        <v>#VALUE!</v>
      </c>
      <c r="AY44">
        <v>1.661206514657976</v>
      </c>
      <c r="AZ44">
        <v>2.5391726384364808</v>
      </c>
      <c r="BA44" s="3">
        <f t="shared" si="6"/>
        <v>4</v>
      </c>
      <c r="BC44">
        <v>0</v>
      </c>
      <c r="BD44">
        <v>0</v>
      </c>
      <c r="BE44" s="3">
        <f t="shared" si="12"/>
        <v>0</v>
      </c>
      <c r="BF44" s="3"/>
      <c r="BG44" s="11">
        <v>-1</v>
      </c>
      <c r="BH44" s="11">
        <v>-1</v>
      </c>
      <c r="BI44" s="12">
        <f t="shared" si="13"/>
        <v>0</v>
      </c>
      <c r="BJ44" s="12">
        <f t="shared" si="14"/>
        <v>0</v>
      </c>
      <c r="BK44" s="4">
        <f t="shared" si="9"/>
        <v>0</v>
      </c>
      <c r="BL44" t="s">
        <v>527</v>
      </c>
    </row>
    <row r="45" spans="1:64" x14ac:dyDescent="0.25">
      <c r="A45" t="s">
        <v>46</v>
      </c>
      <c r="B45" t="s">
        <v>485</v>
      </c>
      <c r="C45" t="s">
        <v>486</v>
      </c>
      <c r="D45" s="5" t="s">
        <v>268</v>
      </c>
      <c r="E45" s="5" t="s">
        <v>56</v>
      </c>
      <c r="F45" s="5" t="s">
        <v>124</v>
      </c>
      <c r="G45" t="s">
        <v>373</v>
      </c>
      <c r="H45">
        <v>1.79</v>
      </c>
      <c r="I45" t="s">
        <v>325</v>
      </c>
      <c r="J45">
        <v>2.27</v>
      </c>
      <c r="K45" t="s">
        <v>267</v>
      </c>
      <c r="L45">
        <v>1.7</v>
      </c>
      <c r="M45" t="s">
        <v>213</v>
      </c>
      <c r="N45">
        <v>2.44</v>
      </c>
      <c r="O45">
        <v>12.285</v>
      </c>
      <c r="P45">
        <v>13.263</v>
      </c>
      <c r="Q45">
        <v>8.7260000000000009</v>
      </c>
      <c r="R45">
        <v>16.181000000000001</v>
      </c>
      <c r="S45">
        <v>18.832000000000001</v>
      </c>
      <c r="T45">
        <v>11.494</v>
      </c>
      <c r="U45">
        <v>12.407</v>
      </c>
      <c r="V45" t="s">
        <v>27</v>
      </c>
      <c r="W45" t="s">
        <v>37</v>
      </c>
      <c r="X45">
        <v>-2</v>
      </c>
      <c r="Y45">
        <v>2</v>
      </c>
      <c r="Z45" s="7" t="s">
        <v>524</v>
      </c>
      <c r="AA45" s="7" t="s">
        <v>522</v>
      </c>
      <c r="AB45" s="8">
        <v>2.7930999999999999</v>
      </c>
      <c r="AC45" s="8">
        <v>3.6206999999999998</v>
      </c>
      <c r="AD45" s="9"/>
      <c r="AE45" s="9">
        <v>0</v>
      </c>
      <c r="AF45" s="7">
        <v>0</v>
      </c>
      <c r="AH45" s="1">
        <v>1.53</v>
      </c>
      <c r="AI45" s="1">
        <v>1.43</v>
      </c>
      <c r="AJ45" s="2">
        <f t="shared" si="0"/>
        <v>2.96</v>
      </c>
      <c r="AL45">
        <v>0</v>
      </c>
      <c r="AM45">
        <v>0</v>
      </c>
      <c r="AN45" s="4">
        <f t="shared" si="1"/>
        <v>0</v>
      </c>
      <c r="AO45" s="4"/>
      <c r="AP45" s="15">
        <v>0</v>
      </c>
      <c r="AQ45" s="15">
        <v>0</v>
      </c>
      <c r="AR45" s="4">
        <f t="shared" si="2"/>
        <v>0</v>
      </c>
      <c r="AS45" s="15" t="s">
        <v>437</v>
      </c>
      <c r="AT45" s="15" t="s">
        <v>437</v>
      </c>
      <c r="AU45" s="15" t="e">
        <f t="shared" si="10"/>
        <v>#VALUE!</v>
      </c>
      <c r="AV45" s="15" t="e">
        <f t="shared" si="11"/>
        <v>#VALUE!</v>
      </c>
      <c r="AW45" s="4" t="e">
        <f t="shared" si="5"/>
        <v>#VALUE!</v>
      </c>
      <c r="AY45">
        <v>1.0704338762214953</v>
      </c>
      <c r="AZ45">
        <v>3.2258579804560243</v>
      </c>
      <c r="BA45" s="3">
        <f t="shared" si="6"/>
        <v>4</v>
      </c>
      <c r="BC45">
        <v>0</v>
      </c>
      <c r="BD45">
        <v>0</v>
      </c>
      <c r="BE45" s="3">
        <f t="shared" si="12"/>
        <v>0</v>
      </c>
      <c r="BF45" s="3"/>
      <c r="BG45" s="11">
        <v>-1</v>
      </c>
      <c r="BH45" s="11">
        <v>-1</v>
      </c>
      <c r="BI45" s="12">
        <f t="shared" si="13"/>
        <v>0</v>
      </c>
      <c r="BJ45" s="12">
        <f t="shared" si="14"/>
        <v>0</v>
      </c>
      <c r="BK45" s="4">
        <f t="shared" si="9"/>
        <v>0</v>
      </c>
      <c r="BL45" t="s">
        <v>527</v>
      </c>
    </row>
    <row r="46" spans="1:64" x14ac:dyDescent="0.25">
      <c r="A46" t="s">
        <v>46</v>
      </c>
      <c r="B46" t="s">
        <v>107</v>
      </c>
      <c r="C46" t="s">
        <v>58</v>
      </c>
      <c r="D46" s="5" t="s">
        <v>84</v>
      </c>
      <c r="E46" s="5" t="s">
        <v>205</v>
      </c>
      <c r="F46" s="5" t="s">
        <v>487</v>
      </c>
      <c r="G46" t="s">
        <v>45</v>
      </c>
      <c r="H46">
        <v>2.3199999999999998</v>
      </c>
      <c r="I46" t="s">
        <v>185</v>
      </c>
      <c r="J46">
        <v>1.76</v>
      </c>
      <c r="K46" t="s">
        <v>159</v>
      </c>
      <c r="L46">
        <v>2.04</v>
      </c>
      <c r="M46" t="s">
        <v>295</v>
      </c>
      <c r="N46">
        <v>1.96</v>
      </c>
      <c r="O46">
        <v>9.2850000000000001</v>
      </c>
      <c r="P46">
        <v>9.1739999999999995</v>
      </c>
      <c r="Q46">
        <v>7.6689999999999996</v>
      </c>
      <c r="R46">
        <v>15.528</v>
      </c>
      <c r="S46">
        <v>15.151999999999999</v>
      </c>
      <c r="T46">
        <v>12.821</v>
      </c>
      <c r="U46">
        <v>12.657999999999999</v>
      </c>
      <c r="V46" t="s">
        <v>31</v>
      </c>
      <c r="W46" t="s">
        <v>28</v>
      </c>
      <c r="X46">
        <v>4</v>
      </c>
      <c r="Y46">
        <v>-1</v>
      </c>
      <c r="Z46" s="7" t="s">
        <v>522</v>
      </c>
      <c r="AA46" s="7" t="s">
        <v>524</v>
      </c>
      <c r="AB46" s="8">
        <v>3.3214000000000001</v>
      </c>
      <c r="AC46" s="8">
        <v>3.2667000000000002</v>
      </c>
      <c r="AD46" s="9"/>
      <c r="AE46" s="9">
        <v>0</v>
      </c>
      <c r="AF46" s="7">
        <v>0</v>
      </c>
      <c r="AH46" s="1">
        <v>1.1599999999999999</v>
      </c>
      <c r="AI46" s="1">
        <v>1.1599999999999999</v>
      </c>
      <c r="AJ46" s="2">
        <f t="shared" si="0"/>
        <v>2.3199999999999998</v>
      </c>
      <c r="AL46">
        <v>0</v>
      </c>
      <c r="AM46">
        <v>0</v>
      </c>
      <c r="AN46" s="4">
        <f t="shared" si="1"/>
        <v>0</v>
      </c>
      <c r="AO46" s="4"/>
      <c r="AP46" s="15">
        <v>0</v>
      </c>
      <c r="AQ46" s="15">
        <v>0</v>
      </c>
      <c r="AR46" s="4">
        <f t="shared" si="2"/>
        <v>0</v>
      </c>
      <c r="AS46" s="15" t="s">
        <v>437</v>
      </c>
      <c r="AT46" s="15" t="s">
        <v>437</v>
      </c>
      <c r="AU46" s="15" t="e">
        <f t="shared" si="10"/>
        <v>#VALUE!</v>
      </c>
      <c r="AV46" s="15" t="e">
        <f t="shared" si="11"/>
        <v>#VALUE!</v>
      </c>
      <c r="AW46" s="4" t="e">
        <f t="shared" si="5"/>
        <v>#VALUE!</v>
      </c>
      <c r="AY46">
        <v>1.6229550488599307</v>
      </c>
      <c r="AZ46">
        <v>1.1914299674267093</v>
      </c>
      <c r="BA46" s="3">
        <f t="shared" si="6"/>
        <v>2</v>
      </c>
      <c r="BC46">
        <v>0</v>
      </c>
      <c r="BD46">
        <v>0</v>
      </c>
      <c r="BE46" s="3">
        <f t="shared" si="12"/>
        <v>0</v>
      </c>
      <c r="BF46" s="3"/>
      <c r="BG46" s="11">
        <v>-1</v>
      </c>
      <c r="BH46" s="11">
        <v>-1</v>
      </c>
      <c r="BI46" s="12">
        <f t="shared" si="13"/>
        <v>0</v>
      </c>
      <c r="BJ46" s="12">
        <f t="shared" si="14"/>
        <v>0</v>
      </c>
      <c r="BK46" s="4">
        <f t="shared" si="9"/>
        <v>0</v>
      </c>
      <c r="BL46" t="s">
        <v>527</v>
      </c>
    </row>
    <row r="47" spans="1:64" x14ac:dyDescent="0.25">
      <c r="A47" t="s">
        <v>46</v>
      </c>
      <c r="B47" t="s">
        <v>335</v>
      </c>
      <c r="C47" t="s">
        <v>488</v>
      </c>
      <c r="D47" s="5" t="s">
        <v>271</v>
      </c>
      <c r="E47" s="5" t="s">
        <v>200</v>
      </c>
      <c r="F47" s="5" t="s">
        <v>200</v>
      </c>
      <c r="G47" t="s">
        <v>489</v>
      </c>
      <c r="H47">
        <v>1.62</v>
      </c>
      <c r="I47" t="s">
        <v>357</v>
      </c>
      <c r="J47">
        <v>2.66</v>
      </c>
      <c r="K47" t="s">
        <v>363</v>
      </c>
      <c r="L47">
        <v>1.68</v>
      </c>
      <c r="M47" t="s">
        <v>472</v>
      </c>
      <c r="N47">
        <v>2.52</v>
      </c>
      <c r="O47">
        <v>12.21</v>
      </c>
      <c r="P47">
        <v>21.413</v>
      </c>
      <c r="Q47">
        <v>10.438000000000001</v>
      </c>
      <c r="R47">
        <v>11.904999999999999</v>
      </c>
      <c r="S47">
        <v>36.630000000000003</v>
      </c>
      <c r="T47">
        <v>10.183</v>
      </c>
      <c r="U47">
        <v>17.856999999999999</v>
      </c>
      <c r="V47" t="s">
        <v>27</v>
      </c>
      <c r="W47" t="s">
        <v>30</v>
      </c>
      <c r="X47">
        <v>-2</v>
      </c>
      <c r="Y47">
        <v>3</v>
      </c>
      <c r="Z47" s="7" t="s">
        <v>519</v>
      </c>
      <c r="AA47" s="7" t="s">
        <v>519</v>
      </c>
      <c r="AB47" s="8">
        <v>2.8965999999999998</v>
      </c>
      <c r="AC47" s="8">
        <v>3.7241</v>
      </c>
      <c r="AD47" s="9"/>
      <c r="AE47" s="9">
        <v>0</v>
      </c>
      <c r="AF47" s="7">
        <v>0</v>
      </c>
      <c r="AH47" s="1">
        <v>2.0499999999999998</v>
      </c>
      <c r="AI47" s="1">
        <v>1.22</v>
      </c>
      <c r="AJ47" s="2">
        <f t="shared" si="0"/>
        <v>3.2699999999999996</v>
      </c>
      <c r="AL47">
        <v>0</v>
      </c>
      <c r="AM47">
        <v>0</v>
      </c>
      <c r="AN47" s="4">
        <f t="shared" si="1"/>
        <v>0</v>
      </c>
      <c r="AO47" s="4"/>
      <c r="AP47" s="15">
        <v>0</v>
      </c>
      <c r="AQ47" s="15">
        <v>0</v>
      </c>
      <c r="AR47" s="4">
        <f t="shared" si="2"/>
        <v>0</v>
      </c>
      <c r="AS47" s="15" t="s">
        <v>437</v>
      </c>
      <c r="AT47" s="15" t="s">
        <v>437</v>
      </c>
      <c r="AU47" s="15" t="e">
        <f t="shared" si="10"/>
        <v>#VALUE!</v>
      </c>
      <c r="AV47" s="15" t="e">
        <f t="shared" si="11"/>
        <v>#VALUE!</v>
      </c>
      <c r="AW47" s="4" t="e">
        <f t="shared" si="5"/>
        <v>#VALUE!</v>
      </c>
      <c r="AY47">
        <v>0.99590423452768484</v>
      </c>
      <c r="AZ47">
        <v>1.1632573289902275</v>
      </c>
      <c r="BA47" s="3">
        <f t="shared" si="6"/>
        <v>2</v>
      </c>
      <c r="BC47">
        <v>0</v>
      </c>
      <c r="BD47">
        <v>0</v>
      </c>
      <c r="BE47" s="3">
        <f t="shared" si="12"/>
        <v>0</v>
      </c>
      <c r="BF47" s="3"/>
      <c r="BG47" s="11">
        <v>-1</v>
      </c>
      <c r="BH47" s="11">
        <v>-1</v>
      </c>
      <c r="BI47" s="12">
        <f t="shared" si="13"/>
        <v>0</v>
      </c>
      <c r="BJ47" s="12">
        <f t="shared" si="14"/>
        <v>0</v>
      </c>
      <c r="BK47" s="4">
        <f t="shared" si="9"/>
        <v>0</v>
      </c>
      <c r="BL47" t="s">
        <v>527</v>
      </c>
    </row>
    <row r="48" spans="1:64" x14ac:dyDescent="0.25">
      <c r="A48" t="s">
        <v>46</v>
      </c>
      <c r="B48" t="s">
        <v>110</v>
      </c>
      <c r="C48" t="s">
        <v>490</v>
      </c>
      <c r="D48" s="5" t="s">
        <v>173</v>
      </c>
      <c r="E48" s="5" t="s">
        <v>400</v>
      </c>
      <c r="F48" s="5" t="s">
        <v>491</v>
      </c>
      <c r="G48" t="s">
        <v>352</v>
      </c>
      <c r="H48">
        <v>1.68</v>
      </c>
      <c r="I48" t="s">
        <v>105</v>
      </c>
      <c r="J48">
        <v>2.5299999999999998</v>
      </c>
      <c r="K48" t="s">
        <v>492</v>
      </c>
      <c r="L48">
        <v>2.12</v>
      </c>
      <c r="M48" t="s">
        <v>176</v>
      </c>
      <c r="N48">
        <v>1.93</v>
      </c>
      <c r="O48">
        <v>9.5879999999999992</v>
      </c>
      <c r="P48">
        <v>30.581</v>
      </c>
      <c r="Q48">
        <v>12.837</v>
      </c>
      <c r="R48">
        <v>8.0519999999999996</v>
      </c>
      <c r="S48">
        <v>81.966999999999999</v>
      </c>
      <c r="T48">
        <v>10.776</v>
      </c>
      <c r="U48">
        <v>34.363999999999997</v>
      </c>
      <c r="V48" t="s">
        <v>27</v>
      </c>
      <c r="W48" t="s">
        <v>37</v>
      </c>
      <c r="X48">
        <v>7</v>
      </c>
      <c r="Y48">
        <v>9</v>
      </c>
      <c r="Z48" s="7" t="s">
        <v>519</v>
      </c>
      <c r="AA48" s="7" t="s">
        <v>520</v>
      </c>
      <c r="AB48" s="8">
        <v>3.5806</v>
      </c>
      <c r="AC48" s="8">
        <v>3.3929</v>
      </c>
      <c r="AD48" s="9"/>
      <c r="AE48" s="9">
        <v>0</v>
      </c>
      <c r="AF48" s="7">
        <v>0</v>
      </c>
      <c r="AH48" s="1">
        <v>2.48</v>
      </c>
      <c r="AI48" s="1">
        <v>0.74</v>
      </c>
      <c r="AJ48" s="2">
        <f t="shared" si="0"/>
        <v>3.2199999999999998</v>
      </c>
      <c r="AL48">
        <v>0</v>
      </c>
      <c r="AM48">
        <v>0</v>
      </c>
      <c r="AN48" s="4">
        <f t="shared" si="1"/>
        <v>0</v>
      </c>
      <c r="AO48" s="4"/>
      <c r="AP48" s="15">
        <v>0</v>
      </c>
      <c r="AQ48" s="15">
        <v>0</v>
      </c>
      <c r="AR48" s="4">
        <f t="shared" si="2"/>
        <v>0</v>
      </c>
      <c r="AS48" s="15" t="s">
        <v>437</v>
      </c>
      <c r="AT48" s="15" t="s">
        <v>437</v>
      </c>
      <c r="AU48" s="15" t="e">
        <f t="shared" si="10"/>
        <v>#VALUE!</v>
      </c>
      <c r="AV48" s="15" t="e">
        <f t="shared" si="11"/>
        <v>#VALUE!</v>
      </c>
      <c r="AW48" s="4" t="e">
        <f t="shared" si="5"/>
        <v>#VALUE!</v>
      </c>
      <c r="AY48">
        <v>1.2021889250814299</v>
      </c>
      <c r="AZ48">
        <v>2.0229771986970673</v>
      </c>
      <c r="BA48" s="3">
        <f t="shared" si="6"/>
        <v>3</v>
      </c>
      <c r="BC48">
        <v>0</v>
      </c>
      <c r="BD48">
        <v>0</v>
      </c>
      <c r="BE48" s="3">
        <f t="shared" si="12"/>
        <v>0</v>
      </c>
      <c r="BF48" s="3"/>
      <c r="BG48" s="11">
        <v>-1</v>
      </c>
      <c r="BH48" s="11">
        <v>-1</v>
      </c>
      <c r="BI48" s="12">
        <f t="shared" si="13"/>
        <v>0</v>
      </c>
      <c r="BJ48" s="12">
        <f t="shared" si="14"/>
        <v>0</v>
      </c>
      <c r="BK48" s="4">
        <f t="shared" si="9"/>
        <v>0</v>
      </c>
      <c r="BL48" t="s">
        <v>527</v>
      </c>
    </row>
    <row r="49" spans="1:64" x14ac:dyDescent="0.25">
      <c r="A49" t="s">
        <v>46</v>
      </c>
      <c r="B49" t="s">
        <v>493</v>
      </c>
      <c r="C49" t="s">
        <v>494</v>
      </c>
      <c r="D49" s="5" t="s">
        <v>156</v>
      </c>
      <c r="E49" s="5" t="s">
        <v>495</v>
      </c>
      <c r="F49" s="5" t="s">
        <v>218</v>
      </c>
      <c r="G49" t="s">
        <v>215</v>
      </c>
      <c r="H49">
        <v>1.62</v>
      </c>
      <c r="I49" t="s">
        <v>370</v>
      </c>
      <c r="J49">
        <v>2.62</v>
      </c>
      <c r="K49" t="s">
        <v>54</v>
      </c>
      <c r="L49">
        <v>1.59</v>
      </c>
      <c r="M49" t="s">
        <v>191</v>
      </c>
      <c r="N49">
        <v>2.71</v>
      </c>
      <c r="O49">
        <v>13.888999999999999</v>
      </c>
      <c r="P49">
        <v>16.949000000000002</v>
      </c>
      <c r="Q49">
        <v>9.6530000000000005</v>
      </c>
      <c r="R49">
        <v>15.823</v>
      </c>
      <c r="S49">
        <v>23.585000000000001</v>
      </c>
      <c r="T49">
        <v>11.000999999999999</v>
      </c>
      <c r="U49">
        <v>13.423</v>
      </c>
      <c r="V49" t="s">
        <v>27</v>
      </c>
      <c r="W49" t="s">
        <v>37</v>
      </c>
      <c r="X49">
        <v>7</v>
      </c>
      <c r="Y49">
        <v>3</v>
      </c>
      <c r="Z49" s="7" t="s">
        <v>520</v>
      </c>
      <c r="AA49" s="7" t="s">
        <v>520</v>
      </c>
      <c r="AB49" s="8">
        <v>3.3571</v>
      </c>
      <c r="AC49" s="8">
        <v>3.0714000000000001</v>
      </c>
      <c r="AD49" s="9"/>
      <c r="AE49" s="9">
        <v>0</v>
      </c>
      <c r="AF49" s="7">
        <v>0</v>
      </c>
      <c r="AH49" s="1">
        <v>1.6</v>
      </c>
      <c r="AI49" s="1">
        <v>1.43</v>
      </c>
      <c r="AJ49" s="2">
        <f t="shared" si="0"/>
        <v>3.0300000000000002</v>
      </c>
      <c r="AL49">
        <v>0</v>
      </c>
      <c r="AM49">
        <v>0</v>
      </c>
      <c r="AN49" s="4">
        <f t="shared" si="1"/>
        <v>0</v>
      </c>
      <c r="AO49" s="4"/>
      <c r="AP49" s="15">
        <v>0</v>
      </c>
      <c r="AQ49" s="15">
        <v>0</v>
      </c>
      <c r="AR49" s="4">
        <f t="shared" si="2"/>
        <v>0</v>
      </c>
      <c r="AS49" s="15" t="s">
        <v>437</v>
      </c>
      <c r="AT49" s="15" t="s">
        <v>437</v>
      </c>
      <c r="AU49" s="15" t="e">
        <f t="shared" si="10"/>
        <v>#VALUE!</v>
      </c>
      <c r="AV49" s="15" t="e">
        <f t="shared" si="11"/>
        <v>#VALUE!</v>
      </c>
      <c r="AW49" s="4" t="e">
        <f t="shared" si="5"/>
        <v>#VALUE!</v>
      </c>
      <c r="AY49">
        <v>1.1666697068403877</v>
      </c>
      <c r="AZ49">
        <v>1.3522866449511393</v>
      </c>
      <c r="BA49" s="3">
        <f t="shared" si="6"/>
        <v>2</v>
      </c>
      <c r="BC49">
        <v>0</v>
      </c>
      <c r="BD49">
        <v>0</v>
      </c>
      <c r="BE49" s="3">
        <f t="shared" si="12"/>
        <v>0</v>
      </c>
      <c r="BF49" s="3"/>
      <c r="BG49" s="11">
        <v>-1</v>
      </c>
      <c r="BH49" s="11">
        <v>-1</v>
      </c>
      <c r="BI49" s="12">
        <f t="shared" si="13"/>
        <v>0</v>
      </c>
      <c r="BJ49" s="12">
        <f t="shared" si="14"/>
        <v>0</v>
      </c>
      <c r="BK49" s="4">
        <f t="shared" si="9"/>
        <v>0</v>
      </c>
      <c r="BL49" t="s">
        <v>527</v>
      </c>
    </row>
    <row r="50" spans="1:64" x14ac:dyDescent="0.25">
      <c r="A50" t="s">
        <v>46</v>
      </c>
      <c r="B50" t="s">
        <v>496</v>
      </c>
      <c r="C50" t="s">
        <v>497</v>
      </c>
      <c r="D50" s="5" t="s">
        <v>114</v>
      </c>
      <c r="E50" s="5" t="s">
        <v>108</v>
      </c>
      <c r="F50" s="5" t="s">
        <v>147</v>
      </c>
      <c r="G50" t="s">
        <v>51</v>
      </c>
      <c r="H50">
        <v>4.5999999999999996</v>
      </c>
      <c r="I50" t="s">
        <v>498</v>
      </c>
      <c r="J50">
        <v>1.28</v>
      </c>
      <c r="K50" t="s">
        <v>81</v>
      </c>
      <c r="L50">
        <v>4.29</v>
      </c>
      <c r="M50" t="s">
        <v>458</v>
      </c>
      <c r="N50">
        <v>1.3</v>
      </c>
      <c r="O50">
        <v>4.1529999999999996</v>
      </c>
      <c r="P50">
        <v>12.225</v>
      </c>
      <c r="Q50">
        <v>10.215</v>
      </c>
      <c r="R50">
        <v>6.94</v>
      </c>
      <c r="S50">
        <v>60.241</v>
      </c>
      <c r="T50">
        <v>17.065000000000001</v>
      </c>
      <c r="U50">
        <v>50.250999999999998</v>
      </c>
      <c r="V50" t="s">
        <v>74</v>
      </c>
      <c r="W50" t="s">
        <v>33</v>
      </c>
      <c r="X50">
        <v>3</v>
      </c>
      <c r="Y50">
        <v>-4</v>
      </c>
      <c r="Z50" s="7" t="s">
        <v>519</v>
      </c>
      <c r="AA50" s="7" t="s">
        <v>521</v>
      </c>
      <c r="AB50" s="8">
        <v>3.9285999999999999</v>
      </c>
      <c r="AC50" s="8">
        <v>3.7585999999999999</v>
      </c>
      <c r="AD50" s="9"/>
      <c r="AE50" s="9">
        <v>0</v>
      </c>
      <c r="AF50" s="7">
        <v>0</v>
      </c>
      <c r="AH50" s="1">
        <v>1.2</v>
      </c>
      <c r="AI50" s="1">
        <v>0.41</v>
      </c>
      <c r="AJ50" s="2">
        <f t="shared" si="0"/>
        <v>1.6099999999999999</v>
      </c>
      <c r="AL50">
        <v>0</v>
      </c>
      <c r="AM50">
        <v>0</v>
      </c>
      <c r="AN50" s="4">
        <f t="shared" si="1"/>
        <v>0</v>
      </c>
      <c r="AO50" s="4"/>
      <c r="AP50" s="15">
        <v>0</v>
      </c>
      <c r="AQ50" s="15">
        <v>0</v>
      </c>
      <c r="AR50" s="4">
        <f t="shared" si="2"/>
        <v>0</v>
      </c>
      <c r="AS50" s="15" t="s">
        <v>437</v>
      </c>
      <c r="AT50" s="15" t="s">
        <v>437</v>
      </c>
      <c r="AU50" s="15" t="e">
        <f t="shared" si="10"/>
        <v>#VALUE!</v>
      </c>
      <c r="AV50" s="15" t="e">
        <f t="shared" si="11"/>
        <v>#VALUE!</v>
      </c>
      <c r="AW50" s="4" t="e">
        <f t="shared" si="5"/>
        <v>#VALUE!</v>
      </c>
      <c r="AY50">
        <v>2.0434175895765421</v>
      </c>
      <c r="AZ50">
        <v>1.5413159609120513</v>
      </c>
      <c r="BA50" s="3">
        <f t="shared" si="6"/>
        <v>3</v>
      </c>
      <c r="BC50">
        <v>0</v>
      </c>
      <c r="BD50">
        <v>0</v>
      </c>
      <c r="BE50" s="3">
        <f t="shared" si="12"/>
        <v>0</v>
      </c>
      <c r="BF50" s="3"/>
      <c r="BG50" s="11">
        <v>-1</v>
      </c>
      <c r="BH50" s="11">
        <v>-1</v>
      </c>
      <c r="BI50" s="12">
        <f t="shared" si="13"/>
        <v>0</v>
      </c>
      <c r="BJ50" s="12">
        <f t="shared" si="14"/>
        <v>0</v>
      </c>
      <c r="BK50" s="4">
        <f t="shared" si="9"/>
        <v>0</v>
      </c>
      <c r="BL50" t="s">
        <v>527</v>
      </c>
    </row>
    <row r="51" spans="1:64" x14ac:dyDescent="0.25">
      <c r="A51" t="s">
        <v>46</v>
      </c>
      <c r="B51" t="s">
        <v>336</v>
      </c>
      <c r="C51" t="s">
        <v>171</v>
      </c>
      <c r="D51" s="5" t="s">
        <v>60</v>
      </c>
      <c r="E51" s="5" t="s">
        <v>163</v>
      </c>
      <c r="F51" s="5" t="s">
        <v>345</v>
      </c>
      <c r="G51" t="s">
        <v>118</v>
      </c>
      <c r="H51">
        <v>1.72</v>
      </c>
      <c r="I51" t="s">
        <v>499</v>
      </c>
      <c r="J51">
        <v>2.41</v>
      </c>
      <c r="K51" t="s">
        <v>88</v>
      </c>
      <c r="L51">
        <v>1.8</v>
      </c>
      <c r="M51" t="s">
        <v>372</v>
      </c>
      <c r="N51">
        <v>2.27</v>
      </c>
      <c r="O51">
        <v>10.417</v>
      </c>
      <c r="P51">
        <v>20.283999999999999</v>
      </c>
      <c r="Q51">
        <v>10.090999999999999</v>
      </c>
      <c r="R51">
        <v>10.372999999999999</v>
      </c>
      <c r="S51">
        <v>39.216000000000001</v>
      </c>
      <c r="T51">
        <v>10.050000000000001</v>
      </c>
      <c r="U51">
        <v>19.568999999999999</v>
      </c>
      <c r="V51" t="s">
        <v>27</v>
      </c>
      <c r="W51" t="s">
        <v>37</v>
      </c>
      <c r="X51">
        <v>9</v>
      </c>
      <c r="Y51">
        <v>4</v>
      </c>
      <c r="Z51" s="7" t="s">
        <v>520</v>
      </c>
      <c r="AA51" s="7" t="s">
        <v>522</v>
      </c>
      <c r="AB51" s="8">
        <v>2.5516999999999999</v>
      </c>
      <c r="AC51" s="8">
        <v>4.2332999999999998</v>
      </c>
      <c r="AD51" s="9"/>
      <c r="AE51" s="9">
        <v>0</v>
      </c>
      <c r="AF51" s="7">
        <v>0</v>
      </c>
      <c r="AH51" s="1">
        <v>2.0299999999999998</v>
      </c>
      <c r="AI51" s="1">
        <v>0.97</v>
      </c>
      <c r="AJ51" s="2">
        <f t="shared" si="0"/>
        <v>3</v>
      </c>
      <c r="AL51">
        <v>0</v>
      </c>
      <c r="AM51">
        <v>0</v>
      </c>
      <c r="AN51" s="4">
        <f t="shared" si="1"/>
        <v>0</v>
      </c>
      <c r="AO51" s="4"/>
      <c r="AP51" s="15">
        <v>0</v>
      </c>
      <c r="AQ51" s="15">
        <v>0</v>
      </c>
      <c r="AR51" s="4">
        <f t="shared" si="2"/>
        <v>0</v>
      </c>
      <c r="AS51" s="15" t="s">
        <v>437</v>
      </c>
      <c r="AT51" s="15" t="s">
        <v>437</v>
      </c>
      <c r="AU51" s="15" t="e">
        <f t="shared" si="10"/>
        <v>#VALUE!</v>
      </c>
      <c r="AV51" s="15" t="e">
        <f t="shared" si="11"/>
        <v>#VALUE!</v>
      </c>
      <c r="AW51" s="4" t="e">
        <f t="shared" si="5"/>
        <v>#VALUE!</v>
      </c>
      <c r="AY51">
        <v>1.130543322475567</v>
      </c>
      <c r="AZ51">
        <v>1.5267752442996732</v>
      </c>
      <c r="BA51" s="3">
        <f t="shared" si="6"/>
        <v>2</v>
      </c>
      <c r="BC51">
        <v>0</v>
      </c>
      <c r="BD51">
        <v>0</v>
      </c>
      <c r="BE51" s="3">
        <f t="shared" si="12"/>
        <v>0</v>
      </c>
      <c r="BF51" s="3"/>
      <c r="BG51" s="11">
        <v>-1</v>
      </c>
      <c r="BH51" s="11">
        <v>-1</v>
      </c>
      <c r="BI51" s="12">
        <f t="shared" si="13"/>
        <v>0</v>
      </c>
      <c r="BJ51" s="12">
        <f t="shared" si="14"/>
        <v>0</v>
      </c>
      <c r="BK51" s="4">
        <f t="shared" si="9"/>
        <v>0</v>
      </c>
      <c r="BL51" t="s">
        <v>527</v>
      </c>
    </row>
    <row r="52" spans="1:64" x14ac:dyDescent="0.25">
      <c r="A52" t="s">
        <v>366</v>
      </c>
      <c r="B52" t="s">
        <v>367</v>
      </c>
      <c r="C52" t="s">
        <v>500</v>
      </c>
      <c r="D52" s="5" t="s">
        <v>203</v>
      </c>
      <c r="E52" s="5" t="s">
        <v>151</v>
      </c>
      <c r="F52" s="5" t="s">
        <v>483</v>
      </c>
      <c r="G52" t="s">
        <v>125</v>
      </c>
      <c r="H52">
        <v>1.51</v>
      </c>
      <c r="I52" t="s">
        <v>227</v>
      </c>
      <c r="J52">
        <v>3.04</v>
      </c>
      <c r="K52" t="s">
        <v>393</v>
      </c>
      <c r="L52">
        <v>1.63</v>
      </c>
      <c r="M52" t="s">
        <v>158</v>
      </c>
      <c r="N52">
        <v>2.65</v>
      </c>
      <c r="O52">
        <v>26.954000000000001</v>
      </c>
      <c r="P52">
        <v>13.888999999999999</v>
      </c>
      <c r="Q52">
        <v>11.82</v>
      </c>
      <c r="R52">
        <v>45.872</v>
      </c>
      <c r="S52">
        <v>12.18</v>
      </c>
      <c r="T52">
        <v>20.120999999999999</v>
      </c>
      <c r="U52">
        <v>10.363</v>
      </c>
      <c r="V52" t="s">
        <v>29</v>
      </c>
      <c r="W52" t="s">
        <v>34</v>
      </c>
      <c r="X52">
        <v>-8</v>
      </c>
      <c r="Y52">
        <v>4</v>
      </c>
      <c r="Z52" s="7" t="s">
        <v>519</v>
      </c>
      <c r="AA52" s="7" t="s">
        <v>522</v>
      </c>
      <c r="AB52" s="8">
        <v>3.3260999999999998</v>
      </c>
      <c r="AC52" s="8">
        <v>3.35</v>
      </c>
      <c r="AD52" s="9"/>
      <c r="AE52" s="9">
        <v>7.6521999999999997</v>
      </c>
      <c r="AF52" s="7">
        <v>8.1999999999999993</v>
      </c>
      <c r="AH52" s="1">
        <v>1.1499999999999999</v>
      </c>
      <c r="AI52" s="1">
        <v>2.2599999999999998</v>
      </c>
      <c r="AJ52" s="2">
        <f t="shared" si="0"/>
        <v>3.4099999999999997</v>
      </c>
      <c r="AL52">
        <v>3.7481600000000004</v>
      </c>
      <c r="AM52">
        <v>5.5069980000000003</v>
      </c>
      <c r="AN52" s="4">
        <f t="shared" si="1"/>
        <v>9</v>
      </c>
      <c r="AO52" s="4"/>
      <c r="AP52" s="15">
        <v>13.488631578947363</v>
      </c>
      <c r="AQ52" s="15">
        <v>11.963865789473729</v>
      </c>
      <c r="AR52" s="4">
        <f t="shared" si="2"/>
        <v>25.452497368421092</v>
      </c>
      <c r="AS52" s="17">
        <v>0.21</v>
      </c>
      <c r="AT52" s="17">
        <v>0.17</v>
      </c>
      <c r="AU52" s="15">
        <f t="shared" si="10"/>
        <v>2.8326126315789462</v>
      </c>
      <c r="AV52" s="15">
        <f t="shared" si="11"/>
        <v>2.0338571842105342</v>
      </c>
      <c r="AW52" s="4">
        <f t="shared" si="5"/>
        <v>4.8664698157894808</v>
      </c>
      <c r="AY52">
        <v>2.5397460000000001</v>
      </c>
      <c r="AZ52">
        <v>1.7575920000000003</v>
      </c>
      <c r="BA52" s="3">
        <f t="shared" si="6"/>
        <v>4</v>
      </c>
      <c r="BC52">
        <v>3.5135100000000001</v>
      </c>
      <c r="BD52">
        <v>4.9798799999999996</v>
      </c>
      <c r="BE52" s="3">
        <f t="shared" si="12"/>
        <v>8</v>
      </c>
      <c r="BF52" s="3"/>
      <c r="BG52" s="11">
        <v>0.44</v>
      </c>
      <c r="BH52" s="11">
        <v>0.57999999999999996</v>
      </c>
      <c r="BI52" s="12">
        <f t="shared" si="13"/>
        <v>1.6491904000000002</v>
      </c>
      <c r="BJ52" s="12">
        <f t="shared" si="14"/>
        <v>3.1940588399999998</v>
      </c>
      <c r="BK52" s="4">
        <f t="shared" si="9"/>
        <v>4</v>
      </c>
      <c r="BL52" t="s">
        <v>527</v>
      </c>
    </row>
    <row r="53" spans="1:64" x14ac:dyDescent="0.25">
      <c r="A53" t="s">
        <v>222</v>
      </c>
      <c r="B53" t="s">
        <v>224</v>
      </c>
      <c r="C53" t="s">
        <v>376</v>
      </c>
      <c r="D53" s="5" t="s">
        <v>318</v>
      </c>
      <c r="E53" s="5" t="s">
        <v>52</v>
      </c>
      <c r="F53" s="5" t="s">
        <v>155</v>
      </c>
      <c r="G53" t="s">
        <v>140</v>
      </c>
      <c r="H53">
        <v>1.8</v>
      </c>
      <c r="I53" t="s">
        <v>362</v>
      </c>
      <c r="J53">
        <v>2.25</v>
      </c>
      <c r="K53" t="s">
        <v>139</v>
      </c>
      <c r="L53">
        <v>1.71</v>
      </c>
      <c r="M53" t="s">
        <v>256</v>
      </c>
      <c r="N53">
        <v>2.4300000000000002</v>
      </c>
      <c r="O53">
        <v>12.531000000000001</v>
      </c>
      <c r="P53">
        <v>12.69</v>
      </c>
      <c r="Q53">
        <v>8.673</v>
      </c>
      <c r="R53">
        <v>17.123000000000001</v>
      </c>
      <c r="S53">
        <v>17.574999999999999</v>
      </c>
      <c r="T53">
        <v>11.848000000000001</v>
      </c>
      <c r="U53">
        <v>11.99</v>
      </c>
      <c r="V53" t="s">
        <v>31</v>
      </c>
      <c r="W53" t="s">
        <v>30</v>
      </c>
      <c r="X53">
        <v>4</v>
      </c>
      <c r="Y53">
        <v>6</v>
      </c>
      <c r="Z53" s="7" t="s">
        <v>522</v>
      </c>
      <c r="AA53" s="7" t="s">
        <v>520</v>
      </c>
      <c r="AB53" s="8">
        <v>3.9047999999999998</v>
      </c>
      <c r="AC53" s="8">
        <v>3.3182</v>
      </c>
      <c r="AD53" s="9"/>
      <c r="AE53" s="9">
        <v>9.9047999999999998</v>
      </c>
      <c r="AF53" s="7">
        <v>9.1818000000000008</v>
      </c>
      <c r="AH53" s="1">
        <v>1.56</v>
      </c>
      <c r="AI53" s="1">
        <v>1.46</v>
      </c>
      <c r="AJ53" s="2">
        <f t="shared" si="0"/>
        <v>3.02</v>
      </c>
      <c r="AL53">
        <v>3.780098492462308</v>
      </c>
      <c r="AM53">
        <v>3.6541758793969863</v>
      </c>
      <c r="AN53" s="4">
        <f t="shared" si="1"/>
        <v>7</v>
      </c>
      <c r="AO53" s="4"/>
      <c r="AP53" s="15">
        <v>10.121643835616448</v>
      </c>
      <c r="AQ53" s="15">
        <v>9.1607671232876733</v>
      </c>
      <c r="AR53" s="4">
        <f t="shared" si="2"/>
        <v>19.282410958904123</v>
      </c>
      <c r="AS53" s="17">
        <v>0.15</v>
      </c>
      <c r="AT53" s="17">
        <v>0.11</v>
      </c>
      <c r="AU53" s="15">
        <f t="shared" si="10"/>
        <v>1.5182465753424672</v>
      </c>
      <c r="AV53" s="15">
        <f t="shared" si="11"/>
        <v>1.007684383561644</v>
      </c>
      <c r="AW53" s="4">
        <f t="shared" si="5"/>
        <v>2.5259309589041115</v>
      </c>
      <c r="AY53">
        <v>1.766363819095476</v>
      </c>
      <c r="AZ53">
        <v>1.0112080402010044</v>
      </c>
      <c r="BA53" s="3">
        <f t="shared" si="6"/>
        <v>2</v>
      </c>
      <c r="BC53">
        <v>3.9374472361809065</v>
      </c>
      <c r="BD53">
        <v>3.6859809045226153</v>
      </c>
      <c r="BE53" s="3">
        <f t="shared" si="12"/>
        <v>7</v>
      </c>
      <c r="BF53" s="3"/>
      <c r="BG53" s="11">
        <v>0.65</v>
      </c>
      <c r="BH53" s="11">
        <v>0.75</v>
      </c>
      <c r="BI53" s="12">
        <f t="shared" si="13"/>
        <v>2.4570640201005003</v>
      </c>
      <c r="BJ53" s="12">
        <f t="shared" si="14"/>
        <v>2.7406319095477398</v>
      </c>
      <c r="BK53" s="4">
        <f t="shared" si="9"/>
        <v>5</v>
      </c>
      <c r="BL53" t="s">
        <v>528</v>
      </c>
    </row>
    <row r="54" spans="1:64" x14ac:dyDescent="0.25">
      <c r="A54" t="s">
        <v>64</v>
      </c>
      <c r="B54" t="s">
        <v>239</v>
      </c>
      <c r="C54" t="s">
        <v>264</v>
      </c>
      <c r="D54" s="5" t="s">
        <v>180</v>
      </c>
      <c r="E54" s="5" t="s">
        <v>129</v>
      </c>
      <c r="F54" s="5" t="s">
        <v>501</v>
      </c>
      <c r="G54" t="s">
        <v>502</v>
      </c>
      <c r="H54">
        <v>2.37</v>
      </c>
      <c r="I54" t="s">
        <v>503</v>
      </c>
      <c r="J54">
        <v>1.73</v>
      </c>
      <c r="K54" t="s">
        <v>188</v>
      </c>
      <c r="L54">
        <v>2.09</v>
      </c>
      <c r="M54" t="s">
        <v>195</v>
      </c>
      <c r="N54">
        <v>1.92</v>
      </c>
      <c r="O54">
        <v>8.3469999999999995</v>
      </c>
      <c r="P54">
        <v>9.8620000000000001</v>
      </c>
      <c r="Q54">
        <v>7.6749999999999998</v>
      </c>
      <c r="R54">
        <v>13.004</v>
      </c>
      <c r="S54">
        <v>18.116</v>
      </c>
      <c r="T54">
        <v>11.946999999999999</v>
      </c>
      <c r="U54">
        <v>14.103999999999999</v>
      </c>
      <c r="V54" t="s">
        <v>31</v>
      </c>
      <c r="W54" t="s">
        <v>28</v>
      </c>
      <c r="X54">
        <v>4</v>
      </c>
      <c r="Y54">
        <v>-7</v>
      </c>
      <c r="Z54" s="7" t="s">
        <v>519</v>
      </c>
      <c r="AA54" s="7" t="s">
        <v>519</v>
      </c>
      <c r="AB54" s="8">
        <v>3.7667000000000002</v>
      </c>
      <c r="AC54" s="8">
        <v>3.6667000000000001</v>
      </c>
      <c r="AD54" s="9"/>
      <c r="AE54" s="9">
        <v>10.8667</v>
      </c>
      <c r="AF54" s="7">
        <v>8.8332999999999995</v>
      </c>
      <c r="AH54" s="1">
        <v>1.3</v>
      </c>
      <c r="AI54" s="1">
        <v>1.1399999999999999</v>
      </c>
      <c r="AJ54" s="2">
        <f t="shared" si="0"/>
        <v>2.44</v>
      </c>
      <c r="AL54">
        <v>3.4720840840840852</v>
      </c>
      <c r="AM54">
        <v>3.0647783783783749</v>
      </c>
      <c r="AN54" s="4">
        <f t="shared" si="1"/>
        <v>6</v>
      </c>
      <c r="AO54" s="4"/>
      <c r="AP54" s="15">
        <v>10.574903867403307</v>
      </c>
      <c r="AQ54" s="15">
        <v>11.196725966850817</v>
      </c>
      <c r="AR54" s="4">
        <f t="shared" si="2"/>
        <v>21.771629834254124</v>
      </c>
      <c r="AS54" s="17">
        <v>0.18</v>
      </c>
      <c r="AT54" s="17">
        <v>0.18</v>
      </c>
      <c r="AU54" s="15">
        <f t="shared" si="10"/>
        <v>1.9034826961325952</v>
      </c>
      <c r="AV54" s="15">
        <f t="shared" si="11"/>
        <v>2.0154106740331468</v>
      </c>
      <c r="AW54" s="4">
        <f t="shared" si="5"/>
        <v>3.9188933701657422</v>
      </c>
      <c r="AY54">
        <v>2.1483339339339333</v>
      </c>
      <c r="AZ54">
        <v>1.5779459459459442</v>
      </c>
      <c r="BA54" s="3">
        <f t="shared" si="6"/>
        <v>3</v>
      </c>
      <c r="BC54">
        <v>6.3148588588588552</v>
      </c>
      <c r="BD54">
        <v>4.2595945945945974</v>
      </c>
      <c r="BE54" s="3">
        <f t="shared" si="12"/>
        <v>10</v>
      </c>
      <c r="BF54" s="3"/>
      <c r="BG54" s="11">
        <v>0.74</v>
      </c>
      <c r="BH54" s="11">
        <v>0.54</v>
      </c>
      <c r="BI54" s="12">
        <f t="shared" si="13"/>
        <v>2.5693422222222231</v>
      </c>
      <c r="BJ54" s="12">
        <f t="shared" si="14"/>
        <v>1.6549803243243226</v>
      </c>
      <c r="BK54" s="4">
        <f t="shared" si="9"/>
        <v>4</v>
      </c>
      <c r="BL54" t="s">
        <v>528</v>
      </c>
    </row>
    <row r="55" spans="1:64" x14ac:dyDescent="0.25">
      <c r="A55" t="s">
        <v>64</v>
      </c>
      <c r="B55" t="s">
        <v>243</v>
      </c>
      <c r="C55" t="s">
        <v>165</v>
      </c>
      <c r="D55" s="5" t="s">
        <v>504</v>
      </c>
      <c r="E55" s="5" t="s">
        <v>86</v>
      </c>
      <c r="F55" s="5" t="s">
        <v>505</v>
      </c>
      <c r="G55" t="s">
        <v>181</v>
      </c>
      <c r="H55">
        <v>3.52</v>
      </c>
      <c r="I55" t="s">
        <v>506</v>
      </c>
      <c r="J55">
        <v>1.4</v>
      </c>
      <c r="K55" t="s">
        <v>235</v>
      </c>
      <c r="L55">
        <v>3.81</v>
      </c>
      <c r="M55" t="s">
        <v>344</v>
      </c>
      <c r="N55">
        <v>1.36</v>
      </c>
      <c r="O55">
        <v>15.106</v>
      </c>
      <c r="P55">
        <v>4.47</v>
      </c>
      <c r="Q55">
        <v>10.537000000000001</v>
      </c>
      <c r="R55">
        <v>71.429000000000002</v>
      </c>
      <c r="S55">
        <v>6.2380000000000004</v>
      </c>
      <c r="T55">
        <v>49.750999999999998</v>
      </c>
      <c r="U55">
        <v>14.706</v>
      </c>
      <c r="V55" t="s">
        <v>112</v>
      </c>
      <c r="W55" t="s">
        <v>133</v>
      </c>
      <c r="X55">
        <v>-8</v>
      </c>
      <c r="Y55">
        <v>4</v>
      </c>
      <c r="Z55" s="7" t="s">
        <v>518</v>
      </c>
      <c r="AA55" s="7" t="s">
        <v>522</v>
      </c>
      <c r="AB55" s="8">
        <v>4.4333</v>
      </c>
      <c r="AC55" s="8">
        <v>3.7667000000000002</v>
      </c>
      <c r="AD55" s="9"/>
      <c r="AE55" s="9">
        <v>9.3000000000000007</v>
      </c>
      <c r="AF55" s="7">
        <v>11.2667</v>
      </c>
      <c r="AH55" s="1">
        <v>0.42</v>
      </c>
      <c r="AI55" s="1">
        <v>1.43</v>
      </c>
      <c r="AJ55" s="2">
        <f t="shared" si="0"/>
        <v>1.8499999999999999</v>
      </c>
      <c r="AL55">
        <v>2.262064864864866</v>
      </c>
      <c r="AM55">
        <v>3.6267909909909859</v>
      </c>
      <c r="AN55" s="4">
        <f t="shared" si="1"/>
        <v>5</v>
      </c>
      <c r="AO55" s="4"/>
      <c r="AP55" s="15">
        <v>10.923527071823198</v>
      </c>
      <c r="AQ55" s="15">
        <v>12.587524309392254</v>
      </c>
      <c r="AR55" s="4">
        <f t="shared" si="2"/>
        <v>23.511051381215452</v>
      </c>
      <c r="AS55" s="17">
        <v>0.21</v>
      </c>
      <c r="AT55" s="17">
        <v>0.18</v>
      </c>
      <c r="AU55" s="15">
        <f t="shared" si="10"/>
        <v>2.2939406850828714</v>
      </c>
      <c r="AV55" s="15">
        <f t="shared" si="11"/>
        <v>2.2657543756906056</v>
      </c>
      <c r="AW55" s="4">
        <f t="shared" si="5"/>
        <v>4.5596950607734765</v>
      </c>
      <c r="AY55">
        <v>1.1852876876876872</v>
      </c>
      <c r="AZ55">
        <v>2.733837837837835</v>
      </c>
      <c r="BA55" s="3">
        <f t="shared" si="6"/>
        <v>3</v>
      </c>
      <c r="BC55">
        <v>4.1093957957957929</v>
      </c>
      <c r="BD55">
        <v>4.5692603603603636</v>
      </c>
      <c r="BE55" s="3">
        <f t="shared" si="12"/>
        <v>8</v>
      </c>
      <c r="BF55" s="3"/>
      <c r="BG55" s="11">
        <v>0.35</v>
      </c>
      <c r="BH55" s="11">
        <v>0.5</v>
      </c>
      <c r="BI55" s="12">
        <f t="shared" si="13"/>
        <v>0.79172270270270306</v>
      </c>
      <c r="BJ55" s="12">
        <f t="shared" si="14"/>
        <v>1.8133954954954929</v>
      </c>
      <c r="BK55" s="4">
        <f t="shared" si="9"/>
        <v>2</v>
      </c>
      <c r="BL55" t="s">
        <v>528</v>
      </c>
    </row>
    <row r="56" spans="1:64" x14ac:dyDescent="0.25">
      <c r="A56" t="s">
        <v>64</v>
      </c>
      <c r="B56" t="s">
        <v>254</v>
      </c>
      <c r="C56" t="s">
        <v>265</v>
      </c>
      <c r="D56" s="5" t="s">
        <v>94</v>
      </c>
      <c r="E56" s="5" t="s">
        <v>161</v>
      </c>
      <c r="F56" s="5" t="s">
        <v>121</v>
      </c>
      <c r="G56" t="s">
        <v>63</v>
      </c>
      <c r="H56">
        <v>2.36</v>
      </c>
      <c r="I56" t="s">
        <v>315</v>
      </c>
      <c r="J56">
        <v>1.74</v>
      </c>
      <c r="K56" t="s">
        <v>492</v>
      </c>
      <c r="L56">
        <v>2.12</v>
      </c>
      <c r="M56" t="s">
        <v>135</v>
      </c>
      <c r="N56">
        <v>1.9</v>
      </c>
      <c r="O56">
        <v>7.843</v>
      </c>
      <c r="P56">
        <v>10.73</v>
      </c>
      <c r="Q56">
        <v>7.8120000000000003</v>
      </c>
      <c r="R56">
        <v>11.429</v>
      </c>
      <c r="S56">
        <v>21.367999999999999</v>
      </c>
      <c r="T56">
        <v>11.377000000000001</v>
      </c>
      <c r="U56">
        <v>15.576000000000001</v>
      </c>
      <c r="V56" t="s">
        <v>31</v>
      </c>
      <c r="W56" t="s">
        <v>33</v>
      </c>
      <c r="X56">
        <v>-1</v>
      </c>
      <c r="Y56">
        <v>-4</v>
      </c>
      <c r="Z56" s="7" t="s">
        <v>522</v>
      </c>
      <c r="AA56" s="7" t="s">
        <v>524</v>
      </c>
      <c r="AB56" s="8">
        <v>4.1333000000000002</v>
      </c>
      <c r="AC56" s="8">
        <v>3.5667</v>
      </c>
      <c r="AD56" s="9"/>
      <c r="AE56" s="9">
        <v>10.8667</v>
      </c>
      <c r="AF56" s="7">
        <v>9</v>
      </c>
      <c r="AH56" s="1">
        <v>1.48</v>
      </c>
      <c r="AI56" s="1">
        <v>1.05</v>
      </c>
      <c r="AJ56" s="2">
        <f t="shared" si="0"/>
        <v>2.5300000000000002</v>
      </c>
      <c r="AL56">
        <v>5.6853813813813838</v>
      </c>
      <c r="AM56">
        <v>3.3700270270270227</v>
      </c>
      <c r="AN56" s="4">
        <f t="shared" si="1"/>
        <v>9</v>
      </c>
      <c r="AO56" s="4"/>
      <c r="AP56" s="15">
        <v>9.9658508287292751</v>
      </c>
      <c r="AQ56" s="15">
        <v>10.333471823204409</v>
      </c>
      <c r="AR56" s="4">
        <f t="shared" si="2"/>
        <v>20.299322651933686</v>
      </c>
      <c r="AS56" s="17">
        <v>0.17</v>
      </c>
      <c r="AT56" s="17">
        <v>0.22</v>
      </c>
      <c r="AU56" s="15">
        <f t="shared" si="10"/>
        <v>1.694194640883977</v>
      </c>
      <c r="AV56" s="15">
        <f t="shared" si="11"/>
        <v>2.2733638011049702</v>
      </c>
      <c r="AW56" s="4">
        <f t="shared" si="5"/>
        <v>3.9675584419889471</v>
      </c>
      <c r="AY56">
        <v>0.9972372372372369</v>
      </c>
      <c r="AZ56">
        <v>2.5336216216216192</v>
      </c>
      <c r="BA56" s="3">
        <f t="shared" si="6"/>
        <v>3</v>
      </c>
      <c r="BC56">
        <v>6.6219627627627595</v>
      </c>
      <c r="BD56">
        <v>4.2650036036036054</v>
      </c>
      <c r="BE56" s="3">
        <f t="shared" si="12"/>
        <v>10</v>
      </c>
      <c r="BF56" s="3"/>
      <c r="BG56" s="11">
        <v>0.37</v>
      </c>
      <c r="BH56" s="11">
        <v>0.35</v>
      </c>
      <c r="BI56" s="12">
        <f t="shared" si="13"/>
        <v>2.1035911111111121</v>
      </c>
      <c r="BJ56" s="12">
        <f t="shared" si="14"/>
        <v>1.179509459459458</v>
      </c>
      <c r="BK56" s="4">
        <f t="shared" si="9"/>
        <v>3</v>
      </c>
      <c r="BL56" t="s">
        <v>528</v>
      </c>
    </row>
    <row r="57" spans="1:64" x14ac:dyDescent="0.25">
      <c r="A57" t="s">
        <v>64</v>
      </c>
      <c r="B57" t="s">
        <v>252</v>
      </c>
      <c r="C57" t="s">
        <v>236</v>
      </c>
      <c r="D57" s="5" t="s">
        <v>88</v>
      </c>
      <c r="E57" s="5" t="s">
        <v>179</v>
      </c>
      <c r="F57" s="5" t="s">
        <v>303</v>
      </c>
      <c r="G57" t="s">
        <v>483</v>
      </c>
      <c r="H57">
        <v>1.63</v>
      </c>
      <c r="I57" t="s">
        <v>150</v>
      </c>
      <c r="J57">
        <v>2.61</v>
      </c>
      <c r="K57" t="s">
        <v>196</v>
      </c>
      <c r="L57">
        <v>1.67</v>
      </c>
      <c r="M57" t="s">
        <v>472</v>
      </c>
      <c r="N57">
        <v>2.52</v>
      </c>
      <c r="O57">
        <v>12.151</v>
      </c>
      <c r="P57">
        <v>20.242999999999999</v>
      </c>
      <c r="Q57">
        <v>10.163</v>
      </c>
      <c r="R57">
        <v>12.195</v>
      </c>
      <c r="S57">
        <v>33.898000000000003</v>
      </c>
      <c r="T57">
        <v>10.215</v>
      </c>
      <c r="U57">
        <v>17.007000000000001</v>
      </c>
      <c r="V57" t="s">
        <v>27</v>
      </c>
      <c r="W57" t="s">
        <v>132</v>
      </c>
      <c r="X57">
        <v>1</v>
      </c>
      <c r="Y57">
        <v>-6</v>
      </c>
      <c r="Z57" s="7" t="s">
        <v>518</v>
      </c>
      <c r="AA57" s="7" t="s">
        <v>522</v>
      </c>
      <c r="AB57" s="8">
        <v>4.2667000000000002</v>
      </c>
      <c r="AC57" s="8">
        <v>3.7332999999999998</v>
      </c>
      <c r="AD57" s="9"/>
      <c r="AE57" s="9">
        <v>10.066700000000001</v>
      </c>
      <c r="AF57" s="7">
        <v>10.533300000000001</v>
      </c>
      <c r="AH57" s="1">
        <v>1.99</v>
      </c>
      <c r="AI57" s="1">
        <v>1.18</v>
      </c>
      <c r="AJ57" s="2">
        <f t="shared" si="0"/>
        <v>3.17</v>
      </c>
      <c r="AL57">
        <v>6.1480480480480502</v>
      </c>
      <c r="AM57">
        <v>2.2388315315315288</v>
      </c>
      <c r="AN57" s="4">
        <f t="shared" si="1"/>
        <v>8</v>
      </c>
      <c r="AO57" s="4"/>
      <c r="AP57" s="15">
        <v>8.445812154696128</v>
      </c>
      <c r="AQ57" s="15">
        <v>11.083756906077337</v>
      </c>
      <c r="AR57" s="4">
        <f t="shared" si="2"/>
        <v>19.529569060773465</v>
      </c>
      <c r="AS57" s="17">
        <v>0.22</v>
      </c>
      <c r="AT57" s="17">
        <v>0.18</v>
      </c>
      <c r="AU57" s="15">
        <f t="shared" si="10"/>
        <v>1.8580786740331481</v>
      </c>
      <c r="AV57" s="15">
        <f t="shared" si="11"/>
        <v>1.9950762430939206</v>
      </c>
      <c r="AW57" s="4">
        <f t="shared" si="5"/>
        <v>3.8531549171270685</v>
      </c>
      <c r="AY57">
        <v>2.413314114114113</v>
      </c>
      <c r="AZ57">
        <v>2.452324324324322</v>
      </c>
      <c r="BA57" s="3">
        <f t="shared" si="6"/>
        <v>4</v>
      </c>
      <c r="BC57">
        <v>6.5612108108108069</v>
      </c>
      <c r="BD57">
        <v>3.667758858858861</v>
      </c>
      <c r="BE57" s="3">
        <f t="shared" si="12"/>
        <v>10</v>
      </c>
      <c r="BF57" s="3"/>
      <c r="BG57" s="11">
        <v>0.44</v>
      </c>
      <c r="BH57" s="11">
        <v>0.46</v>
      </c>
      <c r="BI57" s="12">
        <f t="shared" si="13"/>
        <v>2.7051411411411421</v>
      </c>
      <c r="BJ57" s="12">
        <f t="shared" si="14"/>
        <v>1.0298625045045033</v>
      </c>
      <c r="BK57" s="4">
        <f t="shared" si="9"/>
        <v>3</v>
      </c>
      <c r="BL57" t="s">
        <v>528</v>
      </c>
    </row>
    <row r="58" spans="1:64" x14ac:dyDescent="0.25">
      <c r="A58" t="s">
        <v>64</v>
      </c>
      <c r="B58" t="s">
        <v>251</v>
      </c>
      <c r="C58" t="s">
        <v>245</v>
      </c>
      <c r="D58" s="5" t="s">
        <v>391</v>
      </c>
      <c r="E58" s="5" t="s">
        <v>507</v>
      </c>
      <c r="F58" s="5" t="s">
        <v>203</v>
      </c>
      <c r="G58" t="s">
        <v>508</v>
      </c>
      <c r="H58">
        <v>1.39</v>
      </c>
      <c r="I58" t="s">
        <v>234</v>
      </c>
      <c r="J58">
        <v>3.74</v>
      </c>
      <c r="K58" t="s">
        <v>331</v>
      </c>
      <c r="L58">
        <v>1.52</v>
      </c>
      <c r="M58" t="s">
        <v>478</v>
      </c>
      <c r="N58">
        <v>3.07</v>
      </c>
      <c r="O58">
        <v>18.050999999999998</v>
      </c>
      <c r="P58">
        <v>34.482999999999997</v>
      </c>
      <c r="Q58">
        <v>13.773999999999999</v>
      </c>
      <c r="R58">
        <v>14.451000000000001</v>
      </c>
      <c r="S58">
        <v>52.631999999999998</v>
      </c>
      <c r="T58">
        <v>11.025</v>
      </c>
      <c r="U58">
        <v>21.053000000000001</v>
      </c>
      <c r="V58" t="s">
        <v>27</v>
      </c>
      <c r="W58" t="s">
        <v>30</v>
      </c>
      <c r="X58">
        <v>7</v>
      </c>
      <c r="Y58">
        <v>8</v>
      </c>
      <c r="Z58" s="7" t="s">
        <v>523</v>
      </c>
      <c r="AA58" s="7" t="s">
        <v>520</v>
      </c>
      <c r="AB58" s="8">
        <v>4.1333000000000002</v>
      </c>
      <c r="AC58" s="8">
        <v>3.9355000000000002</v>
      </c>
      <c r="AD58" s="9"/>
      <c r="AE58" s="9">
        <v>10.966699999999999</v>
      </c>
      <c r="AF58" s="7">
        <v>10.2258</v>
      </c>
      <c r="AH58" s="1">
        <v>2.4900000000000002</v>
      </c>
      <c r="AI58" s="1">
        <v>1.31</v>
      </c>
      <c r="AJ58" s="2">
        <f t="shared" si="0"/>
        <v>3.8000000000000003</v>
      </c>
      <c r="AL58">
        <v>6.1680552552552577</v>
      </c>
      <c r="AM58">
        <v>2.8165504504504466</v>
      </c>
      <c r="AN58" s="4">
        <f t="shared" si="1"/>
        <v>8</v>
      </c>
      <c r="AO58" s="4"/>
      <c r="AP58" s="15">
        <v>10.879949171270711</v>
      </c>
      <c r="AQ58" s="15">
        <v>9.9220939226519231</v>
      </c>
      <c r="AR58" s="4">
        <f t="shared" si="2"/>
        <v>20.802043093922634</v>
      </c>
      <c r="AS58" s="17">
        <v>0.22</v>
      </c>
      <c r="AT58" s="17">
        <v>0.2</v>
      </c>
      <c r="AU58" s="15">
        <f t="shared" si="10"/>
        <v>2.3935888176795563</v>
      </c>
      <c r="AV58" s="15">
        <f t="shared" si="11"/>
        <v>1.9844187845303847</v>
      </c>
      <c r="AW58" s="4">
        <f t="shared" si="5"/>
        <v>4.3780076022099408</v>
      </c>
      <c r="AY58">
        <v>2.4845453453453445</v>
      </c>
      <c r="AZ58">
        <v>2.2624864864864844</v>
      </c>
      <c r="BA58" s="3">
        <f t="shared" si="6"/>
        <v>4</v>
      </c>
      <c r="BC58">
        <v>4.7453405405405373</v>
      </c>
      <c r="BD58">
        <v>5.3954864864864893</v>
      </c>
      <c r="BE58" s="3">
        <f t="shared" si="12"/>
        <v>10</v>
      </c>
      <c r="BF58" s="3"/>
      <c r="BG58" s="11">
        <v>0.48</v>
      </c>
      <c r="BH58" s="11">
        <v>0.65</v>
      </c>
      <c r="BI58" s="12">
        <f t="shared" si="13"/>
        <v>2.9606665225225237</v>
      </c>
      <c r="BJ58" s="12">
        <f t="shared" si="14"/>
        <v>1.8307577927927903</v>
      </c>
      <c r="BK58" s="4">
        <f t="shared" si="9"/>
        <v>4</v>
      </c>
      <c r="BL58" t="s">
        <v>528</v>
      </c>
    </row>
    <row r="59" spans="1:64" x14ac:dyDescent="0.25">
      <c r="A59" t="s">
        <v>64</v>
      </c>
      <c r="B59" t="s">
        <v>193</v>
      </c>
      <c r="C59" t="s">
        <v>262</v>
      </c>
      <c r="D59" s="5" t="s">
        <v>509</v>
      </c>
      <c r="E59" s="5" t="s">
        <v>75</v>
      </c>
      <c r="F59" s="5" t="s">
        <v>210</v>
      </c>
      <c r="G59" t="s">
        <v>359</v>
      </c>
      <c r="H59">
        <v>2.75</v>
      </c>
      <c r="I59" t="s">
        <v>109</v>
      </c>
      <c r="J59">
        <v>1.57</v>
      </c>
      <c r="K59" t="s">
        <v>356</v>
      </c>
      <c r="L59">
        <v>2.75</v>
      </c>
      <c r="M59" t="s">
        <v>346</v>
      </c>
      <c r="N59">
        <v>1.57</v>
      </c>
      <c r="O59">
        <v>5.64</v>
      </c>
      <c r="P59">
        <v>13.699</v>
      </c>
      <c r="Q59">
        <v>8.9930000000000003</v>
      </c>
      <c r="R59">
        <v>7.4020000000000001</v>
      </c>
      <c r="S59">
        <v>43.667999999999999</v>
      </c>
      <c r="T59">
        <v>11.805999999999999</v>
      </c>
      <c r="U59">
        <v>28.652999999999999</v>
      </c>
      <c r="V59" t="s">
        <v>27</v>
      </c>
      <c r="W59" t="s">
        <v>28</v>
      </c>
      <c r="X59">
        <v>2</v>
      </c>
      <c r="Y59">
        <v>-4</v>
      </c>
      <c r="Z59" s="7" t="s">
        <v>521</v>
      </c>
      <c r="AA59" s="7" t="s">
        <v>522</v>
      </c>
      <c r="AB59" s="8">
        <v>3.5333000000000001</v>
      </c>
      <c r="AC59" s="8">
        <v>4.1333000000000002</v>
      </c>
      <c r="AD59" s="9"/>
      <c r="AE59" s="9">
        <v>11.2667</v>
      </c>
      <c r="AF59" s="7">
        <v>9.3666999999999998</v>
      </c>
      <c r="AH59" s="1">
        <v>1.55</v>
      </c>
      <c r="AI59" s="1">
        <v>0.6</v>
      </c>
      <c r="AJ59" s="2">
        <f t="shared" si="0"/>
        <v>2.15</v>
      </c>
      <c r="AL59">
        <v>6.6169669669669693</v>
      </c>
      <c r="AM59">
        <v>1.7454486486486462</v>
      </c>
      <c r="AN59" s="4">
        <f t="shared" si="1"/>
        <v>8</v>
      </c>
      <c r="AO59" s="4"/>
      <c r="AP59" s="15">
        <v>9.2634165745856301</v>
      </c>
      <c r="AQ59" s="15">
        <v>10.099007734806619</v>
      </c>
      <c r="AR59" s="4">
        <f t="shared" si="2"/>
        <v>19.362424309392249</v>
      </c>
      <c r="AS59" s="17">
        <v>0.16</v>
      </c>
      <c r="AT59" s="17">
        <v>0.21</v>
      </c>
      <c r="AU59" s="15">
        <f t="shared" si="10"/>
        <v>1.4821466519337008</v>
      </c>
      <c r="AV59" s="15">
        <f t="shared" si="11"/>
        <v>2.1207916243093901</v>
      </c>
      <c r="AW59" s="4">
        <f t="shared" si="5"/>
        <v>3.6029382762430906</v>
      </c>
      <c r="AY59">
        <v>2.1461969969969963</v>
      </c>
      <c r="AZ59">
        <v>2.051027027027025</v>
      </c>
      <c r="BA59" s="3">
        <f t="shared" si="6"/>
        <v>4</v>
      </c>
      <c r="BC59">
        <v>9.6311351351351302</v>
      </c>
      <c r="BD59">
        <v>1.757927927927929</v>
      </c>
      <c r="BE59" s="3">
        <f t="shared" si="12"/>
        <v>11</v>
      </c>
      <c r="BF59" s="3"/>
      <c r="BG59" s="11">
        <v>0.43</v>
      </c>
      <c r="BH59" s="11">
        <v>0.51</v>
      </c>
      <c r="BI59" s="12">
        <f t="shared" si="13"/>
        <v>2.8452957957957969</v>
      </c>
      <c r="BJ59" s="12">
        <f t="shared" si="14"/>
        <v>0.89017881081080963</v>
      </c>
      <c r="BK59" s="4">
        <f t="shared" si="9"/>
        <v>3</v>
      </c>
      <c r="BL59" t="s">
        <v>528</v>
      </c>
    </row>
    <row r="60" spans="1:64" x14ac:dyDescent="0.25">
      <c r="A60" t="s">
        <v>510</v>
      </c>
      <c r="B60" t="s">
        <v>511</v>
      </c>
      <c r="C60" t="s">
        <v>512</v>
      </c>
      <c r="D60" s="5" t="s">
        <v>349</v>
      </c>
      <c r="E60" s="5" t="s">
        <v>221</v>
      </c>
      <c r="F60" s="5" t="s">
        <v>141</v>
      </c>
      <c r="G60" t="s">
        <v>98</v>
      </c>
      <c r="H60">
        <v>2.2599999999999998</v>
      </c>
      <c r="I60" t="s">
        <v>143</v>
      </c>
      <c r="J60">
        <v>1.8</v>
      </c>
      <c r="K60" t="s">
        <v>206</v>
      </c>
      <c r="L60">
        <v>2.0099999999999998</v>
      </c>
      <c r="M60" t="s">
        <v>78</v>
      </c>
      <c r="N60">
        <v>1.99</v>
      </c>
      <c r="O60">
        <v>9.94</v>
      </c>
      <c r="P60">
        <v>9.0169999999999995</v>
      </c>
      <c r="Q60">
        <v>7.74</v>
      </c>
      <c r="R60">
        <v>17.065000000000001</v>
      </c>
      <c r="S60">
        <v>14.045</v>
      </c>
      <c r="T60">
        <v>13.28</v>
      </c>
      <c r="U60">
        <v>12.063000000000001</v>
      </c>
      <c r="V60" t="s">
        <v>31</v>
      </c>
      <c r="W60" t="s">
        <v>133</v>
      </c>
      <c r="X60">
        <v>-6</v>
      </c>
      <c r="Y60">
        <v>-3</v>
      </c>
      <c r="Z60" s="7" t="s">
        <v>521</v>
      </c>
      <c r="AA60" s="7" t="s">
        <v>524</v>
      </c>
      <c r="AB60" s="8">
        <v>3.75</v>
      </c>
      <c r="AC60" s="8">
        <v>3.7292000000000001</v>
      </c>
      <c r="AD60" s="9"/>
      <c r="AE60" s="9">
        <v>8.9375</v>
      </c>
      <c r="AF60" s="7">
        <v>9.7707999999999995</v>
      </c>
      <c r="AH60" s="1">
        <v>1.1599999999999999</v>
      </c>
      <c r="AI60" s="1">
        <v>1.28</v>
      </c>
      <c r="AJ60" s="2">
        <f t="shared" si="0"/>
        <v>2.44</v>
      </c>
      <c r="AL60">
        <v>3.3230399999999998</v>
      </c>
      <c r="AM60">
        <v>2.7245538461538437</v>
      </c>
      <c r="AN60" s="4">
        <f t="shared" si="1"/>
        <v>6</v>
      </c>
      <c r="AO60" s="4"/>
      <c r="AP60" s="15">
        <v>10.464527027027005</v>
      </c>
      <c r="AQ60" s="15">
        <v>13.535810810810849</v>
      </c>
      <c r="AR60" s="4">
        <f t="shared" si="2"/>
        <v>24.000337837837854</v>
      </c>
      <c r="AS60" s="17">
        <v>0.2</v>
      </c>
      <c r="AT60" s="17">
        <v>0.22</v>
      </c>
      <c r="AU60" s="15">
        <f t="shared" si="10"/>
        <v>2.0929054054054013</v>
      </c>
      <c r="AV60" s="15">
        <f t="shared" si="11"/>
        <v>2.9778783783783869</v>
      </c>
      <c r="AW60" s="4">
        <f t="shared" si="5"/>
        <v>5.0707837837837886</v>
      </c>
      <c r="AY60">
        <v>1.6120246153846169</v>
      </c>
      <c r="AZ60">
        <v>2.136730769230764</v>
      </c>
      <c r="BA60" s="3">
        <f t="shared" si="6"/>
        <v>3</v>
      </c>
      <c r="BC60">
        <v>5.3860799999999953</v>
      </c>
      <c r="BD60">
        <v>3.54803076923077</v>
      </c>
      <c r="BE60" s="3">
        <f t="shared" si="12"/>
        <v>8</v>
      </c>
      <c r="BF60" s="3"/>
      <c r="BG60" s="11">
        <v>0.55000000000000004</v>
      </c>
      <c r="BH60" s="11">
        <v>0.52</v>
      </c>
      <c r="BI60" s="12">
        <f t="shared" si="13"/>
        <v>1.827672</v>
      </c>
      <c r="BJ60" s="12">
        <f t="shared" si="14"/>
        <v>1.4167679999999987</v>
      </c>
      <c r="BK60" s="4">
        <f t="shared" si="9"/>
        <v>3</v>
      </c>
      <c r="BL60" t="s">
        <v>528</v>
      </c>
    </row>
    <row r="61" spans="1:64" x14ac:dyDescent="0.25">
      <c r="A61" t="s">
        <v>72</v>
      </c>
      <c r="B61" t="s">
        <v>513</v>
      </c>
      <c r="C61" t="s">
        <v>514</v>
      </c>
      <c r="D61" s="5" t="s">
        <v>515</v>
      </c>
      <c r="E61" s="5" t="s">
        <v>172</v>
      </c>
      <c r="F61" s="5" t="s">
        <v>516</v>
      </c>
      <c r="G61" t="s">
        <v>182</v>
      </c>
      <c r="H61">
        <v>1.42</v>
      </c>
      <c r="I61" t="s">
        <v>369</v>
      </c>
      <c r="J61">
        <v>4.53</v>
      </c>
      <c r="K61" t="s">
        <v>347</v>
      </c>
      <c r="L61">
        <v>2.76</v>
      </c>
      <c r="M61" t="s">
        <v>348</v>
      </c>
      <c r="N61">
        <v>1.77</v>
      </c>
      <c r="O61">
        <v>17.094000000000001</v>
      </c>
      <c r="P61">
        <v>119.048</v>
      </c>
      <c r="Q61">
        <v>33.113</v>
      </c>
      <c r="R61">
        <v>9.4879999999999995</v>
      </c>
      <c r="S61">
        <v>454.54500000000002</v>
      </c>
      <c r="T61">
        <v>18.349</v>
      </c>
      <c r="U61">
        <v>128.20500000000001</v>
      </c>
      <c r="V61" t="s">
        <v>517</v>
      </c>
      <c r="W61" t="s">
        <v>33</v>
      </c>
      <c r="X61">
        <v>4</v>
      </c>
      <c r="Y61">
        <v>-4</v>
      </c>
      <c r="Z61" s="7" t="s">
        <v>524</v>
      </c>
      <c r="AA61" s="7" t="s">
        <v>520</v>
      </c>
      <c r="AB61" s="8">
        <v>4.45</v>
      </c>
      <c r="AC61" s="8">
        <v>5.2</v>
      </c>
      <c r="AD61" s="9"/>
      <c r="AE61" s="9">
        <v>10.3</v>
      </c>
      <c r="AF61" s="7">
        <v>10</v>
      </c>
      <c r="AH61" s="1">
        <v>3.57</v>
      </c>
      <c r="AI61" s="1">
        <v>0.52</v>
      </c>
      <c r="AJ61" s="2">
        <f t="shared" si="0"/>
        <v>4.09</v>
      </c>
      <c r="AL61">
        <v>7.8339775280898944</v>
      </c>
      <c r="AM61">
        <v>2.1983146067415746</v>
      </c>
      <c r="AN61" s="4">
        <f t="shared" si="1"/>
        <v>10</v>
      </c>
      <c r="AO61" s="4"/>
      <c r="AP61" s="15">
        <v>7.860811538461534</v>
      </c>
      <c r="AQ61" s="15">
        <v>15.152088461538437</v>
      </c>
      <c r="AR61" s="4">
        <f t="shared" si="2"/>
        <v>23.01289999999997</v>
      </c>
      <c r="AS61" s="17">
        <v>0.14000000000000001</v>
      </c>
      <c r="AT61" s="17">
        <v>0.24</v>
      </c>
      <c r="AU61" s="15">
        <f t="shared" si="10"/>
        <v>1.1005136153846149</v>
      </c>
      <c r="AV61" s="15">
        <f t="shared" si="11"/>
        <v>3.6365012307692246</v>
      </c>
      <c r="AW61" s="4">
        <f t="shared" si="5"/>
        <v>4.7370148461538397</v>
      </c>
      <c r="AY61">
        <v>1.6723314606741571</v>
      </c>
      <c r="AZ61">
        <v>3.8470044943820176</v>
      </c>
      <c r="BA61" s="3">
        <f t="shared" si="6"/>
        <v>5</v>
      </c>
      <c r="BC61">
        <v>7.1924764044943821</v>
      </c>
      <c r="BD61">
        <v>1.8666876404494368</v>
      </c>
      <c r="BE61" s="3">
        <f t="shared" si="12"/>
        <v>9</v>
      </c>
      <c r="BF61" s="3"/>
      <c r="BG61" s="11">
        <v>0.56999999999999995</v>
      </c>
      <c r="BH61" s="11">
        <v>0.32</v>
      </c>
      <c r="BI61" s="12">
        <f t="shared" si="13"/>
        <v>4.4653671910112394</v>
      </c>
      <c r="BJ61" s="12">
        <f t="shared" si="14"/>
        <v>0.70346067415730384</v>
      </c>
      <c r="BK61" s="4">
        <f t="shared" si="9"/>
        <v>5</v>
      </c>
      <c r="BL61" t="s">
        <v>528</v>
      </c>
    </row>
    <row r="62" spans="1:64" x14ac:dyDescent="0.25">
      <c r="D62" s="5"/>
      <c r="E62" s="5"/>
      <c r="F62" s="5"/>
      <c r="Z62" s="7"/>
      <c r="AA62" s="7"/>
      <c r="AB62" s="8"/>
      <c r="AC62" s="8"/>
      <c r="AD62" s="9"/>
      <c r="AE62" s="9"/>
      <c r="AF62" s="7"/>
      <c r="AH62" s="1"/>
      <c r="AI62" s="1"/>
      <c r="AJ62" s="2"/>
      <c r="AN62" s="4"/>
      <c r="AO62" s="4"/>
      <c r="AP62" s="15"/>
      <c r="AQ62" s="15"/>
      <c r="AR62" s="4"/>
      <c r="AS62" s="15"/>
      <c r="AT62" s="15"/>
      <c r="AU62" s="15"/>
      <c r="AV62" s="15"/>
      <c r="AW62" s="4"/>
      <c r="BA62" s="3"/>
      <c r="BE62" s="3"/>
      <c r="BF62" s="3"/>
      <c r="BG62" s="11"/>
      <c r="BH62" s="11"/>
      <c r="BI62" s="12"/>
      <c r="BJ62" s="12"/>
      <c r="BK62" s="4"/>
    </row>
    <row r="63" spans="1:64" x14ac:dyDescent="0.25">
      <c r="D63" s="5"/>
      <c r="E63" s="5"/>
      <c r="F63" s="5"/>
      <c r="Z63" s="7"/>
      <c r="AA63" s="7"/>
      <c r="AB63" s="8"/>
      <c r="AC63" s="8"/>
      <c r="AD63" s="9"/>
      <c r="AE63" s="9"/>
      <c r="AF63" s="7"/>
      <c r="AH63" s="1"/>
      <c r="AI63" s="1"/>
      <c r="AJ63" s="2"/>
      <c r="AN63" s="4"/>
      <c r="AO63" s="4"/>
      <c r="AP63" s="15"/>
      <c r="AQ63" s="15"/>
      <c r="AR63" s="4"/>
      <c r="AS63" s="15"/>
      <c r="AT63" s="15"/>
      <c r="AU63" s="15"/>
      <c r="AV63" s="15"/>
      <c r="AW63" s="4"/>
      <c r="BA63" s="3"/>
      <c r="BE63" s="3"/>
      <c r="BF63" s="3"/>
      <c r="BG63" s="11"/>
      <c r="BH63" s="11"/>
      <c r="BI63" s="12"/>
      <c r="BJ63" s="12"/>
      <c r="BK63" s="4"/>
    </row>
    <row r="64" spans="1:64" x14ac:dyDescent="0.25">
      <c r="D64" s="5"/>
      <c r="E64" s="5"/>
      <c r="F64" s="5"/>
      <c r="Z64" s="7"/>
      <c r="AA64" s="7"/>
      <c r="AB64" s="8"/>
      <c r="AC64" s="8"/>
      <c r="AD64" s="9"/>
      <c r="AE64" s="9"/>
      <c r="AF64" s="7"/>
      <c r="AH64" s="1"/>
      <c r="AI64" s="1"/>
      <c r="AJ64" s="2"/>
      <c r="AN64" s="4"/>
      <c r="AO64" s="4"/>
      <c r="AP64" s="15"/>
      <c r="AQ64" s="15"/>
      <c r="AR64" s="4"/>
      <c r="AS64" s="15"/>
      <c r="AT64" s="15"/>
      <c r="AU64" s="15"/>
      <c r="AV64" s="15"/>
      <c r="AW64" s="4"/>
      <c r="BA64" s="3"/>
      <c r="BE64" s="3"/>
      <c r="BF64" s="3"/>
      <c r="BG64" s="11"/>
      <c r="BH64" s="11"/>
      <c r="BI64" s="12"/>
      <c r="BJ64" s="12"/>
      <c r="BK64" s="4"/>
    </row>
    <row r="65" spans="4:63" x14ac:dyDescent="0.25">
      <c r="D65" s="5"/>
      <c r="E65" s="5"/>
      <c r="F65" s="5"/>
      <c r="Z65" s="7"/>
      <c r="AA65" s="7"/>
      <c r="AB65" s="8"/>
      <c r="AC65" s="8"/>
      <c r="AD65" s="9"/>
      <c r="AE65" s="9"/>
      <c r="AF65" s="7"/>
      <c r="AH65" s="1"/>
      <c r="AI65" s="1"/>
      <c r="AJ65" s="2"/>
      <c r="AN65" s="4"/>
      <c r="AO65" s="4"/>
      <c r="AP65" s="15"/>
      <c r="AQ65" s="15"/>
      <c r="AR65" s="4"/>
      <c r="AS65" s="15"/>
      <c r="AT65" s="15"/>
      <c r="AU65" s="15"/>
      <c r="AV65" s="15"/>
      <c r="AW65" s="4"/>
      <c r="BA65" s="3"/>
      <c r="BE65" s="3"/>
      <c r="BF65" s="3"/>
      <c r="BG65" s="11"/>
      <c r="BH65" s="11"/>
      <c r="BI65" s="12"/>
      <c r="BJ65" s="12"/>
      <c r="BK65" s="4"/>
    </row>
    <row r="66" spans="4:63" x14ac:dyDescent="0.25">
      <c r="D66" s="5"/>
      <c r="E66" s="5"/>
      <c r="F66" s="5"/>
      <c r="Z66" s="7"/>
      <c r="AA66" s="7"/>
      <c r="AB66" s="8"/>
      <c r="AC66" s="8"/>
      <c r="AD66" s="9"/>
      <c r="AE66" s="9"/>
      <c r="AF66" s="7"/>
      <c r="AH66" s="1"/>
      <c r="AI66" s="1"/>
      <c r="AJ66" s="2"/>
      <c r="AN66" s="4"/>
      <c r="AO66" s="4"/>
      <c r="AP66" s="15"/>
      <c r="AQ66" s="15"/>
      <c r="AR66" s="4"/>
      <c r="AS66" s="15"/>
      <c r="AT66" s="15"/>
      <c r="AU66" s="15"/>
      <c r="AV66" s="15"/>
      <c r="AW66" s="4"/>
      <c r="BA66" s="3"/>
      <c r="BE66" s="3"/>
      <c r="BF66" s="3"/>
      <c r="BG66" s="11"/>
      <c r="BH66" s="11"/>
      <c r="BI66" s="12"/>
      <c r="BJ66" s="12"/>
      <c r="BK66" s="4"/>
    </row>
    <row r="67" spans="4:63" x14ac:dyDescent="0.25">
      <c r="Z67" s="7"/>
      <c r="AA67" s="7"/>
      <c r="AB67" s="8"/>
      <c r="AC67" s="8"/>
      <c r="AE67" s="9"/>
      <c r="AF67" s="7"/>
      <c r="AH67" s="1"/>
      <c r="AI67" s="1"/>
      <c r="AJ67" s="2"/>
      <c r="AN67" s="4"/>
      <c r="AO67" s="4"/>
      <c r="AP67" s="15"/>
      <c r="AQ67" s="15"/>
      <c r="AR67" s="4"/>
      <c r="AS67" s="15"/>
      <c r="AT67" s="15"/>
      <c r="AU67" s="15"/>
      <c r="AV67" s="15"/>
      <c r="AW67" s="4"/>
      <c r="BA67" s="3"/>
      <c r="BE67" s="3"/>
      <c r="BF67" s="3"/>
      <c r="BG67" s="13"/>
      <c r="BH67" s="13"/>
      <c r="BI67" s="12"/>
      <c r="BJ67" s="12"/>
      <c r="BK67" s="4"/>
    </row>
    <row r="68" spans="4:63" x14ac:dyDescent="0.25">
      <c r="Z68" s="7"/>
      <c r="AA68" s="7"/>
      <c r="AB68" s="8"/>
      <c r="AC68" s="8"/>
      <c r="AE68" s="9"/>
      <c r="AF68" s="7"/>
      <c r="AH68" s="1"/>
      <c r="AI68" s="1"/>
      <c r="AJ68" s="2"/>
      <c r="AN68" s="4"/>
      <c r="AO68" s="4"/>
      <c r="AP68" s="15"/>
      <c r="AQ68" s="15"/>
      <c r="AR68" s="4"/>
      <c r="AS68" s="15"/>
      <c r="AT68" s="15"/>
      <c r="AU68" s="15"/>
      <c r="AV68" s="15"/>
      <c r="AW68" s="4"/>
      <c r="BA68" s="3"/>
      <c r="BE68" s="3"/>
      <c r="BF68" s="3"/>
      <c r="BG68" s="13"/>
      <c r="BH68" s="13"/>
      <c r="BI68" s="12"/>
      <c r="BJ68" s="12"/>
      <c r="BK68" s="4"/>
    </row>
    <row r="69" spans="4:63" x14ac:dyDescent="0.25">
      <c r="Z69" s="7"/>
      <c r="AA69" s="7"/>
      <c r="AB69" s="8"/>
      <c r="AC69" s="8"/>
      <c r="AE69" s="9"/>
      <c r="AF69" s="7"/>
      <c r="AH69" s="1"/>
      <c r="AI69" s="1"/>
      <c r="AJ69" s="2"/>
      <c r="AN69" s="4"/>
      <c r="AO69" s="4"/>
      <c r="AP69" s="15"/>
      <c r="AQ69" s="15"/>
      <c r="AR69" s="4"/>
      <c r="AS69" s="15"/>
      <c r="AT69" s="15"/>
      <c r="AU69" s="15"/>
      <c r="AV69" s="15"/>
      <c r="AW69" s="4"/>
      <c r="BA69" s="3"/>
      <c r="BE69" s="3"/>
      <c r="BF69" s="3"/>
      <c r="BG69" s="13"/>
      <c r="BH69" s="13"/>
      <c r="BI69" s="12"/>
      <c r="BJ69" s="12"/>
      <c r="BK69" s="4"/>
    </row>
    <row r="70" spans="4:63" x14ac:dyDescent="0.25">
      <c r="Z70" s="7"/>
      <c r="AA70" s="7"/>
      <c r="AB70" s="8"/>
      <c r="AC70" s="8"/>
      <c r="AE70" s="9"/>
      <c r="AF70" s="7"/>
      <c r="AH70" s="1"/>
      <c r="AI70" s="1"/>
      <c r="AJ70" s="2"/>
      <c r="AN70" s="4"/>
      <c r="AO70" s="4"/>
      <c r="AP70" s="15"/>
      <c r="AQ70" s="15"/>
      <c r="AR70" s="4"/>
      <c r="AS70" s="15"/>
      <c r="AT70" s="15"/>
      <c r="AU70" s="15"/>
      <c r="AV70" s="15"/>
      <c r="AW70" s="4"/>
      <c r="BA70" s="3"/>
      <c r="BE70" s="3"/>
      <c r="BF70" s="3"/>
      <c r="BG70" s="13"/>
      <c r="BH70" s="13"/>
      <c r="BI70" s="12"/>
      <c r="BJ70" s="12"/>
      <c r="BK70" s="4"/>
    </row>
    <row r="71" spans="4:63" x14ac:dyDescent="0.25">
      <c r="Z71" s="7"/>
      <c r="AA71" s="7"/>
      <c r="AB71" s="8"/>
      <c r="AC71" s="8"/>
      <c r="AE71" s="9"/>
      <c r="AF71" s="7"/>
      <c r="AH71" s="1"/>
      <c r="AI71" s="1"/>
      <c r="AJ71" s="2"/>
      <c r="AN71" s="4"/>
      <c r="AO71" s="4"/>
      <c r="AP71" s="15"/>
      <c r="AQ71" s="15"/>
      <c r="AR71" s="4"/>
      <c r="AS71" s="15"/>
      <c r="AT71" s="15"/>
      <c r="AU71" s="15"/>
      <c r="AV71" s="15"/>
      <c r="AW71" s="4"/>
      <c r="BA71" s="3"/>
      <c r="BE71" s="3"/>
      <c r="BF71" s="3"/>
      <c r="BG71" s="13"/>
      <c r="BH71" s="13"/>
      <c r="BI71" s="12"/>
      <c r="BJ71" s="12"/>
      <c r="BK71" s="4"/>
    </row>
    <row r="72" spans="4:63" x14ac:dyDescent="0.25">
      <c r="Z72" s="7"/>
      <c r="AA72" s="7"/>
      <c r="AB72" s="8"/>
      <c r="AC72" s="8"/>
      <c r="AE72" s="9"/>
      <c r="AF72" s="7"/>
      <c r="AH72" s="1"/>
      <c r="AI72" s="1"/>
      <c r="AJ72" s="2"/>
      <c r="AN72" s="4"/>
      <c r="AO72" s="4"/>
      <c r="AP72" s="15"/>
      <c r="AQ72" s="15"/>
      <c r="AR72" s="4"/>
      <c r="AS72" s="15"/>
      <c r="AT72" s="15"/>
      <c r="AU72" s="15"/>
      <c r="AV72" s="15"/>
      <c r="AW72" s="4"/>
      <c r="BA72" s="3"/>
      <c r="BE72" s="3"/>
      <c r="BF72" s="3"/>
      <c r="BG72" s="13"/>
      <c r="BH72" s="13"/>
      <c r="BI72" s="12"/>
      <c r="BJ72" s="12"/>
      <c r="BK72" s="4"/>
    </row>
    <row r="73" spans="4:63" x14ac:dyDescent="0.25">
      <c r="Z73" s="7"/>
      <c r="AA73" s="7"/>
      <c r="AB73" s="8"/>
      <c r="AC73" s="8"/>
      <c r="AE73" s="9"/>
      <c r="AF73" s="7"/>
      <c r="AH73" s="1"/>
      <c r="AI73" s="1"/>
      <c r="AJ73" s="2"/>
      <c r="AN73" s="4"/>
      <c r="AO73" s="4"/>
      <c r="AP73" s="15"/>
      <c r="AQ73" s="15"/>
      <c r="AR73" s="4"/>
      <c r="AS73" s="15"/>
      <c r="AT73" s="15"/>
      <c r="AU73" s="15"/>
      <c r="AV73" s="15"/>
      <c r="AW73" s="4"/>
      <c r="BA73" s="3"/>
      <c r="BE73" s="3"/>
      <c r="BF73" s="3"/>
      <c r="BG73" s="13"/>
      <c r="BH73" s="13"/>
      <c r="BI73" s="12"/>
      <c r="BJ73" s="12"/>
      <c r="BK73" s="4"/>
    </row>
    <row r="74" spans="4:63" x14ac:dyDescent="0.25">
      <c r="Z74" s="7"/>
      <c r="AA74" s="7"/>
      <c r="AB74" s="8"/>
      <c r="AC74" s="8"/>
      <c r="AE74" s="9"/>
      <c r="AF74" s="7"/>
      <c r="AJ74" s="2"/>
      <c r="AN74" s="4"/>
      <c r="AO74" s="4"/>
      <c r="AP74" s="15"/>
      <c r="AQ74" s="15"/>
      <c r="AR74" s="4"/>
      <c r="AS74" s="15"/>
      <c r="AT74" s="15"/>
      <c r="AU74" s="15"/>
      <c r="AV74" s="15"/>
      <c r="AW74" s="4"/>
      <c r="BA74" s="3"/>
      <c r="BE74" s="3"/>
      <c r="BG74" s="7"/>
      <c r="BH74" s="7"/>
      <c r="BI74" s="12"/>
      <c r="BJ74" s="12"/>
      <c r="BK74" s="4"/>
    </row>
    <row r="75" spans="4:63" x14ac:dyDescent="0.25">
      <c r="Z75" s="7"/>
      <c r="AA75" s="7"/>
      <c r="AB75" s="8"/>
      <c r="AC75" s="8"/>
      <c r="AE75" s="9"/>
      <c r="AF75" s="7"/>
      <c r="AJ75" s="2"/>
      <c r="AN75" s="4"/>
      <c r="AO75" s="4"/>
      <c r="AP75" s="15"/>
      <c r="AQ75" s="15"/>
      <c r="AR75" s="4"/>
      <c r="AS75" s="15"/>
      <c r="AT75" s="15"/>
      <c r="AU75" s="15"/>
      <c r="AV75" s="15"/>
      <c r="AW75" s="4"/>
      <c r="BA75" s="3"/>
      <c r="BE75" s="3"/>
      <c r="BG75" s="7"/>
      <c r="BH75" s="7"/>
      <c r="BI75" s="12"/>
      <c r="BJ75" s="12"/>
      <c r="BK75" s="4"/>
    </row>
    <row r="76" spans="4:63" x14ac:dyDescent="0.25">
      <c r="Z76" s="7"/>
      <c r="AA76" s="7"/>
      <c r="AB76" s="8"/>
      <c r="AC76" s="8"/>
      <c r="AE76" s="9"/>
      <c r="AF76" s="7"/>
      <c r="AJ76" s="2"/>
      <c r="AN76" s="4"/>
      <c r="AO76" s="4"/>
      <c r="AP76" s="15"/>
      <c r="AQ76" s="15"/>
      <c r="AR76" s="4"/>
      <c r="AS76" s="15"/>
      <c r="AT76" s="15"/>
      <c r="AU76" s="15"/>
      <c r="AV76" s="15"/>
      <c r="AW76" s="4"/>
      <c r="BA76" s="3"/>
      <c r="BE76" s="3"/>
      <c r="BG76" s="7"/>
      <c r="BH76" s="7"/>
      <c r="BI76" s="12"/>
      <c r="BJ76" s="12"/>
      <c r="BK76" s="4"/>
    </row>
    <row r="77" spans="4:63" x14ac:dyDescent="0.25">
      <c r="Z77" s="7"/>
      <c r="AA77" s="7"/>
      <c r="AB77" s="8"/>
      <c r="AC77" s="8"/>
      <c r="AE77" s="9"/>
      <c r="AF77" s="7"/>
      <c r="AJ77" s="2"/>
      <c r="AN77" s="4"/>
      <c r="AO77" s="4"/>
      <c r="AP77" s="15"/>
      <c r="AQ77" s="15"/>
      <c r="AR77" s="4"/>
      <c r="AS77" s="15"/>
      <c r="AT77" s="15"/>
      <c r="AU77" s="15"/>
      <c r="AV77" s="15"/>
      <c r="AW77" s="4"/>
      <c r="BA77" s="3"/>
      <c r="BE77" s="3"/>
      <c r="BG77" s="7"/>
      <c r="BH77" s="7"/>
      <c r="BI77" s="12"/>
      <c r="BJ77" s="12"/>
      <c r="BK77" s="4"/>
    </row>
    <row r="78" spans="4:63" x14ac:dyDescent="0.25">
      <c r="Z78" s="7"/>
      <c r="AA78" s="7"/>
      <c r="AB78" s="8"/>
      <c r="AC78" s="8"/>
      <c r="AE78" s="9"/>
      <c r="AF78" s="7"/>
      <c r="AJ78" s="2"/>
      <c r="AN78" s="4"/>
      <c r="AO78" s="4"/>
      <c r="AP78" s="15"/>
      <c r="AQ78" s="15"/>
      <c r="AR78" s="4"/>
      <c r="AS78" s="15"/>
      <c r="AT78" s="15"/>
      <c r="AU78" s="15"/>
      <c r="AV78" s="15"/>
      <c r="AW78" s="4"/>
      <c r="BA78" s="3"/>
      <c r="BE78" s="3"/>
      <c r="BG78" s="7"/>
      <c r="BH78" s="7"/>
      <c r="BI78" s="12"/>
      <c r="BJ78" s="12"/>
      <c r="BK78" s="4"/>
    </row>
    <row r="79" spans="4:63" x14ac:dyDescent="0.25">
      <c r="Z79" s="7"/>
      <c r="AA79" s="7"/>
      <c r="AB79" s="8"/>
      <c r="AC79" s="8"/>
      <c r="AE79" s="9"/>
      <c r="AF79" s="7"/>
      <c r="AJ79" s="2"/>
      <c r="AN79" s="4"/>
      <c r="AO79" s="4"/>
      <c r="AP79" s="15"/>
      <c r="AQ79" s="15"/>
      <c r="AR79" s="4"/>
      <c r="AS79" s="15"/>
      <c r="AT79" s="15"/>
      <c r="AU79" s="15"/>
      <c r="AV79" s="15"/>
      <c r="AW79" s="4"/>
      <c r="BA79" s="3"/>
      <c r="BE79" s="3"/>
      <c r="BG79" s="7"/>
      <c r="BH79" s="7"/>
      <c r="BI79" s="12"/>
      <c r="BJ79" s="12"/>
      <c r="BK79" s="4"/>
    </row>
    <row r="80" spans="4:63" x14ac:dyDescent="0.25">
      <c r="Z80" s="7"/>
      <c r="AA80" s="7"/>
      <c r="AB80" s="8"/>
      <c r="AC80" s="8"/>
      <c r="AE80" s="9"/>
      <c r="AF80" s="7"/>
      <c r="AJ80" s="2"/>
      <c r="AN80" s="4"/>
      <c r="AO80" s="4"/>
      <c r="AP80" s="15"/>
      <c r="AQ80" s="15"/>
      <c r="AR80" s="4"/>
      <c r="AS80" s="15"/>
      <c r="AT80" s="15"/>
      <c r="AU80" s="15"/>
      <c r="AV80" s="15"/>
      <c r="AW80" s="4"/>
      <c r="BA80" s="3"/>
      <c r="BE80" s="3"/>
      <c r="BG80" s="7"/>
      <c r="BH80" s="7"/>
      <c r="BI80" s="12"/>
      <c r="BJ80" s="12"/>
      <c r="BK80" s="4"/>
    </row>
    <row r="81" spans="26:63" x14ac:dyDescent="0.25">
      <c r="Z81" s="7"/>
      <c r="AA81" s="7"/>
      <c r="AB81" s="8"/>
      <c r="AC81" s="8"/>
      <c r="AE81" s="9"/>
      <c r="AF81" s="7"/>
      <c r="AJ81" s="2"/>
      <c r="AN81" s="4"/>
      <c r="AO81" s="4"/>
      <c r="AP81" s="15"/>
      <c r="AQ81" s="15"/>
      <c r="AR81" s="4"/>
      <c r="AS81" s="15"/>
      <c r="AT81" s="15"/>
      <c r="AU81" s="15"/>
      <c r="AV81" s="15"/>
      <c r="AW81" s="4"/>
      <c r="BA81" s="3"/>
      <c r="BE81" s="3"/>
      <c r="BG81" s="7"/>
      <c r="BH81" s="7"/>
      <c r="BI81" s="12"/>
      <c r="BJ81" s="12"/>
      <c r="BK81" s="4"/>
    </row>
    <row r="82" spans="26:63" x14ac:dyDescent="0.25">
      <c r="Z82" s="7"/>
      <c r="AA82" s="7"/>
      <c r="AB82" s="8"/>
      <c r="AC82" s="8"/>
      <c r="AE82" s="9"/>
      <c r="AF82" s="7"/>
      <c r="AJ82" s="2"/>
      <c r="AN82" s="4"/>
      <c r="AO82" s="4"/>
      <c r="AP82" s="15"/>
      <c r="AQ82" s="15"/>
      <c r="AR82" s="4"/>
      <c r="AS82" s="15"/>
      <c r="AT82" s="15"/>
      <c r="AU82" s="15"/>
      <c r="AV82" s="15"/>
      <c r="AW82" s="4"/>
      <c r="BA82" s="3"/>
      <c r="BE82" s="3"/>
      <c r="BG82" s="7"/>
      <c r="BH82" s="7"/>
      <c r="BI82" s="12"/>
      <c r="BJ82" s="12"/>
      <c r="BK82" s="4"/>
    </row>
    <row r="83" spans="26:63" x14ac:dyDescent="0.25">
      <c r="Z83" s="7"/>
      <c r="AA83" s="7"/>
      <c r="AB83" s="8"/>
      <c r="AC83" s="8"/>
      <c r="AE83" s="9"/>
      <c r="AF83" s="7"/>
      <c r="AJ83" s="2"/>
      <c r="AN83" s="4"/>
      <c r="AO83" s="4"/>
      <c r="AP83" s="15"/>
      <c r="AQ83" s="15"/>
      <c r="AR83" s="4"/>
      <c r="AS83" s="15"/>
      <c r="AT83" s="15"/>
      <c r="AU83" s="15"/>
      <c r="AV83" s="15"/>
      <c r="AW83" s="4"/>
      <c r="BA83" s="3"/>
      <c r="BE83" s="3"/>
      <c r="BG83" s="7"/>
      <c r="BH83" s="7"/>
      <c r="BI83" s="12"/>
      <c r="BJ83" s="12"/>
      <c r="BK83" s="4"/>
    </row>
    <row r="84" spans="26:63" x14ac:dyDescent="0.25">
      <c r="Z84" s="7"/>
      <c r="AA84" s="7"/>
      <c r="AB84" s="8"/>
      <c r="AC84" s="8"/>
      <c r="AE84" s="9"/>
      <c r="AF84" s="7"/>
      <c r="AJ84" s="2"/>
      <c r="AN84" s="4"/>
      <c r="AO84" s="4"/>
      <c r="AP84" s="15"/>
      <c r="AQ84" s="15"/>
      <c r="AR84" s="4"/>
      <c r="AS84" s="15"/>
      <c r="AT84" s="15"/>
      <c r="AU84" s="15"/>
      <c r="AV84" s="15"/>
      <c r="AW84" s="4"/>
      <c r="BA84" s="3"/>
      <c r="BE84" s="3"/>
      <c r="BG84" s="7"/>
      <c r="BH84" s="7"/>
      <c r="BI84" s="12"/>
      <c r="BJ84" s="12"/>
      <c r="BK84" s="4"/>
    </row>
    <row r="85" spans="26:63" x14ac:dyDescent="0.25">
      <c r="Z85" s="7"/>
      <c r="AA85" s="7"/>
      <c r="AB85" s="8"/>
      <c r="AC85" s="8"/>
      <c r="AE85" s="9"/>
      <c r="AF85" s="7"/>
      <c r="AJ85" s="2"/>
      <c r="AN85" s="4"/>
      <c r="AO85" s="4"/>
      <c r="AP85" s="15"/>
      <c r="AQ85" s="15"/>
      <c r="AR85" s="4"/>
      <c r="AS85" s="15"/>
      <c r="AT85" s="15"/>
      <c r="AU85" s="15"/>
      <c r="AV85" s="15"/>
      <c r="AW85" s="4"/>
      <c r="BA85" s="3"/>
      <c r="BE85" s="3"/>
      <c r="BG85" s="7"/>
      <c r="BH85" s="7"/>
      <c r="BI85" s="12"/>
      <c r="BJ85" s="12"/>
      <c r="BK85" s="4"/>
    </row>
    <row r="86" spans="26:63" x14ac:dyDescent="0.25">
      <c r="Z86" s="7"/>
      <c r="AA86" s="7"/>
      <c r="AB86" s="8"/>
      <c r="AC86" s="8"/>
      <c r="AE86" s="9"/>
      <c r="AF86" s="7"/>
      <c r="AJ86" s="2"/>
      <c r="AN86" s="4"/>
      <c r="AO86" s="4"/>
      <c r="AP86" s="15"/>
      <c r="AQ86" s="15"/>
      <c r="AR86" s="4"/>
      <c r="AS86" s="15"/>
      <c r="AT86" s="15"/>
      <c r="AU86" s="15"/>
      <c r="AV86" s="15"/>
      <c r="AW86" s="4"/>
      <c r="BA86" s="3"/>
      <c r="BE86" s="3"/>
      <c r="BG86" s="7"/>
      <c r="BH86" s="7"/>
      <c r="BI86" s="12"/>
      <c r="BJ86" s="12"/>
      <c r="BK86" s="4"/>
    </row>
    <row r="87" spans="26:63" x14ac:dyDescent="0.25">
      <c r="Z87" s="7"/>
      <c r="AA87" s="7"/>
      <c r="AB87" s="8"/>
      <c r="AC87" s="8"/>
      <c r="AE87" s="9"/>
      <c r="AF87" s="7"/>
      <c r="AJ87" s="2"/>
      <c r="AN87" s="4"/>
      <c r="AO87" s="4"/>
      <c r="AP87" s="15"/>
      <c r="AQ87" s="15"/>
      <c r="AR87" s="4"/>
      <c r="AS87" s="15"/>
      <c r="AT87" s="15"/>
      <c r="AU87" s="15"/>
      <c r="AV87" s="15"/>
      <c r="AW87" s="4"/>
      <c r="BA87" s="3"/>
      <c r="BE87" s="3"/>
      <c r="BG87" s="7"/>
      <c r="BH87" s="7"/>
      <c r="BI87" s="12"/>
      <c r="BJ87" s="12"/>
      <c r="BK87" s="4"/>
    </row>
    <row r="88" spans="26:63" x14ac:dyDescent="0.25">
      <c r="Z88" s="7"/>
      <c r="AA88" s="7"/>
      <c r="AB88" s="8"/>
      <c r="AC88" s="8"/>
      <c r="AE88" s="9"/>
      <c r="AF88" s="7"/>
      <c r="AJ88" s="2"/>
      <c r="AN88" s="4"/>
      <c r="AO88" s="4"/>
      <c r="AP88" s="15"/>
      <c r="AQ88" s="15"/>
      <c r="AR88" s="4"/>
      <c r="AS88" s="15"/>
      <c r="AT88" s="15"/>
      <c r="AU88" s="15"/>
      <c r="AV88" s="15"/>
      <c r="AW88" s="4"/>
      <c r="BA88" s="3"/>
      <c r="BE88" s="3"/>
      <c r="BG88" s="7"/>
      <c r="BH88" s="7"/>
      <c r="BI88" s="12"/>
      <c r="BJ88" s="12"/>
      <c r="BK88" s="4"/>
    </row>
    <row r="89" spans="26:63" x14ac:dyDescent="0.25">
      <c r="Z89" s="7"/>
      <c r="AA89" s="7"/>
      <c r="AB89" s="8"/>
      <c r="AC89" s="8"/>
      <c r="AE89" s="9"/>
      <c r="AF89" s="7"/>
      <c r="AJ89" s="2"/>
      <c r="AN89" s="4"/>
      <c r="AO89" s="4"/>
      <c r="AP89" s="15"/>
      <c r="AQ89" s="15"/>
      <c r="AR89" s="4"/>
      <c r="AS89" s="15"/>
      <c r="AT89" s="15"/>
      <c r="AU89" s="15"/>
      <c r="AV89" s="15"/>
      <c r="AW89" s="4"/>
      <c r="BA89" s="3"/>
      <c r="BE89" s="3"/>
      <c r="BG89" s="7"/>
      <c r="BH89" s="7"/>
      <c r="BI89" s="12"/>
      <c r="BJ89" s="12"/>
      <c r="BK89" s="4"/>
    </row>
    <row r="90" spans="26:63" x14ac:dyDescent="0.25">
      <c r="Z90" s="7"/>
      <c r="AA90" s="7"/>
      <c r="AB90" s="8"/>
      <c r="AC90" s="8"/>
      <c r="AE90" s="9"/>
      <c r="AF90" s="7"/>
      <c r="AJ90" s="2"/>
      <c r="AN90" s="4"/>
      <c r="AO90" s="4"/>
      <c r="AP90" s="15"/>
      <c r="AQ90" s="15"/>
      <c r="AR90" s="4"/>
      <c r="AS90" s="15"/>
      <c r="AT90" s="15"/>
      <c r="AU90" s="15"/>
      <c r="AV90" s="15"/>
      <c r="AW90" s="4"/>
      <c r="BA90" s="3"/>
      <c r="BE90" s="3"/>
      <c r="BG90" s="7"/>
      <c r="BH90" s="7"/>
      <c r="BI90" s="12"/>
      <c r="BJ90" s="12"/>
      <c r="BK90" s="4"/>
    </row>
    <row r="91" spans="26:63" x14ac:dyDescent="0.25">
      <c r="Z91" s="7"/>
      <c r="AA91" s="7"/>
      <c r="AB91" s="8"/>
      <c r="AC91" s="8"/>
      <c r="AE91" s="9"/>
      <c r="AF91" s="7"/>
      <c r="AJ91" s="2"/>
      <c r="AN91" s="4"/>
      <c r="AO91" s="4"/>
      <c r="AP91" s="15"/>
      <c r="AQ91" s="15"/>
      <c r="AR91" s="4"/>
      <c r="AS91" s="15"/>
      <c r="AT91" s="15"/>
      <c r="AU91" s="15"/>
      <c r="AV91" s="15"/>
      <c r="AW91" s="4"/>
      <c r="BA91" s="3"/>
      <c r="BE91" s="3"/>
      <c r="BG91" s="7"/>
      <c r="BH91" s="7"/>
      <c r="BI91" s="12"/>
      <c r="BJ91" s="12"/>
      <c r="BK91" s="4"/>
    </row>
    <row r="92" spans="26:63" x14ac:dyDescent="0.25">
      <c r="Z92" s="7"/>
      <c r="AA92" s="7"/>
      <c r="AB92" s="8"/>
      <c r="AC92" s="8"/>
      <c r="AE92" s="9"/>
      <c r="AF92" s="7"/>
      <c r="AJ92" s="2"/>
      <c r="AN92" s="4"/>
      <c r="AO92" s="4"/>
      <c r="AP92" s="15"/>
      <c r="AQ92" s="15"/>
      <c r="AR92" s="4"/>
      <c r="AS92" s="15"/>
      <c r="AT92" s="15"/>
      <c r="AU92" s="15"/>
      <c r="AV92" s="15"/>
      <c r="AW92" s="4"/>
      <c r="BA92" s="3"/>
      <c r="BE92" s="3"/>
      <c r="BG92" s="7"/>
      <c r="BH92" s="7"/>
      <c r="BI92" s="12"/>
      <c r="BJ92" s="12"/>
      <c r="BK92" s="4"/>
    </row>
    <row r="93" spans="26:63" x14ac:dyDescent="0.25">
      <c r="Z93" s="7"/>
      <c r="AA93" s="7"/>
      <c r="AB93" s="8"/>
      <c r="AC93" s="8"/>
      <c r="AE93" s="9"/>
      <c r="AF93" s="7"/>
      <c r="AJ93" s="2"/>
      <c r="AN93" s="4"/>
      <c r="AO93" s="4"/>
      <c r="AP93" s="15"/>
      <c r="AQ93" s="15"/>
      <c r="AR93" s="4"/>
      <c r="AS93" s="15"/>
      <c r="AT93" s="15"/>
      <c r="AU93" s="15"/>
      <c r="AV93" s="15"/>
      <c r="AW93" s="4"/>
      <c r="BA93" s="3"/>
      <c r="BE93" s="3"/>
      <c r="BG93" s="7"/>
      <c r="BH93" s="7"/>
      <c r="BI93" s="12"/>
      <c r="BJ93" s="12"/>
      <c r="BK93" s="4"/>
    </row>
    <row r="94" spans="26:63" x14ac:dyDescent="0.25">
      <c r="Z94" s="7"/>
      <c r="AA94" s="7"/>
      <c r="AB94" s="8"/>
      <c r="AC94" s="8"/>
      <c r="AE94" s="9"/>
      <c r="AF94" s="7"/>
      <c r="AJ94" s="2"/>
      <c r="AN94" s="4"/>
      <c r="AO94" s="4"/>
      <c r="AP94" s="15"/>
      <c r="AQ94" s="15"/>
      <c r="AR94" s="4"/>
      <c r="AS94" s="15"/>
      <c r="AT94" s="15"/>
      <c r="AU94" s="15"/>
      <c r="AV94" s="15"/>
      <c r="AW94" s="4"/>
      <c r="BA94" s="3"/>
      <c r="BE94" s="3"/>
      <c r="BG94" s="7"/>
      <c r="BH94" s="7"/>
      <c r="BI94" s="12"/>
      <c r="BJ94" s="12"/>
      <c r="BK94" s="4"/>
    </row>
    <row r="95" spans="26:63" x14ac:dyDescent="0.25">
      <c r="Z95" s="7"/>
      <c r="AA95" s="7"/>
      <c r="AB95" s="8"/>
      <c r="AC95" s="8"/>
      <c r="AE95" s="9"/>
      <c r="AF95" s="7"/>
      <c r="AJ95" s="2"/>
      <c r="AN95" s="4"/>
      <c r="AO95" s="4"/>
      <c r="AP95" s="15"/>
      <c r="AQ95" s="15"/>
      <c r="AR95" s="4"/>
      <c r="AS95" s="15"/>
      <c r="AT95" s="15"/>
      <c r="AU95" s="15"/>
      <c r="AV95" s="15"/>
      <c r="AW95" s="4"/>
      <c r="BA95" s="3"/>
      <c r="BE95" s="3"/>
      <c r="BG95" s="7"/>
      <c r="BH95" s="7"/>
      <c r="BI95" s="12"/>
      <c r="BJ95" s="12"/>
      <c r="BK95" s="4"/>
    </row>
    <row r="96" spans="26:63" x14ac:dyDescent="0.25">
      <c r="Z96" s="7"/>
      <c r="AA96" s="7"/>
      <c r="AB96" s="8"/>
      <c r="AC96" s="8"/>
      <c r="AE96" s="9"/>
      <c r="AF96" s="7"/>
      <c r="AJ96" s="2"/>
      <c r="AN96" s="4"/>
      <c r="AO96" s="4"/>
      <c r="AP96" s="15"/>
      <c r="AQ96" s="15"/>
      <c r="AR96" s="4"/>
      <c r="AS96" s="15"/>
      <c r="AT96" s="15"/>
      <c r="AU96" s="15"/>
      <c r="AV96" s="15"/>
      <c r="AW96" s="4"/>
      <c r="BA96" s="3"/>
      <c r="BE96" s="3"/>
      <c r="BG96" s="7"/>
      <c r="BH96" s="7"/>
      <c r="BI96" s="12"/>
      <c r="BJ96" s="12"/>
      <c r="BK96" s="4"/>
    </row>
    <row r="97" spans="26:63" x14ac:dyDescent="0.25">
      <c r="Z97" s="7"/>
      <c r="AA97" s="7"/>
      <c r="AB97" s="8"/>
      <c r="AC97" s="8"/>
      <c r="AE97" s="9"/>
      <c r="AF97" s="7"/>
      <c r="AJ97" s="2"/>
      <c r="AN97" s="4"/>
      <c r="AO97" s="4"/>
      <c r="AP97" s="15"/>
      <c r="AQ97" s="15"/>
      <c r="AR97" s="4"/>
      <c r="AS97" s="15"/>
      <c r="AT97" s="15"/>
      <c r="AU97" s="15"/>
      <c r="AV97" s="15"/>
      <c r="AW97" s="4"/>
      <c r="BA97" s="3"/>
      <c r="BE97" s="3"/>
      <c r="BG97" s="7"/>
      <c r="BH97" s="7"/>
      <c r="BI97" s="12"/>
      <c r="BJ97" s="12"/>
      <c r="BK97" s="4"/>
    </row>
    <row r="98" spans="26:63" x14ac:dyDescent="0.25">
      <c r="Z98" s="7"/>
      <c r="AA98" s="7"/>
      <c r="AB98" s="8"/>
      <c r="AC98" s="8"/>
      <c r="AE98" s="9"/>
      <c r="AF98" s="7"/>
      <c r="AJ98" s="2"/>
      <c r="AN98" s="4"/>
      <c r="AO98" s="4"/>
      <c r="AP98" s="15"/>
      <c r="AQ98" s="15"/>
      <c r="AR98" s="4"/>
      <c r="AS98" s="15"/>
      <c r="AT98" s="15"/>
      <c r="AU98" s="15"/>
      <c r="AV98" s="15"/>
      <c r="AW98" s="4"/>
      <c r="BA98" s="3"/>
      <c r="BE98" s="3"/>
      <c r="BG98" s="7"/>
      <c r="BH98" s="7"/>
      <c r="BI98" s="12"/>
      <c r="BJ98" s="12"/>
      <c r="BK98" s="4"/>
    </row>
    <row r="99" spans="26:63" x14ac:dyDescent="0.25">
      <c r="Z99" s="7"/>
      <c r="AA99" s="7"/>
      <c r="AB99" s="8"/>
      <c r="AC99" s="8"/>
      <c r="AE99" s="9"/>
      <c r="AF99" s="7"/>
      <c r="AJ99" s="2"/>
      <c r="AN99" s="4"/>
      <c r="AO99" s="4"/>
      <c r="AP99" s="15"/>
      <c r="AQ99" s="15"/>
      <c r="AR99" s="4"/>
      <c r="AS99" s="15"/>
      <c r="AT99" s="15"/>
      <c r="AU99" s="15"/>
      <c r="AV99" s="15"/>
      <c r="AW99" s="4"/>
      <c r="BA99" s="3"/>
      <c r="BE99" s="3"/>
      <c r="BG99" s="7"/>
      <c r="BH99" s="7"/>
      <c r="BI99" s="12"/>
      <c r="BJ99" s="12"/>
      <c r="BK99" s="4"/>
    </row>
    <row r="100" spans="26:63" x14ac:dyDescent="0.25">
      <c r="Z100" s="7"/>
      <c r="AA100" s="7"/>
      <c r="AB100" s="8"/>
      <c r="AC100" s="8"/>
      <c r="AE100" s="9"/>
      <c r="AF100" s="7"/>
      <c r="AJ100" s="2"/>
      <c r="AN100" s="4"/>
      <c r="AO100" s="4"/>
      <c r="AP100" s="15"/>
      <c r="AQ100" s="15"/>
      <c r="AR100" s="4"/>
      <c r="AS100" s="15"/>
      <c r="AT100" s="15"/>
      <c r="AU100" s="15"/>
      <c r="AV100" s="15"/>
      <c r="AW100" s="4"/>
      <c r="BA100" s="3"/>
      <c r="BE100" s="3"/>
      <c r="BG100" s="7"/>
      <c r="BH100" s="7"/>
      <c r="BI100" s="12"/>
      <c r="BJ100" s="12"/>
      <c r="BK100" s="4"/>
    </row>
    <row r="101" spans="26:63" x14ac:dyDescent="0.25">
      <c r="Z101" s="7"/>
      <c r="AA101" s="7"/>
      <c r="AB101" s="8"/>
      <c r="AC101" s="8"/>
      <c r="AE101" s="9"/>
      <c r="AF101" s="7"/>
      <c r="AJ101" s="2"/>
      <c r="AN101" s="4"/>
      <c r="AO101" s="4"/>
      <c r="AP101" s="15"/>
      <c r="AQ101" s="15"/>
      <c r="AR101" s="4"/>
      <c r="AS101" s="15"/>
      <c r="AT101" s="15"/>
      <c r="AU101" s="15"/>
      <c r="AV101" s="15"/>
      <c r="AW101" s="4"/>
      <c r="BA101" s="3"/>
      <c r="BE101" s="3"/>
      <c r="BG101" s="7"/>
      <c r="BH101" s="7"/>
      <c r="BI101" s="12"/>
      <c r="BJ101" s="12"/>
      <c r="BK101" s="4"/>
    </row>
    <row r="102" spans="26:63" x14ac:dyDescent="0.25">
      <c r="Z102" s="7"/>
      <c r="AA102" s="7"/>
      <c r="AB102" s="8"/>
      <c r="AC102" s="8"/>
      <c r="AE102" s="9"/>
      <c r="AF102" s="7"/>
      <c r="AJ102" s="2"/>
      <c r="AN102" s="4"/>
      <c r="AO102" s="4"/>
      <c r="AP102" s="15"/>
      <c r="AQ102" s="15"/>
      <c r="AR102" s="4"/>
      <c r="AS102" s="15"/>
      <c r="AT102" s="15"/>
      <c r="AU102" s="15"/>
      <c r="AV102" s="15"/>
      <c r="AW102" s="4"/>
      <c r="BA102" s="3"/>
      <c r="BE102" s="3"/>
      <c r="BG102" s="7"/>
      <c r="BH102" s="7"/>
      <c r="BI102" s="12"/>
      <c r="BJ102" s="12"/>
      <c r="BK102" s="4"/>
    </row>
    <row r="103" spans="26:63" x14ac:dyDescent="0.25">
      <c r="Z103" s="7"/>
      <c r="AA103" s="7"/>
      <c r="AB103" s="8"/>
      <c r="AC103" s="8"/>
      <c r="AE103" s="9"/>
      <c r="AF103" s="7"/>
      <c r="AJ103" s="2"/>
      <c r="AN103" s="4"/>
      <c r="AO103" s="4"/>
      <c r="AP103" s="15"/>
      <c r="AQ103" s="15"/>
      <c r="AR103" s="4"/>
      <c r="AS103" s="15"/>
      <c r="AT103" s="15"/>
      <c r="AU103" s="15"/>
      <c r="AV103" s="15"/>
      <c r="AW103" s="4"/>
      <c r="BA103" s="3"/>
      <c r="BE103" s="3"/>
      <c r="BG103" s="7"/>
      <c r="BH103" s="7"/>
      <c r="BI103" s="12"/>
      <c r="BJ103" s="12"/>
      <c r="BK103" s="4"/>
    </row>
    <row r="104" spans="26:63" x14ac:dyDescent="0.25">
      <c r="Z104" s="7"/>
      <c r="AA104" s="7"/>
      <c r="AB104" s="8"/>
      <c r="AC104" s="8"/>
      <c r="AE104" s="9"/>
      <c r="AF104" s="7"/>
      <c r="AJ104" s="2"/>
      <c r="AN104" s="4"/>
      <c r="AO104" s="4"/>
      <c r="AP104" s="15"/>
      <c r="AQ104" s="15"/>
      <c r="AR104" s="4"/>
      <c r="AS104" s="15"/>
      <c r="AT104" s="15"/>
      <c r="AU104" s="15"/>
      <c r="AV104" s="15"/>
      <c r="AW104" s="4"/>
      <c r="BA104" s="3"/>
      <c r="BE104" s="3"/>
      <c r="BG104" s="7"/>
      <c r="BH104" s="7"/>
      <c r="BI104" s="12"/>
      <c r="BJ104" s="12"/>
      <c r="BK104" s="4"/>
    </row>
    <row r="105" spans="26:63" x14ac:dyDescent="0.25">
      <c r="Z105" s="7"/>
      <c r="AA105" s="7"/>
      <c r="AB105" s="8"/>
      <c r="AC105" s="8"/>
      <c r="AE105" s="9"/>
      <c r="AF105" s="7"/>
      <c r="AJ105" s="2"/>
      <c r="AN105" s="4"/>
      <c r="AO105" s="4"/>
      <c r="AP105" s="15"/>
      <c r="AQ105" s="15"/>
      <c r="AR105" s="4"/>
      <c r="AS105" s="15"/>
      <c r="AT105" s="15"/>
      <c r="AU105" s="15"/>
      <c r="AV105" s="15"/>
      <c r="AW105" s="4"/>
      <c r="BA105" s="3"/>
      <c r="BE105" s="3"/>
      <c r="BG105" s="7"/>
      <c r="BH105" s="7"/>
      <c r="BI105" s="12"/>
      <c r="BJ105" s="12"/>
      <c r="BK105" s="4"/>
    </row>
    <row r="106" spans="26:63" x14ac:dyDescent="0.25">
      <c r="Z106" s="7"/>
      <c r="AA106" s="7"/>
      <c r="AB106" s="8"/>
      <c r="AC106" s="8"/>
      <c r="AE106" s="9"/>
      <c r="AF106" s="7"/>
      <c r="AJ106" s="2"/>
      <c r="AN106" s="4"/>
      <c r="AO106" s="4"/>
      <c r="AP106" s="15"/>
      <c r="AQ106" s="15"/>
      <c r="AR106" s="4"/>
      <c r="AS106" s="15"/>
      <c r="AT106" s="15"/>
      <c r="AU106" s="15"/>
      <c r="AV106" s="15"/>
      <c r="AW106" s="4"/>
      <c r="BA106" s="3"/>
      <c r="BE106" s="3"/>
      <c r="BG106" s="7"/>
      <c r="BH106" s="7"/>
      <c r="BI106" s="12"/>
      <c r="BJ106" s="12"/>
      <c r="BK106" s="4"/>
    </row>
    <row r="107" spans="26:63" x14ac:dyDescent="0.25">
      <c r="Z107" s="7"/>
      <c r="AA107" s="7"/>
      <c r="AB107" s="8"/>
      <c r="AC107" s="8"/>
      <c r="AE107" s="9"/>
      <c r="AF107" s="7"/>
      <c r="AJ107" s="2"/>
      <c r="AN107" s="4"/>
      <c r="AO107" s="4"/>
      <c r="AP107" s="15"/>
      <c r="AQ107" s="15"/>
      <c r="AR107" s="4"/>
      <c r="AS107" s="15"/>
      <c r="AT107" s="15"/>
      <c r="AU107" s="15"/>
      <c r="AV107" s="15"/>
      <c r="AW107" s="4"/>
      <c r="BA107" s="3"/>
      <c r="BE107" s="3"/>
      <c r="BG107" s="7"/>
      <c r="BH107" s="7"/>
      <c r="BI107" s="12"/>
      <c r="BJ107" s="12"/>
      <c r="BK107" s="4"/>
    </row>
    <row r="108" spans="26:63" x14ac:dyDescent="0.25">
      <c r="Z108" s="7"/>
      <c r="AA108" s="7"/>
      <c r="AB108" s="8"/>
      <c r="AC108" s="8"/>
      <c r="AE108" s="9"/>
      <c r="AF108" s="7"/>
      <c r="AJ108" s="2"/>
      <c r="AN108" s="4"/>
      <c r="AO108" s="4"/>
      <c r="AP108" s="15"/>
      <c r="AQ108" s="15"/>
      <c r="AR108" s="4"/>
      <c r="AS108" s="15"/>
      <c r="AT108" s="15"/>
      <c r="AU108" s="15"/>
      <c r="AV108" s="15"/>
      <c r="AW108" s="4"/>
      <c r="BA108" s="3"/>
      <c r="BE108" s="3"/>
      <c r="BG108" s="7"/>
      <c r="BH108" s="7"/>
      <c r="BI108" s="12"/>
      <c r="BJ108" s="12"/>
      <c r="BK108" s="4"/>
    </row>
    <row r="109" spans="26:63" x14ac:dyDescent="0.25">
      <c r="Z109" s="7"/>
      <c r="AA109" s="7"/>
      <c r="AB109" s="8"/>
      <c r="AC109" s="8"/>
      <c r="AE109" s="9"/>
      <c r="AF109" s="7"/>
      <c r="AJ109" s="2"/>
      <c r="AN109" s="4"/>
      <c r="AO109" s="4"/>
      <c r="AP109" s="15"/>
      <c r="AQ109" s="15"/>
      <c r="AR109" s="4"/>
      <c r="AS109" s="15"/>
      <c r="AT109" s="15"/>
      <c r="AU109" s="15"/>
      <c r="AV109" s="15"/>
      <c r="AW109" s="4"/>
      <c r="BA109" s="3"/>
      <c r="BE109" s="3"/>
      <c r="BG109" s="7"/>
      <c r="BH109" s="7"/>
      <c r="BI109" s="12"/>
      <c r="BJ109" s="12"/>
      <c r="BK109" s="4"/>
    </row>
    <row r="110" spans="26:63" x14ac:dyDescent="0.25">
      <c r="Z110" s="7"/>
      <c r="AA110" s="7"/>
      <c r="AB110" s="8"/>
      <c r="AC110" s="8"/>
      <c r="AE110" s="9"/>
      <c r="AF110" s="7"/>
      <c r="AJ110" s="2"/>
      <c r="AN110" s="4"/>
      <c r="AO110" s="4"/>
      <c r="AP110" s="15"/>
      <c r="AQ110" s="15"/>
      <c r="AR110" s="4"/>
      <c r="AS110" s="15"/>
      <c r="AT110" s="15"/>
      <c r="AU110" s="15"/>
      <c r="AV110" s="15"/>
      <c r="AW110" s="4"/>
      <c r="BA110" s="3"/>
      <c r="BE110" s="3"/>
      <c r="BG110" s="7"/>
      <c r="BH110" s="7"/>
      <c r="BI110" s="12"/>
      <c r="BJ110" s="12"/>
      <c r="BK110" s="4"/>
    </row>
    <row r="111" spans="26:63" x14ac:dyDescent="0.25">
      <c r="Z111" s="7"/>
      <c r="AA111" s="7"/>
      <c r="AB111" s="8"/>
      <c r="AC111" s="8"/>
      <c r="AE111" s="9"/>
      <c r="AF111" s="7"/>
      <c r="AJ111" s="2"/>
      <c r="AN111" s="4"/>
      <c r="AO111" s="4"/>
      <c r="AP111" s="15"/>
      <c r="AQ111" s="15"/>
      <c r="AR111" s="4"/>
      <c r="AS111" s="15"/>
      <c r="AT111" s="15"/>
      <c r="AU111" s="15"/>
      <c r="AV111" s="15"/>
      <c r="AW111" s="4"/>
      <c r="BA111" s="3"/>
      <c r="BE111" s="3"/>
      <c r="BG111" s="7"/>
      <c r="BH111" s="7"/>
      <c r="BI111" s="12"/>
      <c r="BJ111" s="12"/>
      <c r="BK111" s="4"/>
    </row>
    <row r="112" spans="26:63" x14ac:dyDescent="0.25">
      <c r="Z112" s="7"/>
      <c r="AA112" s="7"/>
      <c r="AB112" s="8"/>
      <c r="AC112" s="8"/>
      <c r="AE112" s="9"/>
      <c r="AF112" s="7"/>
      <c r="AJ112" s="2"/>
      <c r="AN112" s="4"/>
      <c r="AO112" s="4"/>
      <c r="AP112" s="15"/>
      <c r="AQ112" s="15"/>
      <c r="AR112" s="4"/>
      <c r="AS112" s="15"/>
      <c r="AT112" s="15"/>
      <c r="AU112" s="15"/>
      <c r="AV112" s="15"/>
      <c r="AW112" s="4"/>
      <c r="BA112" s="3"/>
      <c r="BE112" s="3"/>
      <c r="BG112" s="7"/>
      <c r="BH112" s="7"/>
      <c r="BI112" s="12"/>
      <c r="BJ112" s="12"/>
      <c r="BK112" s="4"/>
    </row>
    <row r="113" spans="26:63" x14ac:dyDescent="0.25">
      <c r="Z113" s="7"/>
      <c r="AA113" s="7"/>
      <c r="AB113" s="8"/>
      <c r="AC113" s="8"/>
      <c r="AE113" s="9"/>
      <c r="AF113" s="7"/>
      <c r="AJ113" s="2"/>
      <c r="AN113" s="4"/>
      <c r="AO113" s="4"/>
      <c r="AP113" s="15"/>
      <c r="AQ113" s="15"/>
      <c r="AR113" s="4"/>
      <c r="AS113" s="15"/>
      <c r="AT113" s="15"/>
      <c r="AU113" s="15"/>
      <c r="AV113" s="15"/>
      <c r="AW113" s="4"/>
      <c r="BA113" s="3"/>
      <c r="BE113" s="3"/>
      <c r="BG113" s="7"/>
      <c r="BH113" s="7"/>
      <c r="BI113" s="12"/>
      <c r="BJ113" s="12"/>
      <c r="BK113" s="4"/>
    </row>
    <row r="114" spans="26:63" x14ac:dyDescent="0.25">
      <c r="Z114" s="7"/>
      <c r="AA114" s="7"/>
      <c r="AB114" s="8"/>
      <c r="AC114" s="8"/>
      <c r="AE114" s="9"/>
      <c r="AF114" s="7"/>
      <c r="AJ114" s="2"/>
      <c r="AN114" s="4"/>
      <c r="AO114" s="4"/>
      <c r="AP114" s="15"/>
      <c r="AQ114" s="15"/>
      <c r="AR114" s="4"/>
      <c r="AS114" s="15"/>
      <c r="AT114" s="15"/>
      <c r="AU114" s="15"/>
      <c r="AV114" s="15"/>
      <c r="AW114" s="4"/>
      <c r="BA114" s="3"/>
      <c r="BE114" s="3"/>
      <c r="BG114" s="7"/>
      <c r="BH114" s="7"/>
      <c r="BI114" s="12"/>
      <c r="BJ114" s="12"/>
      <c r="BK114" s="4"/>
    </row>
    <row r="115" spans="26:63" x14ac:dyDescent="0.25">
      <c r="Z115" s="7"/>
      <c r="AA115" s="7"/>
      <c r="AB115" s="8"/>
      <c r="AC115" s="8"/>
      <c r="AE115" s="9"/>
      <c r="AF115" s="7"/>
      <c r="AJ115" s="2"/>
      <c r="AN115" s="4"/>
      <c r="AO115" s="4"/>
      <c r="AP115" s="15"/>
      <c r="AQ115" s="15"/>
      <c r="AR115" s="4"/>
      <c r="AS115" s="15"/>
      <c r="AT115" s="15"/>
      <c r="AU115" s="15"/>
      <c r="AV115" s="15"/>
      <c r="AW115" s="4"/>
      <c r="BA115" s="3"/>
      <c r="BE115" s="3"/>
      <c r="BG115" s="7"/>
      <c r="BH115" s="7"/>
      <c r="BI115" s="12"/>
      <c r="BJ115" s="12"/>
      <c r="BK115" s="4"/>
    </row>
    <row r="116" spans="26:63" x14ac:dyDescent="0.25">
      <c r="Z116" s="7"/>
      <c r="AA116" s="7"/>
      <c r="AB116" s="8"/>
      <c r="AC116" s="8"/>
      <c r="AE116" s="9"/>
      <c r="AF116" s="7"/>
      <c r="AJ116" s="2"/>
      <c r="AN116" s="4"/>
      <c r="AO116" s="4"/>
      <c r="AP116" s="15"/>
      <c r="AQ116" s="15"/>
      <c r="AR116" s="4"/>
      <c r="AS116" s="15"/>
      <c r="AT116" s="15"/>
      <c r="AU116" s="15"/>
      <c r="AV116" s="15"/>
      <c r="AW116" s="4"/>
      <c r="BA116" s="3"/>
      <c r="BE116" s="3"/>
      <c r="BG116" s="7"/>
      <c r="BH116" s="7"/>
      <c r="BI116" s="12"/>
      <c r="BJ116" s="12"/>
      <c r="BK116" s="4"/>
    </row>
    <row r="117" spans="26:63" x14ac:dyDescent="0.25">
      <c r="Z117" s="7"/>
      <c r="AA117" s="7"/>
      <c r="AB117" s="8"/>
      <c r="AC117" s="8"/>
      <c r="AE117" s="9"/>
      <c r="AF117" s="7"/>
      <c r="AJ117" s="2"/>
      <c r="AN117" s="4"/>
      <c r="AO117" s="4"/>
      <c r="AP117" s="15"/>
      <c r="AQ117" s="15"/>
      <c r="AR117" s="4"/>
      <c r="AS117" s="15"/>
      <c r="AT117" s="15"/>
      <c r="AU117" s="15"/>
      <c r="AV117" s="15"/>
      <c r="AW117" s="4"/>
      <c r="BA117" s="3"/>
      <c r="BE117" s="3"/>
      <c r="BG117" s="7"/>
      <c r="BH117" s="7"/>
      <c r="BI117" s="12"/>
      <c r="BJ117" s="12"/>
      <c r="BK117" s="4"/>
    </row>
    <row r="118" spans="26:63" x14ac:dyDescent="0.25">
      <c r="Z118" s="7"/>
      <c r="AA118" s="7"/>
      <c r="AB118" s="8"/>
      <c r="AC118" s="8"/>
      <c r="AE118" s="9"/>
      <c r="AF118" s="7"/>
      <c r="AJ118" s="2"/>
      <c r="AN118" s="4"/>
      <c r="AO118" s="4"/>
      <c r="AP118" s="15"/>
      <c r="AQ118" s="15"/>
      <c r="AR118" s="4"/>
      <c r="AS118" s="15"/>
      <c r="AT118" s="15"/>
      <c r="AU118" s="15"/>
      <c r="AV118" s="15"/>
      <c r="AW118" s="4"/>
      <c r="BA118" s="3"/>
      <c r="BE118" s="3"/>
      <c r="BG118" s="7"/>
      <c r="BH118" s="7"/>
      <c r="BI118" s="12"/>
      <c r="BJ118" s="12"/>
      <c r="BK118" s="4"/>
    </row>
    <row r="119" spans="26:63" x14ac:dyDescent="0.25">
      <c r="Z119" s="7"/>
      <c r="AA119" s="7"/>
      <c r="AB119" s="8"/>
      <c r="AC119" s="8"/>
      <c r="AE119" s="9"/>
      <c r="AF119" s="7"/>
      <c r="AJ119" s="2"/>
      <c r="AN119" s="4"/>
      <c r="AO119" s="4"/>
      <c r="AP119" s="15"/>
      <c r="AQ119" s="15"/>
      <c r="AR119" s="4"/>
      <c r="AS119" s="15"/>
      <c r="AT119" s="15"/>
      <c r="AU119" s="15"/>
      <c r="AV119" s="15"/>
      <c r="AW119" s="4"/>
      <c r="BA119" s="3"/>
      <c r="BE119" s="3"/>
      <c r="BG119" s="7"/>
      <c r="BH119" s="7"/>
      <c r="BI119" s="12"/>
      <c r="BJ119" s="12"/>
      <c r="BK119" s="4"/>
    </row>
    <row r="120" spans="26:63" x14ac:dyDescent="0.25">
      <c r="Z120" s="7"/>
      <c r="AA120" s="7"/>
      <c r="AB120" s="8"/>
      <c r="AC120" s="8"/>
      <c r="AE120" s="9"/>
      <c r="AF120" s="7"/>
      <c r="AJ120" s="2"/>
      <c r="AN120" s="4"/>
      <c r="AO120" s="4"/>
      <c r="AP120" s="15"/>
      <c r="AQ120" s="15"/>
      <c r="AR120" s="4"/>
      <c r="AS120" s="15"/>
      <c r="AT120" s="15"/>
      <c r="AU120" s="15"/>
      <c r="AV120" s="15"/>
      <c r="AW120" s="4"/>
      <c r="BA120" s="3"/>
      <c r="BE120" s="3"/>
      <c r="BG120" s="7"/>
      <c r="BH120" s="7"/>
      <c r="BI120" s="12"/>
      <c r="BJ120" s="12"/>
      <c r="BK120" s="4"/>
    </row>
    <row r="121" spans="26:63" x14ac:dyDescent="0.25">
      <c r="Z121" s="7"/>
      <c r="AA121" s="7"/>
      <c r="AB121" s="8"/>
      <c r="AC121" s="8"/>
      <c r="AE121" s="9"/>
      <c r="AF121" s="7"/>
      <c r="AJ121" s="2"/>
      <c r="AN121" s="4"/>
      <c r="AO121" s="4"/>
      <c r="AP121" s="15"/>
      <c r="AQ121" s="15"/>
      <c r="AR121" s="4"/>
      <c r="AS121" s="15"/>
      <c r="AT121" s="15"/>
      <c r="AU121" s="15"/>
      <c r="AV121" s="15"/>
      <c r="AW121" s="4"/>
      <c r="BA121" s="3"/>
      <c r="BE121" s="3"/>
      <c r="BG121" s="7"/>
      <c r="BH121" s="7"/>
      <c r="BI121" s="12"/>
      <c r="BJ121" s="12"/>
      <c r="BK121" s="4"/>
    </row>
    <row r="122" spans="26:63" x14ac:dyDescent="0.25">
      <c r="Z122" s="7"/>
      <c r="AA122" s="7"/>
      <c r="AB122" s="8"/>
      <c r="AC122" s="8"/>
      <c r="AE122" s="9"/>
      <c r="AF122" s="7"/>
      <c r="AJ122" s="2"/>
      <c r="AN122" s="4"/>
      <c r="AO122" s="4"/>
      <c r="AP122" s="15"/>
      <c r="AQ122" s="15"/>
      <c r="AR122" s="4"/>
      <c r="AS122" s="15"/>
      <c r="AT122" s="15"/>
      <c r="AU122" s="15"/>
      <c r="AV122" s="15"/>
      <c r="AW122" s="4"/>
      <c r="BA122" s="3"/>
      <c r="BE122" s="3"/>
      <c r="BG122" s="7"/>
      <c r="BH122" s="7"/>
      <c r="BI122" s="12"/>
      <c r="BJ122" s="12"/>
      <c r="BK122" s="4"/>
    </row>
    <row r="123" spans="26:63" x14ac:dyDescent="0.25">
      <c r="Z123" s="7"/>
      <c r="AA123" s="7"/>
      <c r="AB123" s="8"/>
      <c r="AC123" s="8"/>
      <c r="AE123" s="9"/>
      <c r="AF123" s="7"/>
      <c r="AJ123" s="2"/>
      <c r="AN123" s="4"/>
      <c r="AO123" s="4"/>
      <c r="AP123" s="15"/>
      <c r="AQ123" s="15"/>
      <c r="AR123" s="4"/>
      <c r="AS123" s="15"/>
      <c r="AT123" s="15"/>
      <c r="AU123" s="15"/>
      <c r="AV123" s="15"/>
      <c r="AW123" s="4"/>
      <c r="BA123" s="3"/>
      <c r="BE123" s="3"/>
      <c r="BG123" s="7"/>
      <c r="BH123" s="7"/>
      <c r="BI123" s="12"/>
      <c r="BJ123" s="12"/>
      <c r="BK123" s="4"/>
    </row>
    <row r="124" spans="26:63" x14ac:dyDescent="0.25">
      <c r="Z124" s="7"/>
      <c r="AA124" s="7"/>
      <c r="AB124" s="8"/>
      <c r="AC124" s="8"/>
      <c r="AE124" s="9"/>
      <c r="AF124" s="7"/>
      <c r="AJ124" s="2"/>
      <c r="AN124" s="4"/>
      <c r="AO124" s="4"/>
      <c r="AP124" s="15"/>
      <c r="AQ124" s="15"/>
      <c r="AR124" s="4"/>
      <c r="AS124" s="15"/>
      <c r="AT124" s="15"/>
      <c r="AU124" s="15"/>
      <c r="AV124" s="15"/>
      <c r="AW124" s="4"/>
      <c r="BA124" s="3"/>
      <c r="BE124" s="3"/>
      <c r="BG124" s="7"/>
      <c r="BH124" s="7"/>
      <c r="BI124" s="12"/>
      <c r="BJ124" s="12"/>
      <c r="BK124" s="4"/>
    </row>
    <row r="125" spans="26:63" x14ac:dyDescent="0.25">
      <c r="Z125" s="7"/>
      <c r="AA125" s="7"/>
      <c r="AB125" s="8"/>
      <c r="AC125" s="8"/>
      <c r="AE125" s="9"/>
      <c r="AF125" s="7"/>
      <c r="AJ125" s="2"/>
      <c r="AN125" s="4"/>
      <c r="AO125" s="4"/>
      <c r="AP125" s="15"/>
      <c r="AQ125" s="15"/>
      <c r="AR125" s="4"/>
      <c r="AS125" s="15"/>
      <c r="AT125" s="15"/>
      <c r="AU125" s="15"/>
      <c r="AV125" s="15"/>
      <c r="AW125" s="4"/>
      <c r="BA125" s="3"/>
      <c r="BE125" s="3"/>
      <c r="BG125" s="7"/>
      <c r="BH125" s="7"/>
      <c r="BI125" s="12"/>
      <c r="BJ125" s="12"/>
      <c r="BK125" s="4"/>
    </row>
    <row r="126" spans="26:63" x14ac:dyDescent="0.25">
      <c r="Z126" s="7"/>
      <c r="AA126" s="7"/>
      <c r="AB126" s="8"/>
      <c r="AC126" s="8"/>
      <c r="AE126" s="9"/>
      <c r="AF126" s="7"/>
      <c r="AJ126" s="2"/>
      <c r="AN126" s="4"/>
      <c r="AO126" s="4"/>
      <c r="AP126" s="15"/>
      <c r="AQ126" s="15"/>
      <c r="AR126" s="4"/>
      <c r="AS126" s="15"/>
      <c r="AT126" s="15"/>
      <c r="AU126" s="15"/>
      <c r="AV126" s="15"/>
      <c r="AW126" s="4"/>
      <c r="BA126" s="3"/>
      <c r="BE126" s="3"/>
      <c r="BG126" s="7"/>
      <c r="BH126" s="7"/>
      <c r="BI126" s="12"/>
      <c r="BJ126" s="12"/>
      <c r="BK126" s="4"/>
    </row>
    <row r="127" spans="26:63" x14ac:dyDescent="0.25">
      <c r="Z127" s="7"/>
      <c r="AA127" s="7"/>
      <c r="AB127" s="8"/>
      <c r="AC127" s="8"/>
      <c r="AE127" s="9"/>
      <c r="AF127" s="7"/>
      <c r="AJ127" s="2"/>
      <c r="AN127" s="4"/>
      <c r="AO127" s="4"/>
      <c r="AP127" s="15"/>
      <c r="AQ127" s="15"/>
      <c r="AR127" s="4"/>
      <c r="AS127" s="15"/>
      <c r="AT127" s="15"/>
      <c r="AU127" s="15"/>
      <c r="AV127" s="15"/>
      <c r="AW127" s="4"/>
      <c r="BA127" s="3"/>
      <c r="BE127" s="3"/>
      <c r="BG127" s="7"/>
      <c r="BH127" s="7"/>
      <c r="BI127" s="12"/>
      <c r="BJ127" s="12"/>
      <c r="BK127" s="4"/>
    </row>
    <row r="128" spans="26:63" x14ac:dyDescent="0.25">
      <c r="Z128" s="7"/>
      <c r="AA128" s="7"/>
      <c r="AB128" s="8"/>
      <c r="AC128" s="8"/>
      <c r="AE128" s="9"/>
      <c r="AF128" s="7"/>
      <c r="AJ128" s="2"/>
      <c r="AN128" s="4"/>
      <c r="AO128" s="4"/>
      <c r="AP128" s="15"/>
      <c r="AQ128" s="15"/>
      <c r="AR128" s="4"/>
      <c r="AS128" s="15"/>
      <c r="AT128" s="15"/>
      <c r="AU128" s="15"/>
      <c r="AV128" s="15"/>
      <c r="AW128" s="4"/>
      <c r="BA128" s="3"/>
      <c r="BE128" s="3"/>
      <c r="BG128" s="7"/>
      <c r="BH128" s="7"/>
      <c r="BI128" s="12"/>
      <c r="BJ128" s="12"/>
      <c r="BK128" s="4"/>
    </row>
    <row r="129" spans="26:63" x14ac:dyDescent="0.25">
      <c r="Z129" s="7"/>
      <c r="AA129" s="7"/>
      <c r="AB129" s="8"/>
      <c r="AC129" s="8"/>
      <c r="AE129" s="9"/>
      <c r="AF129" s="7"/>
      <c r="AJ129" s="2"/>
      <c r="AN129" s="4"/>
      <c r="AO129" s="4"/>
      <c r="AP129" s="15"/>
      <c r="AQ129" s="15"/>
      <c r="AR129" s="4"/>
      <c r="AS129" s="15"/>
      <c r="AT129" s="15"/>
      <c r="AU129" s="15"/>
      <c r="AV129" s="15"/>
      <c r="AW129" s="4"/>
      <c r="BA129" s="3"/>
      <c r="BE129" s="3"/>
      <c r="BG129" s="7"/>
      <c r="BH129" s="7"/>
      <c r="BI129" s="12"/>
      <c r="BJ129" s="12"/>
      <c r="BK129" s="4"/>
    </row>
    <row r="130" spans="26:63" x14ac:dyDescent="0.25">
      <c r="Z130" s="7"/>
      <c r="AA130" s="7"/>
      <c r="AB130" s="8"/>
      <c r="AC130" s="8"/>
      <c r="AE130" s="9"/>
      <c r="AF130" s="7"/>
      <c r="AJ130" s="2"/>
      <c r="AN130" s="4"/>
      <c r="AO130" s="4"/>
      <c r="AP130" s="15"/>
      <c r="AQ130" s="15"/>
      <c r="AR130" s="4"/>
      <c r="AS130" s="15"/>
      <c r="AT130" s="15"/>
      <c r="AU130" s="15"/>
      <c r="AV130" s="15"/>
      <c r="AW130" s="4"/>
      <c r="BA130" s="3"/>
      <c r="BE130" s="3"/>
      <c r="BG130" s="7"/>
      <c r="BH130" s="7"/>
      <c r="BI130" s="12"/>
      <c r="BJ130" s="12"/>
      <c r="BK130" s="4"/>
    </row>
    <row r="131" spans="26:63" x14ac:dyDescent="0.25">
      <c r="Z131" s="7"/>
      <c r="AA131" s="7"/>
      <c r="AB131" s="8"/>
      <c r="AC131" s="8"/>
      <c r="AE131" s="9"/>
      <c r="AF131" s="7"/>
      <c r="AJ131" s="2"/>
      <c r="AN131" s="4"/>
      <c r="AO131" s="4"/>
      <c r="AP131" s="15"/>
      <c r="AQ131" s="15"/>
      <c r="AR131" s="4"/>
      <c r="AS131" s="15"/>
      <c r="AT131" s="15"/>
      <c r="AU131" s="15"/>
      <c r="AV131" s="15"/>
      <c r="AW131" s="4"/>
      <c r="BA131" s="3"/>
      <c r="BE131" s="3"/>
      <c r="BG131" s="7"/>
      <c r="BH131" s="7"/>
      <c r="BI131" s="12"/>
      <c r="BJ131" s="12"/>
      <c r="BK131" s="4"/>
    </row>
    <row r="132" spans="26:63" x14ac:dyDescent="0.25">
      <c r="Z132" s="7"/>
      <c r="AA132" s="7"/>
      <c r="AB132" s="8"/>
      <c r="AC132" s="8"/>
      <c r="AE132" s="9"/>
      <c r="AF132" s="7"/>
      <c r="AJ132" s="2"/>
      <c r="AN132" s="4"/>
      <c r="AO132" s="4"/>
      <c r="AP132" s="15"/>
      <c r="AQ132" s="15"/>
      <c r="AR132" s="4"/>
      <c r="AS132" s="15"/>
      <c r="AT132" s="15"/>
      <c r="AU132" s="15"/>
      <c r="AV132" s="15"/>
      <c r="AW132" s="4"/>
      <c r="BA132" s="3"/>
      <c r="BE132" s="3"/>
      <c r="BG132" s="7"/>
      <c r="BH132" s="7"/>
      <c r="BI132" s="12"/>
      <c r="BJ132" s="12"/>
      <c r="BK132" s="4"/>
    </row>
    <row r="133" spans="26:63" x14ac:dyDescent="0.25">
      <c r="Z133" s="7"/>
      <c r="AA133" s="7"/>
      <c r="AB133" s="8"/>
      <c r="AC133" s="8"/>
      <c r="AE133" s="9"/>
      <c r="AF133" s="7"/>
      <c r="AJ133" s="2"/>
      <c r="AN133" s="4"/>
      <c r="AO133" s="4"/>
      <c r="AP133" s="15"/>
      <c r="AQ133" s="15"/>
      <c r="AR133" s="4"/>
      <c r="AS133" s="15"/>
      <c r="AT133" s="15"/>
      <c r="AU133" s="15"/>
      <c r="AV133" s="15"/>
      <c r="AW133" s="4"/>
      <c r="BA133" s="3"/>
      <c r="BE133" s="3"/>
      <c r="BG133" s="7"/>
      <c r="BH133" s="7"/>
      <c r="BI133" s="12"/>
      <c r="BJ133" s="12"/>
      <c r="BK133" s="4"/>
    </row>
    <row r="134" spans="26:63" x14ac:dyDescent="0.25">
      <c r="Z134" s="7"/>
      <c r="AA134" s="7"/>
      <c r="AB134" s="8"/>
      <c r="AC134" s="8"/>
      <c r="AE134" s="9"/>
      <c r="AF134" s="7"/>
      <c r="AJ134" s="2"/>
      <c r="AN134" s="4"/>
      <c r="AO134" s="4"/>
      <c r="AP134" s="15"/>
      <c r="AQ134" s="15"/>
      <c r="AR134" s="4"/>
      <c r="AS134" s="15"/>
      <c r="AT134" s="15"/>
      <c r="AU134" s="15"/>
      <c r="AV134" s="15"/>
      <c r="AW134" s="4"/>
      <c r="BA134" s="3"/>
      <c r="BE134" s="3"/>
      <c r="BG134" s="7"/>
      <c r="BH134" s="7"/>
      <c r="BI134" s="12"/>
      <c r="BJ134" s="12"/>
      <c r="BK134" s="4"/>
    </row>
    <row r="135" spans="26:63" x14ac:dyDescent="0.25">
      <c r="Z135" s="7"/>
      <c r="AA135" s="7"/>
      <c r="AB135" s="8"/>
      <c r="AC135" s="8"/>
      <c r="AE135" s="9"/>
      <c r="AF135" s="7"/>
      <c r="AJ135" s="2"/>
      <c r="AN135" s="4"/>
      <c r="AO135" s="4"/>
      <c r="AP135" s="15"/>
      <c r="AQ135" s="15"/>
      <c r="AR135" s="4"/>
      <c r="AS135" s="15"/>
      <c r="AT135" s="15"/>
      <c r="AU135" s="15"/>
      <c r="AV135" s="15"/>
      <c r="AW135" s="4"/>
      <c r="BA135" s="3"/>
      <c r="BE135" s="3"/>
      <c r="BG135" s="7"/>
      <c r="BH135" s="7"/>
      <c r="BI135" s="12"/>
      <c r="BJ135" s="12"/>
      <c r="BK135" s="4"/>
    </row>
    <row r="136" spans="26:63" x14ac:dyDescent="0.25">
      <c r="Z136" s="7"/>
      <c r="AA136" s="7"/>
      <c r="AB136" s="8"/>
      <c r="AC136" s="8"/>
      <c r="AE136" s="9"/>
      <c r="AF136" s="7"/>
      <c r="AJ136" s="2"/>
      <c r="AN136" s="4"/>
      <c r="AO136" s="4"/>
      <c r="AP136" s="15"/>
      <c r="AQ136" s="15"/>
      <c r="AR136" s="4"/>
      <c r="AS136" s="15"/>
      <c r="AT136" s="15"/>
      <c r="AU136" s="15"/>
      <c r="AV136" s="15"/>
      <c r="AW136" s="4"/>
      <c r="BA136" s="3"/>
      <c r="BE136" s="3"/>
      <c r="BG136" s="7"/>
      <c r="BH136" s="7"/>
      <c r="BI136" s="12"/>
      <c r="BJ136" s="12"/>
      <c r="BK136" s="4"/>
    </row>
    <row r="137" spans="26:63" x14ac:dyDescent="0.25">
      <c r="Z137" s="7"/>
      <c r="AA137" s="7"/>
      <c r="AB137" s="8"/>
      <c r="AC137" s="8"/>
      <c r="AE137" s="9"/>
      <c r="AF137" s="7"/>
      <c r="AJ137" s="2"/>
      <c r="AN137" s="4"/>
      <c r="AO137" s="4"/>
      <c r="AP137" s="15"/>
      <c r="AQ137" s="15"/>
      <c r="AR137" s="4"/>
      <c r="AS137" s="15"/>
      <c r="AT137" s="15"/>
      <c r="AU137" s="15"/>
      <c r="AV137" s="15"/>
      <c r="AW137" s="4"/>
      <c r="BA137" s="3"/>
      <c r="BE137" s="3"/>
      <c r="BG137" s="7"/>
      <c r="BH137" s="7"/>
      <c r="BI137" s="12"/>
      <c r="BJ137" s="12"/>
      <c r="BK137" s="4"/>
    </row>
    <row r="138" spans="26:63" x14ac:dyDescent="0.25">
      <c r="Z138" s="7"/>
      <c r="AA138" s="7"/>
      <c r="AB138" s="8"/>
      <c r="AC138" s="8"/>
      <c r="AE138" s="9"/>
      <c r="AF138" s="7"/>
      <c r="AJ138" s="2"/>
      <c r="AN138" s="4"/>
      <c r="AO138" s="4"/>
      <c r="AP138" s="15"/>
      <c r="AQ138" s="15"/>
      <c r="AR138" s="4"/>
      <c r="AS138" s="15"/>
      <c r="AT138" s="15"/>
      <c r="AU138" s="15"/>
      <c r="AV138" s="15"/>
      <c r="AW138" s="4"/>
      <c r="BA138" s="3"/>
      <c r="BE138" s="3"/>
      <c r="BG138" s="7"/>
      <c r="BH138" s="7"/>
      <c r="BI138" s="12"/>
      <c r="BJ138" s="12"/>
      <c r="BK138" s="4"/>
    </row>
    <row r="139" spans="26:63" x14ac:dyDescent="0.25">
      <c r="Z139" s="7"/>
      <c r="AA139" s="7"/>
      <c r="AB139" s="8"/>
      <c r="AC139" s="8"/>
      <c r="AE139" s="9"/>
      <c r="AF139" s="7"/>
      <c r="AJ139" s="2"/>
      <c r="AN139" s="4"/>
      <c r="AO139" s="4"/>
      <c r="AP139" s="15"/>
      <c r="AQ139" s="15"/>
      <c r="AR139" s="4"/>
      <c r="AS139" s="15"/>
      <c r="AT139" s="15"/>
      <c r="AU139" s="15"/>
      <c r="AV139" s="15"/>
      <c r="AW139" s="4"/>
      <c r="BA139" s="3"/>
      <c r="BE139" s="3"/>
      <c r="BG139" s="7"/>
      <c r="BH139" s="7"/>
      <c r="BI139" s="12"/>
      <c r="BJ139" s="12"/>
      <c r="BK139" s="4"/>
    </row>
    <row r="140" spans="26:63" x14ac:dyDescent="0.25">
      <c r="Z140" s="7"/>
      <c r="AA140" s="7"/>
      <c r="AB140" s="8"/>
      <c r="AC140" s="8"/>
      <c r="AE140" s="9"/>
      <c r="AF140" s="7"/>
      <c r="AJ140" s="2"/>
      <c r="AN140" s="4"/>
      <c r="AO140" s="4"/>
      <c r="AP140" s="15"/>
      <c r="AQ140" s="15"/>
      <c r="AR140" s="4"/>
      <c r="AS140" s="15"/>
      <c r="AT140" s="15"/>
      <c r="AU140" s="15"/>
      <c r="AV140" s="15"/>
      <c r="AW140" s="4"/>
      <c r="BA140" s="3"/>
      <c r="BE140" s="3"/>
      <c r="BG140" s="7"/>
      <c r="BH140" s="7"/>
      <c r="BI140" s="12"/>
      <c r="BJ140" s="12"/>
      <c r="BK140" s="4"/>
    </row>
    <row r="141" spans="26:63" x14ac:dyDescent="0.25">
      <c r="Z141" s="7"/>
      <c r="AA141" s="7"/>
      <c r="AB141" s="8"/>
      <c r="AC141" s="8"/>
      <c r="AE141" s="9"/>
      <c r="AF141" s="7"/>
      <c r="AJ141" s="2"/>
      <c r="AN141" s="4"/>
      <c r="AO141" s="4"/>
      <c r="AP141" s="15"/>
      <c r="AQ141" s="15"/>
      <c r="AR141" s="4"/>
      <c r="AS141" s="15"/>
      <c r="AT141" s="15"/>
      <c r="AU141" s="15"/>
      <c r="AV141" s="15"/>
      <c r="AW141" s="4"/>
      <c r="BA141" s="3"/>
      <c r="BE141" s="3"/>
      <c r="BG141" s="7"/>
      <c r="BH141" s="7"/>
      <c r="BI141" s="12"/>
      <c r="BJ141" s="12"/>
      <c r="BK141" s="4"/>
    </row>
    <row r="142" spans="26:63" x14ac:dyDescent="0.25">
      <c r="Z142" s="7"/>
      <c r="AA142" s="7"/>
      <c r="AB142" s="8"/>
      <c r="AC142" s="8"/>
      <c r="AE142" s="9"/>
      <c r="AF142" s="7"/>
      <c r="AJ142" s="2"/>
      <c r="AN142" s="4"/>
      <c r="AO142" s="4"/>
      <c r="AP142" s="15"/>
      <c r="AQ142" s="15"/>
      <c r="AR142" s="4"/>
      <c r="AS142" s="15"/>
      <c r="AT142" s="15"/>
      <c r="AU142" s="15"/>
      <c r="AV142" s="15"/>
      <c r="AW142" s="4"/>
      <c r="BA142" s="3"/>
      <c r="BE142" s="3"/>
      <c r="BG142" s="7"/>
      <c r="BH142" s="7"/>
      <c r="BI142" s="12"/>
      <c r="BJ142" s="12"/>
      <c r="BK142" s="4"/>
    </row>
    <row r="143" spans="26:63" x14ac:dyDescent="0.25">
      <c r="Z143" s="7"/>
      <c r="AA143" s="7"/>
      <c r="AB143" s="8"/>
      <c r="AC143" s="8"/>
      <c r="AE143" s="9"/>
      <c r="AF143" s="7"/>
      <c r="AJ143" s="2"/>
      <c r="AN143" s="4"/>
      <c r="AO143" s="4"/>
      <c r="AP143" s="15"/>
      <c r="AQ143" s="15"/>
      <c r="AR143" s="4"/>
      <c r="AS143" s="15"/>
      <c r="AT143" s="15"/>
      <c r="AU143" s="15"/>
      <c r="AV143" s="15"/>
      <c r="AW143" s="4"/>
      <c r="BA143" s="3"/>
      <c r="BE143" s="3"/>
      <c r="BG143" s="7"/>
      <c r="BH143" s="7"/>
      <c r="BI143" s="12"/>
      <c r="BJ143" s="12"/>
      <c r="BK143" s="4"/>
    </row>
    <row r="144" spans="26:63" x14ac:dyDescent="0.25">
      <c r="Z144" s="7"/>
      <c r="AA144" s="7"/>
      <c r="AB144" s="8"/>
      <c r="AC144" s="8"/>
      <c r="AE144" s="9"/>
      <c r="AF144" s="7"/>
      <c r="AJ144" s="2"/>
      <c r="AN144" s="4"/>
      <c r="AO144" s="4"/>
      <c r="AP144" s="15"/>
      <c r="AQ144" s="15"/>
      <c r="AR144" s="4"/>
      <c r="AS144" s="15"/>
      <c r="AT144" s="15"/>
      <c r="AU144" s="15"/>
      <c r="AV144" s="15"/>
      <c r="AW144" s="4"/>
      <c r="BA144" s="3"/>
      <c r="BE144" s="3"/>
      <c r="BG144" s="7"/>
      <c r="BH144" s="7"/>
      <c r="BI144" s="12"/>
      <c r="BJ144" s="12"/>
      <c r="BK144" s="4"/>
    </row>
    <row r="145" spans="26:63" x14ac:dyDescent="0.25">
      <c r="Z145" s="7"/>
      <c r="AA145" s="7"/>
      <c r="AB145" s="8"/>
      <c r="AC145" s="8"/>
      <c r="AE145" s="9"/>
      <c r="AF145" s="7"/>
      <c r="AJ145" s="2"/>
      <c r="AN145" s="4"/>
      <c r="AO145" s="4"/>
      <c r="AP145" s="15"/>
      <c r="AQ145" s="15"/>
      <c r="AR145" s="4"/>
      <c r="AS145" s="15"/>
      <c r="AT145" s="15"/>
      <c r="AU145" s="15"/>
      <c r="AV145" s="15"/>
      <c r="AW145" s="4"/>
      <c r="BA145" s="3"/>
      <c r="BE145" s="3"/>
      <c r="BG145" s="7"/>
      <c r="BH145" s="7"/>
      <c r="BI145" s="12"/>
      <c r="BJ145" s="12"/>
      <c r="BK145" s="4"/>
    </row>
    <row r="146" spans="26:63" x14ac:dyDescent="0.25">
      <c r="Z146" s="7"/>
      <c r="AA146" s="7"/>
      <c r="AB146" s="8"/>
      <c r="AC146" s="8"/>
      <c r="AE146" s="9"/>
      <c r="AF146" s="7"/>
      <c r="AJ146" s="2"/>
      <c r="AN146" s="4"/>
      <c r="AO146" s="4"/>
      <c r="AP146" s="15"/>
      <c r="AQ146" s="15"/>
      <c r="AR146" s="4"/>
      <c r="AS146" s="15"/>
      <c r="AT146" s="15"/>
      <c r="AU146" s="15"/>
      <c r="AV146" s="15"/>
      <c r="AW146" s="4"/>
      <c r="BA146" s="3"/>
      <c r="BE146" s="3"/>
      <c r="BG146" s="7"/>
      <c r="BH146" s="7"/>
      <c r="BI146" s="12"/>
      <c r="BJ146" s="12"/>
      <c r="BK146" s="4"/>
    </row>
    <row r="147" spans="26:63" x14ac:dyDescent="0.25">
      <c r="Z147" s="7"/>
      <c r="AA147" s="7"/>
      <c r="AB147" s="8"/>
      <c r="AC147" s="8"/>
      <c r="AE147" s="9"/>
      <c r="AF147" s="7"/>
      <c r="AJ147" s="2"/>
      <c r="AN147" s="4"/>
      <c r="AO147" s="4"/>
      <c r="AP147" s="15"/>
      <c r="AQ147" s="15"/>
      <c r="AR147" s="4"/>
      <c r="AS147" s="15"/>
      <c r="AT147" s="15"/>
      <c r="AU147" s="15"/>
      <c r="AV147" s="15"/>
      <c r="AW147" s="4"/>
      <c r="BA147" s="3"/>
      <c r="BE147" s="3"/>
      <c r="BG147" s="7"/>
      <c r="BH147" s="7"/>
      <c r="BI147" s="12"/>
      <c r="BJ147" s="12"/>
      <c r="BK147" s="4"/>
    </row>
    <row r="148" spans="26:63" x14ac:dyDescent="0.25">
      <c r="Z148" s="7"/>
      <c r="AA148" s="7"/>
      <c r="AB148" s="8"/>
      <c r="AC148" s="8"/>
      <c r="AE148" s="9"/>
      <c r="AF148" s="7"/>
      <c r="AJ148" s="2"/>
      <c r="AN148" s="4"/>
      <c r="AO148" s="4"/>
      <c r="AP148" s="15"/>
      <c r="AQ148" s="15"/>
      <c r="AR148" s="4"/>
      <c r="AS148" s="15"/>
      <c r="AT148" s="15"/>
      <c r="AU148" s="15"/>
      <c r="AV148" s="15"/>
      <c r="AW148" s="4"/>
      <c r="BA148" s="3"/>
      <c r="BE148" s="3"/>
      <c r="BG148" s="7"/>
      <c r="BH148" s="7"/>
      <c r="BI148" s="12"/>
      <c r="BJ148" s="12"/>
      <c r="BK148" s="4"/>
    </row>
    <row r="149" spans="26:63" x14ac:dyDescent="0.25">
      <c r="Z149" s="7"/>
      <c r="AA149" s="7"/>
      <c r="AB149" s="8"/>
      <c r="AC149" s="8"/>
      <c r="AE149" s="9"/>
      <c r="AF149" s="7"/>
      <c r="AJ149" s="2"/>
      <c r="AN149" s="4"/>
      <c r="AO149" s="4"/>
      <c r="AP149" s="15"/>
      <c r="AQ149" s="15"/>
      <c r="AR149" s="4"/>
      <c r="AS149" s="15"/>
      <c r="AT149" s="15"/>
      <c r="AU149" s="15"/>
      <c r="AV149" s="15"/>
      <c r="AW149" s="4"/>
      <c r="BA149" s="3"/>
      <c r="BE149" s="3"/>
      <c r="BG149" s="7"/>
      <c r="BH149" s="7"/>
      <c r="BI149" s="12"/>
      <c r="BJ149" s="12"/>
      <c r="BK149" s="4"/>
    </row>
    <row r="150" spans="26:63" x14ac:dyDescent="0.25">
      <c r="Z150" s="7"/>
      <c r="AA150" s="7"/>
      <c r="AB150" s="8"/>
      <c r="AC150" s="8"/>
      <c r="AE150" s="9"/>
      <c r="AF150" s="7"/>
      <c r="AJ150" s="2"/>
      <c r="AN150" s="4"/>
      <c r="AO150" s="4"/>
      <c r="AP150" s="15"/>
      <c r="AQ150" s="15"/>
      <c r="AR150" s="4"/>
      <c r="AS150" s="15"/>
      <c r="AT150" s="15"/>
      <c r="AU150" s="15"/>
      <c r="AV150" s="15"/>
      <c r="AW150" s="4"/>
      <c r="BA150" s="3"/>
      <c r="BE150" s="3"/>
      <c r="BG150" s="7"/>
      <c r="BH150" s="7"/>
      <c r="BI150" s="12"/>
      <c r="BJ150" s="12"/>
      <c r="BK150" s="4"/>
    </row>
    <row r="151" spans="26:63" x14ac:dyDescent="0.25">
      <c r="Z151" s="7"/>
      <c r="AA151" s="7"/>
      <c r="AB151" s="8"/>
      <c r="AC151" s="8"/>
      <c r="AE151" s="9"/>
      <c r="AF151" s="7"/>
      <c r="AJ151" s="2"/>
      <c r="AN151" s="4"/>
      <c r="AO151" s="4"/>
      <c r="AP151" s="15"/>
      <c r="AQ151" s="15"/>
      <c r="AR151" s="4"/>
      <c r="AS151" s="15"/>
      <c r="AT151" s="15"/>
      <c r="AU151" s="15"/>
      <c r="AV151" s="15"/>
      <c r="AW151" s="4"/>
      <c r="BA151" s="3"/>
      <c r="BE151" s="3"/>
      <c r="BG151" s="7"/>
      <c r="BH151" s="7"/>
      <c r="BI151" s="12"/>
      <c r="BJ151" s="12"/>
      <c r="BK151" s="4"/>
    </row>
    <row r="152" spans="26:63" x14ac:dyDescent="0.25">
      <c r="Z152" s="7"/>
      <c r="AA152" s="7"/>
      <c r="AB152" s="8"/>
      <c r="AC152" s="8"/>
      <c r="AE152" s="9"/>
      <c r="AF152" s="7"/>
      <c r="AJ152" s="2"/>
      <c r="AN152" s="4"/>
      <c r="AO152" s="4"/>
      <c r="AP152" s="15"/>
      <c r="AQ152" s="15"/>
      <c r="AR152" s="4"/>
      <c r="AS152" s="15"/>
      <c r="AT152" s="15"/>
      <c r="AU152" s="15"/>
      <c r="AV152" s="15"/>
      <c r="AW152" s="4"/>
      <c r="BA152" s="3"/>
      <c r="BE152" s="3"/>
      <c r="BG152" s="7"/>
      <c r="BH152" s="7"/>
      <c r="BI152" s="12"/>
      <c r="BJ152" s="12"/>
      <c r="BK152" s="4"/>
    </row>
    <row r="153" spans="26:63" x14ac:dyDescent="0.25">
      <c r="Z153" s="7"/>
      <c r="AA153" s="7"/>
      <c r="AB153" s="8"/>
      <c r="AC153" s="8"/>
      <c r="AE153" s="9"/>
      <c r="AF153" s="7"/>
      <c r="AJ153" s="2"/>
      <c r="AN153" s="4"/>
      <c r="AO153" s="4"/>
      <c r="AP153" s="15"/>
      <c r="AQ153" s="15"/>
      <c r="AR153" s="4"/>
      <c r="AS153" s="15"/>
      <c r="AT153" s="15"/>
      <c r="AU153" s="15"/>
      <c r="AV153" s="15"/>
      <c r="AW153" s="4"/>
      <c r="BA153" s="3"/>
      <c r="BE153" s="3"/>
      <c r="BG153" s="7"/>
      <c r="BH153" s="7"/>
      <c r="BI153" s="12"/>
      <c r="BJ153" s="12"/>
      <c r="BK153" s="4"/>
    </row>
    <row r="154" spans="26:63" x14ac:dyDescent="0.25">
      <c r="Z154" s="7"/>
      <c r="AA154" s="7"/>
      <c r="AB154" s="8"/>
      <c r="AC154" s="8"/>
      <c r="AE154" s="9"/>
      <c r="AF154" s="7"/>
      <c r="AJ154" s="2"/>
      <c r="AN154" s="4"/>
      <c r="AO154" s="4"/>
      <c r="AP154" s="15"/>
      <c r="AQ154" s="15"/>
      <c r="AR154" s="4"/>
      <c r="AS154" s="15"/>
      <c r="AT154" s="15"/>
      <c r="AU154" s="15"/>
      <c r="AV154" s="15"/>
      <c r="AW154" s="4"/>
      <c r="BA154" s="3"/>
      <c r="BE154" s="3"/>
      <c r="BG154" s="7"/>
      <c r="BH154" s="7"/>
      <c r="BI154" s="12"/>
      <c r="BJ154" s="12"/>
      <c r="BK154" s="4"/>
    </row>
    <row r="155" spans="26:63" x14ac:dyDescent="0.25">
      <c r="Z155" s="7"/>
      <c r="AA155" s="7"/>
      <c r="AB155" s="8"/>
      <c r="AC155" s="8"/>
      <c r="AE155" s="9"/>
      <c r="AF155" s="7"/>
      <c r="AJ155" s="2"/>
      <c r="AN155" s="4"/>
      <c r="AO155" s="4"/>
      <c r="AP155" s="15"/>
      <c r="AQ155" s="15"/>
      <c r="AR155" s="4"/>
      <c r="AS155" s="15"/>
      <c r="AT155" s="15"/>
      <c r="AU155" s="15"/>
      <c r="AV155" s="15"/>
      <c r="AW155" s="4"/>
      <c r="BA155" s="3"/>
      <c r="BE155" s="3"/>
      <c r="BG155" s="7"/>
      <c r="BH155" s="7"/>
      <c r="BI155" s="12"/>
      <c r="BJ155" s="12"/>
      <c r="BK155" s="4"/>
    </row>
    <row r="156" spans="26:63" x14ac:dyDescent="0.25">
      <c r="Z156" s="7"/>
      <c r="AA156" s="7"/>
      <c r="AB156" s="8"/>
      <c r="AC156" s="8"/>
      <c r="AE156" s="9"/>
      <c r="AF156" s="7"/>
      <c r="AJ156" s="2"/>
      <c r="AN156" s="4"/>
      <c r="AO156" s="4"/>
      <c r="AP156" s="15"/>
      <c r="AQ156" s="15"/>
      <c r="AR156" s="4"/>
      <c r="AS156" s="15"/>
      <c r="AT156" s="15"/>
      <c r="AU156" s="15"/>
      <c r="AV156" s="15"/>
      <c r="AW156" s="4"/>
      <c r="BA156" s="3"/>
      <c r="BE156" s="3"/>
      <c r="BG156" s="7"/>
      <c r="BH156" s="7"/>
      <c r="BI156" s="12"/>
      <c r="BJ156" s="12"/>
      <c r="BK156" s="4"/>
    </row>
    <row r="157" spans="26:63" x14ac:dyDescent="0.25">
      <c r="Z157" s="7"/>
      <c r="AA157" s="7"/>
      <c r="AB157" s="8"/>
      <c r="AC157" s="8"/>
      <c r="AE157" s="9"/>
      <c r="AF157" s="7"/>
      <c r="AJ157" s="2"/>
      <c r="AN157" s="4"/>
      <c r="AO157" s="4"/>
      <c r="AP157" s="15"/>
      <c r="AQ157" s="15"/>
      <c r="AR157" s="4"/>
      <c r="AS157" s="15"/>
      <c r="AT157" s="15"/>
      <c r="AU157" s="15"/>
      <c r="AV157" s="15"/>
      <c r="AW157" s="4"/>
      <c r="BA157" s="3"/>
      <c r="BE157" s="3"/>
      <c r="BG157" s="7"/>
      <c r="BH157" s="7"/>
      <c r="BI157" s="12"/>
      <c r="BJ157" s="12"/>
      <c r="BK157" s="4"/>
    </row>
    <row r="158" spans="26:63" x14ac:dyDescent="0.25">
      <c r="Z158" s="7"/>
      <c r="AA158" s="7"/>
      <c r="AB158" s="8"/>
      <c r="AC158" s="8"/>
      <c r="AE158" s="9"/>
      <c r="AF158" s="7"/>
      <c r="AJ158" s="2"/>
      <c r="AN158" s="4"/>
      <c r="AO158" s="4"/>
      <c r="AP158" s="15"/>
      <c r="AQ158" s="15"/>
      <c r="AR158" s="4"/>
      <c r="AS158" s="15"/>
      <c r="AT158" s="15"/>
      <c r="AU158" s="15"/>
      <c r="AV158" s="15"/>
      <c r="AW158" s="4"/>
      <c r="BA158" s="3"/>
      <c r="BE158" s="3"/>
      <c r="BG158" s="7"/>
      <c r="BH158" s="7"/>
      <c r="BI158" s="12"/>
      <c r="BJ158" s="12"/>
      <c r="BK158" s="4"/>
    </row>
    <row r="159" spans="26:63" x14ac:dyDescent="0.25">
      <c r="Z159" s="7"/>
      <c r="AA159" s="7"/>
      <c r="AB159" s="8"/>
      <c r="AC159" s="8"/>
      <c r="AE159" s="9"/>
      <c r="AF159" s="7"/>
      <c r="AJ159" s="2"/>
      <c r="AN159" s="4"/>
      <c r="AO159" s="4"/>
      <c r="AP159" s="15"/>
      <c r="AQ159" s="15"/>
      <c r="AR159" s="4"/>
      <c r="AS159" s="15"/>
      <c r="AT159" s="15"/>
      <c r="AU159" s="15"/>
      <c r="AV159" s="15"/>
      <c r="AW159" s="4"/>
      <c r="BA159" s="3"/>
      <c r="BE159" s="3"/>
      <c r="BG159" s="7"/>
      <c r="BH159" s="7"/>
      <c r="BI159" s="12"/>
      <c r="BJ159" s="12"/>
      <c r="BK159" s="4"/>
    </row>
    <row r="160" spans="26:63" x14ac:dyDescent="0.25">
      <c r="Z160" s="7"/>
      <c r="AA160" s="7"/>
      <c r="AB160" s="8"/>
      <c r="AC160" s="8"/>
      <c r="AE160" s="9"/>
      <c r="AF160" s="7"/>
      <c r="AJ160" s="2"/>
      <c r="AN160" s="4"/>
      <c r="AO160" s="4"/>
      <c r="AP160" s="15"/>
      <c r="AQ160" s="15"/>
      <c r="AR160" s="4"/>
      <c r="AS160" s="15"/>
      <c r="AT160" s="15"/>
      <c r="AU160" s="15"/>
      <c r="AV160" s="15"/>
      <c r="AW160" s="4"/>
      <c r="BA160" s="3"/>
      <c r="BE160" s="3"/>
      <c r="BG160" s="7"/>
      <c r="BH160" s="7"/>
      <c r="BI160" s="12"/>
      <c r="BJ160" s="12"/>
      <c r="BK160" s="4"/>
    </row>
    <row r="161" spans="26:63" x14ac:dyDescent="0.25">
      <c r="Z161" s="7"/>
      <c r="AA161" s="7"/>
      <c r="AB161" s="8"/>
      <c r="AC161" s="8"/>
      <c r="AE161" s="9"/>
      <c r="AF161" s="7"/>
      <c r="AJ161" s="2"/>
      <c r="AN161" s="4"/>
      <c r="AO161" s="4"/>
      <c r="AP161" s="15"/>
      <c r="AQ161" s="15"/>
      <c r="AR161" s="4"/>
      <c r="AS161" s="15"/>
      <c r="AT161" s="15"/>
      <c r="AU161" s="15"/>
      <c r="AV161" s="15"/>
      <c r="AW161" s="4"/>
      <c r="BA161" s="3"/>
      <c r="BE161" s="3"/>
      <c r="BG161" s="7"/>
      <c r="BH161" s="7"/>
      <c r="BI161" s="12"/>
      <c r="BJ161" s="12"/>
      <c r="BK161" s="4"/>
    </row>
    <row r="162" spans="26:63" x14ac:dyDescent="0.25">
      <c r="Z162" s="7"/>
      <c r="AA162" s="7"/>
      <c r="AB162" s="8"/>
      <c r="AC162" s="8"/>
      <c r="AE162" s="9"/>
      <c r="AF162" s="7"/>
      <c r="AJ162" s="2"/>
      <c r="AN162" s="4"/>
      <c r="AO162" s="4"/>
      <c r="AP162" s="15"/>
      <c r="AQ162" s="15"/>
      <c r="AR162" s="4"/>
      <c r="AS162" s="15"/>
      <c r="AT162" s="15"/>
      <c r="AU162" s="15"/>
      <c r="AV162" s="15"/>
      <c r="AW162" s="4"/>
      <c r="BA162" s="3"/>
      <c r="BE162" s="3"/>
      <c r="BG162" s="7"/>
      <c r="BH162" s="7"/>
      <c r="BI162" s="12"/>
      <c r="BJ162" s="12"/>
      <c r="BK162" s="4"/>
    </row>
    <row r="163" spans="26:63" x14ac:dyDescent="0.25">
      <c r="Z163" s="7"/>
      <c r="AA163" s="7"/>
      <c r="AB163" s="8"/>
      <c r="AC163" s="8"/>
      <c r="AE163" s="9"/>
      <c r="AF163" s="7"/>
      <c r="AJ163" s="2"/>
      <c r="AN163" s="4"/>
      <c r="AO163" s="4"/>
      <c r="AP163" s="15"/>
      <c r="AQ163" s="15"/>
      <c r="AR163" s="4"/>
      <c r="AS163" s="15"/>
      <c r="AT163" s="15"/>
      <c r="AU163" s="15"/>
      <c r="AV163" s="15"/>
      <c r="AW163" s="4"/>
      <c r="BA163" s="3"/>
      <c r="BE163" s="3"/>
      <c r="BG163" s="7"/>
      <c r="BH163" s="7"/>
      <c r="BI163" s="12"/>
      <c r="BJ163" s="12"/>
      <c r="BK163" s="4"/>
    </row>
    <row r="164" spans="26:63" x14ac:dyDescent="0.25">
      <c r="Z164" s="7"/>
      <c r="AA164" s="7"/>
      <c r="AB164" s="8"/>
      <c r="AC164" s="8"/>
      <c r="AE164" s="9"/>
      <c r="AF164" s="7"/>
      <c r="AJ164" s="2"/>
      <c r="AN164" s="4"/>
      <c r="AO164" s="4"/>
      <c r="AP164" s="15"/>
      <c r="AQ164" s="15"/>
      <c r="AR164" s="4"/>
      <c r="AS164" s="15"/>
      <c r="AT164" s="15"/>
      <c r="AU164" s="15"/>
      <c r="AV164" s="15"/>
      <c r="AW164" s="4"/>
      <c r="BA164" s="3"/>
      <c r="BE164" s="3"/>
      <c r="BG164" s="7"/>
      <c r="BH164" s="7"/>
      <c r="BI164" s="12"/>
      <c r="BJ164" s="12"/>
      <c r="BK164" s="4"/>
    </row>
    <row r="165" spans="26:63" x14ac:dyDescent="0.25">
      <c r="Z165" s="7"/>
      <c r="AA165" s="7"/>
      <c r="AB165" s="8"/>
      <c r="AC165" s="8"/>
      <c r="AE165" s="9"/>
      <c r="AF165" s="7"/>
      <c r="AJ165" s="2"/>
      <c r="AN165" s="4"/>
      <c r="AO165" s="4"/>
      <c r="AP165" s="15"/>
      <c r="AQ165" s="15"/>
      <c r="AR165" s="4"/>
      <c r="AS165" s="15"/>
      <c r="AT165" s="15"/>
      <c r="AU165" s="15"/>
      <c r="AV165" s="15"/>
      <c r="AW165" s="4"/>
      <c r="BA165" s="3"/>
      <c r="BE165" s="3"/>
      <c r="BG165" s="7"/>
      <c r="BH165" s="7"/>
      <c r="BI165" s="12"/>
      <c r="BJ165" s="12"/>
      <c r="BK165" s="4"/>
    </row>
    <row r="166" spans="26:63" x14ac:dyDescent="0.25">
      <c r="Z166" s="7"/>
      <c r="AA166" s="7"/>
      <c r="AB166" s="8"/>
      <c r="AC166" s="8"/>
      <c r="AE166" s="9"/>
      <c r="AF166" s="7"/>
      <c r="AJ166" s="2"/>
      <c r="AN166" s="4"/>
      <c r="AO166" s="4"/>
      <c r="AP166" s="15"/>
      <c r="AQ166" s="15"/>
      <c r="AR166" s="4"/>
      <c r="AS166" s="15"/>
      <c r="AT166" s="15"/>
      <c r="AU166" s="15"/>
      <c r="AV166" s="15"/>
      <c r="AW166" s="4"/>
      <c r="BA166" s="3"/>
      <c r="BE166" s="3"/>
      <c r="BG166" s="7"/>
      <c r="BH166" s="7"/>
      <c r="BI166" s="12"/>
      <c r="BJ166" s="12"/>
      <c r="BK166" s="4"/>
    </row>
    <row r="167" spans="26:63" x14ac:dyDescent="0.25">
      <c r="Z167" s="7"/>
      <c r="AA167" s="7"/>
      <c r="AB167" s="8"/>
      <c r="AC167" s="8"/>
      <c r="AE167" s="9"/>
      <c r="AF167" s="7"/>
      <c r="AJ167" s="2"/>
      <c r="AN167" s="4"/>
      <c r="AO167" s="4"/>
      <c r="AP167" s="15"/>
      <c r="AQ167" s="15"/>
      <c r="AR167" s="4"/>
      <c r="AS167" s="15"/>
      <c r="AT167" s="15"/>
      <c r="AU167" s="15"/>
      <c r="AV167" s="15"/>
      <c r="AW167" s="4"/>
      <c r="BA167" s="3"/>
      <c r="BE167" s="3"/>
      <c r="BG167" s="7"/>
      <c r="BH167" s="7"/>
      <c r="BI167" s="12"/>
      <c r="BJ167" s="12"/>
      <c r="BK167" s="4"/>
    </row>
    <row r="168" spans="26:63" x14ac:dyDescent="0.25">
      <c r="Z168" s="7"/>
      <c r="AA168" s="7"/>
      <c r="AB168" s="8"/>
      <c r="AC168" s="8"/>
      <c r="AE168" s="9"/>
      <c r="AF168" s="7"/>
      <c r="AJ168" s="2"/>
      <c r="AN168" s="4"/>
      <c r="AO168" s="4"/>
      <c r="AP168" s="15"/>
      <c r="AQ168" s="15"/>
      <c r="AR168" s="4"/>
      <c r="AS168" s="15"/>
      <c r="AT168" s="15"/>
      <c r="AU168" s="15"/>
      <c r="AV168" s="15"/>
      <c r="AW168" s="4"/>
      <c r="BA168" s="3"/>
      <c r="BE168" s="3"/>
      <c r="BG168" s="7"/>
      <c r="BH168" s="7"/>
      <c r="BI168" s="12"/>
      <c r="BJ168" s="12"/>
      <c r="BK168" s="4"/>
    </row>
    <row r="169" spans="26:63" x14ac:dyDescent="0.25">
      <c r="Z169" s="7"/>
      <c r="AA169" s="7"/>
      <c r="AB169" s="8"/>
      <c r="AC169" s="8"/>
      <c r="AE169" s="9"/>
      <c r="AF169" s="7"/>
      <c r="AJ169" s="2"/>
      <c r="AN169" s="4"/>
      <c r="AO169" s="4"/>
      <c r="AP169" s="15"/>
      <c r="AQ169" s="15"/>
      <c r="AR169" s="4"/>
      <c r="AS169" s="15"/>
      <c r="AT169" s="15"/>
      <c r="AU169" s="15"/>
      <c r="AV169" s="15"/>
      <c r="AW169" s="4"/>
      <c r="BA169" s="3"/>
      <c r="BE169" s="3"/>
      <c r="BG169" s="7"/>
      <c r="BH169" s="7"/>
      <c r="BI169" s="12"/>
      <c r="BJ169" s="12"/>
      <c r="BK169" s="4"/>
    </row>
    <row r="170" spans="26:63" x14ac:dyDescent="0.25">
      <c r="Z170" s="7"/>
      <c r="AA170" s="7"/>
      <c r="AB170" s="8"/>
      <c r="AC170" s="8"/>
      <c r="AE170" s="9"/>
      <c r="AF170" s="7"/>
      <c r="AJ170" s="2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BA170" s="3"/>
      <c r="BE170" s="3"/>
      <c r="BG170" s="7"/>
      <c r="BH170" s="7"/>
      <c r="BI170" s="12"/>
      <c r="BJ170" s="12"/>
      <c r="BK170" s="4"/>
    </row>
    <row r="171" spans="26:63" x14ac:dyDescent="0.25">
      <c r="Z171" s="7"/>
      <c r="AA171" s="7"/>
      <c r="AB171" s="8"/>
      <c r="AC171" s="8"/>
      <c r="AE171" s="9"/>
      <c r="AF171" s="7"/>
      <c r="AJ171" s="2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BA171" s="3"/>
      <c r="BE171" s="3"/>
      <c r="BG171" s="7"/>
      <c r="BH171" s="7"/>
      <c r="BI171" s="12"/>
      <c r="BJ171" s="12"/>
      <c r="BK171" s="4"/>
    </row>
    <row r="172" spans="26:63" x14ac:dyDescent="0.25">
      <c r="Z172" s="7"/>
      <c r="AA172" s="7"/>
      <c r="AB172" s="8"/>
      <c r="AC172" s="8"/>
      <c r="AE172" s="9"/>
      <c r="AF172" s="7"/>
      <c r="AJ172" s="2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BA172" s="3"/>
      <c r="BE172" s="3"/>
      <c r="BG172" s="7"/>
      <c r="BH172" s="7"/>
      <c r="BI172" s="12"/>
      <c r="BJ172" s="12"/>
      <c r="BK172" s="4"/>
    </row>
    <row r="173" spans="26:63" x14ac:dyDescent="0.25">
      <c r="Z173" s="7"/>
      <c r="AA173" s="7"/>
      <c r="AB173" s="8"/>
      <c r="AC173" s="8"/>
      <c r="AE173" s="9"/>
      <c r="AF173" s="7"/>
      <c r="AJ173" s="2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BA173" s="3"/>
      <c r="BE173" s="3"/>
      <c r="BG173" s="7"/>
      <c r="BH173" s="7"/>
      <c r="BI173" s="12"/>
      <c r="BJ173" s="12"/>
      <c r="BK173" s="4"/>
    </row>
    <row r="174" spans="26:63" x14ac:dyDescent="0.25">
      <c r="Z174" s="7"/>
      <c r="AA174" s="7"/>
      <c r="AB174" s="8"/>
      <c r="AC174" s="8"/>
      <c r="AE174" s="9"/>
      <c r="AF174" s="7"/>
      <c r="AJ174" s="2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BA174" s="3"/>
      <c r="BE174" s="3"/>
      <c r="BG174" s="7"/>
      <c r="BH174" s="7"/>
      <c r="BI174" s="12"/>
      <c r="BJ174" s="12"/>
      <c r="BK174" s="4"/>
    </row>
    <row r="175" spans="26:63" x14ac:dyDescent="0.25">
      <c r="Z175" s="7"/>
      <c r="AA175" s="7"/>
      <c r="AB175" s="8"/>
      <c r="AC175" s="8"/>
      <c r="AE175" s="9"/>
      <c r="AF175" s="7"/>
      <c r="AJ175" s="2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BA175" s="3"/>
      <c r="BE175" s="3"/>
      <c r="BG175" s="7"/>
      <c r="BH175" s="7"/>
      <c r="BI175" s="12"/>
      <c r="BJ175" s="12"/>
      <c r="BK175" s="4"/>
    </row>
  </sheetData>
  <mergeCells count="5">
    <mergeCell ref="AH1:AJ1"/>
    <mergeCell ref="AL1:AN1"/>
    <mergeCell ref="AY1:BA1"/>
    <mergeCell ref="BC1:BE1"/>
    <mergeCell ref="AE1:A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Kovan</dc:creator>
  <cp:lastModifiedBy>Kovan</cp:lastModifiedBy>
  <dcterms:created xsi:type="dcterms:W3CDTF">2022-12-07T10:09:09Z</dcterms:created>
  <dcterms:modified xsi:type="dcterms:W3CDTF">2023-02-15T16:57:35Z</dcterms:modified>
</cp:coreProperties>
</file>