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73AF5281-1D3D-44DC-94CF-002B33BEE7EB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N53" i="1" l="1"/>
  <c r="AN54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Z3" i="1" l="1"/>
  <c r="BA3" i="1"/>
  <c r="BA2" i="1"/>
  <c r="AZ2" i="1"/>
  <c r="BB3" i="1" l="1"/>
  <c r="BB2" i="1"/>
  <c r="AV3" i="1"/>
  <c r="AR3" i="1"/>
  <c r="AN3" i="1"/>
  <c r="AN2" i="1"/>
  <c r="AJ3" i="1"/>
  <c r="AJ2" i="1"/>
  <c r="AV2" i="1"/>
  <c r="AR2" i="1"/>
</calcChain>
</file>

<file path=xl/sharedStrings.xml><?xml version="1.0" encoding="utf-8"?>
<sst xmlns="http://schemas.openxmlformats.org/spreadsheetml/2006/main" count="722" uniqueCount="458">
  <si>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</si>
  <si>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</si>
  <si>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</si>
  <si>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</si>
  <si>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</si>
  <si>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</si>
  <si>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</si>
  <si>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</si>
  <si>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</si>
  <si>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</si>
  <si>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</si>
  <si>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</si>
  <si>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</si>
  <si>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</si>
  <si>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</si>
  <si>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</si>
  <si>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</si>
  <si>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</si>
  <si>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</si>
  <si>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</si>
  <si>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</si>
  <si>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</si>
  <si>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</si>
  <si>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</si>
  <si>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</si>
  <si>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</si>
  <si>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</si>
  <si>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</si>
  <si>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</si>
  <si>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</si>
  <si>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</si>
  <si>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1-1</t>
  </si>
  <si>
    <t>2,ov25,BTTS-Y</t>
  </si>
  <si>
    <t>1X,un25,BTTS-N</t>
  </si>
  <si>
    <t>2,ov25,BTTS-N</t>
  </si>
  <si>
    <t>2-2</t>
  </si>
  <si>
    <t>41.6%</t>
  </si>
  <si>
    <t>3-1</t>
  </si>
  <si>
    <t>1X,ov25,BTTS-Y</t>
  </si>
  <si>
    <t>Date</t>
  </si>
  <si>
    <t>xgH</t>
  </si>
  <si>
    <t>xgA</t>
  </si>
  <si>
    <t>25.5%</t>
  </si>
  <si>
    <t>41.3%</t>
  </si>
  <si>
    <t>39.8%</t>
  </si>
  <si>
    <t>28.2%</t>
  </si>
  <si>
    <t>HXSC</t>
  </si>
  <si>
    <t>AXSC</t>
  </si>
  <si>
    <t>CornersAvg</t>
  </si>
  <si>
    <t>43.2%</t>
  </si>
  <si>
    <t>39.7%</t>
  </si>
  <si>
    <t>20.0%</t>
  </si>
  <si>
    <t>EC</t>
  </si>
  <si>
    <t>55.2%</t>
  </si>
  <si>
    <t>47.0%</t>
  </si>
  <si>
    <t>30.2%</t>
  </si>
  <si>
    <t>63.1%</t>
  </si>
  <si>
    <t>21.5%</t>
  </si>
  <si>
    <t>B1</t>
  </si>
  <si>
    <t>66.6%</t>
  </si>
  <si>
    <t>42.5%</t>
  </si>
  <si>
    <t>57.4%</t>
  </si>
  <si>
    <t>21.7%</t>
  </si>
  <si>
    <t>Eupen</t>
  </si>
  <si>
    <t>17.6%</t>
  </si>
  <si>
    <t>24.7%</t>
  </si>
  <si>
    <t>60.2%</t>
  </si>
  <si>
    <t>20.4%</t>
  </si>
  <si>
    <t>29.5%</t>
  </si>
  <si>
    <t>62.8%</t>
  </si>
  <si>
    <t>Genk</t>
  </si>
  <si>
    <t>20.8%</t>
  </si>
  <si>
    <t>24.6%</t>
  </si>
  <si>
    <t>58.2%</t>
  </si>
  <si>
    <t>34.5%</t>
  </si>
  <si>
    <t>Yeovil</t>
  </si>
  <si>
    <t>58.3%</t>
  </si>
  <si>
    <t>31.4%</t>
  </si>
  <si>
    <t>19.6%</t>
  </si>
  <si>
    <t>18.4%</t>
  </si>
  <si>
    <t>44.8%</t>
  </si>
  <si>
    <t>Barnet</t>
  </si>
  <si>
    <t>Eastleigh</t>
  </si>
  <si>
    <t>Solihull</t>
  </si>
  <si>
    <t>Aldershot</t>
  </si>
  <si>
    <t>43.4%</t>
  </si>
  <si>
    <t>75.4%</t>
  </si>
  <si>
    <t>59.5%</t>
  </si>
  <si>
    <t>3-2</t>
  </si>
  <si>
    <t>5.8%</t>
  </si>
  <si>
    <t>67.1%</t>
  </si>
  <si>
    <t>29.8%</t>
  </si>
  <si>
    <t>1-3</t>
  </si>
  <si>
    <t>32.4%</t>
  </si>
  <si>
    <t>42.4%</t>
  </si>
  <si>
    <t>56.5%</t>
  </si>
  <si>
    <t>E1</t>
  </si>
  <si>
    <t>17.2%</t>
  </si>
  <si>
    <t>16.8%</t>
  </si>
  <si>
    <t>25.6%</t>
  </si>
  <si>
    <t>23.4%</t>
  </si>
  <si>
    <t>50.6%</t>
  </si>
  <si>
    <t>48.8%</t>
  </si>
  <si>
    <t>F2</t>
  </si>
  <si>
    <t>Sochaux</t>
  </si>
  <si>
    <t>Caen</t>
  </si>
  <si>
    <t>32.2%</t>
  </si>
  <si>
    <t>26.1%</t>
  </si>
  <si>
    <t>31.1%</t>
  </si>
  <si>
    <t>N1</t>
  </si>
  <si>
    <t>49.9%</t>
  </si>
  <si>
    <t>39.0%</t>
  </si>
  <si>
    <t>P1</t>
  </si>
  <si>
    <t>Arouca</t>
  </si>
  <si>
    <t>33.2%</t>
  </si>
  <si>
    <t>47.6%</t>
  </si>
  <si>
    <t>Sp Lisbon</t>
  </si>
  <si>
    <t>40.5%</t>
  </si>
  <si>
    <t>SP1</t>
  </si>
  <si>
    <t>22.2%</t>
  </si>
  <si>
    <t>77.8%</t>
  </si>
  <si>
    <t>1-0</t>
  </si>
  <si>
    <t>72.8%</t>
  </si>
  <si>
    <t>T1</t>
  </si>
  <si>
    <t>Ad. Demirspor</t>
  </si>
  <si>
    <t>Giresunspor</t>
  </si>
  <si>
    <t>66.8%</t>
  </si>
  <si>
    <t>53.3%</t>
  </si>
  <si>
    <t>20.7%</t>
  </si>
  <si>
    <t>25.7%</t>
  </si>
  <si>
    <t>54.9%</t>
  </si>
  <si>
    <t>52.4%</t>
  </si>
  <si>
    <t>51.4%</t>
  </si>
  <si>
    <t>50.2%</t>
  </si>
  <si>
    <t>24.2%</t>
  </si>
  <si>
    <t>49.6%</t>
  </si>
  <si>
    <t>39.3%</t>
  </si>
  <si>
    <t>67.3%</t>
  </si>
  <si>
    <t>42.9%</t>
  </si>
  <si>
    <t>23.3%</t>
  </si>
  <si>
    <t>61.7%</t>
  </si>
  <si>
    <t>36.5%</t>
  </si>
  <si>
    <t>69.5%</t>
  </si>
  <si>
    <t>52.5%</t>
  </si>
  <si>
    <t>54.8%</t>
  </si>
  <si>
    <t>28.7%</t>
  </si>
  <si>
    <t>37.4%</t>
  </si>
  <si>
    <t>34.2%</t>
  </si>
  <si>
    <t>35.8%</t>
  </si>
  <si>
    <t>30.0%</t>
  </si>
  <si>
    <t>29.4%</t>
  </si>
  <si>
    <t>34.1%</t>
  </si>
  <si>
    <t>26.6%</t>
  </si>
  <si>
    <t>47.7%</t>
  </si>
  <si>
    <t>37.0%</t>
  </si>
  <si>
    <t>60.8%</t>
  </si>
  <si>
    <t>35.6%</t>
  </si>
  <si>
    <t>26.9%</t>
  </si>
  <si>
    <t>79.3%</t>
  </si>
  <si>
    <t>55.4%</t>
  </si>
  <si>
    <t>68.8%</t>
  </si>
  <si>
    <t>30.4%</t>
  </si>
  <si>
    <t>2-0</t>
  </si>
  <si>
    <t>E2</t>
  </si>
  <si>
    <t>46.0%</t>
  </si>
  <si>
    <t>61.5%</t>
  </si>
  <si>
    <t>56.9%</t>
  </si>
  <si>
    <t>45.3%</t>
  </si>
  <si>
    <t>53.2%</t>
  </si>
  <si>
    <t>46.4%</t>
  </si>
  <si>
    <t>Oxford</t>
  </si>
  <si>
    <t>23.1%</t>
  </si>
  <si>
    <t>51.8%</t>
  </si>
  <si>
    <t>23.9%</t>
  </si>
  <si>
    <t>23.6%</t>
  </si>
  <si>
    <t>44.2%</t>
  </si>
  <si>
    <t>47.5%</t>
  </si>
  <si>
    <t>E3</t>
  </si>
  <si>
    <t>Barrow</t>
  </si>
  <si>
    <t>Salford</t>
  </si>
  <si>
    <t>Carlisle</t>
  </si>
  <si>
    <t>42.6%</t>
  </si>
  <si>
    <t>Stockport</t>
  </si>
  <si>
    <t>26.8%</t>
  </si>
  <si>
    <t>25.3%</t>
  </si>
  <si>
    <t>36.9%</t>
  </si>
  <si>
    <t>23.7%</t>
  </si>
  <si>
    <t>39.5%</t>
  </si>
  <si>
    <t>60.5%</t>
  </si>
  <si>
    <t>53.9%</t>
  </si>
  <si>
    <t>48.1%</t>
  </si>
  <si>
    <t>57.7%</t>
  </si>
  <si>
    <t>46.3%</t>
  </si>
  <si>
    <t>53.6%</t>
  </si>
  <si>
    <t>Boreham Wood</t>
  </si>
  <si>
    <t>Torquay</t>
  </si>
  <si>
    <t>24.3%</t>
  </si>
  <si>
    <t>Wealdstone</t>
  </si>
  <si>
    <t>31.2%</t>
  </si>
  <si>
    <t>34.9%</t>
  </si>
  <si>
    <t>58.0%</t>
  </si>
  <si>
    <t>31.0%</t>
  </si>
  <si>
    <t>63.6%</t>
  </si>
  <si>
    <t>40.4%</t>
  </si>
  <si>
    <t>66.3%</t>
  </si>
  <si>
    <t>19.7%</t>
  </si>
  <si>
    <t>80.5%</t>
  </si>
  <si>
    <t>76.3%</t>
  </si>
  <si>
    <t>Notts County</t>
  </si>
  <si>
    <t>35.5%</t>
  </si>
  <si>
    <t>28.9%</t>
  </si>
  <si>
    <t>31.5%</t>
  </si>
  <si>
    <t>38.4%</t>
  </si>
  <si>
    <t>41.9%</t>
  </si>
  <si>
    <t>0-1</t>
  </si>
  <si>
    <t>38.6%</t>
  </si>
  <si>
    <t>61.0%</t>
  </si>
  <si>
    <t>24.1%</t>
  </si>
  <si>
    <t>56.2%</t>
  </si>
  <si>
    <t>43.5%</t>
  </si>
  <si>
    <t>Waalwijk</t>
  </si>
  <si>
    <t>Go Ahead Eagles</t>
  </si>
  <si>
    <t>29.3%</t>
  </si>
  <si>
    <t>69.8%</t>
  </si>
  <si>
    <t>29.6%</t>
  </si>
  <si>
    <t>Pacos Ferreira</t>
  </si>
  <si>
    <t>Sp Braga</t>
  </si>
  <si>
    <t>Benfica</t>
  </si>
  <si>
    <t>Porto</t>
  </si>
  <si>
    <t>36.1%</t>
  </si>
  <si>
    <t>14.6%</t>
  </si>
  <si>
    <t>58.1%</t>
  </si>
  <si>
    <t>67.8%</t>
  </si>
  <si>
    <t>45.9%</t>
  </si>
  <si>
    <t>27.4%</t>
  </si>
  <si>
    <t>26.2%</t>
  </si>
  <si>
    <t>Betis</t>
  </si>
  <si>
    <t>42.8%</t>
  </si>
  <si>
    <t>46.5%</t>
  </si>
  <si>
    <t>10.3%</t>
  </si>
  <si>
    <t>50.0%</t>
  </si>
  <si>
    <t>35.1%</t>
  </si>
  <si>
    <t>66.2%</t>
  </si>
  <si>
    <t>Kasimpasa</t>
  </si>
  <si>
    <t>Buyuksehyr</t>
  </si>
  <si>
    <t>46.6%</t>
  </si>
  <si>
    <t>Galatasaray</t>
  </si>
  <si>
    <t>Antalyaspor</t>
  </si>
  <si>
    <t>64.9%</t>
  </si>
  <si>
    <t>0-3</t>
  </si>
  <si>
    <t>44.3%</t>
  </si>
  <si>
    <t>68.0%</t>
  </si>
  <si>
    <t>37.5%</t>
  </si>
  <si>
    <t>67.6%</t>
  </si>
  <si>
    <t>21.4%</t>
  </si>
  <si>
    <t>64.0%</t>
  </si>
  <si>
    <t>27.7%</t>
  </si>
  <si>
    <t>31.8%</t>
  </si>
  <si>
    <t>19.9%</t>
  </si>
  <si>
    <t>67.4%</t>
  </si>
  <si>
    <t>Maritimo</t>
  </si>
  <si>
    <t>78.2%</t>
  </si>
  <si>
    <t>Gil Vicente</t>
  </si>
  <si>
    <t>Barcelona</t>
  </si>
  <si>
    <t>Real Madrid</t>
  </si>
  <si>
    <t>32.0%</t>
  </si>
  <si>
    <t>75.8%</t>
  </si>
  <si>
    <t>Gaziantep</t>
  </si>
  <si>
    <t>Sivasspor</t>
  </si>
  <si>
    <t>Alanyaspor</t>
  </si>
  <si>
    <t>15.7%</t>
  </si>
  <si>
    <t>Kayserispor</t>
  </si>
  <si>
    <t>Besiktas</t>
  </si>
  <si>
    <t>Trabzonspor</t>
  </si>
  <si>
    <t>Istanbulspor</t>
  </si>
  <si>
    <t>16.1%</t>
  </si>
  <si>
    <t>Valencia</t>
  </si>
  <si>
    <t>Konyaspor</t>
  </si>
  <si>
    <t>Umraniyespor</t>
  </si>
  <si>
    <t>Fenerbahce</t>
  </si>
  <si>
    <t>1X,ov25,BTTS-N</t>
  </si>
  <si>
    <t>2,un25,BTTS-N</t>
  </si>
  <si>
    <t>35.9%</t>
  </si>
  <si>
    <t>36.6%</t>
  </si>
  <si>
    <t>67.5%</t>
  </si>
  <si>
    <t>37.9%</t>
  </si>
  <si>
    <t>9.4%</t>
  </si>
  <si>
    <t>12.8%</t>
  </si>
  <si>
    <t>F1</t>
  </si>
  <si>
    <t>Lorient</t>
  </si>
  <si>
    <t>Rennes</t>
  </si>
  <si>
    <t>17.9%</t>
  </si>
  <si>
    <t>52.7%</t>
  </si>
  <si>
    <t>70.2%</t>
  </si>
  <si>
    <t>77.7%</t>
  </si>
  <si>
    <t>34.3%</t>
  </si>
  <si>
    <t>16.7%</t>
  </si>
  <si>
    <t>32.5%</t>
  </si>
  <si>
    <t>24.8%</t>
  </si>
  <si>
    <t>63.8%</t>
  </si>
  <si>
    <t>15.3%</t>
  </si>
  <si>
    <t>59.6%</t>
  </si>
  <si>
    <t>12.3%</t>
  </si>
  <si>
    <t>58.6%</t>
  </si>
  <si>
    <t>55.5%</t>
  </si>
  <si>
    <t>72.9%</t>
  </si>
  <si>
    <t>18.6%</t>
  </si>
  <si>
    <t>39.2%</t>
  </si>
  <si>
    <t>17.7%</t>
  </si>
  <si>
    <t>55.7%</t>
  </si>
  <si>
    <t>81.2%</t>
  </si>
  <si>
    <t>69.9%</t>
  </si>
  <si>
    <t>63.9%</t>
  </si>
  <si>
    <t>10.8%</t>
  </si>
  <si>
    <t>Troyes</t>
  </si>
  <si>
    <t>Lens</t>
  </si>
  <si>
    <t>Marseille</t>
  </si>
  <si>
    <t>Monaco</t>
  </si>
  <si>
    <t>St Etienne</t>
  </si>
  <si>
    <t>48.0%</t>
  </si>
  <si>
    <t>Amiens</t>
  </si>
  <si>
    <t>Le Havre</t>
  </si>
  <si>
    <t>79.9%</t>
  </si>
  <si>
    <t>Laval</t>
  </si>
  <si>
    <t>Dijon</t>
  </si>
  <si>
    <t>Bordeaux</t>
  </si>
  <si>
    <t>Grenoble</t>
  </si>
  <si>
    <t>Bastia</t>
  </si>
  <si>
    <t>Nimes</t>
  </si>
  <si>
    <t>Niort</t>
  </si>
  <si>
    <t>Pau FC</t>
  </si>
  <si>
    <t>Annecy</t>
  </si>
  <si>
    <t>Quevilly Rouen</t>
  </si>
  <si>
    <t>Paris FC</t>
  </si>
  <si>
    <t>Rodez</t>
  </si>
  <si>
    <t>Guingamp</t>
  </si>
  <si>
    <t>12.6%</t>
  </si>
  <si>
    <t>Valenciennes</t>
  </si>
  <si>
    <t>Metz</t>
  </si>
  <si>
    <t>16.9%</t>
  </si>
  <si>
    <t>38.3%</t>
  </si>
  <si>
    <t>38.2%</t>
  </si>
  <si>
    <t>5.6%</t>
  </si>
  <si>
    <t>SC0</t>
  </si>
  <si>
    <t>Hibernian</t>
  </si>
  <si>
    <t>Aberdeen</t>
  </si>
  <si>
    <t>Rangers</t>
  </si>
  <si>
    <t>St Johnstone</t>
  </si>
  <si>
    <t>9.5%</t>
  </si>
  <si>
    <t>4.5%</t>
  </si>
  <si>
    <t>Ross County</t>
  </si>
  <si>
    <t>Kilmarnock</t>
  </si>
  <si>
    <t>St Mirren</t>
  </si>
  <si>
    <t>Motherwell</t>
  </si>
  <si>
    <t>19.3%</t>
  </si>
  <si>
    <t>77.4%</t>
  </si>
  <si>
    <t>4-1</t>
  </si>
  <si>
    <t>13.6%</t>
  </si>
  <si>
    <t>46.2%</t>
  </si>
  <si>
    <t>Hatayspor</t>
  </si>
  <si>
    <t>62.0%</t>
  </si>
  <si>
    <t>61.3%</t>
  </si>
  <si>
    <t>Nice</t>
  </si>
  <si>
    <t>Lille</t>
  </si>
  <si>
    <t>Auxerre</t>
  </si>
  <si>
    <t>Montpellier</t>
  </si>
  <si>
    <t>Brest</t>
  </si>
  <si>
    <t>Angers</t>
  </si>
  <si>
    <t>Clermont</t>
  </si>
  <si>
    <t>Nantes</t>
  </si>
  <si>
    <t>Strasbourg</t>
  </si>
  <si>
    <t>Toulouse</t>
  </si>
  <si>
    <t>34.6%</t>
  </si>
  <si>
    <t>Ajaccio</t>
  </si>
  <si>
    <t>Lyon</t>
  </si>
  <si>
    <t>Paris SG</t>
  </si>
  <si>
    <t>Reims</t>
  </si>
  <si>
    <t>7.1%</t>
  </si>
  <si>
    <t>Livingston</t>
  </si>
  <si>
    <t>Hearts</t>
  </si>
  <si>
    <t>Dundee United</t>
  </si>
  <si>
    <t>Celtic</t>
  </si>
  <si>
    <t>62.7%</t>
  </si>
  <si>
    <t>89.7%</t>
  </si>
  <si>
    <t>68.1%</t>
  </si>
  <si>
    <t>16.3%</t>
  </si>
  <si>
    <t>01/02/2023</t>
  </si>
  <si>
    <t>31/01/2023</t>
  </si>
  <si>
    <t>11.2%</t>
  </si>
  <si>
    <t>Barnsley</t>
  </si>
  <si>
    <t>28.3%</t>
  </si>
  <si>
    <t>28.1%</t>
  </si>
  <si>
    <t>71.9%</t>
  </si>
  <si>
    <t>64.2%</t>
  </si>
  <si>
    <t>37.1%</t>
  </si>
  <si>
    <t>44.9%</t>
  </si>
  <si>
    <t>84.4%</t>
  </si>
  <si>
    <t>79.7%</t>
  </si>
  <si>
    <t>8.1%</t>
  </si>
  <si>
    <t>4.4%</t>
  </si>
  <si>
    <t>74.4%</t>
  </si>
  <si>
    <t>49.8%</t>
  </si>
  <si>
    <t>2.8%</t>
  </si>
  <si>
    <t>7.8%</t>
  </si>
  <si>
    <t>84.6%</t>
  </si>
  <si>
    <t>67.2%</t>
  </si>
  <si>
    <t>27.9%</t>
  </si>
  <si>
    <t>60.6%</t>
  </si>
  <si>
    <t>12.7%</t>
  </si>
  <si>
    <t>7.0%</t>
  </si>
  <si>
    <t>35.7%</t>
  </si>
  <si>
    <t>75.2%</t>
  </si>
  <si>
    <t>62.3%</t>
  </si>
  <si>
    <t>83.5%</t>
  </si>
  <si>
    <t>8.8%</t>
  </si>
  <si>
    <t>3.5%</t>
  </si>
  <si>
    <t>37.7%</t>
  </si>
  <si>
    <t>81.4%</t>
  </si>
  <si>
    <t>9.2%</t>
  </si>
  <si>
    <t>70.4%</t>
  </si>
  <si>
    <t>76.9%</t>
  </si>
  <si>
    <t>49.0%</t>
  </si>
  <si>
    <t>50.9%</t>
  </si>
  <si>
    <t>48.7%</t>
  </si>
  <si>
    <t>27.2%</t>
  </si>
  <si>
    <t>40.7%</t>
  </si>
  <si>
    <t>21.2%</t>
  </si>
  <si>
    <t>79.1%</t>
  </si>
  <si>
    <t>46.9%</t>
  </si>
  <si>
    <t>Luton</t>
  </si>
  <si>
    <t>Cardiff</t>
  </si>
  <si>
    <t>56.8%</t>
  </si>
  <si>
    <t>Crewe</t>
  </si>
  <si>
    <t>25.4%</t>
  </si>
  <si>
    <t>Walsall</t>
  </si>
  <si>
    <t>32.6%</t>
  </si>
  <si>
    <t>Woking</t>
  </si>
  <si>
    <t>76.2%</t>
  </si>
  <si>
    <t>6.4%</t>
  </si>
  <si>
    <t>33.4%</t>
  </si>
  <si>
    <t>82.3%</t>
  </si>
  <si>
    <t>19.1%</t>
  </si>
  <si>
    <t>80.8%</t>
  </si>
  <si>
    <t>73.1%</t>
  </si>
  <si>
    <t>50.5%</t>
  </si>
  <si>
    <t>65.7%</t>
  </si>
  <si>
    <t>61.1%</t>
  </si>
  <si>
    <t>8.9%</t>
  </si>
  <si>
    <t>79.6%</t>
  </si>
  <si>
    <t>17.1%</t>
  </si>
  <si>
    <t>72.6%</t>
  </si>
  <si>
    <t>43.0%</t>
  </si>
  <si>
    <t>75.9%</t>
  </si>
  <si>
    <t>63.0%</t>
  </si>
  <si>
    <t>42.7%</t>
  </si>
  <si>
    <t>Karagumruk</t>
  </si>
  <si>
    <t>78.4%</t>
  </si>
  <si>
    <t>02/02/2023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</si>
</sst>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C175"/>
  <sheetViews>
    <sheetView tabSelected="1" zoomScale="73" zoomScaleNormal="73" workbookViewId="0">
      <pane xSplit="3" ySplit="1" topLeftCell="U17" activePane="bottomRight" state="frozen"/>
      <selection pane="topRight" activeCell="D1" sqref="D1"/>
      <selection pane="bottomLeft" activeCell="A2" sqref="A2"/>
      <selection pane="bottomRight" activeCell="AZ59" sqref="AZ59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3.8554687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4" width="7.7109375" customWidth="1"/>
    <col min="35" max="36" width="7.7109375" bestFit="1" customWidth="1"/>
    <col min="37" max="37" width="5.42578125" customWidth="1"/>
    <col min="49" max="49" width="6.140625" customWidth="1"/>
    <col min="50" max="51" width="5.85546875" customWidth="1"/>
    <col min="55" max="55" width="13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 s="14" t="s">
        <v>48</v>
      </c>
      <c r="AF1" s="14"/>
      <c r="AH1" s="14" t="s">
        <v>23</v>
      </c>
      <c r="AI1" s="14"/>
      <c r="AJ1" s="14"/>
      <c r="AL1" s="14" t="s">
        <v>24</v>
      </c>
      <c r="AM1" s="14"/>
      <c r="AN1" s="14"/>
      <c r="AP1" s="14" t="s">
        <v>25</v>
      </c>
      <c r="AQ1" s="14"/>
      <c r="AR1" s="14"/>
      <c r="AT1" s="14" t="s">
        <v>26</v>
      </c>
      <c r="AU1" s="14"/>
      <c r="AV1" s="14"/>
      <c r="AW1" s="6"/>
      <c r="AX1" s="6" t="s">
        <v>46</v>
      </c>
      <c r="AY1" s="6" t="s">
        <v>47</v>
      </c>
      <c r="AZ1" s="6" t="s">
        <v>40</v>
      </c>
      <c r="BA1" s="6" t="s">
        <v>41</v>
      </c>
      <c r="BC1" t="s">
        <v>39</v>
      </c>
    </row>
    <row r="2" spans="1:55" x14ac:dyDescent="0.25">
      <c r="A2" t="s">
        <v>58</v>
      </c>
      <c r="B2" t="s">
        <v>63</v>
      </c>
      <c r="C2" t="s">
        <v>70</v>
      </c>
      <c r="D2" s="5" t="s">
        <v>342</v>
      </c>
      <c r="E2" s="5" t="s">
        <v>388</v>
      </c>
      <c r="F2" s="5" t="s">
        <v>322</v>
      </c>
      <c r="G2" t="s">
        <v>284</v>
      </c>
      <c r="H2">
        <v>1.48</v>
      </c>
      <c r="I2" t="s">
        <v>222</v>
      </c>
      <c r="J2">
        <v>3.42</v>
      </c>
      <c r="K2" t="s">
        <v>167</v>
      </c>
      <c r="L2">
        <v>2.21</v>
      </c>
      <c r="M2" t="s">
        <v>132</v>
      </c>
      <c r="N2">
        <v>1.94</v>
      </c>
      <c r="O2">
        <v>56.817999999999998</v>
      </c>
      <c r="P2">
        <v>13.021000000000001</v>
      </c>
      <c r="Q2">
        <v>19.084</v>
      </c>
      <c r="R2">
        <v>166.667</v>
      </c>
      <c r="S2">
        <v>8.7569999999999997</v>
      </c>
      <c r="T2">
        <v>55.866</v>
      </c>
      <c r="U2">
        <v>12.837</v>
      </c>
      <c r="V2" t="s">
        <v>92</v>
      </c>
      <c r="W2" t="s">
        <v>30</v>
      </c>
      <c r="X2">
        <v>-4</v>
      </c>
      <c r="Y2">
        <v>9</v>
      </c>
      <c r="Z2" s="7">
        <v>-2</v>
      </c>
      <c r="AA2" s="7">
        <v>4</v>
      </c>
      <c r="AB2" s="8">
        <v>4.4545000000000003</v>
      </c>
      <c r="AC2" s="8">
        <v>3.9091</v>
      </c>
      <c r="AD2" s="9"/>
      <c r="AE2" s="9">
        <v>10.8636</v>
      </c>
      <c r="AF2" s="7">
        <v>10.7273</v>
      </c>
      <c r="AH2" s="1">
        <v>0.6</v>
      </c>
      <c r="AI2" s="1">
        <v>2.86</v>
      </c>
      <c r="AJ2" s="2">
        <f>SUM(AH2:AI2)</f>
        <v>3.46</v>
      </c>
      <c r="AL2">
        <v>4.9346753846153861</v>
      </c>
      <c r="AM2">
        <v>5.432344615384622</v>
      </c>
      <c r="AN2" s="4">
        <f>ROUNDDOWN(SUM(AL2:AM2),0)</f>
        <v>10</v>
      </c>
      <c r="AP2">
        <v>3.3479384615384586</v>
      </c>
      <c r="AQ2">
        <v>1.6029128205128196</v>
      </c>
      <c r="AR2" s="3">
        <f>ROUNDDOWN(SUM(AP2:AQ2),0)</f>
        <v>4</v>
      </c>
      <c r="AT2">
        <v>6.0730384615384558</v>
      </c>
      <c r="AU2">
        <v>5.6386564102564147</v>
      </c>
      <c r="AV2" s="3">
        <f>ROUNDDOWN(SUM(AT2:AU2),0)</f>
        <v>11</v>
      </c>
      <c r="AW2" s="3"/>
      <c r="AX2" s="11">
        <v>0.44</v>
      </c>
      <c r="AY2" s="11">
        <v>0.75</v>
      </c>
      <c r="AZ2" s="12">
        <f>AL2*AX2</f>
        <v>2.1712571692307701</v>
      </c>
      <c r="BA2" s="12">
        <f>AM2*AY2</f>
        <v>4.0742584615384665</v>
      </c>
      <c r="BB2" s="4">
        <f>ROUNDDOWN(SUM(AZ2:BA2),0)</f>
        <v>6</v>
      </c>
      <c r="BC2" t="s">
        <v>386</v>
      </c>
    </row>
    <row r="3" spans="1:55" x14ac:dyDescent="0.25">
      <c r="A3" t="s">
        <v>163</v>
      </c>
      <c r="B3" t="s">
        <v>170</v>
      </c>
      <c r="C3" t="s">
        <v>389</v>
      </c>
      <c r="D3" s="5" t="s">
        <v>390</v>
      </c>
      <c r="E3" s="5" t="s">
        <v>106</v>
      </c>
      <c r="F3" s="5" t="s">
        <v>187</v>
      </c>
      <c r="G3" t="s">
        <v>391</v>
      </c>
      <c r="H3">
        <v>3.56</v>
      </c>
      <c r="I3" t="s">
        <v>392</v>
      </c>
      <c r="J3">
        <v>1.39</v>
      </c>
      <c r="K3" t="s">
        <v>148</v>
      </c>
      <c r="L3">
        <v>2.79</v>
      </c>
      <c r="M3" t="s">
        <v>393</v>
      </c>
      <c r="N3">
        <v>1.56</v>
      </c>
      <c r="O3">
        <v>7.7220000000000004</v>
      </c>
      <c r="P3">
        <v>6.1609999999999996</v>
      </c>
      <c r="Q3">
        <v>7.53</v>
      </c>
      <c r="R3">
        <v>18.904</v>
      </c>
      <c r="S3">
        <v>12.019</v>
      </c>
      <c r="T3">
        <v>18.416</v>
      </c>
      <c r="U3">
        <v>14.706</v>
      </c>
      <c r="V3" t="s">
        <v>31</v>
      </c>
      <c r="W3" t="s">
        <v>281</v>
      </c>
      <c r="X3">
        <v>-1</v>
      </c>
      <c r="Y3">
        <v>0</v>
      </c>
      <c r="Z3" s="7">
        <v>-2</v>
      </c>
      <c r="AA3" s="7">
        <v>2</v>
      </c>
      <c r="AB3" s="8">
        <v>4.3213999999999997</v>
      </c>
      <c r="AC3" s="8">
        <v>3.92</v>
      </c>
      <c r="AD3" s="9"/>
      <c r="AE3" s="9">
        <v>10.321400000000001</v>
      </c>
      <c r="AF3" s="7">
        <v>10</v>
      </c>
      <c r="AH3" s="1">
        <v>0.8</v>
      </c>
      <c r="AI3" s="1">
        <v>1.02</v>
      </c>
      <c r="AJ3" s="2">
        <f t="shared" ref="AJ3:AJ66" si="0">SUM(AH3:AI3)</f>
        <v>1.82</v>
      </c>
      <c r="AL3">
        <v>3.5279115384615416</v>
      </c>
      <c r="AM3">
        <v>2.8155092948717955</v>
      </c>
      <c r="AN3" s="4">
        <f t="shared" ref="AN3:AN66" si="1">ROUNDDOWN(SUM(AL3:AM3),0)</f>
        <v>6</v>
      </c>
      <c r="AP3">
        <v>1.8607961538461506</v>
      </c>
      <c r="AQ3">
        <v>3.7784362179487254</v>
      </c>
      <c r="AR3" s="3">
        <f t="shared" ref="AR3:AR66" si="2">ROUNDDOWN(SUM(AP3:AQ3),0)</f>
        <v>5</v>
      </c>
      <c r="AT3">
        <v>5.1207192307692342</v>
      </c>
      <c r="AU3">
        <v>4.5223541666666636</v>
      </c>
      <c r="AV3" s="3">
        <f>ROUNDDOWN(SUM(AT3:AU3),0)</f>
        <v>9</v>
      </c>
      <c r="AW3" s="3"/>
      <c r="AX3" s="11">
        <v>0.36</v>
      </c>
      <c r="AY3" s="11">
        <v>0.54</v>
      </c>
      <c r="AZ3" s="12">
        <f t="shared" ref="AZ3:AZ4" si="3">AL3*AX3</f>
        <v>1.270048153846155</v>
      </c>
      <c r="BA3" s="12">
        <f t="shared" ref="BA3:BA4" si="4">AM3*AY3</f>
        <v>1.5203750192307697</v>
      </c>
      <c r="BB3" s="4">
        <f t="shared" ref="BB3:BB66" si="5">ROUNDDOWN(SUM(AZ3:BA3),0)</f>
        <v>2</v>
      </c>
      <c r="BC3" t="s">
        <v>386</v>
      </c>
    </row>
    <row r="4" spans="1:55" x14ac:dyDescent="0.25">
      <c r="A4" t="s">
        <v>288</v>
      </c>
      <c r="B4" t="s">
        <v>367</v>
      </c>
      <c r="C4" t="s">
        <v>373</v>
      </c>
      <c r="D4" s="5" t="s">
        <v>285</v>
      </c>
      <c r="E4" s="5" t="s">
        <v>298</v>
      </c>
      <c r="F4" s="5" t="s">
        <v>394</v>
      </c>
      <c r="G4" t="s">
        <v>130</v>
      </c>
      <c r="H4">
        <v>1.82</v>
      </c>
      <c r="I4" t="s">
        <v>395</v>
      </c>
      <c r="J4">
        <v>2.23</v>
      </c>
      <c r="K4" t="s">
        <v>73</v>
      </c>
      <c r="L4">
        <v>1.72</v>
      </c>
      <c r="M4" t="s">
        <v>36</v>
      </c>
      <c r="N4">
        <v>2.4</v>
      </c>
      <c r="O4">
        <v>12.361000000000001</v>
      </c>
      <c r="P4">
        <v>12.5</v>
      </c>
      <c r="Q4">
        <v>8.6129999999999995</v>
      </c>
      <c r="R4">
        <v>17.007000000000001</v>
      </c>
      <c r="S4">
        <v>17.422000000000001</v>
      </c>
      <c r="T4">
        <v>11.862</v>
      </c>
      <c r="U4">
        <v>12.005000000000001</v>
      </c>
      <c r="V4" t="s">
        <v>31</v>
      </c>
      <c r="W4" t="s">
        <v>281</v>
      </c>
      <c r="X4">
        <v>-10</v>
      </c>
      <c r="Y4">
        <v>-10</v>
      </c>
      <c r="Z4" s="7">
        <v>-4</v>
      </c>
      <c r="AA4" s="7">
        <v>-2</v>
      </c>
      <c r="AB4" s="8">
        <v>3.9</v>
      </c>
      <c r="AC4" s="8">
        <v>4.5</v>
      </c>
      <c r="AD4" s="9"/>
      <c r="AE4" s="9">
        <v>9.1</v>
      </c>
      <c r="AF4" s="7">
        <v>8.1</v>
      </c>
      <c r="AH4" s="1">
        <v>1.43</v>
      </c>
      <c r="AI4" s="1">
        <v>1.41</v>
      </c>
      <c r="AJ4" s="2">
        <f t="shared" si="0"/>
        <v>2.84</v>
      </c>
      <c r="AL4">
        <v>4.2455368421052615</v>
      </c>
      <c r="AM4">
        <v>3.1263157894736806</v>
      </c>
      <c r="AN4" s="4">
        <f t="shared" si="1"/>
        <v>7</v>
      </c>
      <c r="AP4">
        <v>1.9380600000000017</v>
      </c>
      <c r="AQ4">
        <v>2.5042105263157839</v>
      </c>
      <c r="AR4" s="3">
        <f t="shared" si="2"/>
        <v>4</v>
      </c>
      <c r="AT4">
        <v>4.6732168421052638</v>
      </c>
      <c r="AU4">
        <v>4.6725915789473706</v>
      </c>
      <c r="AV4" s="3">
        <f t="shared" ref="AV4:AV54" si="6">ROUNDDOWN(SUM(AT4:AU4),0)</f>
        <v>9</v>
      </c>
      <c r="AW4" s="3"/>
      <c r="AX4" s="11">
        <v>0.31</v>
      </c>
      <c r="AY4" s="11">
        <v>0.4</v>
      </c>
      <c r="AZ4" s="12">
        <f t="shared" ref="AZ4:AZ54" si="7">AL4*AX4</f>
        <v>1.316116421052631</v>
      </c>
      <c r="BA4" s="12">
        <f t="shared" ref="BA4:BA54" si="8">AM4*AY4</f>
        <v>1.2505263157894724</v>
      </c>
      <c r="BB4" s="4">
        <f t="shared" si="5"/>
        <v>2</v>
      </c>
      <c r="BC4" t="s">
        <v>386</v>
      </c>
    </row>
    <row r="5" spans="1:55" x14ac:dyDescent="0.25">
      <c r="A5" t="s">
        <v>288</v>
      </c>
      <c r="B5" t="s">
        <v>363</v>
      </c>
      <c r="C5" t="s">
        <v>368</v>
      </c>
      <c r="D5" s="5" t="s">
        <v>151</v>
      </c>
      <c r="E5" s="5" t="s">
        <v>171</v>
      </c>
      <c r="F5" s="5" t="s">
        <v>60</v>
      </c>
      <c r="G5" t="s">
        <v>382</v>
      </c>
      <c r="H5">
        <v>1.59</v>
      </c>
      <c r="I5" t="s">
        <v>154</v>
      </c>
      <c r="J5">
        <v>2.7</v>
      </c>
      <c r="K5" t="s">
        <v>255</v>
      </c>
      <c r="L5">
        <v>1.56</v>
      </c>
      <c r="M5" t="s">
        <v>156</v>
      </c>
      <c r="N5">
        <v>2.81</v>
      </c>
      <c r="O5">
        <v>16.891999999999999</v>
      </c>
      <c r="P5">
        <v>14.948</v>
      </c>
      <c r="Q5">
        <v>9.8040000000000003</v>
      </c>
      <c r="R5">
        <v>22.172999999999998</v>
      </c>
      <c r="S5">
        <v>17.331</v>
      </c>
      <c r="T5">
        <v>12.853</v>
      </c>
      <c r="U5">
        <v>11.364000000000001</v>
      </c>
      <c r="V5" t="s">
        <v>35</v>
      </c>
      <c r="W5" t="s">
        <v>28</v>
      </c>
      <c r="X5">
        <v>6</v>
      </c>
      <c r="Y5">
        <v>0</v>
      </c>
      <c r="Z5" s="7">
        <v>-1</v>
      </c>
      <c r="AA5" s="7">
        <v>0</v>
      </c>
      <c r="AB5" s="8">
        <v>4.0999999999999996</v>
      </c>
      <c r="AC5" s="8">
        <v>3.95</v>
      </c>
      <c r="AD5" s="9"/>
      <c r="AE5" s="9">
        <v>9.1999999999999993</v>
      </c>
      <c r="AF5" s="7">
        <v>7.45</v>
      </c>
      <c r="AH5" s="1">
        <v>1.5</v>
      </c>
      <c r="AI5" s="1">
        <v>1.7</v>
      </c>
      <c r="AJ5" s="2">
        <f t="shared" si="0"/>
        <v>3.2</v>
      </c>
      <c r="AL5">
        <v>6.0770021052631549</v>
      </c>
      <c r="AM5">
        <v>3.438947368421049</v>
      </c>
      <c r="AN5" s="4">
        <f t="shared" si="1"/>
        <v>9</v>
      </c>
      <c r="AP5">
        <v>2.157840000000002</v>
      </c>
      <c r="AQ5">
        <v>2.2383789473684157</v>
      </c>
      <c r="AR5" s="3">
        <f t="shared" si="2"/>
        <v>4</v>
      </c>
      <c r="AT5">
        <v>4.0440931578947374</v>
      </c>
      <c r="AU5">
        <v>3.1809600000000011</v>
      </c>
      <c r="AV5" s="3">
        <f t="shared" si="6"/>
        <v>7</v>
      </c>
      <c r="AW5" s="3"/>
      <c r="AX5" s="11">
        <v>0.42</v>
      </c>
      <c r="AY5" s="11">
        <v>0.51</v>
      </c>
      <c r="AZ5" s="12">
        <f t="shared" si="7"/>
        <v>2.5523408842105249</v>
      </c>
      <c r="BA5" s="12">
        <f t="shared" si="8"/>
        <v>1.753863157894735</v>
      </c>
      <c r="BB5" s="4">
        <f t="shared" si="5"/>
        <v>4</v>
      </c>
      <c r="BC5" t="s">
        <v>386</v>
      </c>
    </row>
    <row r="6" spans="1:55" x14ac:dyDescent="0.25">
      <c r="A6" t="s">
        <v>288</v>
      </c>
      <c r="B6" t="s">
        <v>369</v>
      </c>
      <c r="C6" t="s">
        <v>316</v>
      </c>
      <c r="D6" s="5" t="s">
        <v>64</v>
      </c>
      <c r="E6" s="5" t="s">
        <v>183</v>
      </c>
      <c r="F6" s="5" t="s">
        <v>304</v>
      </c>
      <c r="G6" t="s">
        <v>282</v>
      </c>
      <c r="H6">
        <v>2.79</v>
      </c>
      <c r="I6" t="s">
        <v>255</v>
      </c>
      <c r="J6">
        <v>1.56</v>
      </c>
      <c r="K6" t="s">
        <v>285</v>
      </c>
      <c r="L6">
        <v>2.64</v>
      </c>
      <c r="M6" t="s">
        <v>360</v>
      </c>
      <c r="N6">
        <v>1.61</v>
      </c>
      <c r="O6">
        <v>12.346</v>
      </c>
      <c r="P6">
        <v>5.8280000000000003</v>
      </c>
      <c r="Q6">
        <v>8.5180000000000007</v>
      </c>
      <c r="R6">
        <v>36.100999999999999</v>
      </c>
      <c r="S6">
        <v>8.0449999999999999</v>
      </c>
      <c r="T6">
        <v>24.876000000000001</v>
      </c>
      <c r="U6">
        <v>11.750999999999999</v>
      </c>
      <c r="V6" t="s">
        <v>31</v>
      </c>
      <c r="W6" t="s">
        <v>281</v>
      </c>
      <c r="X6">
        <v>4</v>
      </c>
      <c r="Y6">
        <v>11</v>
      </c>
      <c r="Z6" s="7">
        <v>0</v>
      </c>
      <c r="AA6" s="7">
        <v>0</v>
      </c>
      <c r="AB6" s="8">
        <v>3.8</v>
      </c>
      <c r="AC6" s="8">
        <v>3.35</v>
      </c>
      <c r="AD6" s="9"/>
      <c r="AE6" s="9">
        <v>9.9</v>
      </c>
      <c r="AF6" s="7">
        <v>10.050000000000001</v>
      </c>
      <c r="AH6" s="1">
        <v>0.67</v>
      </c>
      <c r="AI6" s="1">
        <v>1.43</v>
      </c>
      <c r="AJ6" s="2">
        <f t="shared" si="0"/>
        <v>2.1</v>
      </c>
      <c r="AL6">
        <v>3.3069473684210515</v>
      </c>
      <c r="AM6">
        <v>5.6078289473684153</v>
      </c>
      <c r="AN6" s="4">
        <f t="shared" si="1"/>
        <v>8</v>
      </c>
      <c r="AP6">
        <v>0.69930000000000059</v>
      </c>
      <c r="AQ6">
        <v>2.1532357894736798</v>
      </c>
      <c r="AR6" s="3">
        <f t="shared" si="2"/>
        <v>2</v>
      </c>
      <c r="AT6">
        <v>4.9387405263157911</v>
      </c>
      <c r="AU6">
        <v>5.3721000000000014</v>
      </c>
      <c r="AV6" s="3">
        <f t="shared" si="6"/>
        <v>10</v>
      </c>
      <c r="AW6" s="3"/>
      <c r="AX6" s="11">
        <v>0.38</v>
      </c>
      <c r="AY6" s="11">
        <v>0.62</v>
      </c>
      <c r="AZ6" s="12">
        <f t="shared" si="7"/>
        <v>1.2566399999999995</v>
      </c>
      <c r="BA6" s="12">
        <f t="shared" si="8"/>
        <v>3.4768539473684177</v>
      </c>
      <c r="BB6" s="4">
        <f t="shared" si="5"/>
        <v>4</v>
      </c>
      <c r="BC6" t="s">
        <v>386</v>
      </c>
    </row>
    <row r="7" spans="1:55" x14ac:dyDescent="0.25">
      <c r="A7" t="s">
        <v>288</v>
      </c>
      <c r="B7" t="s">
        <v>376</v>
      </c>
      <c r="C7" t="s">
        <v>289</v>
      </c>
      <c r="D7" s="5" t="s">
        <v>224</v>
      </c>
      <c r="E7" s="5" t="s">
        <v>42</v>
      </c>
      <c r="F7" s="5" t="s">
        <v>80</v>
      </c>
      <c r="G7" t="s">
        <v>240</v>
      </c>
      <c r="H7">
        <v>2</v>
      </c>
      <c r="I7" t="s">
        <v>110</v>
      </c>
      <c r="J7">
        <v>2.0099999999999998</v>
      </c>
      <c r="K7" t="s">
        <v>193</v>
      </c>
      <c r="L7">
        <v>1.86</v>
      </c>
      <c r="M7" t="s">
        <v>358</v>
      </c>
      <c r="N7">
        <v>2.16</v>
      </c>
      <c r="O7">
        <v>12.422000000000001</v>
      </c>
      <c r="P7">
        <v>9.6809999999999992</v>
      </c>
      <c r="Q7">
        <v>8.2509999999999994</v>
      </c>
      <c r="R7">
        <v>21.186</v>
      </c>
      <c r="S7">
        <v>12.853</v>
      </c>
      <c r="T7">
        <v>14.065</v>
      </c>
      <c r="U7">
        <v>10.952999999999999</v>
      </c>
      <c r="V7" t="s">
        <v>29</v>
      </c>
      <c r="W7" t="s">
        <v>28</v>
      </c>
      <c r="X7">
        <v>3</v>
      </c>
      <c r="Y7">
        <v>-2</v>
      </c>
      <c r="Z7" s="7">
        <v>0</v>
      </c>
      <c r="AA7" s="7">
        <v>1</v>
      </c>
      <c r="AB7" s="8">
        <v>4.3499999999999996</v>
      </c>
      <c r="AC7" s="8">
        <v>3.6</v>
      </c>
      <c r="AD7" s="9"/>
      <c r="AE7" s="9">
        <v>9.1999999999999993</v>
      </c>
      <c r="AF7" s="7">
        <v>9.4499999999999993</v>
      </c>
      <c r="AH7" s="1">
        <v>1.1599999999999999</v>
      </c>
      <c r="AI7" s="1">
        <v>1.48</v>
      </c>
      <c r="AJ7" s="2">
        <f t="shared" si="0"/>
        <v>2.6399999999999997</v>
      </c>
      <c r="AL7">
        <v>5.872263157894734</v>
      </c>
      <c r="AM7">
        <v>4.6121842105263111</v>
      </c>
      <c r="AN7" s="4">
        <f t="shared" si="1"/>
        <v>10</v>
      </c>
      <c r="AP7">
        <v>3.4498800000000034</v>
      </c>
      <c r="AQ7">
        <v>1.0954957894736816</v>
      </c>
      <c r="AR7" s="3">
        <f t="shared" si="2"/>
        <v>4</v>
      </c>
      <c r="AT7">
        <v>5.6822068421052645</v>
      </c>
      <c r="AU7">
        <v>4.5781957894736856</v>
      </c>
      <c r="AV7" s="3">
        <f t="shared" si="6"/>
        <v>10</v>
      </c>
      <c r="AW7" s="3"/>
      <c r="AX7" s="11">
        <v>0.33</v>
      </c>
      <c r="AY7" s="11">
        <v>0.56000000000000005</v>
      </c>
      <c r="AZ7" s="12">
        <f t="shared" si="7"/>
        <v>1.9378468421052624</v>
      </c>
      <c r="BA7" s="12">
        <f t="shared" si="8"/>
        <v>2.5828231578947345</v>
      </c>
      <c r="BB7" s="4">
        <f t="shared" si="5"/>
        <v>4</v>
      </c>
      <c r="BC7" t="s">
        <v>386</v>
      </c>
    </row>
    <row r="8" spans="1:55" x14ac:dyDescent="0.25">
      <c r="A8" t="s">
        <v>288</v>
      </c>
      <c r="B8" t="s">
        <v>371</v>
      </c>
      <c r="C8" t="s">
        <v>314</v>
      </c>
      <c r="D8" s="5" t="s">
        <v>133</v>
      </c>
      <c r="E8" s="5" t="s">
        <v>64</v>
      </c>
      <c r="F8" s="5" t="s">
        <v>210</v>
      </c>
      <c r="G8" t="s">
        <v>396</v>
      </c>
      <c r="H8">
        <v>1.18</v>
      </c>
      <c r="I8" t="s">
        <v>302</v>
      </c>
      <c r="J8">
        <v>8.16</v>
      </c>
      <c r="K8" t="s">
        <v>206</v>
      </c>
      <c r="L8">
        <v>1.24</v>
      </c>
      <c r="M8" t="s">
        <v>275</v>
      </c>
      <c r="N8">
        <v>6.19</v>
      </c>
      <c r="O8">
        <v>53.475999999999999</v>
      </c>
      <c r="P8">
        <v>69.930000000000007</v>
      </c>
      <c r="Q8">
        <v>24.57</v>
      </c>
      <c r="R8">
        <v>37.453000000000003</v>
      </c>
      <c r="S8">
        <v>64.516000000000005</v>
      </c>
      <c r="T8">
        <v>17.212</v>
      </c>
      <c r="U8">
        <v>22.573</v>
      </c>
      <c r="V8" t="s">
        <v>88</v>
      </c>
      <c r="W8" t="s">
        <v>38</v>
      </c>
      <c r="X8">
        <v>2</v>
      </c>
      <c r="Y8">
        <v>-6</v>
      </c>
      <c r="Z8" s="7">
        <v>1</v>
      </c>
      <c r="AA8" s="7">
        <v>0</v>
      </c>
      <c r="AB8" s="8">
        <v>3.4</v>
      </c>
      <c r="AC8" s="8">
        <v>3.1</v>
      </c>
      <c r="AD8" s="9"/>
      <c r="AE8" s="9">
        <v>10.5</v>
      </c>
      <c r="AF8" s="7">
        <v>10.050000000000001</v>
      </c>
      <c r="AH8" s="1">
        <v>2.81</v>
      </c>
      <c r="AI8" s="1">
        <v>2.14</v>
      </c>
      <c r="AJ8" s="2">
        <f t="shared" si="0"/>
        <v>4.95</v>
      </c>
      <c r="AL8">
        <v>7.852054736842101</v>
      </c>
      <c r="AM8">
        <v>5.9764736842105197</v>
      </c>
      <c r="AN8" s="4">
        <f t="shared" si="1"/>
        <v>13</v>
      </c>
      <c r="AP8">
        <v>1.4301473684210542</v>
      </c>
      <c r="AQ8">
        <v>1.1671547368421025</v>
      </c>
      <c r="AR8" s="3">
        <f t="shared" si="2"/>
        <v>2</v>
      </c>
      <c r="AT8">
        <v>5.8070747368421056</v>
      </c>
      <c r="AU8">
        <v>5.0853505263157919</v>
      </c>
      <c r="AV8" s="3">
        <f t="shared" si="6"/>
        <v>10</v>
      </c>
      <c r="AW8" s="3"/>
      <c r="AX8" s="11">
        <v>0.48</v>
      </c>
      <c r="AY8" s="11">
        <v>0.57999999999999996</v>
      </c>
      <c r="AZ8" s="12">
        <f t="shared" si="7"/>
        <v>3.7689862736842081</v>
      </c>
      <c r="BA8" s="12">
        <f t="shared" si="8"/>
        <v>3.466354736842101</v>
      </c>
      <c r="BB8" s="4">
        <f t="shared" si="5"/>
        <v>7</v>
      </c>
      <c r="BC8" t="s">
        <v>386</v>
      </c>
    </row>
    <row r="9" spans="1:55" x14ac:dyDescent="0.25">
      <c r="A9" t="s">
        <v>288</v>
      </c>
      <c r="B9" t="s">
        <v>315</v>
      </c>
      <c r="C9" t="s">
        <v>362</v>
      </c>
      <c r="D9" s="5" t="s">
        <v>188</v>
      </c>
      <c r="E9" s="5" t="s">
        <v>152</v>
      </c>
      <c r="F9" s="5" t="s">
        <v>287</v>
      </c>
      <c r="G9" t="s">
        <v>198</v>
      </c>
      <c r="H9">
        <v>3.21</v>
      </c>
      <c r="I9" t="s">
        <v>160</v>
      </c>
      <c r="J9">
        <v>1.45</v>
      </c>
      <c r="K9" t="s">
        <v>161</v>
      </c>
      <c r="L9">
        <v>3.29</v>
      </c>
      <c r="M9" t="s">
        <v>142</v>
      </c>
      <c r="N9">
        <v>1.44</v>
      </c>
      <c r="O9">
        <v>4.8849999999999998</v>
      </c>
      <c r="P9">
        <v>13.986000000000001</v>
      </c>
      <c r="Q9">
        <v>9.6340000000000003</v>
      </c>
      <c r="R9">
        <v>6.7290000000000001</v>
      </c>
      <c r="S9">
        <v>55.249000000000002</v>
      </c>
      <c r="T9">
        <v>13.263</v>
      </c>
      <c r="U9">
        <v>38.023000000000003</v>
      </c>
      <c r="V9" t="s">
        <v>31</v>
      </c>
      <c r="W9" t="s">
        <v>28</v>
      </c>
      <c r="X9">
        <v>4</v>
      </c>
      <c r="Y9">
        <v>5</v>
      </c>
      <c r="Z9" s="7">
        <v>0</v>
      </c>
      <c r="AA9" s="7">
        <v>1</v>
      </c>
      <c r="AB9" s="8">
        <v>4.25</v>
      </c>
      <c r="AC9" s="8">
        <v>3.1</v>
      </c>
      <c r="AD9" s="9"/>
      <c r="AE9" s="9">
        <v>9.4499999999999993</v>
      </c>
      <c r="AF9" s="7">
        <v>8.6999999999999993</v>
      </c>
      <c r="AH9" s="1">
        <v>1.43</v>
      </c>
      <c r="AI9" s="1">
        <v>0.5</v>
      </c>
      <c r="AJ9" s="2">
        <f t="shared" si="0"/>
        <v>1.93</v>
      </c>
      <c r="AL9">
        <v>4.1074231578947353</v>
      </c>
      <c r="AM9">
        <v>1.7880789473684191</v>
      </c>
      <c r="AN9" s="4">
        <f t="shared" si="1"/>
        <v>5</v>
      </c>
      <c r="AP9">
        <v>0.73365157894736921</v>
      </c>
      <c r="AQ9">
        <v>2.1189473684210478</v>
      </c>
      <c r="AR9" s="3">
        <f t="shared" si="2"/>
        <v>2</v>
      </c>
      <c r="AT9">
        <v>5.4138126315789483</v>
      </c>
      <c r="AU9">
        <v>2.8007052631578961</v>
      </c>
      <c r="AV9" s="3">
        <f t="shared" si="6"/>
        <v>8</v>
      </c>
      <c r="AW9" s="3"/>
      <c r="AX9" s="11">
        <v>0.56999999999999995</v>
      </c>
      <c r="AY9" s="11">
        <v>0.36</v>
      </c>
      <c r="AZ9" s="12">
        <f t="shared" si="7"/>
        <v>2.3412311999999988</v>
      </c>
      <c r="BA9" s="12">
        <f t="shared" si="8"/>
        <v>0.64370842105263082</v>
      </c>
      <c r="BB9" s="4">
        <f t="shared" si="5"/>
        <v>2</v>
      </c>
      <c r="BC9" t="s">
        <v>386</v>
      </c>
    </row>
    <row r="10" spans="1:55" x14ac:dyDescent="0.25">
      <c r="A10" t="s">
        <v>288</v>
      </c>
      <c r="B10" t="s">
        <v>374</v>
      </c>
      <c r="C10" t="s">
        <v>366</v>
      </c>
      <c r="D10" s="5" t="s">
        <v>202</v>
      </c>
      <c r="E10" s="5" t="s">
        <v>254</v>
      </c>
      <c r="F10" s="5" t="s">
        <v>230</v>
      </c>
      <c r="G10" t="s">
        <v>240</v>
      </c>
      <c r="H10">
        <v>2</v>
      </c>
      <c r="I10" t="s">
        <v>135</v>
      </c>
      <c r="J10">
        <v>2.02</v>
      </c>
      <c r="K10" t="s">
        <v>164</v>
      </c>
      <c r="L10">
        <v>2.17</v>
      </c>
      <c r="M10" t="s">
        <v>193</v>
      </c>
      <c r="N10">
        <v>1.86</v>
      </c>
      <c r="O10">
        <v>7.7220000000000004</v>
      </c>
      <c r="P10">
        <v>18.832000000000001</v>
      </c>
      <c r="Q10">
        <v>9.8719999999999999</v>
      </c>
      <c r="R10">
        <v>8.0969999999999995</v>
      </c>
      <c r="S10">
        <v>48.076999999999998</v>
      </c>
      <c r="T10">
        <v>10.352</v>
      </c>
      <c r="U10">
        <v>25.189</v>
      </c>
      <c r="V10" t="s">
        <v>27</v>
      </c>
      <c r="W10" t="s">
        <v>28</v>
      </c>
      <c r="X10">
        <v>2</v>
      </c>
      <c r="Y10">
        <v>2</v>
      </c>
      <c r="Z10" s="7">
        <v>2</v>
      </c>
      <c r="AA10" s="7">
        <v>4</v>
      </c>
      <c r="AB10" s="8">
        <v>3.4</v>
      </c>
      <c r="AC10" s="8">
        <v>3.85</v>
      </c>
      <c r="AD10" s="9"/>
      <c r="AE10" s="9">
        <v>9.4</v>
      </c>
      <c r="AF10" s="7">
        <v>10.15</v>
      </c>
      <c r="AH10" s="1">
        <v>1.88</v>
      </c>
      <c r="AI10" s="1">
        <v>0.77</v>
      </c>
      <c r="AJ10" s="2">
        <f t="shared" si="0"/>
        <v>2.65</v>
      </c>
      <c r="AL10">
        <v>6.8847726315789437</v>
      </c>
      <c r="AM10">
        <v>3.7276973684210484</v>
      </c>
      <c r="AN10" s="4">
        <f t="shared" si="1"/>
        <v>10</v>
      </c>
      <c r="AP10">
        <v>1.5126963157894753</v>
      </c>
      <c r="AQ10">
        <v>2.1836715789473642</v>
      </c>
      <c r="AR10" s="3">
        <f t="shared" si="2"/>
        <v>3</v>
      </c>
      <c r="AT10">
        <v>6.9878178947368434</v>
      </c>
      <c r="AU10">
        <v>4.5203115789473705</v>
      </c>
      <c r="AV10" s="3">
        <f t="shared" si="6"/>
        <v>11</v>
      </c>
      <c r="AW10" s="3"/>
      <c r="AX10" s="11">
        <v>0.37</v>
      </c>
      <c r="AY10" s="11">
        <v>0.4</v>
      </c>
      <c r="AZ10" s="12">
        <f t="shared" si="7"/>
        <v>2.5473658736842091</v>
      </c>
      <c r="BA10" s="12">
        <f t="shared" si="8"/>
        <v>1.4910789473684194</v>
      </c>
      <c r="BB10" s="4">
        <f t="shared" si="5"/>
        <v>4</v>
      </c>
      <c r="BC10" t="s">
        <v>386</v>
      </c>
    </row>
    <row r="11" spans="1:55" x14ac:dyDescent="0.25">
      <c r="A11" t="s">
        <v>288</v>
      </c>
      <c r="B11" t="s">
        <v>317</v>
      </c>
      <c r="C11" t="s">
        <v>364</v>
      </c>
      <c r="D11" s="5" t="s">
        <v>397</v>
      </c>
      <c r="E11" s="5" t="s">
        <v>398</v>
      </c>
      <c r="F11" s="5" t="s">
        <v>399</v>
      </c>
      <c r="G11" t="s">
        <v>400</v>
      </c>
      <c r="H11">
        <v>1.34</v>
      </c>
      <c r="I11" t="s">
        <v>291</v>
      </c>
      <c r="J11">
        <v>5.6</v>
      </c>
      <c r="K11" t="s">
        <v>401</v>
      </c>
      <c r="L11">
        <v>2.0099999999999998</v>
      </c>
      <c r="M11" t="s">
        <v>94</v>
      </c>
      <c r="N11">
        <v>2.36</v>
      </c>
      <c r="O11">
        <v>23.640999999999998</v>
      </c>
      <c r="P11">
        <v>106.383</v>
      </c>
      <c r="Q11">
        <v>29.07</v>
      </c>
      <c r="R11">
        <v>12.97</v>
      </c>
      <c r="S11">
        <v>263.15800000000002</v>
      </c>
      <c r="T11">
        <v>15.974</v>
      </c>
      <c r="U11">
        <v>71.941999999999993</v>
      </c>
      <c r="V11" t="s">
        <v>356</v>
      </c>
      <c r="W11" t="s">
        <v>280</v>
      </c>
      <c r="X11">
        <v>7</v>
      </c>
      <c r="Y11">
        <v>-15</v>
      </c>
      <c r="Z11" s="7">
        <v>0</v>
      </c>
      <c r="AA11" s="7">
        <v>-2</v>
      </c>
      <c r="AB11" s="8">
        <v>3.8</v>
      </c>
      <c r="AC11" s="8">
        <v>2.95</v>
      </c>
      <c r="AD11" s="9"/>
      <c r="AE11" s="9">
        <v>9</v>
      </c>
      <c r="AF11" s="7">
        <v>8.9499999999999993</v>
      </c>
      <c r="AH11" s="1">
        <v>3.59</v>
      </c>
      <c r="AI11" s="1">
        <v>0.8</v>
      </c>
      <c r="AJ11" s="2">
        <f t="shared" si="0"/>
        <v>4.3899999999999997</v>
      </c>
      <c r="AL11">
        <v>6.9971115789473668</v>
      </c>
      <c r="AM11">
        <v>3.5292631578947331</v>
      </c>
      <c r="AN11" s="4">
        <f t="shared" si="1"/>
        <v>10</v>
      </c>
      <c r="AP11">
        <v>1.4785200000000014</v>
      </c>
      <c r="AQ11">
        <v>1.301804210526313</v>
      </c>
      <c r="AR11" s="3">
        <f t="shared" si="2"/>
        <v>2</v>
      </c>
      <c r="AT11">
        <v>5.8463052631578956</v>
      </c>
      <c r="AU11">
        <v>3.6231063157894754</v>
      </c>
      <c r="AV11" s="3">
        <f t="shared" si="6"/>
        <v>9</v>
      </c>
      <c r="AW11" s="3"/>
      <c r="AX11" s="11">
        <v>0.61</v>
      </c>
      <c r="AY11" s="11">
        <v>0.31</v>
      </c>
      <c r="AZ11" s="12">
        <f t="shared" si="7"/>
        <v>4.2682380631578933</v>
      </c>
      <c r="BA11" s="12">
        <f t="shared" si="8"/>
        <v>1.0940715789473672</v>
      </c>
      <c r="BB11" s="4">
        <f t="shared" si="5"/>
        <v>5</v>
      </c>
      <c r="BC11" t="s">
        <v>386</v>
      </c>
    </row>
    <row r="12" spans="1:55" x14ac:dyDescent="0.25">
      <c r="A12" t="s">
        <v>288</v>
      </c>
      <c r="B12" t="s">
        <v>365</v>
      </c>
      <c r="C12" t="s">
        <v>375</v>
      </c>
      <c r="D12" s="5" t="s">
        <v>402</v>
      </c>
      <c r="E12" s="5" t="s">
        <v>403</v>
      </c>
      <c r="F12" s="5" t="s">
        <v>404</v>
      </c>
      <c r="G12" t="s">
        <v>405</v>
      </c>
      <c r="H12">
        <v>1.49</v>
      </c>
      <c r="I12" t="s">
        <v>406</v>
      </c>
      <c r="J12">
        <v>3.58</v>
      </c>
      <c r="K12" t="s">
        <v>372</v>
      </c>
      <c r="L12">
        <v>2.89</v>
      </c>
      <c r="M12" t="s">
        <v>407</v>
      </c>
      <c r="N12">
        <v>1.65</v>
      </c>
      <c r="O12">
        <v>88.495999999999995</v>
      </c>
      <c r="P12">
        <v>12.853</v>
      </c>
      <c r="Q12">
        <v>27.027000000000001</v>
      </c>
      <c r="R12">
        <v>370.37</v>
      </c>
      <c r="S12">
        <v>7.8860000000000001</v>
      </c>
      <c r="T12">
        <v>113.636</v>
      </c>
      <c r="U12">
        <v>16.584</v>
      </c>
      <c r="V12" t="s">
        <v>249</v>
      </c>
      <c r="W12" t="s">
        <v>30</v>
      </c>
      <c r="X12">
        <v>-5</v>
      </c>
      <c r="Y12">
        <v>5</v>
      </c>
      <c r="Z12" s="7">
        <v>2</v>
      </c>
      <c r="AA12" s="7">
        <v>0</v>
      </c>
      <c r="AB12" s="8">
        <v>4.3</v>
      </c>
      <c r="AC12" s="8">
        <v>3.2</v>
      </c>
      <c r="AD12" s="9"/>
      <c r="AE12" s="9">
        <v>9.85</v>
      </c>
      <c r="AF12" s="7">
        <v>9.15</v>
      </c>
      <c r="AH12" s="1">
        <v>0.47</v>
      </c>
      <c r="AI12" s="1">
        <v>3.21</v>
      </c>
      <c r="AJ12" s="2">
        <f t="shared" si="0"/>
        <v>3.6799999999999997</v>
      </c>
      <c r="AL12">
        <v>3.3458526315789463</v>
      </c>
      <c r="AM12">
        <v>9.7749473684210422</v>
      </c>
      <c r="AN12" s="4">
        <f t="shared" si="1"/>
        <v>13</v>
      </c>
      <c r="AP12">
        <v>1.1560357894736855</v>
      </c>
      <c r="AQ12">
        <v>2.4184894736842057</v>
      </c>
      <c r="AR12" s="3">
        <f t="shared" si="2"/>
        <v>3</v>
      </c>
      <c r="AT12">
        <v>3.3896131578947375</v>
      </c>
      <c r="AU12">
        <v>8.5276800000000037</v>
      </c>
      <c r="AV12" s="3">
        <f t="shared" si="6"/>
        <v>11</v>
      </c>
      <c r="AW12" s="3"/>
      <c r="AX12" s="11">
        <v>0.6</v>
      </c>
      <c r="AY12" s="11">
        <v>0.55000000000000004</v>
      </c>
      <c r="AZ12" s="12">
        <f t="shared" si="7"/>
        <v>2.0075115789473679</v>
      </c>
      <c r="BA12" s="12">
        <f t="shared" si="8"/>
        <v>5.3762210526315739</v>
      </c>
      <c r="BB12" s="4">
        <f t="shared" si="5"/>
        <v>7</v>
      </c>
      <c r="BC12" t="s">
        <v>386</v>
      </c>
    </row>
    <row r="13" spans="1:55" x14ac:dyDescent="0.25">
      <c r="A13" t="s">
        <v>288</v>
      </c>
      <c r="B13" t="s">
        <v>290</v>
      </c>
      <c r="C13" t="s">
        <v>370</v>
      </c>
      <c r="D13" s="5" t="s">
        <v>120</v>
      </c>
      <c r="E13" s="5" t="s">
        <v>408</v>
      </c>
      <c r="F13" s="5" t="s">
        <v>409</v>
      </c>
      <c r="G13" t="s">
        <v>204</v>
      </c>
      <c r="H13">
        <v>1.51</v>
      </c>
      <c r="I13" t="s">
        <v>198</v>
      </c>
      <c r="J13">
        <v>3.21</v>
      </c>
      <c r="K13" t="s">
        <v>176</v>
      </c>
      <c r="L13">
        <v>2.11</v>
      </c>
      <c r="M13" t="s">
        <v>240</v>
      </c>
      <c r="N13">
        <v>2</v>
      </c>
      <c r="O13">
        <v>12.346</v>
      </c>
      <c r="P13">
        <v>47.393000000000001</v>
      </c>
      <c r="Q13">
        <v>16.863</v>
      </c>
      <c r="R13">
        <v>8.7720000000000002</v>
      </c>
      <c r="S13">
        <v>129.87</v>
      </c>
      <c r="T13">
        <v>11.976000000000001</v>
      </c>
      <c r="U13">
        <v>46.082999999999998</v>
      </c>
      <c r="V13" t="s">
        <v>37</v>
      </c>
      <c r="W13" t="s">
        <v>38</v>
      </c>
      <c r="X13">
        <v>-1</v>
      </c>
      <c r="Y13">
        <v>-2</v>
      </c>
      <c r="Z13" s="7">
        <v>-1</v>
      </c>
      <c r="AA13" s="7">
        <v>-1</v>
      </c>
      <c r="AB13" s="8">
        <v>2.9</v>
      </c>
      <c r="AC13" s="8">
        <v>3.7</v>
      </c>
      <c r="AD13" s="9"/>
      <c r="AE13" s="9">
        <v>8.5500000000000007</v>
      </c>
      <c r="AF13" s="7">
        <v>8.5</v>
      </c>
      <c r="AH13" s="1">
        <v>2.78</v>
      </c>
      <c r="AI13" s="1">
        <v>0.72</v>
      </c>
      <c r="AJ13" s="2">
        <f t="shared" si="0"/>
        <v>3.5</v>
      </c>
      <c r="AL13">
        <v>6.485021052631577</v>
      </c>
      <c r="AM13">
        <v>2.9673947368421025</v>
      </c>
      <c r="AN13" s="4">
        <f t="shared" si="1"/>
        <v>9</v>
      </c>
      <c r="AP13">
        <v>1.610843684210528</v>
      </c>
      <c r="AQ13">
        <v>0.93041052631578725</v>
      </c>
      <c r="AR13" s="3">
        <f t="shared" si="2"/>
        <v>2</v>
      </c>
      <c r="AT13">
        <v>6.2003368421052638</v>
      </c>
      <c r="AU13">
        <v>3.1132800000000018</v>
      </c>
      <c r="AV13" s="3">
        <f t="shared" si="6"/>
        <v>9</v>
      </c>
      <c r="AW13" s="3"/>
      <c r="AX13" s="11">
        <v>0.49</v>
      </c>
      <c r="AY13" s="11">
        <v>0.42</v>
      </c>
      <c r="AZ13" s="12">
        <f t="shared" si="7"/>
        <v>3.1776603157894727</v>
      </c>
      <c r="BA13" s="12">
        <f t="shared" si="8"/>
        <v>1.2463057894736831</v>
      </c>
      <c r="BB13" s="4">
        <f t="shared" si="5"/>
        <v>4</v>
      </c>
      <c r="BC13" t="s">
        <v>386</v>
      </c>
    </row>
    <row r="14" spans="1:55" x14ac:dyDescent="0.25">
      <c r="A14" t="s">
        <v>109</v>
      </c>
      <c r="B14" t="s">
        <v>220</v>
      </c>
      <c r="C14" t="s">
        <v>221</v>
      </c>
      <c r="D14" s="5" t="s">
        <v>292</v>
      </c>
      <c r="E14" s="5" t="s">
        <v>57</v>
      </c>
      <c r="F14" s="5" t="s">
        <v>184</v>
      </c>
      <c r="G14" t="s">
        <v>248</v>
      </c>
      <c r="H14">
        <v>1.54</v>
      </c>
      <c r="I14" t="s">
        <v>372</v>
      </c>
      <c r="J14">
        <v>2.89</v>
      </c>
      <c r="K14" t="s">
        <v>299</v>
      </c>
      <c r="L14">
        <v>1.57</v>
      </c>
      <c r="M14" t="s">
        <v>410</v>
      </c>
      <c r="N14">
        <v>2.8</v>
      </c>
      <c r="O14">
        <v>14.368</v>
      </c>
      <c r="P14">
        <v>21.597999999999999</v>
      </c>
      <c r="Q14">
        <v>10.672000000000001</v>
      </c>
      <c r="R14">
        <v>14.205</v>
      </c>
      <c r="S14">
        <v>32.051000000000002</v>
      </c>
      <c r="T14">
        <v>10.548999999999999</v>
      </c>
      <c r="U14">
        <v>15.848000000000001</v>
      </c>
      <c r="V14" t="s">
        <v>27</v>
      </c>
      <c r="W14" t="s">
        <v>28</v>
      </c>
      <c r="X14">
        <v>-2</v>
      </c>
      <c r="Y14">
        <v>-3</v>
      </c>
      <c r="Z14" s="7">
        <v>2</v>
      </c>
      <c r="AA14" s="7">
        <v>-2</v>
      </c>
      <c r="AB14" s="8">
        <v>3</v>
      </c>
      <c r="AC14" s="8">
        <v>3.3889</v>
      </c>
      <c r="AD14" s="9"/>
      <c r="AE14" s="9">
        <v>11.666700000000001</v>
      </c>
      <c r="AF14" s="7">
        <v>11.5</v>
      </c>
      <c r="AH14" s="1">
        <v>1.94</v>
      </c>
      <c r="AI14" s="1">
        <v>1.71</v>
      </c>
      <c r="AJ14" s="2">
        <f t="shared" si="0"/>
        <v>3.65</v>
      </c>
      <c r="AL14">
        <v>5.6343157894736802</v>
      </c>
      <c r="AM14">
        <v>4.1841486842105242</v>
      </c>
      <c r="AN14" s="4">
        <f t="shared" si="1"/>
        <v>9</v>
      </c>
      <c r="AP14">
        <v>3.0046677631578902</v>
      </c>
      <c r="AQ14">
        <v>1.1290736842105273</v>
      </c>
      <c r="AR14" s="3">
        <f t="shared" si="2"/>
        <v>4</v>
      </c>
      <c r="AT14">
        <v>6.5407500000000027</v>
      </c>
      <c r="AU14">
        <v>5.3177828947368377</v>
      </c>
      <c r="AV14" s="3">
        <f t="shared" si="6"/>
        <v>11</v>
      </c>
      <c r="AW14" s="3"/>
      <c r="AX14" s="11">
        <v>0.55000000000000004</v>
      </c>
      <c r="AY14" s="11">
        <v>0.59</v>
      </c>
      <c r="AZ14" s="12">
        <f t="shared" si="7"/>
        <v>3.0988736842105244</v>
      </c>
      <c r="BA14" s="12">
        <f t="shared" si="8"/>
        <v>2.4686477236842093</v>
      </c>
      <c r="BB14" s="4">
        <f t="shared" si="5"/>
        <v>5</v>
      </c>
      <c r="BC14" t="s">
        <v>386</v>
      </c>
    </row>
    <row r="15" spans="1:55" x14ac:dyDescent="0.25">
      <c r="A15" t="s">
        <v>112</v>
      </c>
      <c r="B15" t="s">
        <v>260</v>
      </c>
      <c r="C15" t="s">
        <v>228</v>
      </c>
      <c r="D15" s="5" t="s">
        <v>348</v>
      </c>
      <c r="E15" s="5" t="s">
        <v>256</v>
      </c>
      <c r="F15" s="5" t="s">
        <v>69</v>
      </c>
      <c r="G15" t="s">
        <v>298</v>
      </c>
      <c r="H15">
        <v>4.04</v>
      </c>
      <c r="I15" t="s">
        <v>411</v>
      </c>
      <c r="J15">
        <v>1.33</v>
      </c>
      <c r="K15" t="s">
        <v>119</v>
      </c>
      <c r="L15">
        <v>4.5</v>
      </c>
      <c r="M15" t="s">
        <v>294</v>
      </c>
      <c r="N15">
        <v>1.29</v>
      </c>
      <c r="O15">
        <v>15.773</v>
      </c>
      <c r="P15">
        <v>4.09</v>
      </c>
      <c r="Q15">
        <v>11.547000000000001</v>
      </c>
      <c r="R15">
        <v>89.286000000000001</v>
      </c>
      <c r="S15">
        <v>5.984</v>
      </c>
      <c r="T15">
        <v>65.358999999999995</v>
      </c>
      <c r="U15">
        <v>16.891999999999999</v>
      </c>
      <c r="V15" t="s">
        <v>214</v>
      </c>
      <c r="W15" t="s">
        <v>281</v>
      </c>
      <c r="X15">
        <v>-2</v>
      </c>
      <c r="Y15">
        <v>15</v>
      </c>
      <c r="Z15" s="7">
        <v>1</v>
      </c>
      <c r="AA15" s="7">
        <v>1</v>
      </c>
      <c r="AB15" s="8">
        <v>4.8235000000000001</v>
      </c>
      <c r="AC15" s="8">
        <v>5.7647000000000004</v>
      </c>
      <c r="AD15" s="9"/>
      <c r="AE15" s="9">
        <v>11.176500000000001</v>
      </c>
      <c r="AF15" s="7">
        <v>9.5294000000000008</v>
      </c>
      <c r="AH15" s="1">
        <v>0.38</v>
      </c>
      <c r="AI15" s="1">
        <v>1.65</v>
      </c>
      <c r="AJ15" s="2">
        <f t="shared" si="0"/>
        <v>2.0299999999999998</v>
      </c>
      <c r="AL15">
        <v>1.5795592105263161</v>
      </c>
      <c r="AM15">
        <v>6.2553947368421143</v>
      </c>
      <c r="AN15" s="4">
        <f t="shared" si="1"/>
        <v>7</v>
      </c>
      <c r="AP15">
        <v>4.0571999999999999</v>
      </c>
      <c r="AQ15">
        <v>1.1496671052631564</v>
      </c>
      <c r="AR15" s="3">
        <f t="shared" si="2"/>
        <v>5</v>
      </c>
      <c r="AT15">
        <v>3.9966315789473645</v>
      </c>
      <c r="AU15">
        <v>7.9512124999999987</v>
      </c>
      <c r="AV15" s="3">
        <f t="shared" si="6"/>
        <v>11</v>
      </c>
      <c r="AW15" s="3"/>
      <c r="AX15" s="11">
        <v>0.26</v>
      </c>
      <c r="AY15" s="11">
        <v>0.59</v>
      </c>
      <c r="AZ15" s="12">
        <f t="shared" si="7"/>
        <v>0.41068539473684218</v>
      </c>
      <c r="BA15" s="12">
        <f t="shared" si="8"/>
        <v>3.6906828947368471</v>
      </c>
      <c r="BB15" s="4">
        <f t="shared" si="5"/>
        <v>4</v>
      </c>
      <c r="BC15" t="s">
        <v>386</v>
      </c>
    </row>
    <row r="16" spans="1:55" x14ac:dyDescent="0.25">
      <c r="A16" t="s">
        <v>112</v>
      </c>
      <c r="B16" t="s">
        <v>116</v>
      </c>
      <c r="C16" t="s">
        <v>226</v>
      </c>
      <c r="D16" s="5" t="s">
        <v>44</v>
      </c>
      <c r="E16" s="5" t="s">
        <v>139</v>
      </c>
      <c r="F16" s="5" t="s">
        <v>283</v>
      </c>
      <c r="G16" t="s">
        <v>412</v>
      </c>
      <c r="H16">
        <v>1.6</v>
      </c>
      <c r="I16" t="s">
        <v>146</v>
      </c>
      <c r="J16">
        <v>2.68</v>
      </c>
      <c r="K16" t="s">
        <v>312</v>
      </c>
      <c r="L16">
        <v>1.56</v>
      </c>
      <c r="M16" t="s">
        <v>148</v>
      </c>
      <c r="N16">
        <v>2.79</v>
      </c>
      <c r="O16">
        <v>15.291</v>
      </c>
      <c r="P16">
        <v>16.026</v>
      </c>
      <c r="Q16">
        <v>9.6989999999999998</v>
      </c>
      <c r="R16">
        <v>18.484000000000002</v>
      </c>
      <c r="S16">
        <v>20.324999999999999</v>
      </c>
      <c r="T16">
        <v>11.737</v>
      </c>
      <c r="U16">
        <v>12.3</v>
      </c>
      <c r="V16" t="s">
        <v>35</v>
      </c>
      <c r="W16" t="s">
        <v>32</v>
      </c>
      <c r="X16">
        <v>7</v>
      </c>
      <c r="Y16">
        <v>9</v>
      </c>
      <c r="Z16" s="7">
        <v>1</v>
      </c>
      <c r="AA16" s="7">
        <v>1</v>
      </c>
      <c r="AB16" s="8">
        <v>6.3529</v>
      </c>
      <c r="AC16" s="8">
        <v>5.6471</v>
      </c>
      <c r="AD16" s="9"/>
      <c r="AE16" s="9">
        <v>9.6471</v>
      </c>
      <c r="AF16" s="7">
        <v>10.588200000000001</v>
      </c>
      <c r="AH16" s="1">
        <v>1.69</v>
      </c>
      <c r="AI16" s="1">
        <v>1.51</v>
      </c>
      <c r="AJ16" s="2">
        <f t="shared" si="0"/>
        <v>3.2</v>
      </c>
      <c r="AL16">
        <v>6.1759342105263171</v>
      </c>
      <c r="AM16">
        <v>4.9771546052631646</v>
      </c>
      <c r="AN16" s="4">
        <f t="shared" si="1"/>
        <v>11</v>
      </c>
      <c r="AP16">
        <v>1.9328625000000001</v>
      </c>
      <c r="AQ16">
        <v>2.3817177631578921</v>
      </c>
      <c r="AR16" s="3">
        <f t="shared" si="2"/>
        <v>4</v>
      </c>
      <c r="AT16">
        <v>6.4061052631578885</v>
      </c>
      <c r="AU16">
        <v>3.3676421052631573</v>
      </c>
      <c r="AV16" s="3">
        <f t="shared" si="6"/>
        <v>9</v>
      </c>
      <c r="AW16" s="3"/>
      <c r="AX16" s="11">
        <v>0.52</v>
      </c>
      <c r="AY16" s="11">
        <v>0.44</v>
      </c>
      <c r="AZ16" s="12">
        <f t="shared" si="7"/>
        <v>3.2114857894736848</v>
      </c>
      <c r="BA16" s="12">
        <f t="shared" si="8"/>
        <v>2.1899480263157924</v>
      </c>
      <c r="BB16" s="4">
        <f t="shared" si="5"/>
        <v>5</v>
      </c>
      <c r="BC16" t="s">
        <v>386</v>
      </c>
    </row>
    <row r="17" spans="1:55" x14ac:dyDescent="0.25">
      <c r="A17" t="s">
        <v>343</v>
      </c>
      <c r="B17" t="s">
        <v>345</v>
      </c>
      <c r="C17" t="s">
        <v>352</v>
      </c>
      <c r="D17" s="5" t="s">
        <v>413</v>
      </c>
      <c r="E17" s="5" t="s">
        <v>414</v>
      </c>
      <c r="F17" s="5" t="s">
        <v>415</v>
      </c>
      <c r="G17" t="s">
        <v>90</v>
      </c>
      <c r="H17">
        <v>1.49</v>
      </c>
      <c r="I17" t="s">
        <v>145</v>
      </c>
      <c r="J17">
        <v>3.48</v>
      </c>
      <c r="K17" t="s">
        <v>416</v>
      </c>
      <c r="L17">
        <v>2.65</v>
      </c>
      <c r="M17" t="s">
        <v>231</v>
      </c>
      <c r="N17">
        <v>1.72</v>
      </c>
      <c r="O17">
        <v>12.673999999999999</v>
      </c>
      <c r="P17">
        <v>75.188000000000002</v>
      </c>
      <c r="Q17">
        <v>23.866</v>
      </c>
      <c r="R17">
        <v>8.0259999999999998</v>
      </c>
      <c r="S17">
        <v>285.714</v>
      </c>
      <c r="T17">
        <v>15.106</v>
      </c>
      <c r="U17">
        <v>90.09</v>
      </c>
      <c r="V17" t="s">
        <v>37</v>
      </c>
      <c r="W17" t="s">
        <v>281</v>
      </c>
      <c r="X17">
        <v>-12</v>
      </c>
      <c r="Y17">
        <v>-4</v>
      </c>
      <c r="Z17" s="7">
        <v>-6</v>
      </c>
      <c r="AA17" s="7">
        <v>1</v>
      </c>
      <c r="AB17" s="8">
        <v>3.7608999999999999</v>
      </c>
      <c r="AC17" s="8">
        <v>4.0227000000000004</v>
      </c>
      <c r="AD17" s="9"/>
      <c r="AE17" s="9">
        <v>9.9783000000000008</v>
      </c>
      <c r="AF17" s="7">
        <v>10.6591</v>
      </c>
      <c r="AH17" s="1">
        <v>3</v>
      </c>
      <c r="AI17" s="1">
        <v>0.56999999999999995</v>
      </c>
      <c r="AJ17" s="2">
        <f t="shared" si="0"/>
        <v>3.57</v>
      </c>
      <c r="AL17">
        <v>5.2012800000000006</v>
      </c>
      <c r="AM17">
        <v>3.1883076923076898</v>
      </c>
      <c r="AN17" s="4">
        <f t="shared" si="1"/>
        <v>8</v>
      </c>
      <c r="AP17">
        <v>1.0448307692307701</v>
      </c>
      <c r="AQ17">
        <v>3.0748076923076848</v>
      </c>
      <c r="AR17" s="3">
        <f t="shared" si="2"/>
        <v>4</v>
      </c>
      <c r="AT17">
        <v>5.3860799999999953</v>
      </c>
      <c r="AU17">
        <v>4.4872153846153848</v>
      </c>
      <c r="AV17" s="3">
        <f t="shared" si="6"/>
        <v>9</v>
      </c>
      <c r="AW17" s="3"/>
      <c r="AX17" s="11">
        <v>0.61</v>
      </c>
      <c r="AY17" s="11">
        <v>0.52</v>
      </c>
      <c r="AZ17" s="12">
        <f t="shared" si="7"/>
        <v>3.1727808000000004</v>
      </c>
      <c r="BA17" s="12">
        <f t="shared" si="8"/>
        <v>1.6579199999999987</v>
      </c>
      <c r="BB17" s="4">
        <f t="shared" si="5"/>
        <v>4</v>
      </c>
      <c r="BC17" t="s">
        <v>386</v>
      </c>
    </row>
    <row r="18" spans="1:55" x14ac:dyDescent="0.25">
      <c r="A18" t="s">
        <v>343</v>
      </c>
      <c r="B18" t="s">
        <v>381</v>
      </c>
      <c r="C18" t="s">
        <v>378</v>
      </c>
      <c r="D18" s="5" t="s">
        <v>417</v>
      </c>
      <c r="E18" s="5" t="s">
        <v>418</v>
      </c>
      <c r="F18" s="5" t="s">
        <v>349</v>
      </c>
      <c r="G18" t="s">
        <v>419</v>
      </c>
      <c r="H18">
        <v>1.42</v>
      </c>
      <c r="I18" t="s">
        <v>65</v>
      </c>
      <c r="J18">
        <v>4.0599999999999996</v>
      </c>
      <c r="K18" t="s">
        <v>80</v>
      </c>
      <c r="L18">
        <v>2.23</v>
      </c>
      <c r="M18" t="s">
        <v>133</v>
      </c>
      <c r="N18">
        <v>1.99</v>
      </c>
      <c r="O18">
        <v>15.773</v>
      </c>
      <c r="P18">
        <v>76.335999999999999</v>
      </c>
      <c r="Q18">
        <v>23.364000000000001</v>
      </c>
      <c r="R18">
        <v>9.6620000000000008</v>
      </c>
      <c r="S18">
        <v>227.273</v>
      </c>
      <c r="T18">
        <v>14.286</v>
      </c>
      <c r="U18">
        <v>68.965999999999994</v>
      </c>
      <c r="V18" t="s">
        <v>37</v>
      </c>
      <c r="W18" t="s">
        <v>28</v>
      </c>
      <c r="X18">
        <v>15</v>
      </c>
      <c r="Y18">
        <v>0</v>
      </c>
      <c r="Z18" s="7">
        <v>2</v>
      </c>
      <c r="AA18" s="7">
        <v>0</v>
      </c>
      <c r="AB18" s="8">
        <v>3.2391000000000001</v>
      </c>
      <c r="AC18" s="8">
        <v>3.9091</v>
      </c>
      <c r="AD18" s="9"/>
      <c r="AE18" s="9">
        <v>9.9347999999999992</v>
      </c>
      <c r="AF18" s="7">
        <v>9.8181999999999992</v>
      </c>
      <c r="AH18" s="1">
        <v>3.28</v>
      </c>
      <c r="AI18" s="1">
        <v>0.72</v>
      </c>
      <c r="AJ18" s="2">
        <f t="shared" si="0"/>
        <v>4</v>
      </c>
      <c r="AL18">
        <v>9.0522276923076923</v>
      </c>
      <c r="AM18">
        <v>2.1684115384615366</v>
      </c>
      <c r="AN18" s="4">
        <f t="shared" si="1"/>
        <v>11</v>
      </c>
      <c r="AP18">
        <v>1.0235076923076931</v>
      </c>
      <c r="AQ18">
        <v>2.0012307692307645</v>
      </c>
      <c r="AR18" s="3">
        <f t="shared" si="2"/>
        <v>3</v>
      </c>
      <c r="AT18">
        <v>10.504229999999989</v>
      </c>
      <c r="AU18">
        <v>1.6219569230769235</v>
      </c>
      <c r="AV18" s="3">
        <f t="shared" si="6"/>
        <v>12</v>
      </c>
      <c r="AW18" s="3"/>
      <c r="AX18" s="11">
        <v>0.71</v>
      </c>
      <c r="AY18" s="11">
        <v>0.44</v>
      </c>
      <c r="AZ18" s="12">
        <f t="shared" si="7"/>
        <v>6.4270816615384616</v>
      </c>
      <c r="BA18" s="12">
        <f t="shared" si="8"/>
        <v>0.95410107692307611</v>
      </c>
      <c r="BB18" s="4">
        <f t="shared" si="5"/>
        <v>7</v>
      </c>
      <c r="BC18" t="s">
        <v>386</v>
      </c>
    </row>
    <row r="19" spans="1:55" x14ac:dyDescent="0.25">
      <c r="A19" t="s">
        <v>343</v>
      </c>
      <c r="B19" t="s">
        <v>379</v>
      </c>
      <c r="C19" t="s">
        <v>346</v>
      </c>
      <c r="D19" s="5" t="s">
        <v>147</v>
      </c>
      <c r="E19" s="5" t="s">
        <v>78</v>
      </c>
      <c r="F19" s="5" t="s">
        <v>80</v>
      </c>
      <c r="G19" t="s">
        <v>158</v>
      </c>
      <c r="H19">
        <v>1.26</v>
      </c>
      <c r="I19" t="s">
        <v>354</v>
      </c>
      <c r="J19">
        <v>5.18</v>
      </c>
      <c r="K19" t="s">
        <v>420</v>
      </c>
      <c r="L19">
        <v>1.3</v>
      </c>
      <c r="M19" t="s">
        <v>62</v>
      </c>
      <c r="N19">
        <v>4.6100000000000003</v>
      </c>
      <c r="O19">
        <v>37.735999999999997</v>
      </c>
      <c r="P19">
        <v>32.895000000000003</v>
      </c>
      <c r="Q19">
        <v>16.312999999999999</v>
      </c>
      <c r="R19">
        <v>37.453000000000003</v>
      </c>
      <c r="S19">
        <v>28.408999999999999</v>
      </c>
      <c r="T19">
        <v>16.181000000000001</v>
      </c>
      <c r="U19">
        <v>14.085000000000001</v>
      </c>
      <c r="V19" t="s">
        <v>35</v>
      </c>
      <c r="W19" t="s">
        <v>30</v>
      </c>
      <c r="X19">
        <v>10</v>
      </c>
      <c r="Y19">
        <v>9</v>
      </c>
      <c r="Z19" s="7">
        <v>0</v>
      </c>
      <c r="AA19" s="7">
        <v>2</v>
      </c>
      <c r="AB19" s="8">
        <v>3.8260999999999998</v>
      </c>
      <c r="AC19" s="8">
        <v>4.1086999999999998</v>
      </c>
      <c r="AD19" s="9"/>
      <c r="AE19" s="9">
        <v>9.5652000000000008</v>
      </c>
      <c r="AF19" s="7">
        <v>10.087</v>
      </c>
      <c r="AH19" s="1">
        <v>1.8</v>
      </c>
      <c r="AI19" s="1">
        <v>2.31</v>
      </c>
      <c r="AJ19" s="2">
        <f t="shared" si="0"/>
        <v>4.1100000000000003</v>
      </c>
      <c r="AL19">
        <v>3.4462184615384608</v>
      </c>
      <c r="AM19">
        <v>7.1555769230769171</v>
      </c>
      <c r="AN19" s="4">
        <f t="shared" si="1"/>
        <v>10</v>
      </c>
      <c r="AP19">
        <v>1.501726153846155</v>
      </c>
      <c r="AQ19">
        <v>2.473396153846148</v>
      </c>
      <c r="AR19" s="3">
        <f t="shared" si="2"/>
        <v>3</v>
      </c>
      <c r="AT19">
        <v>2.4044999999999979</v>
      </c>
      <c r="AU19">
        <v>6.6150400000000014</v>
      </c>
      <c r="AV19" s="3">
        <f t="shared" si="6"/>
        <v>9</v>
      </c>
      <c r="AW19" s="3"/>
      <c r="AX19" s="11">
        <v>0.74</v>
      </c>
      <c r="AY19" s="11">
        <v>0.5</v>
      </c>
      <c r="AZ19" s="12">
        <f t="shared" si="7"/>
        <v>2.5502016615384608</v>
      </c>
      <c r="BA19" s="12">
        <f t="shared" si="8"/>
        <v>3.5777884615384585</v>
      </c>
      <c r="BB19" s="4">
        <f t="shared" si="5"/>
        <v>6</v>
      </c>
      <c r="BC19" t="s">
        <v>386</v>
      </c>
    </row>
    <row r="20" spans="1:55" x14ac:dyDescent="0.25">
      <c r="A20" t="s">
        <v>343</v>
      </c>
      <c r="B20" t="s">
        <v>351</v>
      </c>
      <c r="C20" t="s">
        <v>380</v>
      </c>
      <c r="D20" s="5" t="s">
        <v>341</v>
      </c>
      <c r="E20" s="5" t="s">
        <v>235</v>
      </c>
      <c r="F20" s="5" t="s">
        <v>209</v>
      </c>
      <c r="G20" t="s">
        <v>421</v>
      </c>
      <c r="H20">
        <v>2.04</v>
      </c>
      <c r="I20" t="s">
        <v>422</v>
      </c>
      <c r="J20">
        <v>1.96</v>
      </c>
      <c r="K20" t="s">
        <v>193</v>
      </c>
      <c r="L20">
        <v>1.87</v>
      </c>
      <c r="M20" t="s">
        <v>192</v>
      </c>
      <c r="N20">
        <v>2.16</v>
      </c>
      <c r="O20">
        <v>10.363</v>
      </c>
      <c r="P20">
        <v>10.834</v>
      </c>
      <c r="Q20">
        <v>8.0389999999999997</v>
      </c>
      <c r="R20">
        <v>15.385</v>
      </c>
      <c r="S20">
        <v>16.806999999999999</v>
      </c>
      <c r="T20">
        <v>11.933</v>
      </c>
      <c r="U20">
        <v>12.468999999999999</v>
      </c>
      <c r="V20" t="s">
        <v>31</v>
      </c>
      <c r="W20" t="s">
        <v>34</v>
      </c>
      <c r="X20">
        <v>-5</v>
      </c>
      <c r="Y20">
        <v>0</v>
      </c>
      <c r="Z20" s="7">
        <v>-3</v>
      </c>
      <c r="AA20" s="7">
        <v>-2</v>
      </c>
      <c r="AB20" s="8">
        <v>3.5434999999999999</v>
      </c>
      <c r="AC20" s="8">
        <v>3.2955000000000001</v>
      </c>
      <c r="AD20" s="9"/>
      <c r="AE20" s="9">
        <v>8.9783000000000008</v>
      </c>
      <c r="AF20" s="7">
        <v>9.3864000000000001</v>
      </c>
      <c r="AH20" s="1">
        <v>1.33</v>
      </c>
      <c r="AI20" s="1">
        <v>1.1299999999999999</v>
      </c>
      <c r="AJ20" s="2">
        <f t="shared" si="0"/>
        <v>2.46</v>
      </c>
      <c r="AL20">
        <v>4.4344246153846143</v>
      </c>
      <c r="AM20">
        <v>3.9853846153846115</v>
      </c>
      <c r="AN20" s="4">
        <f t="shared" si="1"/>
        <v>8</v>
      </c>
      <c r="AP20">
        <v>1.8568523076923094</v>
      </c>
      <c r="AQ20">
        <v>1.3408246153846124</v>
      </c>
      <c r="AR20" s="3">
        <f t="shared" si="2"/>
        <v>3</v>
      </c>
      <c r="AT20">
        <v>3.715613076923074</v>
      </c>
      <c r="AU20">
        <v>4.4767800000000006</v>
      </c>
      <c r="AV20" s="3">
        <f t="shared" si="6"/>
        <v>8</v>
      </c>
      <c r="AW20" s="3"/>
      <c r="AX20" s="11">
        <v>0.4</v>
      </c>
      <c r="AY20" s="11">
        <v>0.46</v>
      </c>
      <c r="AZ20" s="12">
        <f t="shared" si="7"/>
        <v>1.7737698461538458</v>
      </c>
      <c r="BA20" s="12">
        <f t="shared" si="8"/>
        <v>1.8332769230769215</v>
      </c>
      <c r="BB20" s="4">
        <f t="shared" si="5"/>
        <v>3</v>
      </c>
      <c r="BC20" t="s">
        <v>386</v>
      </c>
    </row>
    <row r="21" spans="1:55" x14ac:dyDescent="0.25">
      <c r="A21" t="s">
        <v>343</v>
      </c>
      <c r="B21" t="s">
        <v>353</v>
      </c>
      <c r="C21" t="s">
        <v>347</v>
      </c>
      <c r="D21" s="5" t="s">
        <v>183</v>
      </c>
      <c r="E21" s="5" t="s">
        <v>196</v>
      </c>
      <c r="F21" s="5" t="s">
        <v>423</v>
      </c>
      <c r="G21" t="s">
        <v>168</v>
      </c>
      <c r="H21">
        <v>1.88</v>
      </c>
      <c r="I21" t="s">
        <v>238</v>
      </c>
      <c r="J21">
        <v>2.15</v>
      </c>
      <c r="K21" t="s">
        <v>159</v>
      </c>
      <c r="L21">
        <v>1.8</v>
      </c>
      <c r="M21" t="s">
        <v>250</v>
      </c>
      <c r="N21">
        <v>2.25</v>
      </c>
      <c r="O21">
        <v>14.388</v>
      </c>
      <c r="P21">
        <v>10.111000000000001</v>
      </c>
      <c r="Q21">
        <v>8.6959999999999997</v>
      </c>
      <c r="R21">
        <v>24.751999999999999</v>
      </c>
      <c r="S21">
        <v>12.225</v>
      </c>
      <c r="T21">
        <v>14.97</v>
      </c>
      <c r="U21">
        <v>10.515000000000001</v>
      </c>
      <c r="V21" t="s">
        <v>29</v>
      </c>
      <c r="W21" t="s">
        <v>33</v>
      </c>
      <c r="X21">
        <v>-5</v>
      </c>
      <c r="Y21">
        <v>-11</v>
      </c>
      <c r="Z21" s="7">
        <v>-1</v>
      </c>
      <c r="AA21" s="7">
        <v>-2</v>
      </c>
      <c r="AB21" s="8">
        <v>4.0227000000000004</v>
      </c>
      <c r="AC21" s="8">
        <v>4.5434999999999999</v>
      </c>
      <c r="AD21" s="9"/>
      <c r="AE21" s="9">
        <v>10.0227</v>
      </c>
      <c r="AF21" s="7">
        <v>9.3042999999999996</v>
      </c>
      <c r="AH21" s="1">
        <v>1.2</v>
      </c>
      <c r="AI21" s="1">
        <v>1.74</v>
      </c>
      <c r="AJ21" s="2">
        <f t="shared" si="0"/>
        <v>2.94</v>
      </c>
      <c r="AL21">
        <v>3.4508492307692307</v>
      </c>
      <c r="AM21">
        <v>3.2354076923076893</v>
      </c>
      <c r="AN21" s="4">
        <f t="shared" si="1"/>
        <v>6</v>
      </c>
      <c r="AP21">
        <v>2.0516676923076944</v>
      </c>
      <c r="AQ21">
        <v>2.0170738461538411</v>
      </c>
      <c r="AR21" s="3">
        <f t="shared" si="2"/>
        <v>4</v>
      </c>
      <c r="AT21">
        <v>5.593236923076919</v>
      </c>
      <c r="AU21">
        <v>1.9260738461538465</v>
      </c>
      <c r="AV21" s="3">
        <f t="shared" si="6"/>
        <v>7</v>
      </c>
      <c r="AW21" s="3"/>
      <c r="AX21" s="11">
        <v>0.54</v>
      </c>
      <c r="AY21" s="11">
        <v>0.63</v>
      </c>
      <c r="AZ21" s="12">
        <f t="shared" si="7"/>
        <v>1.8634585846153846</v>
      </c>
      <c r="BA21" s="12">
        <f t="shared" si="8"/>
        <v>2.0383068461538443</v>
      </c>
      <c r="BB21" s="4">
        <f t="shared" si="5"/>
        <v>3</v>
      </c>
      <c r="BC21" t="s">
        <v>386</v>
      </c>
    </row>
    <row r="22" spans="1:55" x14ac:dyDescent="0.25">
      <c r="A22" t="s">
        <v>118</v>
      </c>
      <c r="B22" t="s">
        <v>236</v>
      </c>
      <c r="C22" t="s">
        <v>263</v>
      </c>
      <c r="D22" s="5" t="s">
        <v>258</v>
      </c>
      <c r="E22" s="5" t="s">
        <v>108</v>
      </c>
      <c r="F22" s="5" t="s">
        <v>421</v>
      </c>
      <c r="G22" t="s">
        <v>424</v>
      </c>
      <c r="H22">
        <v>3.68</v>
      </c>
      <c r="I22" t="s">
        <v>122</v>
      </c>
      <c r="J22">
        <v>1.37</v>
      </c>
      <c r="K22" t="s">
        <v>93</v>
      </c>
      <c r="L22">
        <v>3.08</v>
      </c>
      <c r="M22" t="s">
        <v>284</v>
      </c>
      <c r="N22">
        <v>1.48</v>
      </c>
      <c r="O22">
        <v>9.625</v>
      </c>
      <c r="P22">
        <v>5.1980000000000004</v>
      </c>
      <c r="Q22">
        <v>8.19</v>
      </c>
      <c r="R22">
        <v>30.395</v>
      </c>
      <c r="S22">
        <v>8.85</v>
      </c>
      <c r="T22">
        <v>25.84</v>
      </c>
      <c r="U22">
        <v>13.946999999999999</v>
      </c>
      <c r="V22" t="s">
        <v>31</v>
      </c>
      <c r="W22" t="s">
        <v>281</v>
      </c>
      <c r="X22">
        <v>-2</v>
      </c>
      <c r="Y22">
        <v>6</v>
      </c>
      <c r="Z22" s="7">
        <v>1</v>
      </c>
      <c r="AA22" s="7">
        <v>1</v>
      </c>
      <c r="AB22" s="8">
        <v>5.2222</v>
      </c>
      <c r="AC22" s="8">
        <v>5.2778</v>
      </c>
      <c r="AD22" s="9"/>
      <c r="AE22" s="9">
        <v>9.3332999999999995</v>
      </c>
      <c r="AF22" s="7">
        <v>8.8888999999999996</v>
      </c>
      <c r="AH22" s="1">
        <v>0.7</v>
      </c>
      <c r="AI22" s="1">
        <v>1.19</v>
      </c>
      <c r="AJ22" s="2">
        <f t="shared" si="0"/>
        <v>1.89</v>
      </c>
      <c r="AL22">
        <v>3.1036044943820245</v>
      </c>
      <c r="AM22">
        <v>3.8028651685393289</v>
      </c>
      <c r="AN22" s="4">
        <f t="shared" si="1"/>
        <v>6</v>
      </c>
      <c r="AP22">
        <v>1.4508404494382019</v>
      </c>
      <c r="AQ22">
        <v>3.5928455056179729</v>
      </c>
      <c r="AR22" s="3">
        <f t="shared" si="2"/>
        <v>5</v>
      </c>
      <c r="AT22">
        <v>3.5462904494382022</v>
      </c>
      <c r="AU22">
        <v>6.4904943820224661</v>
      </c>
      <c r="AV22" s="3">
        <f t="shared" si="6"/>
        <v>10</v>
      </c>
      <c r="AW22" s="3"/>
      <c r="AX22" s="11">
        <v>0.44</v>
      </c>
      <c r="AY22" s="11">
        <v>0.55000000000000004</v>
      </c>
      <c r="AZ22" s="12">
        <f t="shared" si="7"/>
        <v>1.3655859775280907</v>
      </c>
      <c r="BA22" s="12">
        <f t="shared" si="8"/>
        <v>2.0915758426966309</v>
      </c>
      <c r="BB22" s="4">
        <f t="shared" si="5"/>
        <v>3</v>
      </c>
      <c r="BC22" t="s">
        <v>386</v>
      </c>
    </row>
    <row r="23" spans="1:55" x14ac:dyDescent="0.25">
      <c r="A23" t="s">
        <v>123</v>
      </c>
      <c r="B23" t="s">
        <v>267</v>
      </c>
      <c r="C23" t="s">
        <v>359</v>
      </c>
      <c r="D23" s="5" t="s">
        <v>384</v>
      </c>
      <c r="E23" s="5" t="s">
        <v>71</v>
      </c>
      <c r="F23" s="5" t="s">
        <v>313</v>
      </c>
      <c r="G23" t="s">
        <v>250</v>
      </c>
      <c r="H23">
        <v>2.2599999999999998</v>
      </c>
      <c r="I23" t="s">
        <v>159</v>
      </c>
      <c r="J23">
        <v>1.81</v>
      </c>
      <c r="K23" t="s">
        <v>146</v>
      </c>
      <c r="L23">
        <v>2.68</v>
      </c>
      <c r="M23" t="s">
        <v>412</v>
      </c>
      <c r="N23">
        <v>1.61</v>
      </c>
      <c r="O23">
        <v>6.2460000000000004</v>
      </c>
      <c r="P23">
        <v>20.04</v>
      </c>
      <c r="Q23">
        <v>10.672000000000001</v>
      </c>
      <c r="R23">
        <v>6.6580000000000004</v>
      </c>
      <c r="S23">
        <v>68.492999999999995</v>
      </c>
      <c r="T23">
        <v>11.377000000000001</v>
      </c>
      <c r="U23">
        <v>36.496000000000002</v>
      </c>
      <c r="V23" t="s">
        <v>27</v>
      </c>
      <c r="W23" t="s">
        <v>34</v>
      </c>
      <c r="X23">
        <v>-1</v>
      </c>
      <c r="Y23">
        <v>-7</v>
      </c>
      <c r="Z23" s="7">
        <v>2</v>
      </c>
      <c r="AA23" s="7">
        <v>1</v>
      </c>
      <c r="AB23" s="8">
        <v>5.15</v>
      </c>
      <c r="AC23" s="8">
        <v>4.5789</v>
      </c>
      <c r="AD23" s="9"/>
      <c r="AE23" s="9">
        <v>9.75</v>
      </c>
      <c r="AF23" s="7">
        <v>9.7895000000000003</v>
      </c>
      <c r="AH23" s="1">
        <v>1.95</v>
      </c>
      <c r="AI23" s="1">
        <v>0.56000000000000005</v>
      </c>
      <c r="AJ23" s="2">
        <f t="shared" si="0"/>
        <v>2.5099999999999998</v>
      </c>
      <c r="AL23">
        <v>6.6184491620111761</v>
      </c>
      <c r="AM23">
        <v>2.9045363128491624</v>
      </c>
      <c r="AN23" s="4">
        <f t="shared" si="1"/>
        <v>9</v>
      </c>
      <c r="AP23">
        <v>2.4290949720670416</v>
      </c>
      <c r="AQ23">
        <v>1.9470614525139645</v>
      </c>
      <c r="AR23" s="3">
        <f t="shared" si="2"/>
        <v>4</v>
      </c>
      <c r="AT23">
        <v>5.7543955307262546</v>
      </c>
      <c r="AU23">
        <v>3.9755597765363162</v>
      </c>
      <c r="AV23" s="3">
        <f t="shared" si="6"/>
        <v>9</v>
      </c>
      <c r="AW23" s="3"/>
      <c r="AX23" s="11">
        <v>0.46</v>
      </c>
      <c r="AY23" s="11">
        <v>0.4</v>
      </c>
      <c r="AZ23" s="12">
        <f t="shared" si="7"/>
        <v>3.044486614525141</v>
      </c>
      <c r="BA23" s="12">
        <f t="shared" si="8"/>
        <v>1.161814525139665</v>
      </c>
      <c r="BB23" s="4">
        <f t="shared" si="5"/>
        <v>4</v>
      </c>
      <c r="BC23" t="s">
        <v>386</v>
      </c>
    </row>
    <row r="24" spans="1:55" x14ac:dyDescent="0.25">
      <c r="A24" t="s">
        <v>123</v>
      </c>
      <c r="B24" t="s">
        <v>243</v>
      </c>
      <c r="C24" t="s">
        <v>125</v>
      </c>
      <c r="D24" s="5" t="s">
        <v>141</v>
      </c>
      <c r="E24" s="5" t="s">
        <v>42</v>
      </c>
      <c r="F24" s="5" t="s">
        <v>285</v>
      </c>
      <c r="G24" t="s">
        <v>172</v>
      </c>
      <c r="H24">
        <v>1.93</v>
      </c>
      <c r="I24" t="s">
        <v>190</v>
      </c>
      <c r="J24">
        <v>2.08</v>
      </c>
      <c r="K24" t="s">
        <v>309</v>
      </c>
      <c r="L24">
        <v>1.79</v>
      </c>
      <c r="M24" t="s">
        <v>175</v>
      </c>
      <c r="N24">
        <v>2.2599999999999998</v>
      </c>
      <c r="O24">
        <v>11.507</v>
      </c>
      <c r="P24">
        <v>11.249000000000001</v>
      </c>
      <c r="Q24">
        <v>8.2780000000000005</v>
      </c>
      <c r="R24">
        <v>16.920000000000002</v>
      </c>
      <c r="S24">
        <v>16.181000000000001</v>
      </c>
      <c r="T24">
        <v>12.18</v>
      </c>
      <c r="U24">
        <v>11.904999999999999</v>
      </c>
      <c r="V24" t="s">
        <v>31</v>
      </c>
      <c r="W24" t="s">
        <v>34</v>
      </c>
      <c r="X24">
        <v>-5</v>
      </c>
      <c r="Y24">
        <v>-7</v>
      </c>
      <c r="Z24" s="7">
        <v>-4</v>
      </c>
      <c r="AA24" s="7">
        <v>-4</v>
      </c>
      <c r="AB24" s="8">
        <v>5</v>
      </c>
      <c r="AC24" s="8">
        <v>5.25</v>
      </c>
      <c r="AD24" s="9"/>
      <c r="AE24" s="9">
        <v>11</v>
      </c>
      <c r="AF24" s="7">
        <v>10.75</v>
      </c>
      <c r="AH24" s="1">
        <v>1.45</v>
      </c>
      <c r="AI24" s="1">
        <v>1.35</v>
      </c>
      <c r="AJ24" s="2">
        <f t="shared" si="0"/>
        <v>2.8</v>
      </c>
      <c r="AL24">
        <v>4.6691798882681583</v>
      </c>
      <c r="AM24">
        <v>4.1973888268156427</v>
      </c>
      <c r="AN24" s="4">
        <f t="shared" si="1"/>
        <v>8</v>
      </c>
      <c r="AP24">
        <v>2.8376312849162044</v>
      </c>
      <c r="AQ24">
        <v>1.2932346368715071</v>
      </c>
      <c r="AR24" s="3">
        <f t="shared" si="2"/>
        <v>4</v>
      </c>
      <c r="AT24">
        <v>6.1514748603351928</v>
      </c>
      <c r="AU24">
        <v>3.951128491620115</v>
      </c>
      <c r="AV24" s="3">
        <f t="shared" si="6"/>
        <v>10</v>
      </c>
      <c r="AW24" s="3"/>
      <c r="AX24" s="11">
        <v>0.35</v>
      </c>
      <c r="AY24" s="11">
        <v>0.3</v>
      </c>
      <c r="AZ24" s="12">
        <f t="shared" si="7"/>
        <v>1.6342129608938554</v>
      </c>
      <c r="BA24" s="12">
        <f t="shared" si="8"/>
        <v>1.2592166480446927</v>
      </c>
      <c r="BB24" s="4">
        <f t="shared" si="5"/>
        <v>2</v>
      </c>
      <c r="BC24" t="s">
        <v>386</v>
      </c>
    </row>
    <row r="25" spans="1:55" x14ac:dyDescent="0.25">
      <c r="A25" t="s">
        <v>123</v>
      </c>
      <c r="B25" t="s">
        <v>246</v>
      </c>
      <c r="C25" t="s">
        <v>278</v>
      </c>
      <c r="D25" s="5" t="s">
        <v>248</v>
      </c>
      <c r="E25" s="5" t="s">
        <v>79</v>
      </c>
      <c r="F25" s="5" t="s">
        <v>270</v>
      </c>
      <c r="G25" t="s">
        <v>248</v>
      </c>
      <c r="H25">
        <v>1.54</v>
      </c>
      <c r="I25" t="s">
        <v>151</v>
      </c>
      <c r="J25">
        <v>2.93</v>
      </c>
      <c r="K25" t="s">
        <v>76</v>
      </c>
      <c r="L25">
        <v>1.72</v>
      </c>
      <c r="M25" t="s">
        <v>425</v>
      </c>
      <c r="N25">
        <v>2.46</v>
      </c>
      <c r="O25">
        <v>12.739000000000001</v>
      </c>
      <c r="P25">
        <v>28.169</v>
      </c>
      <c r="Q25">
        <v>12.048</v>
      </c>
      <c r="R25">
        <v>10.904999999999999</v>
      </c>
      <c r="S25">
        <v>53.191000000000003</v>
      </c>
      <c r="T25">
        <v>10.32</v>
      </c>
      <c r="U25">
        <v>22.831</v>
      </c>
      <c r="V25" t="s">
        <v>27</v>
      </c>
      <c r="W25" t="s">
        <v>38</v>
      </c>
      <c r="X25">
        <v>14</v>
      </c>
      <c r="Y25">
        <v>-2</v>
      </c>
      <c r="Z25" s="7">
        <v>4</v>
      </c>
      <c r="AA25" s="7">
        <v>-1</v>
      </c>
      <c r="AB25" s="8">
        <v>5.4</v>
      </c>
      <c r="AC25" s="8">
        <v>4.75</v>
      </c>
      <c r="AD25" s="9"/>
      <c r="AE25" s="9">
        <v>11.8</v>
      </c>
      <c r="AF25" s="7">
        <v>10.15</v>
      </c>
      <c r="AH25" s="1">
        <v>2.17</v>
      </c>
      <c r="AI25" s="1">
        <v>1.03</v>
      </c>
      <c r="AJ25" s="2">
        <f t="shared" si="0"/>
        <v>3.2</v>
      </c>
      <c r="AL25">
        <v>8.2090055865921823</v>
      </c>
      <c r="AM25">
        <v>3.6356782122905034</v>
      </c>
      <c r="AN25" s="4">
        <f t="shared" si="1"/>
        <v>11</v>
      </c>
      <c r="AP25">
        <v>2.9720893854748631</v>
      </c>
      <c r="AQ25">
        <v>2.4512290502793266</v>
      </c>
      <c r="AR25" s="3">
        <f t="shared" si="2"/>
        <v>5</v>
      </c>
      <c r="AT25">
        <v>10.935955307262564</v>
      </c>
      <c r="AU25">
        <v>4.3790972067039142</v>
      </c>
      <c r="AV25" s="3">
        <f t="shared" si="6"/>
        <v>15</v>
      </c>
      <c r="AW25" s="3"/>
      <c r="AX25" s="11">
        <v>0.43</v>
      </c>
      <c r="AY25" s="11">
        <v>0.44</v>
      </c>
      <c r="AZ25" s="12">
        <f t="shared" si="7"/>
        <v>3.5298724022346382</v>
      </c>
      <c r="BA25" s="12">
        <f t="shared" si="8"/>
        <v>1.5996984134078216</v>
      </c>
      <c r="BB25" s="4">
        <f t="shared" si="5"/>
        <v>5</v>
      </c>
      <c r="BC25" t="s">
        <v>386</v>
      </c>
    </row>
    <row r="26" spans="1:55" x14ac:dyDescent="0.25">
      <c r="A26" t="s">
        <v>123</v>
      </c>
      <c r="B26" t="s">
        <v>273</v>
      </c>
      <c r="C26" t="s">
        <v>247</v>
      </c>
      <c r="D26" s="5" t="s">
        <v>305</v>
      </c>
      <c r="E26" s="5" t="s">
        <v>426</v>
      </c>
      <c r="F26" s="5" t="s">
        <v>89</v>
      </c>
      <c r="G26" t="s">
        <v>106</v>
      </c>
      <c r="H26">
        <v>3.11</v>
      </c>
      <c r="I26" t="s">
        <v>253</v>
      </c>
      <c r="J26">
        <v>1.48</v>
      </c>
      <c r="K26" t="s">
        <v>128</v>
      </c>
      <c r="L26">
        <v>4.82</v>
      </c>
      <c r="M26" t="s">
        <v>427</v>
      </c>
      <c r="N26">
        <v>1.26</v>
      </c>
      <c r="O26">
        <v>4.3289999999999997</v>
      </c>
      <c r="P26">
        <v>25.253</v>
      </c>
      <c r="Q26">
        <v>14.792999999999999</v>
      </c>
      <c r="R26">
        <v>5.0679999999999996</v>
      </c>
      <c r="S26">
        <v>172.41399999999999</v>
      </c>
      <c r="T26">
        <v>17.331</v>
      </c>
      <c r="U26">
        <v>101.01</v>
      </c>
      <c r="V26" t="s">
        <v>162</v>
      </c>
      <c r="W26" t="s">
        <v>38</v>
      </c>
      <c r="X26">
        <v>-1</v>
      </c>
      <c r="Y26">
        <v>-3</v>
      </c>
      <c r="Z26" s="7">
        <v>-1</v>
      </c>
      <c r="AA26" s="7">
        <v>1</v>
      </c>
      <c r="AB26" s="8">
        <v>5.05</v>
      </c>
      <c r="AC26" s="8">
        <v>5.0526</v>
      </c>
      <c r="AD26" s="9"/>
      <c r="AE26" s="9">
        <v>9.4499999999999993</v>
      </c>
      <c r="AF26" s="7">
        <v>8.5263000000000009</v>
      </c>
      <c r="AH26" s="1">
        <v>1.41</v>
      </c>
      <c r="AI26" s="1">
        <v>0.33</v>
      </c>
      <c r="AJ26" s="2">
        <f t="shared" si="0"/>
        <v>1.74</v>
      </c>
      <c r="AL26">
        <v>4.643557541899443</v>
      </c>
      <c r="AM26">
        <v>2.3323927374301681</v>
      </c>
      <c r="AN26" s="4">
        <f t="shared" si="1"/>
        <v>6</v>
      </c>
      <c r="AP26">
        <v>1.692402234636873</v>
      </c>
      <c r="AQ26">
        <v>2.7373715083798853</v>
      </c>
      <c r="AR26" s="3">
        <f t="shared" si="2"/>
        <v>4</v>
      </c>
      <c r="AT26">
        <v>5.7609050279329583</v>
      </c>
      <c r="AU26">
        <v>2.1356312849162031</v>
      </c>
      <c r="AV26" s="3">
        <f t="shared" si="6"/>
        <v>7</v>
      </c>
      <c r="AW26" s="3"/>
      <c r="AX26" s="11">
        <v>0.37</v>
      </c>
      <c r="AY26" s="11">
        <v>0.45</v>
      </c>
      <c r="AZ26" s="12">
        <f t="shared" si="7"/>
        <v>1.7181162905027938</v>
      </c>
      <c r="BA26" s="12">
        <f t="shared" si="8"/>
        <v>1.0495767318435756</v>
      </c>
      <c r="BB26" s="4">
        <f t="shared" si="5"/>
        <v>2</v>
      </c>
      <c r="BC26" t="s">
        <v>386</v>
      </c>
    </row>
    <row r="27" spans="1:55" x14ac:dyDescent="0.25">
      <c r="A27" t="s">
        <v>118</v>
      </c>
      <c r="B27" t="s">
        <v>264</v>
      </c>
      <c r="C27" t="s">
        <v>276</v>
      </c>
      <c r="D27" s="5" t="s">
        <v>242</v>
      </c>
      <c r="E27" s="5" t="s">
        <v>78</v>
      </c>
      <c r="F27" s="5" t="s">
        <v>357</v>
      </c>
      <c r="G27" t="s">
        <v>53</v>
      </c>
      <c r="H27">
        <v>1.81</v>
      </c>
      <c r="I27" t="s">
        <v>175</v>
      </c>
      <c r="J27">
        <v>2.2599999999999998</v>
      </c>
      <c r="K27" t="s">
        <v>102</v>
      </c>
      <c r="L27">
        <v>2.0499999999999998</v>
      </c>
      <c r="M27" t="s">
        <v>101</v>
      </c>
      <c r="N27">
        <v>1.98</v>
      </c>
      <c r="O27">
        <v>8.8179999999999996</v>
      </c>
      <c r="P27">
        <v>22.422000000000001</v>
      </c>
      <c r="Q27">
        <v>10.718</v>
      </c>
      <c r="R27">
        <v>8.4250000000000007</v>
      </c>
      <c r="S27">
        <v>54.645000000000003</v>
      </c>
      <c r="T27">
        <v>10.246</v>
      </c>
      <c r="U27">
        <v>26.042000000000002</v>
      </c>
      <c r="V27" t="s">
        <v>27</v>
      </c>
      <c r="W27" t="s">
        <v>28</v>
      </c>
      <c r="X27">
        <v>3</v>
      </c>
      <c r="Y27">
        <v>0</v>
      </c>
      <c r="Z27" s="7">
        <v>0</v>
      </c>
      <c r="AA27" s="7">
        <v>-1</v>
      </c>
      <c r="AB27" s="8">
        <v>4.1666999999999996</v>
      </c>
      <c r="AC27" s="8">
        <v>6.5</v>
      </c>
      <c r="AD27" s="9"/>
      <c r="AE27" s="9">
        <v>10.0556</v>
      </c>
      <c r="AF27" s="7">
        <v>10.4444</v>
      </c>
      <c r="AH27" s="1">
        <v>2.4300000000000002</v>
      </c>
      <c r="AI27" s="1">
        <v>1.02</v>
      </c>
      <c r="AJ27" s="2">
        <f t="shared" si="0"/>
        <v>3.45</v>
      </c>
      <c r="AL27">
        <v>5.0508539325842738</v>
      </c>
      <c r="AM27">
        <v>3.4544943820224749</v>
      </c>
      <c r="AN27" s="4">
        <f t="shared" si="1"/>
        <v>8</v>
      </c>
      <c r="AP27">
        <v>2.3598455056179772</v>
      </c>
      <c r="AQ27">
        <v>3.0718617977528053</v>
      </c>
      <c r="AR27" s="3">
        <f t="shared" si="2"/>
        <v>5</v>
      </c>
      <c r="AT27">
        <v>6.8851056179775298</v>
      </c>
      <c r="AU27">
        <v>3.0467775280898848</v>
      </c>
      <c r="AV27" s="3">
        <f t="shared" si="6"/>
        <v>9</v>
      </c>
      <c r="AW27" s="3"/>
      <c r="AX27" s="11">
        <v>0.59</v>
      </c>
      <c r="AY27" s="11">
        <v>0.47</v>
      </c>
      <c r="AZ27" s="12">
        <f t="shared" si="7"/>
        <v>2.9800038202247214</v>
      </c>
      <c r="BA27" s="12">
        <f t="shared" si="8"/>
        <v>1.6236123595505632</v>
      </c>
      <c r="BB27" s="4">
        <f t="shared" si="5"/>
        <v>4</v>
      </c>
      <c r="BC27" t="s">
        <v>457</v>
      </c>
    </row>
    <row r="28" spans="1:55" x14ac:dyDescent="0.25">
      <c r="A28" t="s">
        <v>123</v>
      </c>
      <c r="B28" t="s">
        <v>271</v>
      </c>
      <c r="C28" t="s">
        <v>244</v>
      </c>
      <c r="D28" s="5" t="s">
        <v>157</v>
      </c>
      <c r="E28" s="5" t="s">
        <v>107</v>
      </c>
      <c r="F28" s="5" t="s">
        <v>428</v>
      </c>
      <c r="G28" t="s">
        <v>192</v>
      </c>
      <c r="H28">
        <v>2.16</v>
      </c>
      <c r="I28" t="s">
        <v>193</v>
      </c>
      <c r="J28">
        <v>1.87</v>
      </c>
      <c r="K28" t="s">
        <v>133</v>
      </c>
      <c r="L28">
        <v>1.99</v>
      </c>
      <c r="M28" t="s">
        <v>401</v>
      </c>
      <c r="N28">
        <v>2.0099999999999998</v>
      </c>
      <c r="O28">
        <v>11.946999999999999</v>
      </c>
      <c r="P28">
        <v>8.4890000000000008</v>
      </c>
      <c r="Q28">
        <v>8.0779999999999994</v>
      </c>
      <c r="R28">
        <v>22.727</v>
      </c>
      <c r="S28">
        <v>11.481</v>
      </c>
      <c r="T28">
        <v>15.361000000000001</v>
      </c>
      <c r="U28">
        <v>10.917</v>
      </c>
      <c r="V28" t="s">
        <v>31</v>
      </c>
      <c r="W28" t="s">
        <v>32</v>
      </c>
      <c r="X28">
        <v>-2</v>
      </c>
      <c r="Y28">
        <v>6</v>
      </c>
      <c r="Z28" s="7">
        <v>2</v>
      </c>
      <c r="AA28" s="7">
        <v>2</v>
      </c>
      <c r="AB28" s="8">
        <v>4.7</v>
      </c>
      <c r="AC28" s="8">
        <v>4.0999999999999996</v>
      </c>
      <c r="AD28" s="9"/>
      <c r="AE28" s="9">
        <v>9.9</v>
      </c>
      <c r="AF28" s="7">
        <v>8.6999999999999993</v>
      </c>
      <c r="AH28" s="1">
        <v>1.17</v>
      </c>
      <c r="AI28" s="1">
        <v>1.25</v>
      </c>
      <c r="AJ28" s="2">
        <f t="shared" si="0"/>
        <v>2.42</v>
      </c>
      <c r="AL28">
        <v>3.2284156424581019</v>
      </c>
      <c r="AM28">
        <v>4.4068826815642463</v>
      </c>
      <c r="AN28" s="4">
        <f t="shared" si="1"/>
        <v>7</v>
      </c>
      <c r="AP28">
        <v>2.2875083798882705</v>
      </c>
      <c r="AQ28">
        <v>2.5471899441340757</v>
      </c>
      <c r="AR28" s="3">
        <f t="shared" si="2"/>
        <v>4</v>
      </c>
      <c r="AT28">
        <v>3.6876301675977636</v>
      </c>
      <c r="AU28">
        <v>6.2055463687150896</v>
      </c>
      <c r="AV28" s="3">
        <f t="shared" si="6"/>
        <v>9</v>
      </c>
      <c r="AW28" s="3"/>
      <c r="AX28" s="11">
        <v>0.68</v>
      </c>
      <c r="AY28" s="11">
        <v>0.6</v>
      </c>
      <c r="AZ28" s="12">
        <f t="shared" si="7"/>
        <v>2.1953226368715093</v>
      </c>
      <c r="BA28" s="12">
        <f t="shared" si="8"/>
        <v>2.6441296089385475</v>
      </c>
      <c r="BB28" s="4">
        <f t="shared" si="5"/>
        <v>4</v>
      </c>
      <c r="BC28" t="s">
        <v>457</v>
      </c>
    </row>
    <row r="29" spans="1:55" x14ac:dyDescent="0.25">
      <c r="A29" t="s">
        <v>123</v>
      </c>
      <c r="B29" t="s">
        <v>277</v>
      </c>
      <c r="C29" t="s">
        <v>274</v>
      </c>
      <c r="D29" s="5" t="s">
        <v>319</v>
      </c>
      <c r="E29" s="5" t="s">
        <v>106</v>
      </c>
      <c r="F29" s="5" t="s">
        <v>205</v>
      </c>
      <c r="G29" t="s">
        <v>72</v>
      </c>
      <c r="H29">
        <v>4.07</v>
      </c>
      <c r="I29" t="s">
        <v>86</v>
      </c>
      <c r="J29">
        <v>1.33</v>
      </c>
      <c r="K29" t="s">
        <v>55</v>
      </c>
      <c r="L29">
        <v>3.31</v>
      </c>
      <c r="M29" t="s">
        <v>223</v>
      </c>
      <c r="N29">
        <v>1.43</v>
      </c>
      <c r="O29">
        <v>4.9749999999999996</v>
      </c>
      <c r="P29">
        <v>9.2509999999999994</v>
      </c>
      <c r="Q29">
        <v>8.3130000000000006</v>
      </c>
      <c r="R29">
        <v>8.9369999999999994</v>
      </c>
      <c r="S29">
        <v>30.96</v>
      </c>
      <c r="T29">
        <v>14.925000000000001</v>
      </c>
      <c r="U29">
        <v>27.777999999999999</v>
      </c>
      <c r="V29" t="s">
        <v>31</v>
      </c>
      <c r="W29" t="s">
        <v>32</v>
      </c>
      <c r="X29">
        <v>-4</v>
      </c>
      <c r="Y29">
        <v>-9</v>
      </c>
      <c r="Z29" s="7">
        <v>-2</v>
      </c>
      <c r="AA29" s="7">
        <v>-2</v>
      </c>
      <c r="AB29" s="8">
        <v>5.15</v>
      </c>
      <c r="AC29" s="8">
        <v>4.5999999999999996</v>
      </c>
      <c r="AD29" s="9"/>
      <c r="AE29" s="9">
        <v>8.85</v>
      </c>
      <c r="AF29" s="7">
        <v>9.65</v>
      </c>
      <c r="AH29" s="1">
        <v>1.1200000000000001</v>
      </c>
      <c r="AI29" s="1">
        <v>0.67</v>
      </c>
      <c r="AJ29" s="2">
        <f t="shared" si="0"/>
        <v>1.79</v>
      </c>
      <c r="AL29">
        <v>5.087021229050281</v>
      </c>
      <c r="AM29">
        <v>2.4087620111731849</v>
      </c>
      <c r="AN29" s="4">
        <f t="shared" si="1"/>
        <v>7</v>
      </c>
      <c r="AP29">
        <v>2.5013631284916222</v>
      </c>
      <c r="AQ29">
        <v>2.7050530726256952</v>
      </c>
      <c r="AR29" s="3">
        <f t="shared" si="2"/>
        <v>5</v>
      </c>
      <c r="AT29">
        <v>6.639687150837986</v>
      </c>
      <c r="AU29">
        <v>3.0505407821229076</v>
      </c>
      <c r="AV29" s="3">
        <f t="shared" si="6"/>
        <v>9</v>
      </c>
      <c r="AW29" s="3"/>
      <c r="AX29" s="11">
        <v>0.37</v>
      </c>
      <c r="AY29" s="11">
        <v>0.49</v>
      </c>
      <c r="AZ29" s="12">
        <f t="shared" si="7"/>
        <v>1.882197854748604</v>
      </c>
      <c r="BA29" s="12">
        <f t="shared" si="8"/>
        <v>1.1802933854748605</v>
      </c>
      <c r="BB29" s="4">
        <f t="shared" si="5"/>
        <v>3</v>
      </c>
      <c r="BC29" t="s">
        <v>457</v>
      </c>
    </row>
    <row r="30" spans="1:55" x14ac:dyDescent="0.25">
      <c r="A30" t="s">
        <v>123</v>
      </c>
      <c r="B30" t="s">
        <v>124</v>
      </c>
      <c r="C30" t="s">
        <v>279</v>
      </c>
      <c r="D30" s="5" t="s">
        <v>307</v>
      </c>
      <c r="E30" s="5" t="s">
        <v>45</v>
      </c>
      <c r="F30" s="5" t="s">
        <v>297</v>
      </c>
      <c r="G30" t="s">
        <v>117</v>
      </c>
      <c r="H30">
        <v>2.4700000000000002</v>
      </c>
      <c r="I30" t="s">
        <v>87</v>
      </c>
      <c r="J30">
        <v>1.68</v>
      </c>
      <c r="K30" t="s">
        <v>245</v>
      </c>
      <c r="L30">
        <v>2.15</v>
      </c>
      <c r="M30" t="s">
        <v>127</v>
      </c>
      <c r="N30">
        <v>1.88</v>
      </c>
      <c r="O30">
        <v>8.2100000000000009</v>
      </c>
      <c r="P30">
        <v>9.2509999999999994</v>
      </c>
      <c r="Q30">
        <v>7.5759999999999996</v>
      </c>
      <c r="R30">
        <v>13.441000000000001</v>
      </c>
      <c r="S30">
        <v>17.065000000000001</v>
      </c>
      <c r="T30">
        <v>12.407</v>
      </c>
      <c r="U30">
        <v>13.986000000000001</v>
      </c>
      <c r="V30" t="s">
        <v>31</v>
      </c>
      <c r="W30" t="s">
        <v>32</v>
      </c>
      <c r="X30">
        <v>7</v>
      </c>
      <c r="Y30">
        <v>8</v>
      </c>
      <c r="Z30" s="7">
        <v>1</v>
      </c>
      <c r="AA30" s="7">
        <v>4</v>
      </c>
      <c r="AB30" s="8">
        <v>5.15</v>
      </c>
      <c r="AC30" s="8">
        <v>5.65</v>
      </c>
      <c r="AD30" s="9"/>
      <c r="AE30" s="9">
        <v>9.35</v>
      </c>
      <c r="AF30" s="7">
        <v>8.15</v>
      </c>
      <c r="AH30" s="1">
        <v>1.29</v>
      </c>
      <c r="AI30" s="1">
        <v>1.05</v>
      </c>
      <c r="AJ30" s="2">
        <f t="shared" si="0"/>
        <v>2.34</v>
      </c>
      <c r="AL30">
        <v>3.4324089385474874</v>
      </c>
      <c r="AM30">
        <v>4.4431893854748603</v>
      </c>
      <c r="AN30" s="4">
        <f t="shared" si="1"/>
        <v>7</v>
      </c>
      <c r="AP30">
        <v>3.0905698324022377</v>
      </c>
      <c r="AQ30">
        <v>2.5568854748603322</v>
      </c>
      <c r="AR30" s="3">
        <f t="shared" si="2"/>
        <v>5</v>
      </c>
      <c r="AT30">
        <v>3.2005027932960877</v>
      </c>
      <c r="AU30">
        <v>4.9123731843575458</v>
      </c>
      <c r="AV30" s="3">
        <f t="shared" si="6"/>
        <v>8</v>
      </c>
      <c r="AW30" s="3"/>
      <c r="AX30" s="11">
        <v>0.53</v>
      </c>
      <c r="AY30" s="11">
        <v>0.73</v>
      </c>
      <c r="AZ30" s="12">
        <f t="shared" si="7"/>
        <v>1.8191767374301684</v>
      </c>
      <c r="BA30" s="12">
        <f t="shared" si="8"/>
        <v>3.2435282513966479</v>
      </c>
      <c r="BB30" s="4">
        <f t="shared" si="5"/>
        <v>5</v>
      </c>
      <c r="BC30" t="s">
        <v>457</v>
      </c>
    </row>
    <row r="31" spans="1:55" x14ac:dyDescent="0.25">
      <c r="A31" t="s">
        <v>96</v>
      </c>
      <c r="B31" t="s">
        <v>429</v>
      </c>
      <c r="C31" t="s">
        <v>430</v>
      </c>
      <c r="D31" s="5" t="s">
        <v>132</v>
      </c>
      <c r="E31" s="5" t="s">
        <v>183</v>
      </c>
      <c r="F31" s="5" t="s">
        <v>62</v>
      </c>
      <c r="G31" t="s">
        <v>50</v>
      </c>
      <c r="H31">
        <v>2.52</v>
      </c>
      <c r="I31" t="s">
        <v>66</v>
      </c>
      <c r="J31">
        <v>1.66</v>
      </c>
      <c r="K31" t="s">
        <v>49</v>
      </c>
      <c r="L31">
        <v>2.3199999999999998</v>
      </c>
      <c r="M31" t="s">
        <v>431</v>
      </c>
      <c r="N31">
        <v>1.76</v>
      </c>
      <c r="O31">
        <v>6.7480000000000002</v>
      </c>
      <c r="P31">
        <v>11.71</v>
      </c>
      <c r="Q31">
        <v>8.1039999999999992</v>
      </c>
      <c r="R31">
        <v>9.3460000000000001</v>
      </c>
      <c r="S31">
        <v>28.09</v>
      </c>
      <c r="T31">
        <v>11.223000000000001</v>
      </c>
      <c r="U31">
        <v>19.454999999999998</v>
      </c>
      <c r="V31" t="s">
        <v>31</v>
      </c>
      <c r="W31" t="s">
        <v>33</v>
      </c>
      <c r="X31">
        <v>5</v>
      </c>
      <c r="Y31">
        <v>-2</v>
      </c>
      <c r="Z31" s="7">
        <v>2</v>
      </c>
      <c r="AA31" s="7">
        <v>-1</v>
      </c>
      <c r="AB31" s="8">
        <v>3.6295999999999999</v>
      </c>
      <c r="AC31" s="8">
        <v>4.3213999999999997</v>
      </c>
      <c r="AD31" s="9"/>
      <c r="AE31" s="9">
        <v>11.148099999999999</v>
      </c>
      <c r="AF31" s="7">
        <v>9.5357000000000003</v>
      </c>
      <c r="AH31" s="1">
        <v>1.46</v>
      </c>
      <c r="AI31" s="1">
        <v>0.83</v>
      </c>
      <c r="AJ31" s="2">
        <f t="shared" si="0"/>
        <v>2.29</v>
      </c>
      <c r="AL31">
        <v>4.1665009009009024</v>
      </c>
      <c r="AM31">
        <v>2.6553900900900871</v>
      </c>
      <c r="AN31" s="4">
        <f t="shared" si="1"/>
        <v>6</v>
      </c>
      <c r="AP31">
        <v>1.8553954954954945</v>
      </c>
      <c r="AQ31">
        <v>2.7068108108108078</v>
      </c>
      <c r="AR31" s="3">
        <f t="shared" si="2"/>
        <v>4</v>
      </c>
      <c r="AT31">
        <v>7.0282762762762712</v>
      </c>
      <c r="AU31">
        <v>4.6274072072072094</v>
      </c>
      <c r="AV31" s="3">
        <f t="shared" si="6"/>
        <v>11</v>
      </c>
      <c r="AW31" s="3"/>
      <c r="AX31" s="11">
        <v>0.54</v>
      </c>
      <c r="AY31" s="11">
        <v>0.34</v>
      </c>
      <c r="AZ31" s="12">
        <f t="shared" si="7"/>
        <v>2.2499104864864874</v>
      </c>
      <c r="BA31" s="12">
        <f t="shared" si="8"/>
        <v>0.90283263063062968</v>
      </c>
      <c r="BB31" s="4">
        <f t="shared" si="5"/>
        <v>3</v>
      </c>
      <c r="BC31" t="s">
        <v>387</v>
      </c>
    </row>
    <row r="32" spans="1:55" x14ac:dyDescent="0.25">
      <c r="A32" t="s">
        <v>177</v>
      </c>
      <c r="B32" t="s">
        <v>180</v>
      </c>
      <c r="C32" t="s">
        <v>178</v>
      </c>
      <c r="D32" s="5" t="s">
        <v>361</v>
      </c>
      <c r="E32" s="5" t="s">
        <v>171</v>
      </c>
      <c r="F32" s="5" t="s">
        <v>300</v>
      </c>
      <c r="G32" t="s">
        <v>80</v>
      </c>
      <c r="H32">
        <v>2.23</v>
      </c>
      <c r="I32" t="s">
        <v>130</v>
      </c>
      <c r="J32">
        <v>1.82</v>
      </c>
      <c r="K32" t="s">
        <v>237</v>
      </c>
      <c r="L32">
        <v>2.34</v>
      </c>
      <c r="M32" t="s">
        <v>166</v>
      </c>
      <c r="N32">
        <v>1.76</v>
      </c>
      <c r="O32">
        <v>6.835</v>
      </c>
      <c r="P32">
        <v>16.234000000000002</v>
      </c>
      <c r="Q32">
        <v>9.3109999999999999</v>
      </c>
      <c r="R32">
        <v>7.843</v>
      </c>
      <c r="S32">
        <v>44.247999999999998</v>
      </c>
      <c r="T32">
        <v>10.672000000000001</v>
      </c>
      <c r="U32">
        <v>25.315999999999999</v>
      </c>
      <c r="V32" t="s">
        <v>27</v>
      </c>
      <c r="W32" t="s">
        <v>33</v>
      </c>
      <c r="X32">
        <v>8</v>
      </c>
      <c r="Y32">
        <v>-2</v>
      </c>
      <c r="Z32" s="7">
        <v>1</v>
      </c>
      <c r="AA32" s="7">
        <v>-2</v>
      </c>
      <c r="AB32" s="8">
        <v>3</v>
      </c>
      <c r="AC32" s="8">
        <v>3.8148</v>
      </c>
      <c r="AD32" s="9"/>
      <c r="AE32" s="9">
        <v>9.7036999999999995</v>
      </c>
      <c r="AF32" s="7">
        <v>9.1480999999999995</v>
      </c>
      <c r="AH32" s="1">
        <v>1.62</v>
      </c>
      <c r="AI32" s="1">
        <v>0.72</v>
      </c>
      <c r="AJ32" s="2">
        <f t="shared" si="0"/>
        <v>2.34</v>
      </c>
      <c r="AL32">
        <v>4.0468653594771276</v>
      </c>
      <c r="AM32">
        <v>2.5452457516339906</v>
      </c>
      <c r="AN32" s="4">
        <f t="shared" si="1"/>
        <v>6</v>
      </c>
      <c r="AP32">
        <v>1.3578352941176464</v>
      </c>
      <c r="AQ32">
        <v>2.6643166666666711</v>
      </c>
      <c r="AR32" s="3">
        <f t="shared" si="2"/>
        <v>4</v>
      </c>
      <c r="AT32">
        <v>5.1537098039215712</v>
      </c>
      <c r="AU32">
        <v>3.8255686274509793</v>
      </c>
      <c r="AV32" s="3">
        <f t="shared" si="6"/>
        <v>8</v>
      </c>
      <c r="AW32" s="3"/>
      <c r="AX32" s="11">
        <v>0.61</v>
      </c>
      <c r="AY32" s="11">
        <v>0.49</v>
      </c>
      <c r="AZ32" s="12">
        <f t="shared" si="7"/>
        <v>2.4685878692810479</v>
      </c>
      <c r="BA32" s="12">
        <f t="shared" si="8"/>
        <v>1.2471704183006553</v>
      </c>
      <c r="BB32" s="4">
        <f t="shared" si="5"/>
        <v>3</v>
      </c>
      <c r="BC32" t="s">
        <v>387</v>
      </c>
    </row>
    <row r="33" spans="1:55" x14ac:dyDescent="0.25">
      <c r="A33" t="s">
        <v>177</v>
      </c>
      <c r="B33" t="s">
        <v>432</v>
      </c>
      <c r="C33" t="s">
        <v>182</v>
      </c>
      <c r="D33" s="5" t="s">
        <v>433</v>
      </c>
      <c r="E33" s="5" t="s">
        <v>391</v>
      </c>
      <c r="F33" s="5" t="s">
        <v>169</v>
      </c>
      <c r="G33" t="s">
        <v>340</v>
      </c>
      <c r="H33">
        <v>2.61</v>
      </c>
      <c r="I33" t="s">
        <v>140</v>
      </c>
      <c r="J33">
        <v>1.62</v>
      </c>
      <c r="K33" t="s">
        <v>219</v>
      </c>
      <c r="L33">
        <v>2.2999999999999998</v>
      </c>
      <c r="M33" t="s">
        <v>95</v>
      </c>
      <c r="N33">
        <v>1.77</v>
      </c>
      <c r="O33">
        <v>10.256</v>
      </c>
      <c r="P33">
        <v>6.9779999999999998</v>
      </c>
      <c r="Q33">
        <v>7.7519999999999998</v>
      </c>
      <c r="R33">
        <v>22.779</v>
      </c>
      <c r="S33">
        <v>10.548999999999999</v>
      </c>
      <c r="T33">
        <v>17.241</v>
      </c>
      <c r="U33">
        <v>11.737</v>
      </c>
      <c r="V33" t="s">
        <v>31</v>
      </c>
      <c r="W33" t="s">
        <v>281</v>
      </c>
      <c r="X33">
        <v>-5</v>
      </c>
      <c r="Y33">
        <v>4</v>
      </c>
      <c r="Z33" s="7">
        <v>0</v>
      </c>
      <c r="AA33" s="7">
        <v>-1</v>
      </c>
      <c r="AB33" s="8">
        <v>3.1667000000000001</v>
      </c>
      <c r="AC33" s="8">
        <v>2.9615</v>
      </c>
      <c r="AD33" s="9"/>
      <c r="AE33" s="9">
        <v>10.708299999999999</v>
      </c>
      <c r="AF33" s="7">
        <v>9.2308000000000003</v>
      </c>
      <c r="AH33" s="1">
        <v>0.91</v>
      </c>
      <c r="AI33" s="1">
        <v>1.43</v>
      </c>
      <c r="AJ33" s="2">
        <f t="shared" si="0"/>
        <v>2.34</v>
      </c>
      <c r="AL33">
        <v>3.0187294117647085</v>
      </c>
      <c r="AM33">
        <v>4.6926941176470658</v>
      </c>
      <c r="AN33" s="4">
        <f t="shared" si="1"/>
        <v>7</v>
      </c>
      <c r="AP33">
        <v>1.9514392156862734</v>
      </c>
      <c r="AQ33">
        <v>0.76086928104575313</v>
      </c>
      <c r="AR33" s="3">
        <f t="shared" si="2"/>
        <v>2</v>
      </c>
      <c r="AT33">
        <v>3.9409803921568649</v>
      </c>
      <c r="AU33">
        <v>6.8068496732026116</v>
      </c>
      <c r="AV33" s="3">
        <f t="shared" si="6"/>
        <v>10</v>
      </c>
      <c r="AW33" s="3"/>
      <c r="AX33" s="11">
        <v>0.47</v>
      </c>
      <c r="AY33" s="11">
        <v>0.45</v>
      </c>
      <c r="AZ33" s="12">
        <f t="shared" si="7"/>
        <v>1.418802823529413</v>
      </c>
      <c r="BA33" s="12">
        <f t="shared" si="8"/>
        <v>2.1117123529411796</v>
      </c>
      <c r="BB33" s="4">
        <f t="shared" si="5"/>
        <v>3</v>
      </c>
      <c r="BC33" t="s">
        <v>387</v>
      </c>
    </row>
    <row r="34" spans="1:55" x14ac:dyDescent="0.25">
      <c r="A34" t="s">
        <v>177</v>
      </c>
      <c r="B34" t="s">
        <v>179</v>
      </c>
      <c r="C34" t="s">
        <v>434</v>
      </c>
      <c r="D34" s="5" t="s">
        <v>77</v>
      </c>
      <c r="E34" s="5" t="s">
        <v>151</v>
      </c>
      <c r="F34" s="5" t="s">
        <v>74</v>
      </c>
      <c r="G34" t="s">
        <v>134</v>
      </c>
      <c r="H34">
        <v>4.1399999999999997</v>
      </c>
      <c r="I34" t="s">
        <v>266</v>
      </c>
      <c r="J34">
        <v>1.32</v>
      </c>
      <c r="K34" t="s">
        <v>435</v>
      </c>
      <c r="L34">
        <v>3.06</v>
      </c>
      <c r="M34" t="s">
        <v>259</v>
      </c>
      <c r="N34">
        <v>1.48</v>
      </c>
      <c r="O34">
        <v>6.6449999999999996</v>
      </c>
      <c r="P34">
        <v>6.2270000000000003</v>
      </c>
      <c r="Q34">
        <v>7.593</v>
      </c>
      <c r="R34">
        <v>16.207000000000001</v>
      </c>
      <c r="S34">
        <v>14.225</v>
      </c>
      <c r="T34">
        <v>18.518999999999998</v>
      </c>
      <c r="U34">
        <v>17.331</v>
      </c>
      <c r="V34" t="s">
        <v>31</v>
      </c>
      <c r="W34" t="s">
        <v>32</v>
      </c>
      <c r="X34">
        <v>4</v>
      </c>
      <c r="Y34">
        <v>3</v>
      </c>
      <c r="Z34" s="7">
        <v>-1</v>
      </c>
      <c r="AA34" s="7">
        <v>0</v>
      </c>
      <c r="AB34" s="8">
        <v>3.2222</v>
      </c>
      <c r="AC34" s="8">
        <v>2.9167000000000001</v>
      </c>
      <c r="AD34" s="9"/>
      <c r="AE34" s="9">
        <v>9.4443999999999999</v>
      </c>
      <c r="AF34" s="7">
        <v>9.5</v>
      </c>
      <c r="AH34" s="1">
        <v>0.83</v>
      </c>
      <c r="AI34" s="1">
        <v>0.88</v>
      </c>
      <c r="AJ34" s="2">
        <f t="shared" si="0"/>
        <v>1.71</v>
      </c>
      <c r="AL34">
        <v>2.9580078431372581</v>
      </c>
      <c r="AM34">
        <v>2.4647000000000037</v>
      </c>
      <c r="AN34" s="4">
        <f t="shared" si="1"/>
        <v>5</v>
      </c>
      <c r="AP34">
        <v>0.84565359477124125</v>
      </c>
      <c r="AQ34">
        <v>1.2068333333333354</v>
      </c>
      <c r="AR34" s="3">
        <f t="shared" si="2"/>
        <v>2</v>
      </c>
      <c r="AT34">
        <v>5.3847058823529439</v>
      </c>
      <c r="AU34">
        <v>5.2246862745098017</v>
      </c>
      <c r="AV34" s="3">
        <f t="shared" si="6"/>
        <v>10</v>
      </c>
      <c r="AW34" s="3"/>
      <c r="AX34" s="11">
        <v>0.54</v>
      </c>
      <c r="AY34" s="11">
        <v>0.56999999999999995</v>
      </c>
      <c r="AZ34" s="12">
        <f t="shared" si="7"/>
        <v>1.5973242352941195</v>
      </c>
      <c r="BA34" s="12">
        <f t="shared" si="8"/>
        <v>1.404879000000002</v>
      </c>
      <c r="BB34" s="4">
        <f t="shared" si="5"/>
        <v>3</v>
      </c>
      <c r="BC34" t="s">
        <v>387</v>
      </c>
    </row>
    <row r="35" spans="1:55" x14ac:dyDescent="0.25">
      <c r="A35" t="s">
        <v>52</v>
      </c>
      <c r="B35" t="s">
        <v>84</v>
      </c>
      <c r="C35" t="s">
        <v>194</v>
      </c>
      <c r="D35" s="5" t="s">
        <v>98</v>
      </c>
      <c r="E35" s="5" t="s">
        <v>129</v>
      </c>
      <c r="F35" s="5" t="s">
        <v>61</v>
      </c>
      <c r="G35" t="s">
        <v>212</v>
      </c>
      <c r="H35">
        <v>2.6</v>
      </c>
      <c r="I35" t="s">
        <v>165</v>
      </c>
      <c r="J35">
        <v>1.63</v>
      </c>
      <c r="K35" t="s">
        <v>307</v>
      </c>
      <c r="L35">
        <v>2.5499999999999998</v>
      </c>
      <c r="M35" t="s">
        <v>407</v>
      </c>
      <c r="N35">
        <v>1.65</v>
      </c>
      <c r="O35">
        <v>13.387</v>
      </c>
      <c r="P35">
        <v>6.0570000000000004</v>
      </c>
      <c r="Q35">
        <v>8.718</v>
      </c>
      <c r="R35">
        <v>38.61</v>
      </c>
      <c r="S35">
        <v>7.8929999999999998</v>
      </c>
      <c r="T35">
        <v>25.126000000000001</v>
      </c>
      <c r="U35">
        <v>11.364000000000001</v>
      </c>
      <c r="V35" t="s">
        <v>29</v>
      </c>
      <c r="W35" t="s">
        <v>28</v>
      </c>
      <c r="X35">
        <v>-1</v>
      </c>
      <c r="Y35">
        <v>1</v>
      </c>
      <c r="Z35" s="7">
        <v>0</v>
      </c>
      <c r="AA35" s="7">
        <v>2</v>
      </c>
      <c r="AB35" s="8">
        <v>2.9655</v>
      </c>
      <c r="AC35" s="8">
        <v>3.28</v>
      </c>
      <c r="AD35" s="9"/>
      <c r="AE35" s="9">
        <v>0</v>
      </c>
      <c r="AF35" s="7">
        <v>0</v>
      </c>
      <c r="AH35" s="1">
        <v>0.74</v>
      </c>
      <c r="AI35" s="1">
        <v>1.52</v>
      </c>
      <c r="AJ35" s="2">
        <f t="shared" si="0"/>
        <v>2.2599999999999998</v>
      </c>
      <c r="AL35">
        <v>0</v>
      </c>
      <c r="AM35">
        <v>0</v>
      </c>
      <c r="AN35" s="4">
        <f t="shared" si="1"/>
        <v>0</v>
      </c>
      <c r="AP35">
        <v>0.99210944625406894</v>
      </c>
      <c r="AQ35">
        <v>2.2390885993485328</v>
      </c>
      <c r="AR35" s="3">
        <f t="shared" si="2"/>
        <v>3</v>
      </c>
      <c r="AT35">
        <v>0</v>
      </c>
      <c r="AU35">
        <v>0</v>
      </c>
      <c r="AV35" s="3">
        <f t="shared" si="6"/>
        <v>0</v>
      </c>
      <c r="AW35" s="3"/>
      <c r="AX35" s="11">
        <v>-1</v>
      </c>
      <c r="AY35" s="11">
        <v>-1</v>
      </c>
      <c r="AZ35" s="12">
        <f t="shared" si="7"/>
        <v>0</v>
      </c>
      <c r="BA35" s="12">
        <f t="shared" si="8"/>
        <v>0</v>
      </c>
      <c r="BB35" s="4">
        <f t="shared" si="5"/>
        <v>0</v>
      </c>
      <c r="BC35" t="s">
        <v>387</v>
      </c>
    </row>
    <row r="36" spans="1:55" x14ac:dyDescent="0.25">
      <c r="A36" t="s">
        <v>52</v>
      </c>
      <c r="B36" t="s">
        <v>82</v>
      </c>
      <c r="C36" t="s">
        <v>81</v>
      </c>
      <c r="D36" s="5" t="s">
        <v>191</v>
      </c>
      <c r="E36" s="5" t="s">
        <v>51</v>
      </c>
      <c r="F36" s="5" t="s">
        <v>57</v>
      </c>
      <c r="G36" t="s">
        <v>137</v>
      </c>
      <c r="H36">
        <v>1.49</v>
      </c>
      <c r="I36" t="s">
        <v>257</v>
      </c>
      <c r="J36">
        <v>3.14</v>
      </c>
      <c r="K36" t="s">
        <v>255</v>
      </c>
      <c r="L36">
        <v>1.56</v>
      </c>
      <c r="M36" t="s">
        <v>241</v>
      </c>
      <c r="N36">
        <v>2.85</v>
      </c>
      <c r="O36">
        <v>15.106</v>
      </c>
      <c r="P36">
        <v>25.974</v>
      </c>
      <c r="Q36">
        <v>11.696</v>
      </c>
      <c r="R36">
        <v>13.605</v>
      </c>
      <c r="S36">
        <v>40.161000000000001</v>
      </c>
      <c r="T36">
        <v>10.526</v>
      </c>
      <c r="U36">
        <v>18.116</v>
      </c>
      <c r="V36" t="s">
        <v>27</v>
      </c>
      <c r="W36" t="s">
        <v>30</v>
      </c>
      <c r="X36">
        <v>3</v>
      </c>
      <c r="Y36">
        <v>7</v>
      </c>
      <c r="Z36" s="7">
        <v>2</v>
      </c>
      <c r="AA36" s="7">
        <v>3</v>
      </c>
      <c r="AB36" s="8">
        <v>3.7037</v>
      </c>
      <c r="AC36" s="8">
        <v>3.36</v>
      </c>
      <c r="AD36" s="9"/>
      <c r="AE36" s="9">
        <v>0</v>
      </c>
      <c r="AF36" s="7">
        <v>0</v>
      </c>
      <c r="AH36" s="1">
        <v>2.17</v>
      </c>
      <c r="AI36" s="1">
        <v>1.31</v>
      </c>
      <c r="AJ36" s="2">
        <f t="shared" si="0"/>
        <v>3.48</v>
      </c>
      <c r="AL36">
        <v>0</v>
      </c>
      <c r="AM36">
        <v>0</v>
      </c>
      <c r="AN36" s="4">
        <f t="shared" si="1"/>
        <v>0</v>
      </c>
      <c r="AP36">
        <v>2.8597524429967351</v>
      </c>
      <c r="AQ36">
        <v>2.1756547231270345</v>
      </c>
      <c r="AR36" s="3">
        <f t="shared" si="2"/>
        <v>5</v>
      </c>
      <c r="AT36">
        <v>0</v>
      </c>
      <c r="AU36">
        <v>0</v>
      </c>
      <c r="AV36" s="3">
        <f t="shared" si="6"/>
        <v>0</v>
      </c>
      <c r="AW36" s="3"/>
      <c r="AX36" s="11">
        <v>-1</v>
      </c>
      <c r="AY36" s="11">
        <v>-1</v>
      </c>
      <c r="AZ36" s="12">
        <f t="shared" si="7"/>
        <v>0</v>
      </c>
      <c r="BA36" s="12">
        <f t="shared" si="8"/>
        <v>0</v>
      </c>
      <c r="BB36" s="4">
        <f t="shared" si="5"/>
        <v>0</v>
      </c>
      <c r="BC36" t="s">
        <v>387</v>
      </c>
    </row>
    <row r="37" spans="1:55" x14ac:dyDescent="0.25">
      <c r="A37" t="s">
        <v>52</v>
      </c>
      <c r="B37" t="s">
        <v>83</v>
      </c>
      <c r="C37" t="s">
        <v>208</v>
      </c>
      <c r="D37" s="5" t="s">
        <v>97</v>
      </c>
      <c r="E37" s="5" t="s">
        <v>385</v>
      </c>
      <c r="F37" s="5" t="s">
        <v>299</v>
      </c>
      <c r="G37" t="s">
        <v>355</v>
      </c>
      <c r="H37">
        <v>1.29</v>
      </c>
      <c r="I37" t="s">
        <v>258</v>
      </c>
      <c r="J37">
        <v>5.03</v>
      </c>
      <c r="K37" t="s">
        <v>311</v>
      </c>
      <c r="L37">
        <v>1.43</v>
      </c>
      <c r="M37" t="s">
        <v>234</v>
      </c>
      <c r="N37">
        <v>3.65</v>
      </c>
      <c r="O37">
        <v>50.250999999999998</v>
      </c>
      <c r="P37">
        <v>25.640999999999998</v>
      </c>
      <c r="Q37">
        <v>17.73</v>
      </c>
      <c r="R37">
        <v>69.444000000000003</v>
      </c>
      <c r="S37">
        <v>18.050999999999998</v>
      </c>
      <c r="T37">
        <v>24.51</v>
      </c>
      <c r="U37">
        <v>12.468999999999999</v>
      </c>
      <c r="V37" t="s">
        <v>92</v>
      </c>
      <c r="W37" t="s">
        <v>32</v>
      </c>
      <c r="X37">
        <v>-6</v>
      </c>
      <c r="Y37">
        <v>9</v>
      </c>
      <c r="Z37" s="7">
        <v>3</v>
      </c>
      <c r="AA37" s="7">
        <v>1</v>
      </c>
      <c r="AB37" s="8">
        <v>3.1154000000000002</v>
      </c>
      <c r="AC37" s="8">
        <v>3.2143000000000002</v>
      </c>
      <c r="AD37" s="9"/>
      <c r="AE37" s="9">
        <v>0</v>
      </c>
      <c r="AF37" s="7">
        <v>0</v>
      </c>
      <c r="AH37" s="1">
        <v>1.46</v>
      </c>
      <c r="AI37" s="1">
        <v>2.73</v>
      </c>
      <c r="AJ37" s="2">
        <f t="shared" si="0"/>
        <v>4.1899999999999995</v>
      </c>
      <c r="AL37">
        <v>0</v>
      </c>
      <c r="AM37">
        <v>0</v>
      </c>
      <c r="AN37" s="4">
        <f t="shared" si="1"/>
        <v>0</v>
      </c>
      <c r="AP37">
        <v>1.4751100977198655</v>
      </c>
      <c r="AQ37">
        <v>1.7339804560260577</v>
      </c>
      <c r="AR37" s="3">
        <f t="shared" si="2"/>
        <v>3</v>
      </c>
      <c r="AT37">
        <v>0</v>
      </c>
      <c r="AU37">
        <v>0</v>
      </c>
      <c r="AV37" s="3">
        <f t="shared" si="6"/>
        <v>0</v>
      </c>
      <c r="AW37" s="3"/>
      <c r="AX37" s="11">
        <v>-1</v>
      </c>
      <c r="AY37" s="11">
        <v>-1</v>
      </c>
      <c r="AZ37" s="12">
        <f t="shared" si="7"/>
        <v>0</v>
      </c>
      <c r="BA37" s="12">
        <f t="shared" si="8"/>
        <v>0</v>
      </c>
      <c r="BB37" s="4">
        <f t="shared" si="5"/>
        <v>0</v>
      </c>
      <c r="BC37" t="s">
        <v>387</v>
      </c>
    </row>
    <row r="38" spans="1:55" x14ac:dyDescent="0.25">
      <c r="A38" t="s">
        <v>52</v>
      </c>
      <c r="B38" t="s">
        <v>436</v>
      </c>
      <c r="C38" t="s">
        <v>195</v>
      </c>
      <c r="D38" s="5" t="s">
        <v>437</v>
      </c>
      <c r="E38" s="5" t="s">
        <v>296</v>
      </c>
      <c r="F38" s="5" t="s">
        <v>438</v>
      </c>
      <c r="G38" t="s">
        <v>54</v>
      </c>
      <c r="H38">
        <v>2.13</v>
      </c>
      <c r="I38" t="s">
        <v>131</v>
      </c>
      <c r="J38">
        <v>1.91</v>
      </c>
      <c r="K38" t="s">
        <v>211</v>
      </c>
      <c r="L38">
        <v>3.17</v>
      </c>
      <c r="M38" t="s">
        <v>232</v>
      </c>
      <c r="N38">
        <v>1.47</v>
      </c>
      <c r="O38">
        <v>6.1840000000000002</v>
      </c>
      <c r="P38">
        <v>29.585999999999999</v>
      </c>
      <c r="Q38">
        <v>13.85</v>
      </c>
      <c r="R38">
        <v>5.7969999999999997</v>
      </c>
      <c r="S38">
        <v>133.333</v>
      </c>
      <c r="T38">
        <v>12.987</v>
      </c>
      <c r="U38">
        <v>62.112000000000002</v>
      </c>
      <c r="V38" t="s">
        <v>162</v>
      </c>
      <c r="W38" t="s">
        <v>28</v>
      </c>
      <c r="X38">
        <v>7</v>
      </c>
      <c r="Y38">
        <v>0</v>
      </c>
      <c r="Z38" s="7">
        <v>2</v>
      </c>
      <c r="AA38" s="7">
        <v>1</v>
      </c>
      <c r="AB38" s="8">
        <v>4.2691999999999997</v>
      </c>
      <c r="AC38" s="8">
        <v>3.6295999999999999</v>
      </c>
      <c r="AD38" s="9"/>
      <c r="AE38" s="9">
        <v>0</v>
      </c>
      <c r="AF38" s="7">
        <v>0</v>
      </c>
      <c r="AH38" s="1">
        <v>2.08</v>
      </c>
      <c r="AI38" s="1">
        <v>0.45</v>
      </c>
      <c r="AJ38" s="2">
        <f t="shared" si="0"/>
        <v>2.5300000000000002</v>
      </c>
      <c r="AL38">
        <v>0</v>
      </c>
      <c r="AM38">
        <v>0</v>
      </c>
      <c r="AN38" s="4">
        <f t="shared" si="1"/>
        <v>0</v>
      </c>
      <c r="AP38">
        <v>0.9116599348534179</v>
      </c>
      <c r="AQ38">
        <v>2.5391726384364808</v>
      </c>
      <c r="AR38" s="3">
        <f t="shared" si="2"/>
        <v>3</v>
      </c>
      <c r="AT38">
        <v>0</v>
      </c>
      <c r="AU38">
        <v>0</v>
      </c>
      <c r="AV38" s="3">
        <f t="shared" si="6"/>
        <v>0</v>
      </c>
      <c r="AW38" s="3"/>
      <c r="AX38" s="11">
        <v>-1</v>
      </c>
      <c r="AY38" s="11">
        <v>-1</v>
      </c>
      <c r="AZ38" s="12">
        <f t="shared" si="7"/>
        <v>0</v>
      </c>
      <c r="BA38" s="12">
        <f t="shared" si="8"/>
        <v>0</v>
      </c>
      <c r="BB38" s="4">
        <f t="shared" si="5"/>
        <v>0</v>
      </c>
      <c r="BC38" t="s">
        <v>387</v>
      </c>
    </row>
    <row r="39" spans="1:55" x14ac:dyDescent="0.25">
      <c r="A39" t="s">
        <v>52</v>
      </c>
      <c r="B39" t="s">
        <v>75</v>
      </c>
      <c r="C39" t="s">
        <v>197</v>
      </c>
      <c r="D39" s="5" t="s">
        <v>136</v>
      </c>
      <c r="E39" s="5" t="s">
        <v>199</v>
      </c>
      <c r="F39" s="5" t="s">
        <v>129</v>
      </c>
      <c r="G39" t="s">
        <v>62</v>
      </c>
      <c r="H39">
        <v>4.5999999999999996</v>
      </c>
      <c r="I39" t="s">
        <v>261</v>
      </c>
      <c r="J39">
        <v>1.28</v>
      </c>
      <c r="K39" t="s">
        <v>91</v>
      </c>
      <c r="L39">
        <v>3.36</v>
      </c>
      <c r="M39" t="s">
        <v>293</v>
      </c>
      <c r="N39">
        <v>1.42</v>
      </c>
      <c r="O39">
        <v>5.4</v>
      </c>
      <c r="P39">
        <v>7.2830000000000004</v>
      </c>
      <c r="Q39">
        <v>7.9050000000000002</v>
      </c>
      <c r="R39">
        <v>11.723000000000001</v>
      </c>
      <c r="S39">
        <v>21.321999999999999</v>
      </c>
      <c r="T39">
        <v>17.152999999999999</v>
      </c>
      <c r="U39">
        <v>23.148</v>
      </c>
      <c r="V39" t="s">
        <v>31</v>
      </c>
      <c r="W39" t="s">
        <v>28</v>
      </c>
      <c r="X39">
        <v>2</v>
      </c>
      <c r="Y39">
        <v>0</v>
      </c>
      <c r="Z39" s="7">
        <v>2</v>
      </c>
      <c r="AA39" s="7">
        <v>-1</v>
      </c>
      <c r="AB39" s="8">
        <v>3.6537999999999999</v>
      </c>
      <c r="AC39" s="8">
        <v>4.0769000000000002</v>
      </c>
      <c r="AD39" s="9"/>
      <c r="AE39" s="9">
        <v>0</v>
      </c>
      <c r="AF39" s="7">
        <v>0</v>
      </c>
      <c r="AH39" s="1">
        <v>0.9</v>
      </c>
      <c r="AI39" s="1">
        <v>0.69</v>
      </c>
      <c r="AJ39" s="2">
        <f t="shared" si="0"/>
        <v>1.5899999999999999</v>
      </c>
      <c r="AL39">
        <v>0</v>
      </c>
      <c r="AM39">
        <v>0</v>
      </c>
      <c r="AN39" s="4">
        <f t="shared" si="1"/>
        <v>0</v>
      </c>
      <c r="AP39">
        <v>3.1457276872964086</v>
      </c>
      <c r="AQ39">
        <v>1.4089954397394127</v>
      </c>
      <c r="AR39" s="3">
        <f t="shared" si="2"/>
        <v>4</v>
      </c>
      <c r="AT39">
        <v>0</v>
      </c>
      <c r="AU39">
        <v>0</v>
      </c>
      <c r="AV39" s="3">
        <f t="shared" si="6"/>
        <v>0</v>
      </c>
      <c r="AW39" s="3"/>
      <c r="AX39" s="11">
        <v>-1</v>
      </c>
      <c r="AY39" s="11">
        <v>-1</v>
      </c>
      <c r="AZ39" s="12">
        <f t="shared" si="7"/>
        <v>0</v>
      </c>
      <c r="BA39" s="12">
        <f t="shared" si="8"/>
        <v>0</v>
      </c>
      <c r="BB39" s="4">
        <f t="shared" si="5"/>
        <v>0</v>
      </c>
      <c r="BC39" t="s">
        <v>387</v>
      </c>
    </row>
    <row r="40" spans="1:55" x14ac:dyDescent="0.25">
      <c r="A40" t="s">
        <v>103</v>
      </c>
      <c r="B40" t="s">
        <v>331</v>
      </c>
      <c r="C40" t="s">
        <v>105</v>
      </c>
      <c r="D40" s="5" t="s">
        <v>394</v>
      </c>
      <c r="E40" s="5" t="s">
        <v>147</v>
      </c>
      <c r="F40" s="5" t="s">
        <v>145</v>
      </c>
      <c r="G40" t="s">
        <v>186</v>
      </c>
      <c r="H40">
        <v>4.22</v>
      </c>
      <c r="I40" t="s">
        <v>207</v>
      </c>
      <c r="J40">
        <v>1.31</v>
      </c>
      <c r="K40" t="s">
        <v>265</v>
      </c>
      <c r="L40">
        <v>3.12</v>
      </c>
      <c r="M40" t="s">
        <v>251</v>
      </c>
      <c r="N40">
        <v>1.47</v>
      </c>
      <c r="O40">
        <v>5.8579999999999997</v>
      </c>
      <c r="P40">
        <v>7.0129999999999999</v>
      </c>
      <c r="Q40">
        <v>7.6689999999999996</v>
      </c>
      <c r="R40">
        <v>12.821</v>
      </c>
      <c r="S40">
        <v>18.349</v>
      </c>
      <c r="T40">
        <v>16.779</v>
      </c>
      <c r="U40">
        <v>20.079999999999998</v>
      </c>
      <c r="V40" t="s">
        <v>31</v>
      </c>
      <c r="W40" t="s">
        <v>33</v>
      </c>
      <c r="X40">
        <v>3</v>
      </c>
      <c r="Y40">
        <v>0</v>
      </c>
      <c r="Z40" s="7">
        <v>0</v>
      </c>
      <c r="AA40" s="7">
        <v>0</v>
      </c>
      <c r="AB40" s="8">
        <v>4.75</v>
      </c>
      <c r="AC40" s="8">
        <v>4.9000000000000004</v>
      </c>
      <c r="AD40" s="9"/>
      <c r="AE40" s="9">
        <v>7</v>
      </c>
      <c r="AF40" s="7">
        <v>8.4499999999999993</v>
      </c>
      <c r="AH40" s="1">
        <v>0.94</v>
      </c>
      <c r="AI40" s="1">
        <v>0.68</v>
      </c>
      <c r="AJ40" s="2">
        <f t="shared" si="0"/>
        <v>1.62</v>
      </c>
      <c r="AL40">
        <v>2.8864673684210507</v>
      </c>
      <c r="AM40">
        <v>2.1509052631578971</v>
      </c>
      <c r="AN40" s="4">
        <f t="shared" si="1"/>
        <v>5</v>
      </c>
      <c r="AP40">
        <v>2.0292631578947407</v>
      </c>
      <c r="AQ40">
        <v>1.6645431578947349</v>
      </c>
      <c r="AR40" s="3">
        <f t="shared" si="2"/>
        <v>3</v>
      </c>
      <c r="AT40">
        <v>3.8217126315789471</v>
      </c>
      <c r="AU40">
        <v>2.6104610526315812</v>
      </c>
      <c r="AV40" s="3">
        <f t="shared" si="6"/>
        <v>6</v>
      </c>
      <c r="AW40" s="3"/>
      <c r="AX40" s="11">
        <v>0.54</v>
      </c>
      <c r="AY40" s="11">
        <v>0.45</v>
      </c>
      <c r="AZ40" s="12">
        <f t="shared" si="7"/>
        <v>1.5586923789473675</v>
      </c>
      <c r="BA40" s="12">
        <f t="shared" si="8"/>
        <v>0.96790736842105374</v>
      </c>
      <c r="BB40" s="4">
        <f t="shared" si="5"/>
        <v>2</v>
      </c>
      <c r="BC40" t="s">
        <v>387</v>
      </c>
    </row>
    <row r="41" spans="1:55" x14ac:dyDescent="0.25">
      <c r="A41" t="s">
        <v>103</v>
      </c>
      <c r="B41" t="s">
        <v>327</v>
      </c>
      <c r="C41" t="s">
        <v>318</v>
      </c>
      <c r="D41" s="5" t="s">
        <v>54</v>
      </c>
      <c r="E41" s="5" t="s">
        <v>150</v>
      </c>
      <c r="F41" s="5" t="s">
        <v>174</v>
      </c>
      <c r="G41" t="s">
        <v>439</v>
      </c>
      <c r="H41">
        <v>2.99</v>
      </c>
      <c r="I41" t="s">
        <v>59</v>
      </c>
      <c r="J41">
        <v>1.5</v>
      </c>
      <c r="K41" t="s">
        <v>111</v>
      </c>
      <c r="L41">
        <v>2.56</v>
      </c>
      <c r="M41" t="s">
        <v>216</v>
      </c>
      <c r="N41">
        <v>1.64</v>
      </c>
      <c r="O41">
        <v>6.165</v>
      </c>
      <c r="P41">
        <v>9.718</v>
      </c>
      <c r="Q41">
        <v>7.782</v>
      </c>
      <c r="R41">
        <v>9.8719999999999999</v>
      </c>
      <c r="S41">
        <v>24.51</v>
      </c>
      <c r="T41">
        <v>12.452999999999999</v>
      </c>
      <c r="U41">
        <v>19.646000000000001</v>
      </c>
      <c r="V41" t="s">
        <v>31</v>
      </c>
      <c r="W41" t="s">
        <v>28</v>
      </c>
      <c r="X41">
        <v>3</v>
      </c>
      <c r="Y41">
        <v>-2</v>
      </c>
      <c r="Z41" s="7">
        <v>1</v>
      </c>
      <c r="AA41" s="7">
        <v>-1</v>
      </c>
      <c r="AB41" s="8">
        <v>4.5999999999999996</v>
      </c>
      <c r="AC41" s="8">
        <v>5.35</v>
      </c>
      <c r="AD41" s="9"/>
      <c r="AE41" s="9">
        <v>9.4</v>
      </c>
      <c r="AF41" s="7">
        <v>10.1</v>
      </c>
      <c r="AH41" s="1">
        <v>1.25</v>
      </c>
      <c r="AI41" s="1">
        <v>0.81</v>
      </c>
      <c r="AJ41" s="2">
        <f t="shared" si="0"/>
        <v>2.06</v>
      </c>
      <c r="AL41">
        <v>5.8972673684210486</v>
      </c>
      <c r="AM41">
        <v>4.0586526315789522</v>
      </c>
      <c r="AN41" s="4">
        <f t="shared" si="1"/>
        <v>9</v>
      </c>
      <c r="AP41">
        <v>3.8150147368421123</v>
      </c>
      <c r="AQ41">
        <v>2.7675536842105237</v>
      </c>
      <c r="AR41" s="3">
        <f t="shared" si="2"/>
        <v>6</v>
      </c>
      <c r="AT41">
        <v>5.5476473684210523</v>
      </c>
      <c r="AU41">
        <v>3.8551536842105292</v>
      </c>
      <c r="AV41" s="3">
        <f t="shared" si="6"/>
        <v>9</v>
      </c>
      <c r="AW41" s="3"/>
      <c r="AX41" s="11">
        <v>0.27</v>
      </c>
      <c r="AY41" s="11">
        <v>0.45</v>
      </c>
      <c r="AZ41" s="12">
        <f t="shared" si="7"/>
        <v>1.5922621894736833</v>
      </c>
      <c r="BA41" s="12">
        <f t="shared" si="8"/>
        <v>1.8263936842105286</v>
      </c>
      <c r="BB41" s="4">
        <f t="shared" si="5"/>
        <v>3</v>
      </c>
      <c r="BC41" t="s">
        <v>387</v>
      </c>
    </row>
    <row r="42" spans="1:55" x14ac:dyDescent="0.25">
      <c r="A42" t="s">
        <v>103</v>
      </c>
      <c r="B42" t="s">
        <v>325</v>
      </c>
      <c r="C42" t="s">
        <v>321</v>
      </c>
      <c r="D42" s="5" t="s">
        <v>62</v>
      </c>
      <c r="E42" s="5" t="s">
        <v>85</v>
      </c>
      <c r="F42" s="5" t="s">
        <v>199</v>
      </c>
      <c r="G42" t="s">
        <v>239</v>
      </c>
      <c r="H42">
        <v>9.7200000000000006</v>
      </c>
      <c r="I42" t="s">
        <v>383</v>
      </c>
      <c r="J42">
        <v>1.1200000000000001</v>
      </c>
      <c r="K42" t="s">
        <v>308</v>
      </c>
      <c r="L42">
        <v>5.65</v>
      </c>
      <c r="M42" t="s">
        <v>440</v>
      </c>
      <c r="N42">
        <v>1.22</v>
      </c>
      <c r="O42">
        <v>6.6890000000000001</v>
      </c>
      <c r="P42">
        <v>4.63</v>
      </c>
      <c r="Q42">
        <v>10.132</v>
      </c>
      <c r="R42">
        <v>29.24</v>
      </c>
      <c r="S42">
        <v>14.025</v>
      </c>
      <c r="T42">
        <v>44.247999999999998</v>
      </c>
      <c r="U42">
        <v>30.675000000000001</v>
      </c>
      <c r="V42" t="s">
        <v>214</v>
      </c>
      <c r="W42" t="s">
        <v>30</v>
      </c>
      <c r="X42">
        <v>3</v>
      </c>
      <c r="Y42">
        <v>5</v>
      </c>
      <c r="Z42" s="7">
        <v>3</v>
      </c>
      <c r="AA42" s="7">
        <v>0</v>
      </c>
      <c r="AB42" s="8">
        <v>4.4000000000000004</v>
      </c>
      <c r="AC42" s="8">
        <v>5.2</v>
      </c>
      <c r="AD42" s="9"/>
      <c r="AE42" s="9">
        <v>8.15</v>
      </c>
      <c r="AF42" s="7">
        <v>8.65</v>
      </c>
      <c r="AH42" s="1">
        <v>0.38</v>
      </c>
      <c r="AI42" s="1">
        <v>0.7</v>
      </c>
      <c r="AJ42" s="2">
        <f t="shared" si="0"/>
        <v>1.08</v>
      </c>
      <c r="AL42">
        <v>2.3493178947368403</v>
      </c>
      <c r="AM42">
        <v>2.8762105263157927</v>
      </c>
      <c r="AN42" s="4">
        <f t="shared" si="1"/>
        <v>5</v>
      </c>
      <c r="AP42">
        <v>3.0916421052631637</v>
      </c>
      <c r="AQ42">
        <v>1.7866947368421033</v>
      </c>
      <c r="AR42" s="3">
        <f t="shared" si="2"/>
        <v>4</v>
      </c>
      <c r="AT42">
        <v>3.107766315789473</v>
      </c>
      <c r="AU42">
        <v>4.3134821052631613</v>
      </c>
      <c r="AV42" s="3">
        <f t="shared" si="6"/>
        <v>7</v>
      </c>
      <c r="AW42" s="3"/>
      <c r="AX42" s="11">
        <v>0.52</v>
      </c>
      <c r="AY42" s="11">
        <v>0.67</v>
      </c>
      <c r="AZ42" s="12">
        <f t="shared" si="7"/>
        <v>1.2216453052631571</v>
      </c>
      <c r="BA42" s="12">
        <f t="shared" si="8"/>
        <v>1.9270610526315812</v>
      </c>
      <c r="BB42" s="4">
        <f t="shared" si="5"/>
        <v>3</v>
      </c>
      <c r="BC42" t="s">
        <v>387</v>
      </c>
    </row>
    <row r="43" spans="1:55" x14ac:dyDescent="0.25">
      <c r="A43" t="s">
        <v>103</v>
      </c>
      <c r="B43" t="s">
        <v>326</v>
      </c>
      <c r="C43" t="s">
        <v>332</v>
      </c>
      <c r="D43" s="5" t="s">
        <v>117</v>
      </c>
      <c r="E43" s="5" t="s">
        <v>229</v>
      </c>
      <c r="F43" s="5" t="s">
        <v>100</v>
      </c>
      <c r="G43" t="s">
        <v>441</v>
      </c>
      <c r="H43">
        <v>5.23</v>
      </c>
      <c r="I43" t="s">
        <v>442</v>
      </c>
      <c r="J43">
        <v>1.24</v>
      </c>
      <c r="K43" t="s">
        <v>183</v>
      </c>
      <c r="L43">
        <v>3.73</v>
      </c>
      <c r="M43" t="s">
        <v>443</v>
      </c>
      <c r="N43">
        <v>1.37</v>
      </c>
      <c r="O43">
        <v>5</v>
      </c>
      <c r="P43">
        <v>7.4349999999999996</v>
      </c>
      <c r="Q43">
        <v>8.2780000000000005</v>
      </c>
      <c r="R43">
        <v>11.135999999999999</v>
      </c>
      <c r="S43">
        <v>24.631</v>
      </c>
      <c r="T43">
        <v>18.45</v>
      </c>
      <c r="U43">
        <v>27.396999999999998</v>
      </c>
      <c r="V43" t="s">
        <v>31</v>
      </c>
      <c r="W43" t="s">
        <v>281</v>
      </c>
      <c r="X43">
        <v>-2</v>
      </c>
      <c r="Y43">
        <v>6</v>
      </c>
      <c r="Z43" s="7">
        <v>-1</v>
      </c>
      <c r="AA43" s="7">
        <v>2</v>
      </c>
      <c r="AB43" s="8">
        <v>3.75</v>
      </c>
      <c r="AC43" s="8">
        <v>3.85</v>
      </c>
      <c r="AD43" s="9"/>
      <c r="AE43" s="9">
        <v>8.4</v>
      </c>
      <c r="AF43" s="7">
        <v>7.7</v>
      </c>
      <c r="AH43" s="1">
        <v>1</v>
      </c>
      <c r="AI43" s="1">
        <v>0.6</v>
      </c>
      <c r="AJ43" s="2">
        <f t="shared" si="0"/>
        <v>1.6</v>
      </c>
      <c r="AL43">
        <v>3.7299789473684188</v>
      </c>
      <c r="AM43">
        <v>3.1426421052631617</v>
      </c>
      <c r="AN43" s="4">
        <f t="shared" si="1"/>
        <v>6</v>
      </c>
      <c r="AP43">
        <v>1.3230000000000024</v>
      </c>
      <c r="AQ43">
        <v>0.8614421052631569</v>
      </c>
      <c r="AR43" s="3">
        <f t="shared" si="2"/>
        <v>2</v>
      </c>
      <c r="AT43">
        <v>4.3676715789473679</v>
      </c>
      <c r="AU43">
        <v>4.4408421052631617</v>
      </c>
      <c r="AV43" s="3">
        <f t="shared" si="6"/>
        <v>8</v>
      </c>
      <c r="AW43" s="3"/>
      <c r="AX43" s="11">
        <v>0.48</v>
      </c>
      <c r="AY43" s="11">
        <v>0.49</v>
      </c>
      <c r="AZ43" s="12">
        <f t="shared" si="7"/>
        <v>1.7903898947368411</v>
      </c>
      <c r="BA43" s="12">
        <f t="shared" si="8"/>
        <v>1.5398946315789492</v>
      </c>
      <c r="BB43" s="4">
        <f t="shared" si="5"/>
        <v>3</v>
      </c>
      <c r="BC43" t="s">
        <v>387</v>
      </c>
    </row>
    <row r="44" spans="1:55" x14ac:dyDescent="0.25">
      <c r="A44" t="s">
        <v>103</v>
      </c>
      <c r="B44" t="s">
        <v>335</v>
      </c>
      <c r="C44" t="s">
        <v>328</v>
      </c>
      <c r="D44" s="5" t="s">
        <v>181</v>
      </c>
      <c r="E44" s="5" t="s">
        <v>173</v>
      </c>
      <c r="F44" s="5" t="s">
        <v>114</v>
      </c>
      <c r="G44" t="s">
        <v>303</v>
      </c>
      <c r="H44">
        <v>1.71</v>
      </c>
      <c r="I44" t="s">
        <v>43</v>
      </c>
      <c r="J44">
        <v>2.42</v>
      </c>
      <c r="K44" t="s">
        <v>155</v>
      </c>
      <c r="L44">
        <v>1.65</v>
      </c>
      <c r="M44" t="s">
        <v>111</v>
      </c>
      <c r="N44">
        <v>2.56</v>
      </c>
      <c r="O44">
        <v>12.903</v>
      </c>
      <c r="P44">
        <v>14.881</v>
      </c>
      <c r="Q44">
        <v>9.1159999999999997</v>
      </c>
      <c r="R44">
        <v>15.798</v>
      </c>
      <c r="S44">
        <v>21.053000000000001</v>
      </c>
      <c r="T44">
        <v>11.173</v>
      </c>
      <c r="U44">
        <v>12.887</v>
      </c>
      <c r="V44" t="s">
        <v>27</v>
      </c>
      <c r="W44" t="s">
        <v>28</v>
      </c>
      <c r="X44">
        <v>-3</v>
      </c>
      <c r="Y44">
        <v>-5</v>
      </c>
      <c r="Z44" s="7">
        <v>1</v>
      </c>
      <c r="AA44" s="7">
        <v>1</v>
      </c>
      <c r="AB44" s="8">
        <v>4.55</v>
      </c>
      <c r="AC44" s="8">
        <v>3.3</v>
      </c>
      <c r="AD44" s="9"/>
      <c r="AE44" s="9">
        <v>7.6</v>
      </c>
      <c r="AF44" s="7">
        <v>8.1</v>
      </c>
      <c r="AH44" s="1">
        <v>1.63</v>
      </c>
      <c r="AI44" s="1">
        <v>1.45</v>
      </c>
      <c r="AJ44" s="2">
        <f t="shared" si="0"/>
        <v>3.08</v>
      </c>
      <c r="AL44">
        <v>4.7807115789473658</v>
      </c>
      <c r="AM44">
        <v>4.4678526315789533</v>
      </c>
      <c r="AN44" s="4">
        <f t="shared" si="1"/>
        <v>9</v>
      </c>
      <c r="AP44">
        <v>0.98478947368421244</v>
      </c>
      <c r="AQ44">
        <v>2.4022384210526289</v>
      </c>
      <c r="AR44" s="3">
        <f t="shared" si="2"/>
        <v>3</v>
      </c>
      <c r="AT44">
        <v>4.2267789473684205</v>
      </c>
      <c r="AU44">
        <v>2.3595115789473704</v>
      </c>
      <c r="AV44" s="3">
        <f t="shared" si="6"/>
        <v>6</v>
      </c>
      <c r="AW44" s="3"/>
      <c r="AX44" s="11">
        <v>0.43</v>
      </c>
      <c r="AY44" s="11">
        <v>0.38</v>
      </c>
      <c r="AZ44" s="12">
        <f t="shared" si="7"/>
        <v>2.0557059789473673</v>
      </c>
      <c r="BA44" s="12">
        <f t="shared" si="8"/>
        <v>1.6977840000000022</v>
      </c>
      <c r="BB44" s="4">
        <f t="shared" si="5"/>
        <v>3</v>
      </c>
      <c r="BC44" t="s">
        <v>387</v>
      </c>
    </row>
    <row r="45" spans="1:55" x14ac:dyDescent="0.25">
      <c r="A45" t="s">
        <v>103</v>
      </c>
      <c r="B45" t="s">
        <v>323</v>
      </c>
      <c r="C45" t="s">
        <v>324</v>
      </c>
      <c r="D45" s="5" t="s">
        <v>444</v>
      </c>
      <c r="E45" s="5" t="s">
        <v>174</v>
      </c>
      <c r="F45" s="5" t="s">
        <v>129</v>
      </c>
      <c r="G45" t="s">
        <v>304</v>
      </c>
      <c r="H45">
        <v>1.8</v>
      </c>
      <c r="I45" t="s">
        <v>175</v>
      </c>
      <c r="J45">
        <v>2.2599999999999998</v>
      </c>
      <c r="K45" t="s">
        <v>431</v>
      </c>
      <c r="L45">
        <v>1.76</v>
      </c>
      <c r="M45" t="s">
        <v>138</v>
      </c>
      <c r="N45">
        <v>2.33</v>
      </c>
      <c r="O45">
        <v>10.603999999999999</v>
      </c>
      <c r="P45">
        <v>15.723000000000001</v>
      </c>
      <c r="Q45">
        <v>9.0250000000000004</v>
      </c>
      <c r="R45">
        <v>12.18</v>
      </c>
      <c r="S45">
        <v>26.81</v>
      </c>
      <c r="T45">
        <v>10.372999999999999</v>
      </c>
      <c r="U45">
        <v>15.385</v>
      </c>
      <c r="V45" t="s">
        <v>27</v>
      </c>
      <c r="W45" t="s">
        <v>280</v>
      </c>
      <c r="X45">
        <v>-6</v>
      </c>
      <c r="Y45">
        <v>1</v>
      </c>
      <c r="Z45" s="7">
        <v>0</v>
      </c>
      <c r="AA45" s="7">
        <v>-3</v>
      </c>
      <c r="AB45" s="8">
        <v>3.65</v>
      </c>
      <c r="AC45" s="8">
        <v>5.0999999999999996</v>
      </c>
      <c r="AD45" s="9"/>
      <c r="AE45" s="9">
        <v>9.0500000000000007</v>
      </c>
      <c r="AF45" s="7">
        <v>9.15</v>
      </c>
      <c r="AH45" s="1">
        <v>1.74</v>
      </c>
      <c r="AI45" s="1">
        <v>1.21</v>
      </c>
      <c r="AJ45" s="2">
        <f t="shared" si="0"/>
        <v>2.95</v>
      </c>
      <c r="AL45">
        <v>4.6084336842105236</v>
      </c>
      <c r="AM45">
        <v>3.6181894736842155</v>
      </c>
      <c r="AN45" s="4">
        <f t="shared" si="1"/>
        <v>8</v>
      </c>
      <c r="AP45">
        <v>1.7328315789473718</v>
      </c>
      <c r="AQ45">
        <v>2.243395789473682</v>
      </c>
      <c r="AR45" s="3">
        <f t="shared" si="2"/>
        <v>3</v>
      </c>
      <c r="AT45">
        <v>6.4914473684210519</v>
      </c>
      <c r="AU45">
        <v>5.1153473684210571</v>
      </c>
      <c r="AV45" s="3">
        <f t="shared" si="6"/>
        <v>11</v>
      </c>
      <c r="AW45" s="3"/>
      <c r="AX45" s="11">
        <v>0.51</v>
      </c>
      <c r="AY45" s="11">
        <v>0.49</v>
      </c>
      <c r="AZ45" s="12">
        <f t="shared" si="7"/>
        <v>2.3503011789473671</v>
      </c>
      <c r="BA45" s="12">
        <f t="shared" si="8"/>
        <v>1.7729128421052656</v>
      </c>
      <c r="BB45" s="4">
        <f t="shared" si="5"/>
        <v>4</v>
      </c>
      <c r="BC45" t="s">
        <v>387</v>
      </c>
    </row>
    <row r="46" spans="1:55" x14ac:dyDescent="0.25">
      <c r="A46" t="s">
        <v>103</v>
      </c>
      <c r="B46" t="s">
        <v>338</v>
      </c>
      <c r="C46" t="s">
        <v>334</v>
      </c>
      <c r="D46" s="5" t="s">
        <v>395</v>
      </c>
      <c r="E46" s="5" t="s">
        <v>68</v>
      </c>
      <c r="F46" s="5" t="s">
        <v>99</v>
      </c>
      <c r="G46" t="s">
        <v>295</v>
      </c>
      <c r="H46">
        <v>2.92</v>
      </c>
      <c r="I46" t="s">
        <v>445</v>
      </c>
      <c r="J46">
        <v>1.52</v>
      </c>
      <c r="K46" t="s">
        <v>203</v>
      </c>
      <c r="L46">
        <v>2.48</v>
      </c>
      <c r="M46" t="s">
        <v>301</v>
      </c>
      <c r="N46">
        <v>1.68</v>
      </c>
      <c r="O46">
        <v>6.4939999999999998</v>
      </c>
      <c r="P46">
        <v>9.3629999999999995</v>
      </c>
      <c r="Q46">
        <v>7.6509999999999998</v>
      </c>
      <c r="R46">
        <v>10.603999999999999</v>
      </c>
      <c r="S46">
        <v>22.074999999999999</v>
      </c>
      <c r="T46">
        <v>12.5</v>
      </c>
      <c r="U46">
        <v>18.018000000000001</v>
      </c>
      <c r="V46" t="s">
        <v>31</v>
      </c>
      <c r="W46" t="s">
        <v>28</v>
      </c>
      <c r="X46">
        <v>9</v>
      </c>
      <c r="Y46">
        <v>-1</v>
      </c>
      <c r="Z46" s="7">
        <v>0</v>
      </c>
      <c r="AA46" s="7">
        <v>-1</v>
      </c>
      <c r="AB46" s="8">
        <v>3.55</v>
      </c>
      <c r="AC46" s="8">
        <v>4.3499999999999996</v>
      </c>
      <c r="AD46" s="9"/>
      <c r="AE46" s="9">
        <v>9.3000000000000007</v>
      </c>
      <c r="AF46" s="7">
        <v>8.9499999999999993</v>
      </c>
      <c r="AH46" s="1">
        <v>1.22</v>
      </c>
      <c r="AI46" s="1">
        <v>0.87</v>
      </c>
      <c r="AJ46" s="2">
        <f t="shared" si="0"/>
        <v>2.09</v>
      </c>
      <c r="AL46">
        <v>4.7807115789473658</v>
      </c>
      <c r="AM46">
        <v>2.5885894736842139</v>
      </c>
      <c r="AN46" s="4">
        <f t="shared" si="1"/>
        <v>7</v>
      </c>
      <c r="AP46">
        <v>1.6074947368421084</v>
      </c>
      <c r="AQ46">
        <v>1.8347805263157875</v>
      </c>
      <c r="AR46" s="3">
        <f t="shared" si="2"/>
        <v>3</v>
      </c>
      <c r="AT46">
        <v>5.4948126315789469</v>
      </c>
      <c r="AU46">
        <v>5.9591073684210585</v>
      </c>
      <c r="AV46" s="3">
        <f t="shared" si="6"/>
        <v>11</v>
      </c>
      <c r="AW46" s="3"/>
      <c r="AX46" s="11">
        <v>0.5</v>
      </c>
      <c r="AY46" s="11">
        <v>0.4</v>
      </c>
      <c r="AZ46" s="12">
        <f t="shared" si="7"/>
        <v>2.3903557894736829</v>
      </c>
      <c r="BA46" s="12">
        <f t="shared" si="8"/>
        <v>1.0354357894736856</v>
      </c>
      <c r="BB46" s="4">
        <f t="shared" si="5"/>
        <v>3</v>
      </c>
      <c r="BC46" t="s">
        <v>387</v>
      </c>
    </row>
    <row r="47" spans="1:55" x14ac:dyDescent="0.25">
      <c r="A47" t="s">
        <v>103</v>
      </c>
      <c r="B47" t="s">
        <v>329</v>
      </c>
      <c r="C47" t="s">
        <v>320</v>
      </c>
      <c r="D47" s="5" t="s">
        <v>217</v>
      </c>
      <c r="E47" s="5" t="s">
        <v>390</v>
      </c>
      <c r="F47" s="5" t="s">
        <v>115</v>
      </c>
      <c r="G47" t="s">
        <v>185</v>
      </c>
      <c r="H47">
        <v>2.71</v>
      </c>
      <c r="I47" t="s">
        <v>56</v>
      </c>
      <c r="J47">
        <v>1.59</v>
      </c>
      <c r="K47" t="s">
        <v>213</v>
      </c>
      <c r="L47">
        <v>2.38</v>
      </c>
      <c r="M47" t="s">
        <v>200</v>
      </c>
      <c r="N47">
        <v>1.72</v>
      </c>
      <c r="O47">
        <v>10.308999999999999</v>
      </c>
      <c r="P47">
        <v>6.6310000000000002</v>
      </c>
      <c r="Q47">
        <v>7.806</v>
      </c>
      <c r="R47">
        <v>24.271999999999998</v>
      </c>
      <c r="S47">
        <v>10.039999999999999</v>
      </c>
      <c r="T47">
        <v>18.382000000000001</v>
      </c>
      <c r="U47">
        <v>11.82</v>
      </c>
      <c r="V47" t="s">
        <v>31</v>
      </c>
      <c r="W47" t="s">
        <v>30</v>
      </c>
      <c r="X47">
        <v>-1</v>
      </c>
      <c r="Y47">
        <v>1</v>
      </c>
      <c r="Z47" s="7">
        <v>-1</v>
      </c>
      <c r="AA47" s="7">
        <v>0</v>
      </c>
      <c r="AB47" s="8">
        <v>3.3</v>
      </c>
      <c r="AC47" s="8">
        <v>3.75</v>
      </c>
      <c r="AD47" s="9"/>
      <c r="AE47" s="9">
        <v>8.4499999999999993</v>
      </c>
      <c r="AF47" s="7">
        <v>10.25</v>
      </c>
      <c r="AH47" s="1">
        <v>0.85</v>
      </c>
      <c r="AI47" s="1">
        <v>1.36</v>
      </c>
      <c r="AJ47" s="2">
        <f t="shared" si="0"/>
        <v>2.21</v>
      </c>
      <c r="AL47">
        <v>4.1013515789473658</v>
      </c>
      <c r="AM47">
        <v>5.0576842105263218</v>
      </c>
      <c r="AN47" s="4">
        <f t="shared" si="1"/>
        <v>9</v>
      </c>
      <c r="AP47">
        <v>1.5000631578947397</v>
      </c>
      <c r="AQ47">
        <v>1.323612631578946</v>
      </c>
      <c r="AR47" s="3">
        <f t="shared" si="2"/>
        <v>2</v>
      </c>
      <c r="AT47">
        <v>5.3755957894736834</v>
      </c>
      <c r="AU47">
        <v>5.7144421052631627</v>
      </c>
      <c r="AV47" s="3">
        <f t="shared" si="6"/>
        <v>11</v>
      </c>
      <c r="AW47" s="3"/>
      <c r="AX47" s="11">
        <v>0.32</v>
      </c>
      <c r="AY47" s="11">
        <v>0.42</v>
      </c>
      <c r="AZ47" s="12">
        <f t="shared" si="7"/>
        <v>1.3124325052631571</v>
      </c>
      <c r="BA47" s="12">
        <f t="shared" si="8"/>
        <v>2.1242273684210549</v>
      </c>
      <c r="BB47" s="4">
        <f t="shared" si="5"/>
        <v>3</v>
      </c>
      <c r="BC47" t="s">
        <v>387</v>
      </c>
    </row>
    <row r="48" spans="1:55" x14ac:dyDescent="0.25">
      <c r="A48" t="s">
        <v>103</v>
      </c>
      <c r="B48" t="s">
        <v>333</v>
      </c>
      <c r="C48" t="s">
        <v>330</v>
      </c>
      <c r="D48" s="5" t="s">
        <v>201</v>
      </c>
      <c r="E48" s="5" t="s">
        <v>161</v>
      </c>
      <c r="F48" s="5" t="s">
        <v>215</v>
      </c>
      <c r="G48" t="s">
        <v>114</v>
      </c>
      <c r="H48">
        <v>3.01</v>
      </c>
      <c r="I48" t="s">
        <v>126</v>
      </c>
      <c r="J48">
        <v>1.5</v>
      </c>
      <c r="K48" t="s">
        <v>117</v>
      </c>
      <c r="L48">
        <v>2.4700000000000002</v>
      </c>
      <c r="M48" t="s">
        <v>87</v>
      </c>
      <c r="N48">
        <v>1.68</v>
      </c>
      <c r="O48">
        <v>8.0969999999999995</v>
      </c>
      <c r="P48">
        <v>7.008</v>
      </c>
      <c r="Q48">
        <v>7.4290000000000003</v>
      </c>
      <c r="R48">
        <v>17.181999999999999</v>
      </c>
      <c r="S48">
        <v>12.853</v>
      </c>
      <c r="T48">
        <v>15.747999999999999</v>
      </c>
      <c r="U48">
        <v>13.624000000000001</v>
      </c>
      <c r="V48" t="s">
        <v>31</v>
      </c>
      <c r="W48" t="s">
        <v>33</v>
      </c>
      <c r="X48">
        <v>-5</v>
      </c>
      <c r="Y48">
        <v>-3</v>
      </c>
      <c r="Z48" s="7">
        <v>-2</v>
      </c>
      <c r="AA48" s="7">
        <v>0</v>
      </c>
      <c r="AB48" s="8">
        <v>3.5</v>
      </c>
      <c r="AC48" s="8">
        <v>4</v>
      </c>
      <c r="AD48" s="9"/>
      <c r="AE48" s="9">
        <v>9.5</v>
      </c>
      <c r="AF48" s="7">
        <v>9.1</v>
      </c>
      <c r="AH48" s="1">
        <v>0.94</v>
      </c>
      <c r="AI48" s="1">
        <v>1.1200000000000001</v>
      </c>
      <c r="AJ48" s="2">
        <f t="shared" si="0"/>
        <v>2.06</v>
      </c>
      <c r="AL48">
        <v>4.4589094736842076</v>
      </c>
      <c r="AM48">
        <v>2.9960526315789506</v>
      </c>
      <c r="AN48" s="4">
        <f t="shared" si="1"/>
        <v>7</v>
      </c>
      <c r="AP48">
        <v>1.4204842105263185</v>
      </c>
      <c r="AQ48">
        <v>1.4118078947368407</v>
      </c>
      <c r="AR48" s="3">
        <f t="shared" si="2"/>
        <v>2</v>
      </c>
      <c r="AT48">
        <v>5.2559273684210517</v>
      </c>
      <c r="AU48">
        <v>5.4924000000000035</v>
      </c>
      <c r="AV48" s="3">
        <f t="shared" si="6"/>
        <v>10</v>
      </c>
      <c r="AW48" s="3"/>
      <c r="AX48" s="11">
        <v>0.33</v>
      </c>
      <c r="AY48" s="11">
        <v>0.39</v>
      </c>
      <c r="AZ48" s="12">
        <f t="shared" si="7"/>
        <v>1.4714401263157886</v>
      </c>
      <c r="BA48" s="12">
        <f t="shared" si="8"/>
        <v>1.1684605263157908</v>
      </c>
      <c r="BB48" s="4">
        <f t="shared" si="5"/>
        <v>2</v>
      </c>
      <c r="BC48" t="s">
        <v>387</v>
      </c>
    </row>
    <row r="49" spans="1:55" x14ac:dyDescent="0.25">
      <c r="A49" t="s">
        <v>103</v>
      </c>
      <c r="B49" t="s">
        <v>104</v>
      </c>
      <c r="C49" t="s">
        <v>337</v>
      </c>
      <c r="D49" s="5" t="s">
        <v>446</v>
      </c>
      <c r="E49" s="5" t="s">
        <v>149</v>
      </c>
      <c r="F49" s="5" t="s">
        <v>447</v>
      </c>
      <c r="G49" t="s">
        <v>67</v>
      </c>
      <c r="H49">
        <v>4.91</v>
      </c>
      <c r="I49" t="s">
        <v>448</v>
      </c>
      <c r="J49">
        <v>1.26</v>
      </c>
      <c r="K49" t="s">
        <v>306</v>
      </c>
      <c r="L49">
        <v>5.39</v>
      </c>
      <c r="M49" t="s">
        <v>417</v>
      </c>
      <c r="N49">
        <v>1.23</v>
      </c>
      <c r="O49">
        <v>3.7749999999999999</v>
      </c>
      <c r="P49">
        <v>15.625</v>
      </c>
      <c r="Q49">
        <v>12.5</v>
      </c>
      <c r="R49">
        <v>6.0460000000000003</v>
      </c>
      <c r="S49">
        <v>103.093</v>
      </c>
      <c r="T49">
        <v>20.04</v>
      </c>
      <c r="U49">
        <v>82.644999999999996</v>
      </c>
      <c r="V49" t="s">
        <v>121</v>
      </c>
      <c r="W49" t="s">
        <v>28</v>
      </c>
      <c r="X49">
        <v>0</v>
      </c>
      <c r="Y49">
        <v>-3</v>
      </c>
      <c r="Z49" s="7">
        <v>1</v>
      </c>
      <c r="AA49" s="7">
        <v>0</v>
      </c>
      <c r="AB49" s="8">
        <v>4.8</v>
      </c>
      <c r="AC49" s="8">
        <v>3.65</v>
      </c>
      <c r="AD49" s="9"/>
      <c r="AE49" s="9">
        <v>8.8000000000000007</v>
      </c>
      <c r="AF49" s="7">
        <v>8</v>
      </c>
      <c r="AH49" s="1">
        <v>1.3</v>
      </c>
      <c r="AI49" s="1">
        <v>0.26</v>
      </c>
      <c r="AJ49" s="2">
        <f t="shared" si="0"/>
        <v>1.56</v>
      </c>
      <c r="AL49">
        <v>4.6027452631578916</v>
      </c>
      <c r="AM49">
        <v>2.4927157894736873</v>
      </c>
      <c r="AN49" s="4">
        <f t="shared" si="1"/>
        <v>7</v>
      </c>
      <c r="AP49">
        <v>1.9289936842105297</v>
      </c>
      <c r="AQ49">
        <v>1.9102136842105244</v>
      </c>
      <c r="AR49" s="3">
        <f t="shared" si="2"/>
        <v>3</v>
      </c>
      <c r="AT49">
        <v>4.676099999999999</v>
      </c>
      <c r="AU49">
        <v>3.2443284210526344</v>
      </c>
      <c r="AV49" s="3">
        <f t="shared" si="6"/>
        <v>7</v>
      </c>
      <c r="AW49" s="3"/>
      <c r="AX49" s="11">
        <v>0.43</v>
      </c>
      <c r="AY49" s="11">
        <v>0.38</v>
      </c>
      <c r="AZ49" s="12">
        <f t="shared" si="7"/>
        <v>1.9791804631578933</v>
      </c>
      <c r="BA49" s="12">
        <f t="shared" si="8"/>
        <v>0.94723200000000118</v>
      </c>
      <c r="BB49" s="4">
        <f t="shared" si="5"/>
        <v>2</v>
      </c>
      <c r="BC49" t="s">
        <v>387</v>
      </c>
    </row>
    <row r="50" spans="1:55" x14ac:dyDescent="0.25">
      <c r="A50" t="s">
        <v>112</v>
      </c>
      <c r="B50" t="s">
        <v>225</v>
      </c>
      <c r="C50" t="s">
        <v>262</v>
      </c>
      <c r="D50" s="5" t="s">
        <v>286</v>
      </c>
      <c r="E50" s="5" t="s">
        <v>449</v>
      </c>
      <c r="F50" s="5" t="s">
        <v>450</v>
      </c>
      <c r="G50" t="s">
        <v>144</v>
      </c>
      <c r="H50">
        <v>1.82</v>
      </c>
      <c r="I50" t="s">
        <v>250</v>
      </c>
      <c r="J50">
        <v>2.2599999999999998</v>
      </c>
      <c r="K50" t="s">
        <v>451</v>
      </c>
      <c r="L50">
        <v>2.33</v>
      </c>
      <c r="M50" t="s">
        <v>218</v>
      </c>
      <c r="N50">
        <v>1.78</v>
      </c>
      <c r="O50">
        <v>27.701000000000001</v>
      </c>
      <c r="P50">
        <v>8.1769999999999996</v>
      </c>
      <c r="Q50">
        <v>12.315</v>
      </c>
      <c r="R50">
        <v>83.332999999999998</v>
      </c>
      <c r="S50">
        <v>7.2830000000000004</v>
      </c>
      <c r="T50">
        <v>37.036999999999999</v>
      </c>
      <c r="U50">
        <v>10.965</v>
      </c>
      <c r="V50" t="s">
        <v>29</v>
      </c>
      <c r="W50" t="s">
        <v>281</v>
      </c>
      <c r="X50">
        <v>-7</v>
      </c>
      <c r="Y50">
        <v>0</v>
      </c>
      <c r="Z50" s="7">
        <v>-2</v>
      </c>
      <c r="AA50" s="7">
        <v>2</v>
      </c>
      <c r="AB50" s="8">
        <v>6.6111000000000004</v>
      </c>
      <c r="AC50" s="8">
        <v>5.1176000000000004</v>
      </c>
      <c r="AD50" s="9"/>
      <c r="AE50" s="9">
        <v>11.6111</v>
      </c>
      <c r="AF50" s="7">
        <v>10.3529</v>
      </c>
      <c r="AH50" s="1">
        <v>0.71</v>
      </c>
      <c r="AI50" s="1">
        <v>1.8</v>
      </c>
      <c r="AJ50" s="2">
        <f t="shared" si="0"/>
        <v>2.5099999999999998</v>
      </c>
      <c r="AL50">
        <v>6.3025835526315799</v>
      </c>
      <c r="AM50">
        <v>5.5563157894736914</v>
      </c>
      <c r="AN50" s="4">
        <f t="shared" si="1"/>
        <v>11</v>
      </c>
      <c r="AP50">
        <v>2.8014000000000001</v>
      </c>
      <c r="AQ50">
        <v>2.216024999999997</v>
      </c>
      <c r="AR50" s="3">
        <f t="shared" si="2"/>
        <v>5</v>
      </c>
      <c r="AT50">
        <v>6.5951052631578886</v>
      </c>
      <c r="AU50">
        <v>5.8815157894736831</v>
      </c>
      <c r="AV50" s="3">
        <f t="shared" si="6"/>
        <v>12</v>
      </c>
      <c r="AW50" s="3"/>
      <c r="AX50" s="11">
        <v>0.18</v>
      </c>
      <c r="AY50" s="11">
        <v>0.28999999999999998</v>
      </c>
      <c r="AZ50" s="12">
        <f t="shared" si="7"/>
        <v>1.1344650394736844</v>
      </c>
      <c r="BA50" s="12">
        <f t="shared" si="8"/>
        <v>1.6113315789473703</v>
      </c>
      <c r="BB50" s="4">
        <f t="shared" si="5"/>
        <v>2</v>
      </c>
      <c r="BC50" t="s">
        <v>387</v>
      </c>
    </row>
    <row r="51" spans="1:55" x14ac:dyDescent="0.25">
      <c r="A51" t="s">
        <v>112</v>
      </c>
      <c r="B51" t="s">
        <v>113</v>
      </c>
      <c r="C51" t="s">
        <v>227</v>
      </c>
      <c r="D51" s="5" t="s">
        <v>377</v>
      </c>
      <c r="E51" s="5" t="s">
        <v>275</v>
      </c>
      <c r="F51" s="5" t="s">
        <v>452</v>
      </c>
      <c r="G51" t="s">
        <v>132</v>
      </c>
      <c r="H51">
        <v>1.94</v>
      </c>
      <c r="I51" t="s">
        <v>153</v>
      </c>
      <c r="J51">
        <v>2.1</v>
      </c>
      <c r="K51" t="s">
        <v>229</v>
      </c>
      <c r="L51">
        <v>2.77</v>
      </c>
      <c r="M51" t="s">
        <v>453</v>
      </c>
      <c r="N51">
        <v>1.59</v>
      </c>
      <c r="O51">
        <v>30.303000000000001</v>
      </c>
      <c r="P51">
        <v>7.0970000000000004</v>
      </c>
      <c r="Q51">
        <v>13.532</v>
      </c>
      <c r="R51">
        <v>114.943</v>
      </c>
      <c r="S51">
        <v>6.3289999999999997</v>
      </c>
      <c r="T51">
        <v>51.545999999999999</v>
      </c>
      <c r="U51">
        <v>12.063000000000001</v>
      </c>
      <c r="V51" t="s">
        <v>29</v>
      </c>
      <c r="W51" t="s">
        <v>30</v>
      </c>
      <c r="X51">
        <v>2</v>
      </c>
      <c r="Y51">
        <v>5</v>
      </c>
      <c r="Z51" s="7">
        <v>4</v>
      </c>
      <c r="AA51" s="7">
        <v>2</v>
      </c>
      <c r="AB51" s="8">
        <v>4.9412000000000003</v>
      </c>
      <c r="AC51" s="8">
        <v>4.8333000000000004</v>
      </c>
      <c r="AD51" s="9"/>
      <c r="AE51" s="9">
        <v>9.7058999999999997</v>
      </c>
      <c r="AF51" s="7">
        <v>11.666700000000001</v>
      </c>
      <c r="AH51" s="1">
        <v>0.56000000000000005</v>
      </c>
      <c r="AI51" s="1">
        <v>2.2599999999999998</v>
      </c>
      <c r="AJ51" s="2">
        <f t="shared" si="0"/>
        <v>2.82</v>
      </c>
      <c r="AL51">
        <v>2.561447368421053</v>
      </c>
      <c r="AM51">
        <v>5.5381578947368491</v>
      </c>
      <c r="AN51" s="4">
        <f t="shared" si="1"/>
        <v>8</v>
      </c>
      <c r="AP51">
        <v>2.99</v>
      </c>
      <c r="AQ51">
        <v>2.3045796052631551</v>
      </c>
      <c r="AR51" s="3">
        <f t="shared" si="2"/>
        <v>5</v>
      </c>
      <c r="AT51">
        <v>3.1433684210526289</v>
      </c>
      <c r="AU51">
        <v>8.6364999999999981</v>
      </c>
      <c r="AV51" s="3">
        <f t="shared" si="6"/>
        <v>11</v>
      </c>
      <c r="AW51" s="3"/>
      <c r="AX51" s="11">
        <v>0.44</v>
      </c>
      <c r="AY51" s="11">
        <v>0.62</v>
      </c>
      <c r="AZ51" s="12">
        <f t="shared" si="7"/>
        <v>1.1270368421052634</v>
      </c>
      <c r="BA51" s="12">
        <f t="shared" si="8"/>
        <v>3.4336578947368466</v>
      </c>
      <c r="BB51" s="4">
        <f t="shared" si="5"/>
        <v>4</v>
      </c>
      <c r="BC51" t="s">
        <v>387</v>
      </c>
    </row>
    <row r="52" spans="1:55" x14ac:dyDescent="0.25">
      <c r="A52" t="s">
        <v>343</v>
      </c>
      <c r="B52" t="s">
        <v>350</v>
      </c>
      <c r="C52" t="s">
        <v>344</v>
      </c>
      <c r="D52" s="5" t="s">
        <v>211</v>
      </c>
      <c r="E52" s="5" t="s">
        <v>129</v>
      </c>
      <c r="F52" s="5" t="s">
        <v>454</v>
      </c>
      <c r="G52" t="s">
        <v>110</v>
      </c>
      <c r="H52">
        <v>2</v>
      </c>
      <c r="I52" t="s">
        <v>240</v>
      </c>
      <c r="J52">
        <v>2</v>
      </c>
      <c r="K52" t="s">
        <v>189</v>
      </c>
      <c r="L52">
        <v>1.85</v>
      </c>
      <c r="M52" t="s">
        <v>164</v>
      </c>
      <c r="N52">
        <v>2.1800000000000002</v>
      </c>
      <c r="O52">
        <v>11.946999999999999</v>
      </c>
      <c r="P52">
        <v>9.94</v>
      </c>
      <c r="Q52">
        <v>8.1829999999999998</v>
      </c>
      <c r="R52">
        <v>19.646000000000001</v>
      </c>
      <c r="S52">
        <v>13.624000000000001</v>
      </c>
      <c r="T52">
        <v>13.459</v>
      </c>
      <c r="U52">
        <v>11.211</v>
      </c>
      <c r="V52" t="s">
        <v>31</v>
      </c>
      <c r="W52" t="s">
        <v>34</v>
      </c>
      <c r="X52">
        <v>-3</v>
      </c>
      <c r="Y52">
        <v>4</v>
      </c>
      <c r="Z52" s="7">
        <v>3</v>
      </c>
      <c r="AA52" s="7">
        <v>6</v>
      </c>
      <c r="AB52" s="8">
        <v>3.3696000000000002</v>
      </c>
      <c r="AC52" s="8">
        <v>4.1086999999999998</v>
      </c>
      <c r="AD52" s="9"/>
      <c r="AE52" s="9">
        <v>9.1957000000000004</v>
      </c>
      <c r="AF52" s="7">
        <v>10.4565</v>
      </c>
      <c r="AH52" s="1">
        <v>1.03</v>
      </c>
      <c r="AI52" s="1">
        <v>1.53</v>
      </c>
      <c r="AJ52" s="2">
        <f t="shared" si="0"/>
        <v>2.56</v>
      </c>
      <c r="AL52">
        <v>2.2412923076923077</v>
      </c>
      <c r="AM52">
        <v>6.2171999999999947</v>
      </c>
      <c r="AN52" s="4">
        <f t="shared" si="1"/>
        <v>8</v>
      </c>
      <c r="AP52">
        <v>1.7128246153846167</v>
      </c>
      <c r="AQ52">
        <v>1.6259999999999963</v>
      </c>
      <c r="AR52" s="3">
        <f t="shared" si="2"/>
        <v>3</v>
      </c>
      <c r="AT52">
        <v>2.8853999999999975</v>
      </c>
      <c r="AU52">
        <v>9.4629061538461556</v>
      </c>
      <c r="AV52" s="3">
        <f t="shared" si="6"/>
        <v>12</v>
      </c>
      <c r="AW52" s="3"/>
      <c r="AX52" s="11">
        <v>0.5</v>
      </c>
      <c r="AY52" s="11">
        <v>0.43</v>
      </c>
      <c r="AZ52" s="12">
        <f t="shared" si="7"/>
        <v>1.1206461538461538</v>
      </c>
      <c r="BA52" s="12">
        <f t="shared" si="8"/>
        <v>2.6733959999999977</v>
      </c>
      <c r="BB52" s="4">
        <f t="shared" si="5"/>
        <v>3</v>
      </c>
      <c r="BC52" t="s">
        <v>387</v>
      </c>
    </row>
    <row r="53" spans="1:55" x14ac:dyDescent="0.25">
      <c r="A53" t="s">
        <v>123</v>
      </c>
      <c r="B53" t="s">
        <v>269</v>
      </c>
      <c r="C53" t="s">
        <v>268</v>
      </c>
      <c r="D53" s="5" t="s">
        <v>160</v>
      </c>
      <c r="E53" s="5" t="s">
        <v>64</v>
      </c>
      <c r="F53" s="5" t="s">
        <v>336</v>
      </c>
      <c r="G53" t="s">
        <v>165</v>
      </c>
      <c r="H53">
        <v>1.63</v>
      </c>
      <c r="I53" t="s">
        <v>252</v>
      </c>
      <c r="J53">
        <v>2.67</v>
      </c>
      <c r="K53" t="s">
        <v>143</v>
      </c>
      <c r="L53">
        <v>1.91</v>
      </c>
      <c r="M53" t="s">
        <v>238</v>
      </c>
      <c r="N53">
        <v>2.15</v>
      </c>
      <c r="O53">
        <v>10.741</v>
      </c>
      <c r="P53">
        <v>28.329000000000001</v>
      </c>
      <c r="Q53">
        <v>12.135999999999999</v>
      </c>
      <c r="R53">
        <v>9.1829999999999998</v>
      </c>
      <c r="S53">
        <v>64.102999999999994</v>
      </c>
      <c r="T53">
        <v>10.372999999999999</v>
      </c>
      <c r="U53">
        <v>27.396999999999998</v>
      </c>
      <c r="V53" t="s">
        <v>27</v>
      </c>
      <c r="W53" t="s">
        <v>38</v>
      </c>
      <c r="X53">
        <v>1</v>
      </c>
      <c r="Y53">
        <v>-3</v>
      </c>
      <c r="Z53" s="7">
        <v>-3</v>
      </c>
      <c r="AA53" s="7">
        <v>-1</v>
      </c>
      <c r="AB53" s="8">
        <v>4.3499999999999996</v>
      </c>
      <c r="AC53" s="8">
        <v>4.55</v>
      </c>
      <c r="AD53" s="9"/>
      <c r="AE53" s="9">
        <v>9.75</v>
      </c>
      <c r="AF53" s="7">
        <v>9.25</v>
      </c>
      <c r="AH53" s="1">
        <v>2.4700000000000002</v>
      </c>
      <c r="AI53" s="1">
        <v>0.75</v>
      </c>
      <c r="AJ53" s="2">
        <f t="shared" si="0"/>
        <v>3.22</v>
      </c>
      <c r="AL53">
        <v>5.6497273743016789</v>
      </c>
      <c r="AM53">
        <v>4.425662011173185</v>
      </c>
      <c r="AN53" s="4">
        <f t="shared" si="1"/>
        <v>10</v>
      </c>
      <c r="AP53">
        <v>3.0745921787709523</v>
      </c>
      <c r="AQ53">
        <v>1.8376759776536291</v>
      </c>
      <c r="AR53" s="3">
        <f t="shared" si="2"/>
        <v>4</v>
      </c>
      <c r="AT53">
        <v>5.4679776536312827</v>
      </c>
      <c r="AU53">
        <v>2.7927486033519577</v>
      </c>
      <c r="AV53" s="3">
        <f t="shared" si="6"/>
        <v>8</v>
      </c>
      <c r="AW53" s="3"/>
      <c r="AX53" s="11">
        <v>0.62</v>
      </c>
      <c r="AY53" s="11">
        <v>0.31</v>
      </c>
      <c r="AZ53" s="12">
        <f t="shared" si="7"/>
        <v>3.502830972067041</v>
      </c>
      <c r="BA53" s="12">
        <f t="shared" si="8"/>
        <v>1.3719552234636874</v>
      </c>
      <c r="BB53" s="4">
        <f t="shared" si="5"/>
        <v>4</v>
      </c>
      <c r="BC53" t="s">
        <v>387</v>
      </c>
    </row>
    <row r="54" spans="1:55" x14ac:dyDescent="0.25">
      <c r="A54" t="s">
        <v>123</v>
      </c>
      <c r="B54" t="s">
        <v>455</v>
      </c>
      <c r="C54" t="s">
        <v>272</v>
      </c>
      <c r="D54" s="5" t="s">
        <v>114</v>
      </c>
      <c r="E54" s="5" t="s">
        <v>441</v>
      </c>
      <c r="F54" s="5" t="s">
        <v>233</v>
      </c>
      <c r="G54" t="s">
        <v>310</v>
      </c>
      <c r="H54">
        <v>1.23</v>
      </c>
      <c r="I54" t="s">
        <v>339</v>
      </c>
      <c r="J54">
        <v>5.91</v>
      </c>
      <c r="K54" t="s">
        <v>456</v>
      </c>
      <c r="L54">
        <v>1.28</v>
      </c>
      <c r="M54" t="s">
        <v>205</v>
      </c>
      <c r="N54">
        <v>5.07</v>
      </c>
      <c r="O54">
        <v>45.045000000000002</v>
      </c>
      <c r="P54">
        <v>38.167999999999999</v>
      </c>
      <c r="Q54">
        <v>18.315000000000001</v>
      </c>
      <c r="R54">
        <v>43.103000000000002</v>
      </c>
      <c r="S54">
        <v>31.056000000000001</v>
      </c>
      <c r="T54">
        <v>17.574999999999999</v>
      </c>
      <c r="U54">
        <v>14.903</v>
      </c>
      <c r="V54" t="s">
        <v>35</v>
      </c>
      <c r="W54" t="s">
        <v>32</v>
      </c>
      <c r="X54">
        <v>4</v>
      </c>
      <c r="Y54">
        <v>8</v>
      </c>
      <c r="Z54" s="7">
        <v>0</v>
      </c>
      <c r="AA54" s="7">
        <v>3</v>
      </c>
      <c r="AB54" s="8">
        <v>4.4211</v>
      </c>
      <c r="AC54" s="8">
        <v>5.2104999999999997</v>
      </c>
      <c r="AD54" s="9"/>
      <c r="AE54" s="9">
        <v>9.5789000000000009</v>
      </c>
      <c r="AF54" s="7">
        <v>9.7895000000000003</v>
      </c>
      <c r="AH54" s="1">
        <v>2.35</v>
      </c>
      <c r="AI54" s="1">
        <v>2.48</v>
      </c>
      <c r="AJ54" s="2">
        <f t="shared" si="0"/>
        <v>4.83</v>
      </c>
      <c r="AL54">
        <v>3.0111184357541911</v>
      </c>
      <c r="AM54">
        <v>5.4793910614525148</v>
      </c>
      <c r="AN54" s="4">
        <f t="shared" si="1"/>
        <v>8</v>
      </c>
      <c r="AP54">
        <v>2.9998659217877122</v>
      </c>
      <c r="AQ54">
        <v>2.070865921787707</v>
      </c>
      <c r="AR54" s="3">
        <f t="shared" si="2"/>
        <v>5</v>
      </c>
      <c r="AT54">
        <v>4.003340782122903</v>
      </c>
      <c r="AU54">
        <v>6.215655865921792</v>
      </c>
      <c r="AV54" s="3">
        <f t="shared" si="6"/>
        <v>10</v>
      </c>
      <c r="AW54" s="3"/>
      <c r="AX54" s="11">
        <v>0.83</v>
      </c>
      <c r="AY54" s="11">
        <v>0.56000000000000005</v>
      </c>
      <c r="AZ54" s="12">
        <f t="shared" si="7"/>
        <v>2.4992283016759784</v>
      </c>
      <c r="BA54" s="12">
        <f t="shared" si="8"/>
        <v>3.0684589944134086</v>
      </c>
      <c r="BB54" s="4">
        <f t="shared" si="5"/>
        <v>5</v>
      </c>
      <c r="BC54" t="s">
        <v>387</v>
      </c>
    </row>
    <row r="55" spans="1:55" x14ac:dyDescent="0.25">
      <c r="D55" s="5"/>
      <c r="E55" s="5"/>
      <c r="F55" s="5"/>
      <c r="Z55" s="7"/>
      <c r="AA55" s="7"/>
      <c r="AB55" s="8"/>
      <c r="AC55" s="8"/>
      <c r="AD55" s="9"/>
      <c r="AE55" s="9"/>
      <c r="AF55" s="7"/>
      <c r="AH55" s="1"/>
      <c r="AI55" s="1"/>
      <c r="AJ55" s="2"/>
      <c r="AN55" s="4"/>
      <c r="AR55" s="3"/>
      <c r="AV55" s="3"/>
      <c r="AW55" s="3"/>
      <c r="AX55" s="11"/>
      <c r="AY55" s="11"/>
      <c r="AZ55" s="12"/>
      <c r="BA55" s="12"/>
      <c r="BB55" s="4"/>
    </row>
    <row r="56" spans="1:55" x14ac:dyDescent="0.25">
      <c r="D56" s="5"/>
      <c r="E56" s="5"/>
      <c r="F56" s="5"/>
      <c r="Z56" s="7"/>
      <c r="AA56" s="7"/>
      <c r="AB56" s="8"/>
      <c r="AC56" s="8"/>
      <c r="AD56" s="9"/>
      <c r="AE56" s="9"/>
      <c r="AF56" s="7"/>
      <c r="AH56" s="1"/>
      <c r="AI56" s="1"/>
      <c r="AJ56" s="2"/>
      <c r="AN56" s="4"/>
      <c r="AR56" s="3"/>
      <c r="AV56" s="3"/>
      <c r="AW56" s="3"/>
      <c r="AX56" s="11"/>
      <c r="AY56" s="11"/>
      <c r="AZ56" s="12"/>
      <c r="BA56" s="12"/>
      <c r="BB56" s="4"/>
    </row>
    <row r="57" spans="1:55" x14ac:dyDescent="0.25">
      <c r="D57" s="5"/>
      <c r="E57" s="5"/>
      <c r="F57" s="5"/>
      <c r="Z57" s="7"/>
      <c r="AA57" s="7"/>
      <c r="AB57" s="8"/>
      <c r="AC57" s="8"/>
      <c r="AD57" s="9"/>
      <c r="AE57" s="9"/>
      <c r="AF57" s="7"/>
      <c r="AH57" s="1"/>
      <c r="AI57" s="1"/>
      <c r="AJ57" s="2"/>
      <c r="AN57" s="4"/>
      <c r="AR57" s="3"/>
      <c r="AV57" s="3"/>
      <c r="AW57" s="3"/>
      <c r="AX57" s="11"/>
      <c r="AY57" s="11"/>
      <c r="AZ57" s="12"/>
      <c r="BA57" s="12"/>
      <c r="BB57" s="4"/>
    </row>
    <row r="58" spans="1:55" x14ac:dyDescent="0.25">
      <c r="D58" s="5"/>
      <c r="E58" s="5"/>
      <c r="F58" s="5"/>
      <c r="Z58" s="7"/>
      <c r="AA58" s="7"/>
      <c r="AB58" s="8"/>
      <c r="AC58" s="8"/>
      <c r="AD58" s="9"/>
      <c r="AE58" s="9"/>
      <c r="AF58" s="7"/>
      <c r="AH58" s="1"/>
      <c r="AI58" s="1"/>
      <c r="AJ58" s="2"/>
      <c r="AN58" s="4"/>
      <c r="AR58" s="3"/>
      <c r="AV58" s="3"/>
      <c r="AW58" s="3"/>
      <c r="AX58" s="11"/>
      <c r="AY58" s="11"/>
      <c r="AZ58" s="12"/>
      <c r="BA58" s="12"/>
      <c r="BB58" s="4"/>
    </row>
    <row r="59" spans="1:55" x14ac:dyDescent="0.25">
      <c r="D59" s="5"/>
      <c r="E59" s="5"/>
      <c r="F59" s="5"/>
      <c r="Z59" s="7"/>
      <c r="AA59" s="7"/>
      <c r="AB59" s="8"/>
      <c r="AC59" s="8"/>
      <c r="AD59" s="9"/>
      <c r="AE59" s="9"/>
      <c r="AF59" s="7"/>
      <c r="AH59" s="1"/>
      <c r="AI59" s="1"/>
      <c r="AJ59" s="2"/>
      <c r="AN59" s="4"/>
      <c r="AR59" s="3"/>
      <c r="AV59" s="3"/>
      <c r="AW59" s="3"/>
      <c r="AX59" s="11"/>
      <c r="AY59" s="11"/>
      <c r="AZ59" s="12"/>
      <c r="BA59" s="12"/>
      <c r="BB59" s="4"/>
    </row>
    <row r="60" spans="1:55" x14ac:dyDescent="0.25">
      <c r="D60" s="5"/>
      <c r="E60" s="5"/>
      <c r="F60" s="5"/>
      <c r="Z60" s="7"/>
      <c r="AA60" s="7"/>
      <c r="AB60" s="8"/>
      <c r="AC60" s="8"/>
      <c r="AD60" s="9"/>
      <c r="AE60" s="9"/>
      <c r="AF60" s="7"/>
      <c r="AH60" s="1"/>
      <c r="AI60" s="1"/>
      <c r="AJ60" s="2"/>
      <c r="AN60" s="4"/>
      <c r="AR60" s="3"/>
      <c r="AV60" s="3"/>
      <c r="AW60" s="3"/>
      <c r="AX60" s="11"/>
      <c r="AY60" s="11"/>
      <c r="AZ60" s="12"/>
      <c r="BA60" s="12"/>
      <c r="BB60" s="4"/>
    </row>
    <row r="61" spans="1:55" x14ac:dyDescent="0.25">
      <c r="D61" s="5"/>
      <c r="E61" s="5"/>
      <c r="F61" s="5"/>
      <c r="Z61" s="7"/>
      <c r="AA61" s="7"/>
      <c r="AB61" s="8"/>
      <c r="AC61" s="8"/>
      <c r="AD61" s="9"/>
      <c r="AE61" s="9"/>
      <c r="AF61" s="7"/>
      <c r="AH61" s="1"/>
      <c r="AI61" s="1"/>
      <c r="AJ61" s="2"/>
      <c r="AN61" s="4"/>
      <c r="AR61" s="3"/>
      <c r="AV61" s="3"/>
      <c r="AW61" s="3"/>
      <c r="AX61" s="11"/>
      <c r="AY61" s="11"/>
      <c r="AZ61" s="12"/>
      <c r="BA61" s="12"/>
      <c r="BB61" s="4"/>
    </row>
    <row r="62" spans="1:55" x14ac:dyDescent="0.25">
      <c r="D62" s="5"/>
      <c r="E62" s="5"/>
      <c r="F62" s="5"/>
      <c r="Z62" s="7"/>
      <c r="AA62" s="7"/>
      <c r="AB62" s="8"/>
      <c r="AC62" s="8"/>
      <c r="AD62" s="9"/>
      <c r="AE62" s="9"/>
      <c r="AF62" s="7"/>
      <c r="AH62" s="1"/>
      <c r="AI62" s="1"/>
      <c r="AJ62" s="2"/>
      <c r="AN62" s="4"/>
      <c r="AR62" s="3"/>
      <c r="AV62" s="3"/>
      <c r="AW62" s="3"/>
      <c r="AX62" s="11"/>
      <c r="AY62" s="11"/>
      <c r="AZ62" s="12"/>
      <c r="BA62" s="12"/>
      <c r="BB62" s="4"/>
    </row>
    <row r="63" spans="1:55" x14ac:dyDescent="0.25">
      <c r="D63" s="5"/>
      <c r="E63" s="5"/>
      <c r="F63" s="5"/>
      <c r="Z63" s="7"/>
      <c r="AA63" s="7"/>
      <c r="AB63" s="8"/>
      <c r="AC63" s="8"/>
      <c r="AD63" s="9"/>
      <c r="AE63" s="9"/>
      <c r="AF63" s="7"/>
      <c r="AH63" s="1"/>
      <c r="AI63" s="1"/>
      <c r="AJ63" s="2"/>
      <c r="AN63" s="4"/>
      <c r="AR63" s="3"/>
      <c r="AV63" s="3"/>
      <c r="AW63" s="3"/>
      <c r="AX63" s="11"/>
      <c r="AY63" s="11"/>
      <c r="AZ63" s="12"/>
      <c r="BA63" s="12"/>
      <c r="BB63" s="4"/>
    </row>
    <row r="64" spans="1:55" x14ac:dyDescent="0.25">
      <c r="D64" s="5"/>
      <c r="E64" s="5"/>
      <c r="F64" s="5"/>
      <c r="Z64" s="7"/>
      <c r="AA64" s="7"/>
      <c r="AB64" s="8"/>
      <c r="AC64" s="8"/>
      <c r="AD64" s="9"/>
      <c r="AE64" s="9"/>
      <c r="AF64" s="7"/>
      <c r="AH64" s="1"/>
      <c r="AI64" s="1"/>
      <c r="AJ64" s="2"/>
      <c r="AN64" s="4"/>
      <c r="AR64" s="3"/>
      <c r="AV64" s="3"/>
      <c r="AW64" s="3"/>
      <c r="AX64" s="11"/>
      <c r="AY64" s="11"/>
      <c r="AZ64" s="12"/>
      <c r="BA64" s="12"/>
      <c r="BB64" s="4"/>
    </row>
    <row r="65" spans="4:54" x14ac:dyDescent="0.25">
      <c r="D65" s="5"/>
      <c r="E65" s="5"/>
      <c r="F65" s="5"/>
      <c r="Z65" s="7"/>
      <c r="AA65" s="7"/>
      <c r="AB65" s="8"/>
      <c r="AC65" s="8"/>
      <c r="AD65" s="9"/>
      <c r="AE65" s="9"/>
      <c r="AF65" s="7"/>
      <c r="AH65" s="1"/>
      <c r="AI65" s="1"/>
      <c r="AJ65" s="2"/>
      <c r="AN65" s="4"/>
      <c r="AR65" s="3"/>
      <c r="AV65" s="3"/>
      <c r="AW65" s="3"/>
      <c r="AX65" s="11"/>
      <c r="AY65" s="11"/>
      <c r="AZ65" s="12"/>
      <c r="BA65" s="12"/>
      <c r="BB65" s="4"/>
    </row>
    <row r="66" spans="4:54" x14ac:dyDescent="0.25">
      <c r="D66" s="5"/>
      <c r="E66" s="5"/>
      <c r="F66" s="5"/>
      <c r="Z66" s="7"/>
      <c r="AA66" s="7"/>
      <c r="AB66" s="8"/>
      <c r="AC66" s="8"/>
      <c r="AD66" s="9"/>
      <c r="AE66" s="9"/>
      <c r="AF66" s="7"/>
      <c r="AH66" s="1"/>
      <c r="AI66" s="1"/>
      <c r="AJ66" s="2"/>
      <c r="AN66" s="4"/>
      <c r="AR66" s="3"/>
      <c r="AV66" s="3"/>
      <c r="AW66" s="3"/>
      <c r="AX66" s="11"/>
      <c r="AY66" s="11"/>
      <c r="AZ66" s="12"/>
      <c r="BA66" s="12"/>
      <c r="BB66" s="4"/>
    </row>
    <row r="67" spans="4:54" x14ac:dyDescent="0.25">
      <c r="Z67" s="7"/>
      <c r="AA67" s="7"/>
      <c r="AB67" s="8"/>
      <c r="AC67" s="8"/>
      <c r="AE67" s="9"/>
      <c r="AF67" s="7"/>
      <c r="AH67" s="1"/>
      <c r="AI67" s="1"/>
      <c r="AJ67" s="2"/>
      <c r="AN67" s="4"/>
      <c r="AR67" s="3"/>
      <c r="AV67" s="3"/>
      <c r="AW67" s="3"/>
      <c r="AX67" s="13"/>
      <c r="AY67" s="13"/>
      <c r="AZ67" s="12"/>
      <c r="BA67" s="12"/>
      <c r="BB67" s="4"/>
    </row>
    <row r="68" spans="4:54" x14ac:dyDescent="0.25">
      <c r="Z68" s="7"/>
      <c r="AA68" s="7"/>
      <c r="AB68" s="8"/>
      <c r="AC68" s="8"/>
      <c r="AE68" s="9"/>
      <c r="AF68" s="7"/>
      <c r="AH68" s="1"/>
      <c r="AI68" s="1"/>
      <c r="AJ68" s="2"/>
      <c r="AN68" s="4"/>
      <c r="AR68" s="3"/>
      <c r="AV68" s="3"/>
      <c r="AW68" s="3"/>
      <c r="AX68" s="13"/>
      <c r="AY68" s="13"/>
      <c r="AZ68" s="12"/>
      <c r="BA68" s="12"/>
      <c r="BB68" s="4"/>
    </row>
    <row r="69" spans="4:54" x14ac:dyDescent="0.25">
      <c r="Z69" s="7"/>
      <c r="AA69" s="7"/>
      <c r="AB69" s="8"/>
      <c r="AC69" s="8"/>
      <c r="AE69" s="9"/>
      <c r="AF69" s="7"/>
      <c r="AH69" s="1"/>
      <c r="AI69" s="1"/>
      <c r="AJ69" s="2"/>
      <c r="AN69" s="4"/>
      <c r="AR69" s="3"/>
      <c r="AV69" s="3"/>
      <c r="AW69" s="3"/>
      <c r="AX69" s="13"/>
      <c r="AY69" s="13"/>
      <c r="AZ69" s="12"/>
      <c r="BA69" s="12"/>
      <c r="BB69" s="4"/>
    </row>
    <row r="70" spans="4:54" x14ac:dyDescent="0.25">
      <c r="Z70" s="7"/>
      <c r="AA70" s="7"/>
      <c r="AB70" s="8"/>
      <c r="AC70" s="8"/>
      <c r="AE70" s="9"/>
      <c r="AF70" s="7"/>
      <c r="AH70" s="1"/>
      <c r="AI70" s="1"/>
      <c r="AJ70" s="2"/>
      <c r="AN70" s="4"/>
      <c r="AR70" s="3"/>
      <c r="AV70" s="3"/>
      <c r="AW70" s="3"/>
      <c r="AX70" s="13"/>
      <c r="AY70" s="13"/>
      <c r="AZ70" s="12"/>
      <c r="BA70" s="12"/>
      <c r="BB70" s="4"/>
    </row>
    <row r="71" spans="4:54" x14ac:dyDescent="0.25">
      <c r="Z71" s="7"/>
      <c r="AA71" s="7"/>
      <c r="AB71" s="8"/>
      <c r="AC71" s="8"/>
      <c r="AE71" s="9"/>
      <c r="AF71" s="7"/>
      <c r="AH71" s="1"/>
      <c r="AI71" s="1"/>
      <c r="AJ71" s="2"/>
      <c r="AN71" s="4"/>
      <c r="AR71" s="3"/>
      <c r="AV71" s="3"/>
      <c r="AW71" s="3"/>
      <c r="AX71" s="13"/>
      <c r="AY71" s="13"/>
      <c r="AZ71" s="12"/>
      <c r="BA71" s="12"/>
      <c r="BB71" s="4"/>
    </row>
    <row r="72" spans="4:54" x14ac:dyDescent="0.25">
      <c r="Z72" s="7"/>
      <c r="AA72" s="7"/>
      <c r="AB72" s="8"/>
      <c r="AC72" s="8"/>
      <c r="AE72" s="9"/>
      <c r="AF72" s="7"/>
      <c r="AH72" s="1"/>
      <c r="AI72" s="1"/>
      <c r="AJ72" s="2"/>
      <c r="AN72" s="4"/>
      <c r="AR72" s="3"/>
      <c r="AV72" s="3"/>
      <c r="AW72" s="3"/>
      <c r="AX72" s="13"/>
      <c r="AY72" s="13"/>
      <c r="AZ72" s="12"/>
      <c r="BA72" s="12"/>
      <c r="BB72" s="4"/>
    </row>
    <row r="73" spans="4:54" x14ac:dyDescent="0.25">
      <c r="Z73" s="7"/>
      <c r="AA73" s="7"/>
      <c r="AB73" s="8"/>
      <c r="AC73" s="8"/>
      <c r="AE73" s="9"/>
      <c r="AF73" s="7"/>
      <c r="AH73" s="1"/>
      <c r="AI73" s="1"/>
      <c r="AJ73" s="2"/>
      <c r="AN73" s="4"/>
      <c r="AR73" s="3"/>
      <c r="AV73" s="3"/>
      <c r="AW73" s="3"/>
      <c r="AX73" s="13"/>
      <c r="AY73" s="13"/>
      <c r="AZ73" s="12"/>
      <c r="BA73" s="12"/>
      <c r="BB73" s="4"/>
    </row>
    <row r="74" spans="4:54" x14ac:dyDescent="0.25">
      <c r="Z74" s="7"/>
      <c r="AA74" s="7"/>
      <c r="AB74" s="8"/>
      <c r="AC74" s="8"/>
      <c r="AE74" s="9"/>
      <c r="AF74" s="7"/>
      <c r="AJ74" s="2"/>
      <c r="AN74" s="4"/>
      <c r="AR74" s="3"/>
      <c r="AV74" s="3"/>
      <c r="AX74" s="7"/>
      <c r="AY74" s="7"/>
      <c r="AZ74" s="12"/>
      <c r="BA74" s="12"/>
      <c r="BB74" s="4"/>
    </row>
    <row r="75" spans="4:54" x14ac:dyDescent="0.25">
      <c r="Z75" s="7"/>
      <c r="AA75" s="7"/>
      <c r="AB75" s="8"/>
      <c r="AC75" s="8"/>
      <c r="AE75" s="9"/>
      <c r="AF75" s="7"/>
      <c r="AJ75" s="2"/>
      <c r="AN75" s="4"/>
      <c r="AR75" s="3"/>
      <c r="AV75" s="3"/>
      <c r="AX75" s="7"/>
      <c r="AY75" s="7"/>
      <c r="AZ75" s="12"/>
      <c r="BA75" s="12"/>
      <c r="BB75" s="4"/>
    </row>
    <row r="76" spans="4:54" x14ac:dyDescent="0.25">
      <c r="Z76" s="7"/>
      <c r="AA76" s="7"/>
      <c r="AB76" s="8"/>
      <c r="AC76" s="8"/>
      <c r="AE76" s="9"/>
      <c r="AF76" s="7"/>
      <c r="AJ76" s="2"/>
      <c r="AN76" s="4"/>
      <c r="AR76" s="3"/>
      <c r="AV76" s="3"/>
      <c r="AX76" s="7"/>
      <c r="AY76" s="7"/>
      <c r="AZ76" s="12"/>
      <c r="BA76" s="12"/>
      <c r="BB76" s="4"/>
    </row>
    <row r="77" spans="4:54" x14ac:dyDescent="0.25">
      <c r="Z77" s="7"/>
      <c r="AA77" s="7"/>
      <c r="AB77" s="8"/>
      <c r="AC77" s="8"/>
      <c r="AE77" s="9"/>
      <c r="AF77" s="7"/>
      <c r="AJ77" s="2"/>
      <c r="AN77" s="4"/>
      <c r="AR77" s="3"/>
      <c r="AV77" s="3"/>
      <c r="AX77" s="7"/>
      <c r="AY77" s="7"/>
      <c r="AZ77" s="12"/>
      <c r="BA77" s="12"/>
      <c r="BB77" s="4"/>
    </row>
    <row r="78" spans="4:54" x14ac:dyDescent="0.25">
      <c r="Z78" s="7"/>
      <c r="AA78" s="7"/>
      <c r="AB78" s="8"/>
      <c r="AC78" s="8"/>
      <c r="AE78" s="9"/>
      <c r="AF78" s="7"/>
      <c r="AJ78" s="2"/>
      <c r="AN78" s="4"/>
      <c r="AR78" s="3"/>
      <c r="AV78" s="3"/>
      <c r="AX78" s="7"/>
      <c r="AY78" s="7"/>
      <c r="AZ78" s="12"/>
      <c r="BA78" s="12"/>
      <c r="BB78" s="4"/>
    </row>
    <row r="79" spans="4:54" x14ac:dyDescent="0.25">
      <c r="Z79" s="7"/>
      <c r="AA79" s="7"/>
      <c r="AB79" s="8"/>
      <c r="AC79" s="8"/>
      <c r="AE79" s="9"/>
      <c r="AF79" s="7"/>
      <c r="AJ79" s="2"/>
      <c r="AN79" s="4"/>
      <c r="AR79" s="3"/>
      <c r="AV79" s="3"/>
      <c r="AX79" s="7"/>
      <c r="AY79" s="7"/>
      <c r="AZ79" s="12"/>
      <c r="BA79" s="12"/>
      <c r="BB79" s="4"/>
    </row>
    <row r="80" spans="4:54" x14ac:dyDescent="0.25">
      <c r="Z80" s="7"/>
      <c r="AA80" s="7"/>
      <c r="AB80" s="8"/>
      <c r="AC80" s="8"/>
      <c r="AE80" s="9"/>
      <c r="AF80" s="7"/>
      <c r="AJ80" s="2"/>
      <c r="AN80" s="4"/>
      <c r="AR80" s="3"/>
      <c r="AV80" s="3"/>
      <c r="AX80" s="7"/>
      <c r="AY80" s="7"/>
      <c r="AZ80" s="12"/>
      <c r="BA80" s="12"/>
      <c r="BB80" s="4"/>
    </row>
    <row r="81" spans="26:54" x14ac:dyDescent="0.25">
      <c r="Z81" s="7"/>
      <c r="AA81" s="7"/>
      <c r="AB81" s="8"/>
      <c r="AC81" s="8"/>
      <c r="AE81" s="9"/>
      <c r="AF81" s="7"/>
      <c r="AJ81" s="2"/>
      <c r="AN81" s="4"/>
      <c r="AR81" s="3"/>
      <c r="AV81" s="3"/>
      <c r="AX81" s="7"/>
      <c r="AY81" s="7"/>
      <c r="AZ81" s="12"/>
      <c r="BA81" s="12"/>
      <c r="BB81" s="4"/>
    </row>
    <row r="82" spans="26:54" x14ac:dyDescent="0.25">
      <c r="Z82" s="7"/>
      <c r="AA82" s="7"/>
      <c r="AB82" s="8"/>
      <c r="AC82" s="8"/>
      <c r="AE82" s="9"/>
      <c r="AF82" s="7"/>
      <c r="AJ82" s="2"/>
      <c r="AN82" s="4"/>
      <c r="AR82" s="3"/>
      <c r="AV82" s="3"/>
      <c r="AX82" s="7"/>
      <c r="AY82" s="7"/>
      <c r="AZ82" s="12"/>
      <c r="BA82" s="12"/>
      <c r="BB82" s="4"/>
    </row>
    <row r="83" spans="26:54" x14ac:dyDescent="0.25">
      <c r="Z83" s="7"/>
      <c r="AA83" s="7"/>
      <c r="AB83" s="8"/>
      <c r="AC83" s="8"/>
      <c r="AE83" s="9"/>
      <c r="AF83" s="7"/>
      <c r="AJ83" s="2"/>
      <c r="AN83" s="4"/>
      <c r="AR83" s="3"/>
      <c r="AV83" s="3"/>
      <c r="AX83" s="7"/>
      <c r="AY83" s="7"/>
      <c r="AZ83" s="12"/>
      <c r="BA83" s="12"/>
      <c r="BB83" s="4"/>
    </row>
    <row r="84" spans="26:54" x14ac:dyDescent="0.25">
      <c r="Z84" s="7"/>
      <c r="AA84" s="7"/>
      <c r="AB84" s="8"/>
      <c r="AC84" s="8"/>
      <c r="AE84" s="9"/>
      <c r="AF84" s="7"/>
      <c r="AJ84" s="2"/>
      <c r="AN84" s="4"/>
      <c r="AR84" s="3"/>
      <c r="AV84" s="3"/>
      <c r="AX84" s="7"/>
      <c r="AY84" s="7"/>
      <c r="AZ84" s="12"/>
      <c r="BA84" s="12"/>
      <c r="BB84" s="4"/>
    </row>
    <row r="85" spans="26:54" x14ac:dyDescent="0.25">
      <c r="Z85" s="7"/>
      <c r="AA85" s="7"/>
      <c r="AB85" s="8"/>
      <c r="AC85" s="8"/>
      <c r="AE85" s="9"/>
      <c r="AF85" s="7"/>
      <c r="AJ85" s="2"/>
      <c r="AN85" s="4"/>
      <c r="AR85" s="3"/>
      <c r="AV85" s="3"/>
      <c r="AX85" s="7"/>
      <c r="AY85" s="7"/>
      <c r="AZ85" s="12"/>
      <c r="BA85" s="12"/>
      <c r="BB85" s="4"/>
    </row>
    <row r="86" spans="26:54" x14ac:dyDescent="0.25">
      <c r="Z86" s="7"/>
      <c r="AA86" s="7"/>
      <c r="AB86" s="8"/>
      <c r="AC86" s="8"/>
      <c r="AE86" s="9"/>
      <c r="AF86" s="7"/>
      <c r="AJ86" s="2"/>
      <c r="AN86" s="4"/>
      <c r="AR86" s="3"/>
      <c r="AV86" s="3"/>
      <c r="AX86" s="7"/>
      <c r="AY86" s="7"/>
      <c r="AZ86" s="12"/>
      <c r="BA86" s="12"/>
      <c r="BB86" s="4"/>
    </row>
    <row r="87" spans="26:54" x14ac:dyDescent="0.25">
      <c r="Z87" s="7"/>
      <c r="AA87" s="7"/>
      <c r="AB87" s="8"/>
      <c r="AC87" s="8"/>
      <c r="AE87" s="9"/>
      <c r="AF87" s="7"/>
      <c r="AJ87" s="2"/>
      <c r="AN87" s="4"/>
      <c r="AR87" s="3"/>
      <c r="AV87" s="3"/>
      <c r="AX87" s="7"/>
      <c r="AY87" s="7"/>
      <c r="AZ87" s="12"/>
      <c r="BA87" s="12"/>
      <c r="BB87" s="4"/>
    </row>
    <row r="88" spans="26:54" x14ac:dyDescent="0.25">
      <c r="Z88" s="7"/>
      <c r="AA88" s="7"/>
      <c r="AB88" s="8"/>
      <c r="AC88" s="8"/>
      <c r="AE88" s="9"/>
      <c r="AF88" s="7"/>
      <c r="AJ88" s="2"/>
      <c r="AN88" s="4"/>
      <c r="AR88" s="3"/>
      <c r="AV88" s="3"/>
      <c r="AX88" s="7"/>
      <c r="AY88" s="7"/>
      <c r="AZ88" s="12"/>
      <c r="BA88" s="12"/>
      <c r="BB88" s="4"/>
    </row>
    <row r="89" spans="26:54" x14ac:dyDescent="0.25">
      <c r="Z89" s="7"/>
      <c r="AA89" s="7"/>
      <c r="AB89" s="8"/>
      <c r="AC89" s="8"/>
      <c r="AE89" s="9"/>
      <c r="AF89" s="7"/>
      <c r="AJ89" s="2"/>
      <c r="AN89" s="4"/>
      <c r="AR89" s="3"/>
      <c r="AV89" s="3"/>
      <c r="AX89" s="7"/>
      <c r="AY89" s="7"/>
      <c r="AZ89" s="12"/>
      <c r="BA89" s="12"/>
      <c r="BB89" s="4"/>
    </row>
    <row r="90" spans="26:54" x14ac:dyDescent="0.25">
      <c r="Z90" s="7"/>
      <c r="AA90" s="7"/>
      <c r="AB90" s="8"/>
      <c r="AC90" s="8"/>
      <c r="AE90" s="9"/>
      <c r="AF90" s="7"/>
      <c r="AJ90" s="2"/>
      <c r="AN90" s="4"/>
      <c r="AR90" s="3"/>
      <c r="AV90" s="3"/>
      <c r="AX90" s="7"/>
      <c r="AY90" s="7"/>
      <c r="AZ90" s="12"/>
      <c r="BA90" s="12"/>
      <c r="BB90" s="4"/>
    </row>
    <row r="91" spans="26:54" x14ac:dyDescent="0.25">
      <c r="Z91" s="7"/>
      <c r="AA91" s="7"/>
      <c r="AB91" s="8"/>
      <c r="AC91" s="8"/>
      <c r="AE91" s="9"/>
      <c r="AF91" s="7"/>
      <c r="AJ91" s="2"/>
      <c r="AN91" s="4"/>
      <c r="AR91" s="3"/>
      <c r="AV91" s="3"/>
      <c r="AX91" s="7"/>
      <c r="AY91" s="7"/>
      <c r="AZ91" s="12"/>
      <c r="BA91" s="12"/>
      <c r="BB91" s="4"/>
    </row>
    <row r="92" spans="26:54" x14ac:dyDescent="0.25">
      <c r="Z92" s="7"/>
      <c r="AA92" s="7"/>
      <c r="AB92" s="8"/>
      <c r="AC92" s="8"/>
      <c r="AE92" s="9"/>
      <c r="AF92" s="7"/>
      <c r="AJ92" s="2"/>
      <c r="AN92" s="4"/>
      <c r="AR92" s="3"/>
      <c r="AV92" s="3"/>
      <c r="AX92" s="7"/>
      <c r="AY92" s="7"/>
      <c r="AZ92" s="12"/>
      <c r="BA92" s="12"/>
      <c r="BB92" s="4"/>
    </row>
    <row r="93" spans="26:54" x14ac:dyDescent="0.25">
      <c r="Z93" s="7"/>
      <c r="AA93" s="7"/>
      <c r="AB93" s="8"/>
      <c r="AC93" s="8"/>
      <c r="AE93" s="9"/>
      <c r="AF93" s="7"/>
      <c r="AJ93" s="2"/>
      <c r="AN93" s="4"/>
      <c r="AR93" s="3"/>
      <c r="AV93" s="3"/>
      <c r="AX93" s="7"/>
      <c r="AY93" s="7"/>
      <c r="AZ93" s="12"/>
      <c r="BA93" s="12"/>
      <c r="BB93" s="4"/>
    </row>
    <row r="94" spans="26:54" x14ac:dyDescent="0.25">
      <c r="Z94" s="7"/>
      <c r="AA94" s="7"/>
      <c r="AB94" s="8"/>
      <c r="AC94" s="8"/>
      <c r="AE94" s="9"/>
      <c r="AF94" s="7"/>
      <c r="AJ94" s="2"/>
      <c r="AN94" s="4"/>
      <c r="AR94" s="3"/>
      <c r="AV94" s="3"/>
      <c r="AX94" s="7"/>
      <c r="AY94" s="7"/>
      <c r="AZ94" s="12"/>
      <c r="BA94" s="12"/>
      <c r="BB94" s="4"/>
    </row>
    <row r="95" spans="26:54" x14ac:dyDescent="0.25">
      <c r="Z95" s="7"/>
      <c r="AA95" s="7"/>
      <c r="AB95" s="8"/>
      <c r="AC95" s="8"/>
      <c r="AE95" s="9"/>
      <c r="AF95" s="7"/>
      <c r="AJ95" s="2"/>
      <c r="AN95" s="4"/>
      <c r="AR95" s="3"/>
      <c r="AV95" s="3"/>
      <c r="AX95" s="7"/>
      <c r="AY95" s="7"/>
      <c r="AZ95" s="12"/>
      <c r="BA95" s="12"/>
      <c r="BB95" s="4"/>
    </row>
    <row r="96" spans="26:54" x14ac:dyDescent="0.25">
      <c r="Z96" s="7"/>
      <c r="AA96" s="7"/>
      <c r="AB96" s="8"/>
      <c r="AC96" s="8"/>
      <c r="AE96" s="9"/>
      <c r="AF96" s="7"/>
      <c r="AJ96" s="2"/>
      <c r="AN96" s="4"/>
      <c r="AR96" s="3"/>
      <c r="AV96" s="3"/>
      <c r="AX96" s="7"/>
      <c r="AY96" s="7"/>
      <c r="AZ96" s="12"/>
      <c r="BA96" s="12"/>
      <c r="BB96" s="4"/>
    </row>
    <row r="97" spans="26:54" x14ac:dyDescent="0.25">
      <c r="Z97" s="7"/>
      <c r="AA97" s="7"/>
      <c r="AB97" s="8"/>
      <c r="AC97" s="8"/>
      <c r="AE97" s="9"/>
      <c r="AF97" s="7"/>
      <c r="AJ97" s="2"/>
      <c r="AN97" s="4"/>
      <c r="AR97" s="3"/>
      <c r="AV97" s="3"/>
      <c r="AX97" s="7"/>
      <c r="AY97" s="7"/>
      <c r="AZ97" s="12"/>
      <c r="BA97" s="12"/>
      <c r="BB97" s="4"/>
    </row>
    <row r="98" spans="26:54" x14ac:dyDescent="0.25">
      <c r="Z98" s="7"/>
      <c r="AA98" s="7"/>
      <c r="AB98" s="8"/>
      <c r="AC98" s="8"/>
      <c r="AE98" s="9"/>
      <c r="AF98" s="7"/>
      <c r="AJ98" s="2"/>
      <c r="AN98" s="4"/>
      <c r="AR98" s="3"/>
      <c r="AV98" s="3"/>
      <c r="AX98" s="7"/>
      <c r="AY98" s="7"/>
      <c r="AZ98" s="12"/>
      <c r="BA98" s="12"/>
      <c r="BB98" s="4"/>
    </row>
    <row r="99" spans="26:54" x14ac:dyDescent="0.25">
      <c r="Z99" s="7"/>
      <c r="AA99" s="7"/>
      <c r="AB99" s="8"/>
      <c r="AC99" s="8"/>
      <c r="AE99" s="9"/>
      <c r="AF99" s="7"/>
      <c r="AJ99" s="2"/>
      <c r="AN99" s="4"/>
      <c r="AR99" s="3"/>
      <c r="AV99" s="3"/>
      <c r="AX99" s="7"/>
      <c r="AY99" s="7"/>
      <c r="AZ99" s="12"/>
      <c r="BA99" s="12"/>
      <c r="BB99" s="4"/>
    </row>
    <row r="100" spans="26:54" x14ac:dyDescent="0.25">
      <c r="Z100" s="7"/>
      <c r="AA100" s="7"/>
      <c r="AB100" s="8"/>
      <c r="AC100" s="8"/>
      <c r="AE100" s="9"/>
      <c r="AF100" s="7"/>
      <c r="AJ100" s="2"/>
      <c r="AN100" s="4"/>
      <c r="AR100" s="3"/>
      <c r="AV100" s="3"/>
      <c r="AX100" s="7"/>
      <c r="AY100" s="7"/>
      <c r="AZ100" s="12"/>
      <c r="BA100" s="12"/>
      <c r="BB100" s="4"/>
    </row>
    <row r="101" spans="26:54" x14ac:dyDescent="0.25">
      <c r="Z101" s="7"/>
      <c r="AA101" s="7"/>
      <c r="AB101" s="8"/>
      <c r="AC101" s="8"/>
      <c r="AE101" s="9"/>
      <c r="AF101" s="7"/>
      <c r="AJ101" s="2"/>
      <c r="AN101" s="4"/>
      <c r="AR101" s="3"/>
      <c r="AV101" s="3"/>
      <c r="AX101" s="7"/>
      <c r="AY101" s="7"/>
      <c r="AZ101" s="12"/>
      <c r="BA101" s="12"/>
      <c r="BB101" s="4"/>
    </row>
    <row r="102" spans="26:54" x14ac:dyDescent="0.25">
      <c r="Z102" s="7"/>
      <c r="AA102" s="7"/>
      <c r="AB102" s="8"/>
      <c r="AC102" s="8"/>
      <c r="AE102" s="9"/>
      <c r="AF102" s="7"/>
      <c r="AJ102" s="2"/>
      <c r="AN102" s="4"/>
      <c r="AR102" s="3"/>
      <c r="AV102" s="3"/>
      <c r="AX102" s="7"/>
      <c r="AY102" s="7"/>
      <c r="AZ102" s="12"/>
      <c r="BA102" s="12"/>
      <c r="BB102" s="4"/>
    </row>
    <row r="103" spans="26:54" x14ac:dyDescent="0.25">
      <c r="Z103" s="7"/>
      <c r="AA103" s="7"/>
      <c r="AB103" s="8"/>
      <c r="AC103" s="8"/>
      <c r="AE103" s="9"/>
      <c r="AF103" s="7"/>
      <c r="AJ103" s="2"/>
      <c r="AN103" s="4"/>
      <c r="AR103" s="3"/>
      <c r="AV103" s="3"/>
      <c r="AX103" s="7"/>
      <c r="AY103" s="7"/>
      <c r="AZ103" s="12"/>
      <c r="BA103" s="12"/>
      <c r="BB103" s="4"/>
    </row>
    <row r="104" spans="26:54" x14ac:dyDescent="0.25">
      <c r="Z104" s="7"/>
      <c r="AA104" s="7"/>
      <c r="AB104" s="8"/>
      <c r="AC104" s="8"/>
      <c r="AE104" s="9"/>
      <c r="AF104" s="7"/>
      <c r="AJ104" s="2"/>
      <c r="AN104" s="4"/>
      <c r="AR104" s="3"/>
      <c r="AV104" s="3"/>
      <c r="AX104" s="7"/>
      <c r="AY104" s="7"/>
      <c r="AZ104" s="12"/>
      <c r="BA104" s="12"/>
      <c r="BB104" s="4"/>
    </row>
    <row r="105" spans="26:54" x14ac:dyDescent="0.25">
      <c r="Z105" s="7"/>
      <c r="AA105" s="7"/>
      <c r="AB105" s="8"/>
      <c r="AC105" s="8"/>
      <c r="AE105" s="9"/>
      <c r="AF105" s="7"/>
      <c r="AJ105" s="2"/>
      <c r="AN105" s="4"/>
      <c r="AR105" s="3"/>
      <c r="AV105" s="3"/>
      <c r="AX105" s="7"/>
      <c r="AY105" s="7"/>
      <c r="AZ105" s="12"/>
      <c r="BA105" s="12"/>
      <c r="BB105" s="4"/>
    </row>
    <row r="106" spans="26:54" x14ac:dyDescent="0.25">
      <c r="Z106" s="7"/>
      <c r="AA106" s="7"/>
      <c r="AB106" s="8"/>
      <c r="AC106" s="8"/>
      <c r="AE106" s="9"/>
      <c r="AF106" s="7"/>
      <c r="AJ106" s="2"/>
      <c r="AN106" s="4"/>
      <c r="AR106" s="3"/>
      <c r="AV106" s="3"/>
      <c r="AX106" s="7"/>
      <c r="AY106" s="7"/>
      <c r="AZ106" s="12"/>
      <c r="BA106" s="12"/>
      <c r="BB106" s="4"/>
    </row>
    <row r="107" spans="26:54" x14ac:dyDescent="0.25">
      <c r="Z107" s="7"/>
      <c r="AA107" s="7"/>
      <c r="AB107" s="8"/>
      <c r="AC107" s="8"/>
      <c r="AE107" s="9"/>
      <c r="AF107" s="7"/>
      <c r="AJ107" s="2"/>
      <c r="AN107" s="4"/>
      <c r="AR107" s="3"/>
      <c r="AV107" s="3"/>
      <c r="AX107" s="7"/>
      <c r="AY107" s="7"/>
      <c r="AZ107" s="12"/>
      <c r="BA107" s="12"/>
      <c r="BB107" s="4"/>
    </row>
    <row r="108" spans="26:54" x14ac:dyDescent="0.25">
      <c r="Z108" s="7"/>
      <c r="AA108" s="7"/>
      <c r="AB108" s="8"/>
      <c r="AC108" s="8"/>
      <c r="AE108" s="9"/>
      <c r="AF108" s="7"/>
      <c r="AJ108" s="2"/>
      <c r="AN108" s="4"/>
      <c r="AR108" s="3"/>
      <c r="AV108" s="3"/>
      <c r="AX108" s="7"/>
      <c r="AY108" s="7"/>
      <c r="AZ108" s="12"/>
      <c r="BA108" s="12"/>
      <c r="BB108" s="4"/>
    </row>
    <row r="109" spans="26:54" x14ac:dyDescent="0.25">
      <c r="Z109" s="7"/>
      <c r="AA109" s="7"/>
      <c r="AB109" s="8"/>
      <c r="AC109" s="8"/>
      <c r="AE109" s="9"/>
      <c r="AF109" s="7"/>
      <c r="AJ109" s="2"/>
      <c r="AN109" s="4"/>
      <c r="AR109" s="3"/>
      <c r="AV109" s="3"/>
      <c r="AX109" s="7"/>
      <c r="AY109" s="7"/>
      <c r="AZ109" s="12"/>
      <c r="BA109" s="12"/>
      <c r="BB109" s="4"/>
    </row>
    <row r="110" spans="26:54" x14ac:dyDescent="0.25">
      <c r="Z110" s="7"/>
      <c r="AA110" s="7"/>
      <c r="AB110" s="8"/>
      <c r="AC110" s="8"/>
      <c r="AE110" s="9"/>
      <c r="AF110" s="7"/>
      <c r="AJ110" s="2"/>
      <c r="AN110" s="4"/>
      <c r="AR110" s="3"/>
      <c r="AV110" s="3"/>
      <c r="AX110" s="7"/>
      <c r="AY110" s="7"/>
      <c r="AZ110" s="12"/>
      <c r="BA110" s="12"/>
      <c r="BB110" s="4"/>
    </row>
    <row r="111" spans="26:54" x14ac:dyDescent="0.25">
      <c r="Z111" s="7"/>
      <c r="AA111" s="7"/>
      <c r="AB111" s="8"/>
      <c r="AC111" s="8"/>
      <c r="AE111" s="9"/>
      <c r="AF111" s="7"/>
      <c r="AJ111" s="2"/>
      <c r="AN111" s="4"/>
      <c r="AR111" s="3"/>
      <c r="AV111" s="3"/>
      <c r="AX111" s="7"/>
      <c r="AY111" s="7"/>
      <c r="AZ111" s="12"/>
      <c r="BA111" s="12"/>
      <c r="BB111" s="4"/>
    </row>
    <row r="112" spans="26:54" x14ac:dyDescent="0.25">
      <c r="Z112" s="7"/>
      <c r="AA112" s="7"/>
      <c r="AB112" s="8"/>
      <c r="AC112" s="8"/>
      <c r="AE112" s="9"/>
      <c r="AF112" s="7"/>
      <c r="AJ112" s="2"/>
      <c r="AN112" s="4"/>
      <c r="AR112" s="3"/>
      <c r="AV112" s="3"/>
      <c r="AX112" s="7"/>
      <c r="AY112" s="7"/>
      <c r="AZ112" s="12"/>
      <c r="BA112" s="12"/>
      <c r="BB112" s="4"/>
    </row>
    <row r="113" spans="26:54" x14ac:dyDescent="0.25">
      <c r="Z113" s="7"/>
      <c r="AA113" s="7"/>
      <c r="AB113" s="8"/>
      <c r="AC113" s="8"/>
      <c r="AE113" s="9"/>
      <c r="AF113" s="7"/>
      <c r="AJ113" s="2"/>
      <c r="AN113" s="4"/>
      <c r="AR113" s="3"/>
      <c r="AV113" s="3"/>
      <c r="AX113" s="7"/>
      <c r="AY113" s="7"/>
      <c r="AZ113" s="12"/>
      <c r="BA113" s="12"/>
      <c r="BB113" s="4"/>
    </row>
    <row r="114" spans="26:54" x14ac:dyDescent="0.25">
      <c r="Z114" s="7"/>
      <c r="AA114" s="7"/>
      <c r="AB114" s="8"/>
      <c r="AC114" s="8"/>
      <c r="AE114" s="9"/>
      <c r="AF114" s="7"/>
      <c r="AJ114" s="2"/>
      <c r="AN114" s="4"/>
      <c r="AR114" s="3"/>
      <c r="AV114" s="3"/>
      <c r="AX114" s="7"/>
      <c r="AY114" s="7"/>
      <c r="AZ114" s="12"/>
      <c r="BA114" s="12"/>
      <c r="BB114" s="4"/>
    </row>
    <row r="115" spans="26:54" x14ac:dyDescent="0.25">
      <c r="Z115" s="7"/>
      <c r="AA115" s="7"/>
      <c r="AB115" s="8"/>
      <c r="AC115" s="8"/>
      <c r="AE115" s="9"/>
      <c r="AF115" s="7"/>
      <c r="AJ115" s="2"/>
      <c r="AN115" s="4"/>
      <c r="AR115" s="3"/>
      <c r="AV115" s="3"/>
      <c r="AX115" s="7"/>
      <c r="AY115" s="7"/>
      <c r="AZ115" s="12"/>
      <c r="BA115" s="12"/>
      <c r="BB115" s="4"/>
    </row>
    <row r="116" spans="26:54" x14ac:dyDescent="0.25">
      <c r="Z116" s="7"/>
      <c r="AA116" s="7"/>
      <c r="AB116" s="8"/>
      <c r="AC116" s="8"/>
      <c r="AE116" s="9"/>
      <c r="AF116" s="7"/>
      <c r="AJ116" s="2"/>
      <c r="AN116" s="4"/>
      <c r="AR116" s="3"/>
      <c r="AV116" s="3"/>
      <c r="AX116" s="7"/>
      <c r="AY116" s="7"/>
      <c r="AZ116" s="12"/>
      <c r="BA116" s="12"/>
      <c r="BB116" s="4"/>
    </row>
    <row r="117" spans="26:54" x14ac:dyDescent="0.25">
      <c r="Z117" s="7"/>
      <c r="AA117" s="7"/>
      <c r="AB117" s="8"/>
      <c r="AC117" s="8"/>
      <c r="AE117" s="9"/>
      <c r="AF117" s="7"/>
      <c r="AJ117" s="2"/>
      <c r="AN117" s="4"/>
      <c r="AR117" s="3"/>
      <c r="AV117" s="3"/>
      <c r="AX117" s="7"/>
      <c r="AY117" s="7"/>
      <c r="AZ117" s="12"/>
      <c r="BA117" s="12"/>
      <c r="BB117" s="4"/>
    </row>
    <row r="118" spans="26:54" x14ac:dyDescent="0.25">
      <c r="Z118" s="7"/>
      <c r="AA118" s="7"/>
      <c r="AB118" s="8"/>
      <c r="AC118" s="8"/>
      <c r="AE118" s="9"/>
      <c r="AF118" s="7"/>
      <c r="AJ118" s="2"/>
      <c r="AN118" s="4"/>
      <c r="AR118" s="3"/>
      <c r="AV118" s="3"/>
      <c r="AX118" s="7"/>
      <c r="AY118" s="7"/>
      <c r="AZ118" s="12"/>
      <c r="BA118" s="12"/>
      <c r="BB118" s="4"/>
    </row>
    <row r="119" spans="26:54" x14ac:dyDescent="0.25">
      <c r="Z119" s="7"/>
      <c r="AA119" s="7"/>
      <c r="AB119" s="8"/>
      <c r="AC119" s="8"/>
      <c r="AE119" s="9"/>
      <c r="AF119" s="7"/>
      <c r="AJ119" s="2"/>
      <c r="AN119" s="4"/>
      <c r="AR119" s="3"/>
      <c r="AV119" s="3"/>
      <c r="AX119" s="7"/>
      <c r="AY119" s="7"/>
      <c r="AZ119" s="12"/>
      <c r="BA119" s="12"/>
      <c r="BB119" s="4"/>
    </row>
    <row r="120" spans="26:54" x14ac:dyDescent="0.25">
      <c r="Z120" s="7"/>
      <c r="AA120" s="7"/>
      <c r="AB120" s="8"/>
      <c r="AC120" s="8"/>
      <c r="AE120" s="9"/>
      <c r="AF120" s="7"/>
      <c r="AJ120" s="2"/>
      <c r="AN120" s="4"/>
      <c r="AR120" s="3"/>
      <c r="AV120" s="3"/>
      <c r="AX120" s="7"/>
      <c r="AY120" s="7"/>
      <c r="AZ120" s="12"/>
      <c r="BA120" s="12"/>
      <c r="BB120" s="4"/>
    </row>
    <row r="121" spans="26:54" x14ac:dyDescent="0.25">
      <c r="Z121" s="7"/>
      <c r="AA121" s="7"/>
      <c r="AB121" s="8"/>
      <c r="AC121" s="8"/>
      <c r="AE121" s="9"/>
      <c r="AF121" s="7"/>
      <c r="AJ121" s="2"/>
      <c r="AN121" s="4"/>
      <c r="AR121" s="3"/>
      <c r="AV121" s="3"/>
      <c r="AX121" s="7"/>
      <c r="AY121" s="7"/>
      <c r="AZ121" s="12"/>
      <c r="BA121" s="12"/>
      <c r="BB121" s="4"/>
    </row>
    <row r="122" spans="26:54" x14ac:dyDescent="0.25">
      <c r="Z122" s="7"/>
      <c r="AA122" s="7"/>
      <c r="AB122" s="8"/>
      <c r="AC122" s="8"/>
      <c r="AE122" s="9"/>
      <c r="AF122" s="7"/>
      <c r="AJ122" s="2"/>
      <c r="AN122" s="4"/>
      <c r="AR122" s="3"/>
      <c r="AV122" s="3"/>
      <c r="AX122" s="7"/>
      <c r="AY122" s="7"/>
      <c r="AZ122" s="12"/>
      <c r="BA122" s="12"/>
      <c r="BB122" s="4"/>
    </row>
    <row r="123" spans="26:54" x14ac:dyDescent="0.25">
      <c r="Z123" s="7"/>
      <c r="AA123" s="7"/>
      <c r="AB123" s="8"/>
      <c r="AC123" s="8"/>
      <c r="AE123" s="9"/>
      <c r="AF123" s="7"/>
      <c r="AJ123" s="2"/>
      <c r="AN123" s="4"/>
      <c r="AR123" s="3"/>
      <c r="AV123" s="3"/>
      <c r="AX123" s="7"/>
      <c r="AY123" s="7"/>
      <c r="AZ123" s="12"/>
      <c r="BA123" s="12"/>
      <c r="BB123" s="4"/>
    </row>
    <row r="124" spans="26:54" x14ac:dyDescent="0.25">
      <c r="Z124" s="7"/>
      <c r="AA124" s="7"/>
      <c r="AB124" s="8"/>
      <c r="AC124" s="8"/>
      <c r="AE124" s="9"/>
      <c r="AF124" s="7"/>
      <c r="AJ124" s="2"/>
      <c r="AN124" s="4"/>
      <c r="AR124" s="3"/>
      <c r="AV124" s="3"/>
      <c r="AX124" s="7"/>
      <c r="AY124" s="7"/>
      <c r="AZ124" s="12"/>
      <c r="BA124" s="12"/>
      <c r="BB124" s="4"/>
    </row>
    <row r="125" spans="26:54" x14ac:dyDescent="0.25">
      <c r="Z125" s="7"/>
      <c r="AA125" s="7"/>
      <c r="AB125" s="8"/>
      <c r="AC125" s="8"/>
      <c r="AE125" s="9"/>
      <c r="AF125" s="7"/>
      <c r="AJ125" s="2"/>
      <c r="AN125" s="4"/>
      <c r="AR125" s="3"/>
      <c r="AV125" s="3"/>
      <c r="AX125" s="7"/>
      <c r="AY125" s="7"/>
      <c r="AZ125" s="12"/>
      <c r="BA125" s="12"/>
      <c r="BB125" s="4"/>
    </row>
    <row r="126" spans="26:54" x14ac:dyDescent="0.25">
      <c r="Z126" s="7"/>
      <c r="AA126" s="7"/>
      <c r="AB126" s="8"/>
      <c r="AC126" s="8"/>
      <c r="AE126" s="9"/>
      <c r="AF126" s="7"/>
      <c r="AJ126" s="2"/>
      <c r="AN126" s="4"/>
      <c r="AR126" s="3"/>
      <c r="AV126" s="3"/>
      <c r="AX126" s="7"/>
      <c r="AY126" s="7"/>
      <c r="AZ126" s="12"/>
      <c r="BA126" s="12"/>
      <c r="BB126" s="4"/>
    </row>
    <row r="127" spans="26:54" x14ac:dyDescent="0.25">
      <c r="Z127" s="7"/>
      <c r="AA127" s="7"/>
      <c r="AB127" s="8"/>
      <c r="AC127" s="8"/>
      <c r="AE127" s="9"/>
      <c r="AF127" s="7"/>
      <c r="AJ127" s="2"/>
      <c r="AN127" s="4"/>
      <c r="AR127" s="3"/>
      <c r="AV127" s="3"/>
      <c r="AX127" s="7"/>
      <c r="AY127" s="7"/>
      <c r="AZ127" s="12"/>
      <c r="BA127" s="12"/>
      <c r="BB127" s="4"/>
    </row>
    <row r="128" spans="26:54" x14ac:dyDescent="0.25">
      <c r="Z128" s="7"/>
      <c r="AA128" s="7"/>
      <c r="AB128" s="8"/>
      <c r="AC128" s="8"/>
      <c r="AE128" s="9"/>
      <c r="AF128" s="7"/>
      <c r="AJ128" s="2"/>
      <c r="AN128" s="4"/>
      <c r="AR128" s="3"/>
      <c r="AV128" s="3"/>
      <c r="AX128" s="7"/>
      <c r="AY128" s="7"/>
      <c r="AZ128" s="12"/>
      <c r="BA128" s="12"/>
      <c r="BB128" s="4"/>
    </row>
    <row r="129" spans="26:54" x14ac:dyDescent="0.25">
      <c r="Z129" s="7"/>
      <c r="AA129" s="7"/>
      <c r="AB129" s="8"/>
      <c r="AC129" s="8"/>
      <c r="AE129" s="9"/>
      <c r="AF129" s="7"/>
      <c r="AJ129" s="2"/>
      <c r="AN129" s="4"/>
      <c r="AR129" s="3"/>
      <c r="AV129" s="3"/>
      <c r="AX129" s="7"/>
      <c r="AY129" s="7"/>
      <c r="AZ129" s="12"/>
      <c r="BA129" s="12"/>
      <c r="BB129" s="4"/>
    </row>
    <row r="130" spans="26:54" x14ac:dyDescent="0.25">
      <c r="Z130" s="7"/>
      <c r="AA130" s="7"/>
      <c r="AB130" s="8"/>
      <c r="AC130" s="8"/>
      <c r="AE130" s="9"/>
      <c r="AF130" s="7"/>
      <c r="AJ130" s="2"/>
      <c r="AN130" s="4"/>
      <c r="AR130" s="3"/>
      <c r="AV130" s="3"/>
      <c r="AX130" s="7"/>
      <c r="AY130" s="7"/>
      <c r="AZ130" s="12"/>
      <c r="BA130" s="12"/>
      <c r="BB130" s="4"/>
    </row>
    <row r="131" spans="26:54" x14ac:dyDescent="0.25">
      <c r="Z131" s="7"/>
      <c r="AA131" s="7"/>
      <c r="AB131" s="8"/>
      <c r="AC131" s="8"/>
      <c r="AE131" s="9"/>
      <c r="AF131" s="7"/>
      <c r="AJ131" s="2"/>
      <c r="AN131" s="4"/>
      <c r="AR131" s="3"/>
      <c r="AV131" s="3"/>
      <c r="AX131" s="7"/>
      <c r="AY131" s="7"/>
      <c r="AZ131" s="12"/>
      <c r="BA131" s="12"/>
      <c r="BB131" s="4"/>
    </row>
    <row r="132" spans="26:54" x14ac:dyDescent="0.25">
      <c r="Z132" s="7"/>
      <c r="AA132" s="7"/>
      <c r="AB132" s="8"/>
      <c r="AC132" s="8"/>
      <c r="AE132" s="9"/>
      <c r="AF132" s="7"/>
      <c r="AJ132" s="2"/>
      <c r="AN132" s="4"/>
      <c r="AR132" s="3"/>
      <c r="AV132" s="3"/>
      <c r="AX132" s="7"/>
      <c r="AY132" s="7"/>
      <c r="AZ132" s="12"/>
      <c r="BA132" s="12"/>
      <c r="BB132" s="4"/>
    </row>
    <row r="133" spans="26:54" x14ac:dyDescent="0.25">
      <c r="Z133" s="7"/>
      <c r="AA133" s="7"/>
      <c r="AB133" s="8"/>
      <c r="AC133" s="8"/>
      <c r="AE133" s="9"/>
      <c r="AF133" s="7"/>
      <c r="AJ133" s="2"/>
      <c r="AN133" s="4"/>
      <c r="AR133" s="3"/>
      <c r="AV133" s="3"/>
      <c r="AX133" s="7"/>
      <c r="AY133" s="7"/>
      <c r="AZ133" s="12"/>
      <c r="BA133" s="12"/>
      <c r="BB133" s="4"/>
    </row>
    <row r="134" spans="26:54" x14ac:dyDescent="0.25">
      <c r="Z134" s="7"/>
      <c r="AA134" s="7"/>
      <c r="AB134" s="8"/>
      <c r="AC134" s="8"/>
      <c r="AE134" s="9"/>
      <c r="AF134" s="7"/>
      <c r="AJ134" s="2"/>
      <c r="AN134" s="4"/>
      <c r="AR134" s="3"/>
      <c r="AV134" s="3"/>
      <c r="AX134" s="7"/>
      <c r="AY134" s="7"/>
      <c r="AZ134" s="12"/>
      <c r="BA134" s="12"/>
      <c r="BB134" s="4"/>
    </row>
    <row r="135" spans="26:54" x14ac:dyDescent="0.25">
      <c r="Z135" s="7"/>
      <c r="AA135" s="7"/>
      <c r="AB135" s="8"/>
      <c r="AC135" s="8"/>
      <c r="AE135" s="9"/>
      <c r="AF135" s="7"/>
      <c r="AJ135" s="2"/>
      <c r="AN135" s="4"/>
      <c r="AR135" s="3"/>
      <c r="AV135" s="3"/>
      <c r="AX135" s="7"/>
      <c r="AY135" s="7"/>
      <c r="AZ135" s="12"/>
      <c r="BA135" s="12"/>
      <c r="BB135" s="4"/>
    </row>
    <row r="136" spans="26:54" x14ac:dyDescent="0.25">
      <c r="Z136" s="7"/>
      <c r="AA136" s="7"/>
      <c r="AB136" s="8"/>
      <c r="AC136" s="8"/>
      <c r="AE136" s="9"/>
      <c r="AF136" s="7"/>
      <c r="AJ136" s="2"/>
      <c r="AN136" s="4"/>
      <c r="AR136" s="3"/>
      <c r="AV136" s="3"/>
      <c r="AX136" s="7"/>
      <c r="AY136" s="7"/>
      <c r="AZ136" s="12"/>
      <c r="BA136" s="12"/>
      <c r="BB136" s="4"/>
    </row>
    <row r="137" spans="26:54" x14ac:dyDescent="0.25">
      <c r="Z137" s="7"/>
      <c r="AA137" s="7"/>
      <c r="AB137" s="8"/>
      <c r="AC137" s="8"/>
      <c r="AE137" s="9"/>
      <c r="AF137" s="7"/>
      <c r="AJ137" s="2"/>
      <c r="AN137" s="4"/>
      <c r="AR137" s="3"/>
      <c r="AV137" s="3"/>
      <c r="AX137" s="7"/>
      <c r="AY137" s="7"/>
      <c r="AZ137" s="12"/>
      <c r="BA137" s="12"/>
      <c r="BB137" s="4"/>
    </row>
    <row r="138" spans="26:54" x14ac:dyDescent="0.25">
      <c r="Z138" s="7"/>
      <c r="AA138" s="7"/>
      <c r="AB138" s="8"/>
      <c r="AC138" s="8"/>
      <c r="AE138" s="9"/>
      <c r="AF138" s="7"/>
      <c r="AJ138" s="2"/>
      <c r="AN138" s="4"/>
      <c r="AR138" s="3"/>
      <c r="AV138" s="3"/>
      <c r="AX138" s="7"/>
      <c r="AY138" s="7"/>
      <c r="AZ138" s="12"/>
      <c r="BA138" s="12"/>
      <c r="BB138" s="4"/>
    </row>
    <row r="139" spans="26:54" x14ac:dyDescent="0.25">
      <c r="Z139" s="7"/>
      <c r="AA139" s="7"/>
      <c r="AB139" s="8"/>
      <c r="AC139" s="8"/>
      <c r="AE139" s="9"/>
      <c r="AF139" s="7"/>
      <c r="AJ139" s="2"/>
      <c r="AN139" s="4"/>
      <c r="AR139" s="3"/>
      <c r="AV139" s="3"/>
      <c r="AX139" s="7"/>
      <c r="AY139" s="7"/>
      <c r="AZ139" s="12"/>
      <c r="BA139" s="12"/>
      <c r="BB139" s="4"/>
    </row>
    <row r="140" spans="26:54" x14ac:dyDescent="0.25">
      <c r="Z140" s="7"/>
      <c r="AA140" s="7"/>
      <c r="AB140" s="8"/>
      <c r="AC140" s="8"/>
      <c r="AE140" s="9"/>
      <c r="AF140" s="7"/>
      <c r="AJ140" s="2"/>
      <c r="AN140" s="4"/>
      <c r="AR140" s="3"/>
      <c r="AV140" s="3"/>
      <c r="AX140" s="7"/>
      <c r="AY140" s="7"/>
      <c r="AZ140" s="12"/>
      <c r="BA140" s="12"/>
      <c r="BB140" s="4"/>
    </row>
    <row r="141" spans="26:54" x14ac:dyDescent="0.25">
      <c r="Z141" s="7"/>
      <c r="AA141" s="7"/>
      <c r="AB141" s="8"/>
      <c r="AC141" s="8"/>
      <c r="AE141" s="9"/>
      <c r="AF141" s="7"/>
      <c r="AJ141" s="2"/>
      <c r="AN141" s="4"/>
      <c r="AR141" s="3"/>
      <c r="AV141" s="3"/>
      <c r="AX141" s="7"/>
      <c r="AY141" s="7"/>
      <c r="AZ141" s="12"/>
      <c r="BA141" s="12"/>
      <c r="BB141" s="4"/>
    </row>
    <row r="142" spans="26:54" x14ac:dyDescent="0.25">
      <c r="Z142" s="7"/>
      <c r="AA142" s="7"/>
      <c r="AB142" s="8"/>
      <c r="AC142" s="8"/>
      <c r="AE142" s="9"/>
      <c r="AF142" s="7"/>
      <c r="AJ142" s="2"/>
      <c r="AN142" s="4"/>
      <c r="AR142" s="3"/>
      <c r="AV142" s="3"/>
      <c r="AX142" s="7"/>
      <c r="AY142" s="7"/>
      <c r="AZ142" s="12"/>
      <c r="BA142" s="12"/>
      <c r="BB142" s="4"/>
    </row>
    <row r="143" spans="26:54" x14ac:dyDescent="0.25">
      <c r="Z143" s="7"/>
      <c r="AA143" s="7"/>
      <c r="AB143" s="8"/>
      <c r="AC143" s="8"/>
      <c r="AE143" s="9"/>
      <c r="AF143" s="7"/>
      <c r="AJ143" s="2"/>
      <c r="AN143" s="4"/>
      <c r="AR143" s="3"/>
      <c r="AV143" s="3"/>
      <c r="AX143" s="7"/>
      <c r="AY143" s="7"/>
      <c r="AZ143" s="12"/>
      <c r="BA143" s="12"/>
      <c r="BB143" s="4"/>
    </row>
    <row r="144" spans="26:54" x14ac:dyDescent="0.25">
      <c r="Z144" s="7"/>
      <c r="AA144" s="7"/>
      <c r="AB144" s="8"/>
      <c r="AC144" s="8"/>
      <c r="AE144" s="9"/>
      <c r="AF144" s="7"/>
      <c r="AJ144" s="2"/>
      <c r="AN144" s="4"/>
      <c r="AR144" s="3"/>
      <c r="AV144" s="3"/>
      <c r="AX144" s="7"/>
      <c r="AY144" s="7"/>
      <c r="AZ144" s="12"/>
      <c r="BA144" s="12"/>
      <c r="BB144" s="4"/>
    </row>
    <row r="145" spans="26:54" x14ac:dyDescent="0.25">
      <c r="Z145" s="7"/>
      <c r="AA145" s="7"/>
      <c r="AB145" s="8"/>
      <c r="AC145" s="8"/>
      <c r="AE145" s="9"/>
      <c r="AF145" s="7"/>
      <c r="AJ145" s="2"/>
      <c r="AN145" s="4"/>
      <c r="AR145" s="3"/>
      <c r="AV145" s="3"/>
      <c r="AX145" s="7"/>
      <c r="AY145" s="7"/>
      <c r="AZ145" s="12"/>
      <c r="BA145" s="12"/>
      <c r="BB145" s="4"/>
    </row>
    <row r="146" spans="26:54" x14ac:dyDescent="0.25">
      <c r="Z146" s="7"/>
      <c r="AA146" s="7"/>
      <c r="AB146" s="8"/>
      <c r="AC146" s="8"/>
      <c r="AE146" s="9"/>
      <c r="AF146" s="7"/>
      <c r="AJ146" s="2"/>
      <c r="AN146" s="4"/>
      <c r="AR146" s="3"/>
      <c r="AV146" s="3"/>
      <c r="AX146" s="7"/>
      <c r="AY146" s="7"/>
      <c r="AZ146" s="12"/>
      <c r="BA146" s="12"/>
      <c r="BB146" s="4"/>
    </row>
    <row r="147" spans="26:54" x14ac:dyDescent="0.25">
      <c r="Z147" s="7"/>
      <c r="AA147" s="7"/>
      <c r="AB147" s="8"/>
      <c r="AC147" s="8"/>
      <c r="AE147" s="9"/>
      <c r="AF147" s="7"/>
      <c r="AJ147" s="2"/>
      <c r="AN147" s="4"/>
      <c r="AR147" s="3"/>
      <c r="AV147" s="3"/>
      <c r="AX147" s="7"/>
      <c r="AY147" s="7"/>
      <c r="AZ147" s="12"/>
      <c r="BA147" s="12"/>
      <c r="BB147" s="4"/>
    </row>
    <row r="148" spans="26:54" x14ac:dyDescent="0.25">
      <c r="Z148" s="7"/>
      <c r="AA148" s="7"/>
      <c r="AB148" s="8"/>
      <c r="AC148" s="8"/>
      <c r="AE148" s="9"/>
      <c r="AF148" s="7"/>
      <c r="AJ148" s="2"/>
      <c r="AN148" s="4"/>
      <c r="AR148" s="3"/>
      <c r="AV148" s="3"/>
      <c r="AX148" s="7"/>
      <c r="AY148" s="7"/>
      <c r="AZ148" s="12"/>
      <c r="BA148" s="12"/>
      <c r="BB148" s="4"/>
    </row>
    <row r="149" spans="26:54" x14ac:dyDescent="0.25">
      <c r="Z149" s="7"/>
      <c r="AA149" s="7"/>
      <c r="AB149" s="8"/>
      <c r="AC149" s="8"/>
      <c r="AE149" s="9"/>
      <c r="AF149" s="7"/>
      <c r="AJ149" s="2"/>
      <c r="AN149" s="4"/>
      <c r="AR149" s="3"/>
      <c r="AV149" s="3"/>
      <c r="AX149" s="7"/>
      <c r="AY149" s="7"/>
      <c r="AZ149" s="12"/>
      <c r="BA149" s="12"/>
      <c r="BB149" s="4"/>
    </row>
    <row r="150" spans="26:54" x14ac:dyDescent="0.25">
      <c r="Z150" s="7"/>
      <c r="AA150" s="7"/>
      <c r="AB150" s="8"/>
      <c r="AC150" s="8"/>
      <c r="AE150" s="9"/>
      <c r="AF150" s="7"/>
      <c r="AJ150" s="2"/>
      <c r="AN150" s="4"/>
      <c r="AR150" s="3"/>
      <c r="AV150" s="3"/>
      <c r="AX150" s="7"/>
      <c r="AY150" s="7"/>
      <c r="AZ150" s="12"/>
      <c r="BA150" s="12"/>
      <c r="BB150" s="4"/>
    </row>
    <row r="151" spans="26:54" x14ac:dyDescent="0.25">
      <c r="Z151" s="7"/>
      <c r="AA151" s="7"/>
      <c r="AB151" s="8"/>
      <c r="AC151" s="8"/>
      <c r="AE151" s="9"/>
      <c r="AF151" s="7"/>
      <c r="AJ151" s="2"/>
      <c r="AN151" s="4"/>
      <c r="AR151" s="3"/>
      <c r="AV151" s="3"/>
      <c r="AX151" s="7"/>
      <c r="AY151" s="7"/>
      <c r="AZ151" s="12"/>
      <c r="BA151" s="12"/>
      <c r="BB151" s="4"/>
    </row>
    <row r="152" spans="26:54" x14ac:dyDescent="0.25">
      <c r="Z152" s="7"/>
      <c r="AA152" s="7"/>
      <c r="AB152" s="8"/>
      <c r="AC152" s="8"/>
      <c r="AE152" s="9"/>
      <c r="AF152" s="7"/>
      <c r="AJ152" s="2"/>
      <c r="AN152" s="4"/>
      <c r="AR152" s="3"/>
      <c r="AV152" s="3"/>
      <c r="AX152" s="7"/>
      <c r="AY152" s="7"/>
      <c r="AZ152" s="12"/>
      <c r="BA152" s="12"/>
      <c r="BB152" s="4"/>
    </row>
    <row r="153" spans="26:54" x14ac:dyDescent="0.25">
      <c r="Z153" s="7"/>
      <c r="AA153" s="7"/>
      <c r="AB153" s="8"/>
      <c r="AC153" s="8"/>
      <c r="AE153" s="9"/>
      <c r="AF153" s="7"/>
      <c r="AJ153" s="2"/>
      <c r="AN153" s="4"/>
      <c r="AR153" s="3"/>
      <c r="AV153" s="3"/>
      <c r="AX153" s="7"/>
      <c r="AY153" s="7"/>
      <c r="AZ153" s="12"/>
      <c r="BA153" s="12"/>
      <c r="BB153" s="4"/>
    </row>
    <row r="154" spans="26:54" x14ac:dyDescent="0.25">
      <c r="Z154" s="7"/>
      <c r="AA154" s="7"/>
      <c r="AB154" s="8"/>
      <c r="AC154" s="8"/>
      <c r="AE154" s="9"/>
      <c r="AF154" s="7"/>
      <c r="AJ154" s="2"/>
      <c r="AN154" s="4"/>
      <c r="AR154" s="3"/>
      <c r="AV154" s="3"/>
      <c r="AX154" s="7"/>
      <c r="AY154" s="7"/>
      <c r="AZ154" s="12"/>
      <c r="BA154" s="12"/>
      <c r="BB154" s="4"/>
    </row>
    <row r="155" spans="26:54" x14ac:dyDescent="0.25">
      <c r="Z155" s="7"/>
      <c r="AA155" s="7"/>
      <c r="AB155" s="8"/>
      <c r="AC155" s="8"/>
      <c r="AE155" s="9"/>
      <c r="AF155" s="7"/>
      <c r="AJ155" s="2"/>
      <c r="AN155" s="4"/>
      <c r="AR155" s="3"/>
      <c r="AV155" s="3"/>
      <c r="AX155" s="7"/>
      <c r="AY155" s="7"/>
      <c r="AZ155" s="12"/>
      <c r="BA155" s="12"/>
      <c r="BB155" s="4"/>
    </row>
    <row r="156" spans="26:54" x14ac:dyDescent="0.25">
      <c r="Z156" s="7"/>
      <c r="AA156" s="7"/>
      <c r="AB156" s="8"/>
      <c r="AC156" s="8"/>
      <c r="AE156" s="9"/>
      <c r="AF156" s="7"/>
      <c r="AJ156" s="2"/>
      <c r="AN156" s="4"/>
      <c r="AR156" s="3"/>
      <c r="AV156" s="3"/>
      <c r="AX156" s="7"/>
      <c r="AY156" s="7"/>
      <c r="AZ156" s="12"/>
      <c r="BA156" s="12"/>
      <c r="BB156" s="4"/>
    </row>
    <row r="157" spans="26:54" x14ac:dyDescent="0.25">
      <c r="Z157" s="7"/>
      <c r="AA157" s="7"/>
      <c r="AB157" s="8"/>
      <c r="AC157" s="8"/>
      <c r="AE157" s="9"/>
      <c r="AF157" s="7"/>
      <c r="AJ157" s="2"/>
      <c r="AN157" s="4"/>
      <c r="AR157" s="3"/>
      <c r="AV157" s="3"/>
      <c r="AX157" s="7"/>
      <c r="AY157" s="7"/>
      <c r="AZ157" s="12"/>
      <c r="BA157" s="12"/>
      <c r="BB157" s="4"/>
    </row>
    <row r="158" spans="26:54" x14ac:dyDescent="0.25">
      <c r="Z158" s="7"/>
      <c r="AA158" s="7"/>
      <c r="AB158" s="8"/>
      <c r="AC158" s="8"/>
      <c r="AE158" s="9"/>
      <c r="AF158" s="7"/>
      <c r="AJ158" s="2"/>
      <c r="AN158" s="4"/>
      <c r="AR158" s="3"/>
      <c r="AV158" s="3"/>
      <c r="AX158" s="7"/>
      <c r="AY158" s="7"/>
      <c r="AZ158" s="12"/>
      <c r="BA158" s="12"/>
      <c r="BB158" s="4"/>
    </row>
    <row r="159" spans="26:54" x14ac:dyDescent="0.25">
      <c r="Z159" s="7"/>
      <c r="AA159" s="7"/>
      <c r="AB159" s="8"/>
      <c r="AC159" s="8"/>
      <c r="AE159" s="9"/>
      <c r="AF159" s="7"/>
      <c r="AJ159" s="2"/>
      <c r="AN159" s="4"/>
      <c r="AR159" s="3"/>
      <c r="AV159" s="3"/>
      <c r="AX159" s="7"/>
      <c r="AY159" s="7"/>
      <c r="AZ159" s="12"/>
      <c r="BA159" s="12"/>
      <c r="BB159" s="4"/>
    </row>
    <row r="160" spans="26:54" x14ac:dyDescent="0.25">
      <c r="Z160" s="7"/>
      <c r="AA160" s="7"/>
      <c r="AB160" s="8"/>
      <c r="AC160" s="8"/>
      <c r="AE160" s="9"/>
      <c r="AF160" s="7"/>
      <c r="AJ160" s="2"/>
      <c r="AN160" s="4"/>
      <c r="AR160" s="3"/>
      <c r="AV160" s="3"/>
      <c r="AX160" s="7"/>
      <c r="AY160" s="7"/>
      <c r="AZ160" s="12"/>
      <c r="BA160" s="12"/>
      <c r="BB160" s="4"/>
    </row>
    <row r="161" spans="26:54" x14ac:dyDescent="0.25">
      <c r="Z161" s="7"/>
      <c r="AA161" s="7"/>
      <c r="AB161" s="8"/>
      <c r="AC161" s="8"/>
      <c r="AE161" s="9"/>
      <c r="AF161" s="7"/>
      <c r="AJ161" s="2"/>
      <c r="AN161" s="4"/>
      <c r="AR161" s="3"/>
      <c r="AV161" s="3"/>
      <c r="AX161" s="7"/>
      <c r="AY161" s="7"/>
      <c r="AZ161" s="12"/>
      <c r="BA161" s="12"/>
      <c r="BB161" s="4"/>
    </row>
    <row r="162" spans="26:54" x14ac:dyDescent="0.25">
      <c r="Z162" s="7"/>
      <c r="AA162" s="7"/>
      <c r="AB162" s="8"/>
      <c r="AC162" s="8"/>
      <c r="AE162" s="9"/>
      <c r="AF162" s="7"/>
      <c r="AJ162" s="2"/>
      <c r="AN162" s="4"/>
      <c r="AR162" s="3"/>
      <c r="AV162" s="3"/>
      <c r="AX162" s="7"/>
      <c r="AY162" s="7"/>
      <c r="AZ162" s="12"/>
      <c r="BA162" s="12"/>
      <c r="BB162" s="4"/>
    </row>
    <row r="163" spans="26:54" x14ac:dyDescent="0.25">
      <c r="Z163" s="7"/>
      <c r="AA163" s="7"/>
      <c r="AB163" s="8"/>
      <c r="AC163" s="8"/>
      <c r="AE163" s="9"/>
      <c r="AF163" s="7"/>
      <c r="AJ163" s="2"/>
      <c r="AN163" s="4"/>
      <c r="AR163" s="3"/>
      <c r="AV163" s="3"/>
      <c r="AX163" s="7"/>
      <c r="AY163" s="7"/>
      <c r="AZ163" s="12"/>
      <c r="BA163" s="12"/>
      <c r="BB163" s="4"/>
    </row>
    <row r="164" spans="26:54" x14ac:dyDescent="0.25">
      <c r="Z164" s="7"/>
      <c r="AA164" s="7"/>
      <c r="AB164" s="8"/>
      <c r="AC164" s="8"/>
      <c r="AE164" s="9"/>
      <c r="AF164" s="7"/>
      <c r="AJ164" s="2"/>
      <c r="AN164" s="4"/>
      <c r="AR164" s="3"/>
      <c r="AV164" s="3"/>
      <c r="AX164" s="7"/>
      <c r="AY164" s="7"/>
      <c r="AZ164" s="12"/>
      <c r="BA164" s="12"/>
      <c r="BB164" s="4"/>
    </row>
    <row r="165" spans="26:54" x14ac:dyDescent="0.25">
      <c r="Z165" s="7"/>
      <c r="AA165" s="7"/>
      <c r="AB165" s="8"/>
      <c r="AC165" s="8"/>
      <c r="AE165" s="9"/>
      <c r="AF165" s="7"/>
      <c r="AJ165" s="2"/>
      <c r="AN165" s="4"/>
      <c r="AR165" s="3"/>
      <c r="AV165" s="3"/>
      <c r="AX165" s="7"/>
      <c r="AY165" s="7"/>
      <c r="AZ165" s="12"/>
      <c r="BA165" s="12"/>
      <c r="BB165" s="4"/>
    </row>
    <row r="166" spans="26:54" x14ac:dyDescent="0.25">
      <c r="Z166" s="7"/>
      <c r="AA166" s="7"/>
      <c r="AB166" s="8"/>
      <c r="AC166" s="8"/>
      <c r="AE166" s="9"/>
      <c r="AF166" s="7"/>
      <c r="AJ166" s="2"/>
      <c r="AN166" s="4"/>
      <c r="AR166" s="3"/>
      <c r="AV166" s="3"/>
      <c r="AX166" s="7"/>
      <c r="AY166" s="7"/>
      <c r="AZ166" s="12"/>
      <c r="BA166" s="12"/>
      <c r="BB166" s="4"/>
    </row>
    <row r="167" spans="26:54" x14ac:dyDescent="0.25">
      <c r="Z167" s="7"/>
      <c r="AA167" s="7"/>
      <c r="AB167" s="8"/>
      <c r="AC167" s="8"/>
      <c r="AE167" s="9"/>
      <c r="AF167" s="7"/>
      <c r="AJ167" s="2"/>
      <c r="AN167" s="4"/>
      <c r="AR167" s="3"/>
      <c r="AV167" s="3"/>
      <c r="AX167" s="7"/>
      <c r="AY167" s="7"/>
      <c r="AZ167" s="12"/>
      <c r="BA167" s="12"/>
      <c r="BB167" s="4"/>
    </row>
    <row r="168" spans="26:54" x14ac:dyDescent="0.25">
      <c r="Z168" s="7"/>
      <c r="AA168" s="7"/>
      <c r="AB168" s="8"/>
      <c r="AC168" s="8"/>
      <c r="AE168" s="9"/>
      <c r="AF168" s="7"/>
      <c r="AJ168" s="2"/>
      <c r="AN168" s="4"/>
      <c r="AR168" s="3"/>
      <c r="AV168" s="3"/>
      <c r="AX168" s="7"/>
      <c r="AY168" s="7"/>
      <c r="AZ168" s="12"/>
      <c r="BA168" s="12"/>
      <c r="BB168" s="4"/>
    </row>
    <row r="169" spans="26:54" x14ac:dyDescent="0.25">
      <c r="Z169" s="7"/>
      <c r="AA169" s="7"/>
      <c r="AB169" s="8"/>
      <c r="AC169" s="8"/>
      <c r="AE169" s="9"/>
      <c r="AF169" s="7"/>
      <c r="AJ169" s="2"/>
      <c r="AN169" s="4"/>
      <c r="AR169" s="3"/>
      <c r="AV169" s="3"/>
      <c r="AX169" s="7"/>
      <c r="AY169" s="7"/>
      <c r="AZ169" s="12"/>
      <c r="BA169" s="12"/>
      <c r="BB169" s="4"/>
    </row>
    <row r="170" spans="26:54" x14ac:dyDescent="0.25">
      <c r="Z170" s="7"/>
      <c r="AA170" s="7"/>
      <c r="AB170" s="8"/>
      <c r="AC170" s="8"/>
      <c r="AE170" s="9"/>
      <c r="AF170" s="7"/>
      <c r="AJ170" s="2"/>
      <c r="AN170" s="4"/>
      <c r="AR170" s="3"/>
      <c r="AV170" s="3"/>
      <c r="AX170" s="7"/>
      <c r="AY170" s="7"/>
      <c r="AZ170" s="12"/>
      <c r="BA170" s="12"/>
      <c r="BB170" s="4"/>
    </row>
    <row r="171" spans="26:54" x14ac:dyDescent="0.25">
      <c r="Z171" s="7"/>
      <c r="AA171" s="7"/>
      <c r="AB171" s="8"/>
      <c r="AC171" s="8"/>
      <c r="AE171" s="9"/>
      <c r="AF171" s="7"/>
      <c r="AJ171" s="2"/>
      <c r="AN171" s="4"/>
      <c r="AR171" s="3"/>
      <c r="AV171" s="3"/>
      <c r="AX171" s="7"/>
      <c r="AY171" s="7"/>
      <c r="AZ171" s="12"/>
      <c r="BA171" s="12"/>
      <c r="BB171" s="4"/>
    </row>
    <row r="172" spans="26:54" x14ac:dyDescent="0.25">
      <c r="Z172" s="7"/>
      <c r="AA172" s="7"/>
      <c r="AB172" s="8"/>
      <c r="AC172" s="8"/>
      <c r="AE172" s="9"/>
      <c r="AF172" s="7"/>
      <c r="AJ172" s="2"/>
      <c r="AN172" s="4"/>
      <c r="AR172" s="3"/>
      <c r="AV172" s="3"/>
      <c r="AX172" s="7"/>
      <c r="AY172" s="7"/>
      <c r="AZ172" s="12"/>
      <c r="BA172" s="12"/>
      <c r="BB172" s="4"/>
    </row>
    <row r="173" spans="26:54" x14ac:dyDescent="0.25">
      <c r="Z173" s="7"/>
      <c r="AA173" s="7"/>
      <c r="AB173" s="8"/>
      <c r="AC173" s="8"/>
      <c r="AE173" s="9"/>
      <c r="AF173" s="7"/>
      <c r="AJ173" s="2"/>
      <c r="AN173" s="4"/>
      <c r="AR173" s="3"/>
      <c r="AV173" s="3"/>
      <c r="AX173" s="7"/>
      <c r="AY173" s="7"/>
      <c r="AZ173" s="12"/>
      <c r="BA173" s="12"/>
      <c r="BB173" s="4"/>
    </row>
    <row r="174" spans="26:54" x14ac:dyDescent="0.25">
      <c r="Z174" s="7"/>
      <c r="AA174" s="7"/>
      <c r="AB174" s="8"/>
      <c r="AC174" s="8"/>
      <c r="AE174" s="9"/>
      <c r="AF174" s="7"/>
      <c r="AJ174" s="2"/>
      <c r="AN174" s="4"/>
      <c r="AR174" s="3"/>
      <c r="AV174" s="3"/>
      <c r="AX174" s="7"/>
      <c r="AY174" s="7"/>
      <c r="AZ174" s="12"/>
      <c r="BA174" s="12"/>
      <c r="BB174" s="4"/>
    </row>
    <row r="175" spans="26:54" x14ac:dyDescent="0.25">
      <c r="Z175" s="7"/>
      <c r="AA175" s="7"/>
      <c r="AB175" s="8"/>
      <c r="AC175" s="8"/>
      <c r="AE175" s="9"/>
      <c r="AF175" s="7"/>
      <c r="AJ175" s="2"/>
      <c r="AN175" s="4"/>
      <c r="AR175" s="3"/>
      <c r="AV175" s="3"/>
      <c r="AX175" s="7"/>
      <c r="AY175" s="7"/>
      <c r="AZ175" s="12"/>
      <c r="BA175" s="12"/>
      <c r="BB175" s="4"/>
    </row>
  </sheetData>
  <mergeCells count="5">
    <mergeCell ref="AH1:AJ1"/>
    <mergeCell ref="AL1:AN1"/>
    <mergeCell ref="AP1:AR1"/>
    <mergeCell ref="AT1:AV1"/>
    <mergeCell ref="AE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2023-01-31T19:06:48Z</dcterms:modified>
</cp:coreProperties>
</file>